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eLibro"/>
  <mc:AlternateContent xmlns:mc="http://schemas.openxmlformats.org/markup-compatibility/2006">
    <mc:Choice Requires="x15">
      <x15ac:absPath xmlns:x15ac="http://schemas.microsoft.com/office/spreadsheetml/2010/11/ac" url="C:\Users\ABasllestero\Downloads\"/>
    </mc:Choice>
  </mc:AlternateContent>
  <bookViews>
    <workbookView xWindow="0" yWindow="0" windowWidth="16725" windowHeight="8940" tabRatio="908" firstSheet="2" activeTab="3"/>
  </bookViews>
  <sheets>
    <sheet name="Instrucciones" sheetId="11" r:id="rId1"/>
    <sheet name="Enlaces" sheetId="12" r:id="rId2"/>
    <sheet name="Datos" sheetId="4" r:id="rId3"/>
    <sheet name="Fechas" sheetId="6" r:id="rId4"/>
    <sheet name="Comentarios" sheetId="28" r:id="rId5"/>
    <sheet name="Comportamiento SIN Fungicida" sheetId="8" r:id="rId6"/>
    <sheet name="Comportamiento CON Fungicida" sheetId="15" r:id="rId7"/>
    <sheet name="Enfermedades SIN Fungicida" sheetId="7" r:id="rId8"/>
    <sheet name="Forbbiden" sheetId="10" state="hidden" r:id="rId9"/>
    <sheet name="Enfermedades CON Fungicida" sheetId="16" r:id="rId10"/>
    <sheet name="Rendimiento" sheetId="1" r:id="rId11"/>
    <sheet name="ANVA-DSM" sheetId="2" r:id="rId12"/>
    <sheet name="Int. Var. x Fung." sheetId="13" r:id="rId13"/>
    <sheet name="Estadísticas" sheetId="3" r:id="rId14"/>
    <sheet name="Grupo de Calidad" sheetId="14" r:id="rId15"/>
  </sheets>
  <definedNames>
    <definedName name="_xlnm.Print_Area" localSheetId="11">'ANVA-DSM'!$1:$1048576</definedName>
    <definedName name="_xlnm.Print_Area" localSheetId="13">Estadísticas!$1:$1048576</definedName>
    <definedName name="solver_cvg" localSheetId="8" hidden="1">0.001</definedName>
    <definedName name="solver_drv" localSheetId="8" hidden="1">1</definedName>
    <definedName name="solver_est" localSheetId="8" hidden="1">1</definedName>
    <definedName name="solver_itr" localSheetId="8" hidden="1">100</definedName>
    <definedName name="solver_lin" localSheetId="8" hidden="1">2</definedName>
    <definedName name="solver_neg" localSheetId="8" hidden="1">2</definedName>
    <definedName name="solver_num" localSheetId="8" hidden="1">0</definedName>
    <definedName name="solver_nwt" localSheetId="8" hidden="1">1</definedName>
    <definedName name="solver_opt" localSheetId="8" hidden="1">Forbbiden!$S$1</definedName>
    <definedName name="solver_pre" localSheetId="8" hidden="1">0.000001</definedName>
    <definedName name="solver_scl" localSheetId="8" hidden="1">2</definedName>
    <definedName name="solver_sho" localSheetId="8" hidden="1">2</definedName>
    <definedName name="solver_tim" localSheetId="8" hidden="1">100</definedName>
    <definedName name="solver_tol" localSheetId="8" hidden="1">0.05</definedName>
    <definedName name="solver_typ" localSheetId="8" hidden="1">3</definedName>
    <definedName name="solver_val" localSheetId="8" hidden="1">0</definedName>
  </definedNames>
  <calcPr calcId="162913"/>
</workbook>
</file>

<file path=xl/calcChain.xml><?xml version="1.0" encoding="utf-8"?>
<calcChain xmlns="http://schemas.openxmlformats.org/spreadsheetml/2006/main">
  <c r="C60" i="10" l="1"/>
  <c r="G60" i="10" s="1"/>
  <c r="W17" i="1"/>
  <c r="K17" i="1" s="1"/>
  <c r="A60" i="10" s="1"/>
  <c r="E60" i="10" s="1"/>
  <c r="B57" i="10"/>
  <c r="F57" i="10" s="1"/>
  <c r="W13" i="1"/>
  <c r="K13" i="1" s="1"/>
  <c r="W12" i="1"/>
  <c r="K12" i="1" s="1"/>
  <c r="A55" i="10" s="1"/>
  <c r="C54" i="10"/>
  <c r="G54" i="10" s="1"/>
  <c r="A6" i="8"/>
  <c r="A7" i="8"/>
  <c r="A8" i="8"/>
  <c r="A9" i="8"/>
  <c r="A10" i="8"/>
  <c r="A11" i="8"/>
  <c r="A12" i="8"/>
  <c r="K20" i="8"/>
  <c r="K21" i="8"/>
  <c r="K22" i="8"/>
  <c r="K23" i="8"/>
  <c r="K24" i="8"/>
  <c r="K25" i="8"/>
  <c r="K26" i="8"/>
  <c r="A4" i="15"/>
  <c r="K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K20" i="15"/>
  <c r="A21" i="15"/>
  <c r="K21" i="15"/>
  <c r="A22" i="15"/>
  <c r="K22" i="15"/>
  <c r="A23" i="15"/>
  <c r="K23" i="15"/>
  <c r="A24" i="15"/>
  <c r="K24" i="15"/>
  <c r="A25" i="15"/>
  <c r="K25" i="15"/>
  <c r="A26" i="15"/>
  <c r="K26" i="15"/>
  <c r="A27" i="15"/>
  <c r="K27" i="15"/>
  <c r="A28" i="15"/>
  <c r="K28" i="15"/>
  <c r="A29" i="15"/>
  <c r="K29" i="15"/>
  <c r="A30" i="15"/>
  <c r="K30" i="15"/>
  <c r="A31" i="15"/>
  <c r="K31" i="15"/>
  <c r="A32" i="15"/>
  <c r="K32" i="15"/>
  <c r="A33" i="15"/>
  <c r="K33" i="15"/>
  <c r="A34" i="15"/>
  <c r="K34" i="15"/>
  <c r="A35" i="15"/>
  <c r="K35" i="15"/>
  <c r="A36" i="15"/>
  <c r="K36" i="15"/>
  <c r="A37" i="15"/>
  <c r="K37" i="15"/>
  <c r="A38" i="15"/>
  <c r="K38" i="15"/>
  <c r="A39" i="15"/>
  <c r="K39" i="15"/>
  <c r="A40" i="15"/>
  <c r="K40" i="15"/>
  <c r="A41" i="15"/>
  <c r="K41" i="15"/>
  <c r="A42" i="15"/>
  <c r="K42" i="15"/>
  <c r="A43" i="15"/>
  <c r="K43" i="15"/>
  <c r="A44" i="15"/>
  <c r="K44" i="15"/>
  <c r="K45" i="15"/>
  <c r="K46" i="15"/>
  <c r="K47" i="15"/>
  <c r="K48" i="15"/>
  <c r="K49" i="15"/>
  <c r="K50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K86" i="15"/>
  <c r="A87" i="15"/>
  <c r="K87" i="15"/>
  <c r="A88" i="15"/>
  <c r="K88" i="15"/>
  <c r="A89" i="15"/>
  <c r="K89" i="15"/>
  <c r="A90" i="15"/>
  <c r="K90" i="15"/>
  <c r="A91" i="15"/>
  <c r="K91" i="15"/>
  <c r="A92" i="15"/>
  <c r="K92" i="15"/>
  <c r="A93" i="15"/>
  <c r="K93" i="15"/>
  <c r="A94" i="15"/>
  <c r="K94" i="15"/>
  <c r="A4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K27" i="8"/>
  <c r="A28" i="8"/>
  <c r="K28" i="8"/>
  <c r="A29" i="8"/>
  <c r="K29" i="8"/>
  <c r="A30" i="8"/>
  <c r="K30" i="8"/>
  <c r="A31" i="8"/>
  <c r="K31" i="8"/>
  <c r="A32" i="8"/>
  <c r="K32" i="8"/>
  <c r="A33" i="8"/>
  <c r="K33" i="8"/>
  <c r="A34" i="8"/>
  <c r="K34" i="8"/>
  <c r="A35" i="8"/>
  <c r="K35" i="8"/>
  <c r="A36" i="8"/>
  <c r="K36" i="8"/>
  <c r="A37" i="8"/>
  <c r="K37" i="8"/>
  <c r="A38" i="8"/>
  <c r="K38" i="8"/>
  <c r="A39" i="8"/>
  <c r="K39" i="8"/>
  <c r="A40" i="8"/>
  <c r="K40" i="8"/>
  <c r="A41" i="8"/>
  <c r="K41" i="8"/>
  <c r="A42" i="8"/>
  <c r="K42" i="8"/>
  <c r="A43" i="8"/>
  <c r="K43" i="8"/>
  <c r="A44" i="8"/>
  <c r="K44" i="8"/>
  <c r="A45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K87" i="8"/>
  <c r="A88" i="8"/>
  <c r="K88" i="8"/>
  <c r="A89" i="8"/>
  <c r="K89" i="8"/>
  <c r="A90" i="8"/>
  <c r="K90" i="8"/>
  <c r="A91" i="8"/>
  <c r="K91" i="8"/>
  <c r="A92" i="8"/>
  <c r="K92" i="8"/>
  <c r="A93" i="8"/>
  <c r="K93" i="8"/>
  <c r="A94" i="8"/>
  <c r="K94" i="8"/>
  <c r="A95" i="8"/>
  <c r="K95" i="8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M22" i="16"/>
  <c r="A23" i="16"/>
  <c r="M23" i="16"/>
  <c r="A24" i="16"/>
  <c r="M24" i="16"/>
  <c r="A25" i="16"/>
  <c r="M25" i="16"/>
  <c r="A26" i="16"/>
  <c r="M26" i="16"/>
  <c r="A27" i="16"/>
  <c r="M27" i="16"/>
  <c r="A28" i="16"/>
  <c r="M28" i="16"/>
  <c r="A29" i="16"/>
  <c r="M29" i="16"/>
  <c r="A30" i="16"/>
  <c r="M30" i="16"/>
  <c r="A31" i="16"/>
  <c r="M31" i="16"/>
  <c r="A32" i="16"/>
  <c r="M32" i="16"/>
  <c r="A33" i="16"/>
  <c r="M33" i="16"/>
  <c r="A34" i="16"/>
  <c r="M34" i="16"/>
  <c r="A35" i="16"/>
  <c r="M35" i="16"/>
  <c r="A36" i="16"/>
  <c r="M36" i="16"/>
  <c r="A37" i="16"/>
  <c r="M37" i="16"/>
  <c r="A38" i="16"/>
  <c r="M38" i="16"/>
  <c r="A39" i="16"/>
  <c r="M39" i="16"/>
  <c r="A40" i="16"/>
  <c r="M40" i="16"/>
  <c r="A41" i="16"/>
  <c r="M41" i="16"/>
  <c r="A42" i="16"/>
  <c r="M42" i="16"/>
  <c r="A43" i="16"/>
  <c r="M43" i="16"/>
  <c r="A44" i="16"/>
  <c r="M44" i="16"/>
  <c r="A45" i="16"/>
  <c r="M45" i="16"/>
  <c r="A46" i="16"/>
  <c r="M46" i="16"/>
  <c r="A47" i="16"/>
  <c r="M47" i="16"/>
  <c r="M48" i="16"/>
  <c r="M49" i="16"/>
  <c r="M50" i="16"/>
  <c r="M51" i="16"/>
  <c r="M52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M89" i="16"/>
  <c r="A90" i="16"/>
  <c r="M90" i="16"/>
  <c r="A91" i="16"/>
  <c r="M91" i="16"/>
  <c r="A92" i="16"/>
  <c r="M92" i="16"/>
  <c r="A93" i="16"/>
  <c r="M93" i="16"/>
  <c r="A94" i="16"/>
  <c r="M94" i="16"/>
  <c r="A95" i="16"/>
  <c r="M95" i="16"/>
  <c r="A96" i="16"/>
  <c r="M96" i="16"/>
  <c r="A97" i="16"/>
  <c r="M97" i="16"/>
  <c r="A98" i="16"/>
  <c r="A6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M22" i="7"/>
  <c r="A23" i="7"/>
  <c r="M23" i="7"/>
  <c r="A24" i="7"/>
  <c r="M24" i="7"/>
  <c r="A25" i="7"/>
  <c r="M25" i="7"/>
  <c r="A26" i="7"/>
  <c r="M26" i="7"/>
  <c r="A27" i="7"/>
  <c r="M27" i="7"/>
  <c r="A28" i="7"/>
  <c r="M28" i="7"/>
  <c r="A29" i="7"/>
  <c r="M29" i="7"/>
  <c r="A30" i="7"/>
  <c r="M30" i="7"/>
  <c r="A31" i="7"/>
  <c r="M31" i="7"/>
  <c r="A32" i="7"/>
  <c r="M32" i="7"/>
  <c r="A33" i="7"/>
  <c r="M33" i="7"/>
  <c r="A34" i="7"/>
  <c r="M34" i="7"/>
  <c r="A35" i="7"/>
  <c r="M35" i="7"/>
  <c r="A36" i="7"/>
  <c r="M36" i="7"/>
  <c r="A37" i="7"/>
  <c r="M37" i="7"/>
  <c r="A38" i="7"/>
  <c r="M38" i="7"/>
  <c r="A39" i="7"/>
  <c r="M39" i="7"/>
  <c r="A40" i="7"/>
  <c r="M40" i="7"/>
  <c r="A41" i="7"/>
  <c r="M41" i="7"/>
  <c r="A42" i="7"/>
  <c r="M42" i="7"/>
  <c r="A43" i="7"/>
  <c r="M43" i="7"/>
  <c r="A44" i="7"/>
  <c r="M44" i="7"/>
  <c r="A45" i="7"/>
  <c r="M45" i="7"/>
  <c r="A46" i="7"/>
  <c r="M46" i="7"/>
  <c r="A47" i="7"/>
  <c r="M47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M85" i="7"/>
  <c r="A86" i="7"/>
  <c r="M86" i="7"/>
  <c r="A87" i="7"/>
  <c r="M87" i="7"/>
  <c r="A88" i="7"/>
  <c r="M88" i="7"/>
  <c r="A89" i="7"/>
  <c r="M89" i="7"/>
  <c r="A90" i="7"/>
  <c r="M90" i="7"/>
  <c r="A91" i="7"/>
  <c r="M91" i="7"/>
  <c r="A92" i="7"/>
  <c r="M92" i="7"/>
  <c r="A93" i="7"/>
  <c r="M93" i="7"/>
  <c r="A94" i="7"/>
  <c r="AM5" i="6"/>
  <c r="AN5" i="6"/>
  <c r="AO5" i="6"/>
  <c r="AP5" i="6"/>
  <c r="AQ5" i="6"/>
  <c r="AR5" i="6"/>
  <c r="AS5" i="6"/>
  <c r="AT5" i="6"/>
  <c r="AU5" i="6"/>
  <c r="AV5" i="6"/>
  <c r="AW5" i="6"/>
  <c r="AX5" i="6"/>
  <c r="BD5" i="6"/>
  <c r="BE5" i="6"/>
  <c r="BF5" i="6"/>
  <c r="BG5" i="6"/>
  <c r="BH5" i="6"/>
  <c r="BI5" i="6"/>
  <c r="BJ5" i="6"/>
  <c r="BK5" i="6"/>
  <c r="BL5" i="6"/>
  <c r="BM5" i="6"/>
  <c r="BN5" i="6"/>
  <c r="BO5" i="6"/>
  <c r="AM6" i="6"/>
  <c r="AN6" i="6"/>
  <c r="AO6" i="6"/>
  <c r="AP6" i="6"/>
  <c r="AQ6" i="6"/>
  <c r="AW6" i="6" s="1"/>
  <c r="O6" i="6" s="1"/>
  <c r="AR6" i="6"/>
  <c r="BD6" i="6"/>
  <c r="BE6" i="6"/>
  <c r="BF6" i="6"/>
  <c r="BG6" i="6"/>
  <c r="BH6" i="6"/>
  <c r="BN6" i="6" s="1"/>
  <c r="AF6" i="6" s="1"/>
  <c r="BI6" i="6"/>
  <c r="AM7" i="6"/>
  <c r="AN7" i="6"/>
  <c r="AO7" i="6"/>
  <c r="AP7" i="6"/>
  <c r="AQ7" i="6"/>
  <c r="AR7" i="6"/>
  <c r="BD7" i="6"/>
  <c r="BE7" i="6"/>
  <c r="BF7" i="6"/>
  <c r="BG7" i="6"/>
  <c r="BH7" i="6"/>
  <c r="BI7" i="6"/>
  <c r="AM8" i="6"/>
  <c r="AN8" i="6"/>
  <c r="AO8" i="6"/>
  <c r="AP8" i="6"/>
  <c r="AQ8" i="6"/>
  <c r="AR8" i="6"/>
  <c r="BD8" i="6"/>
  <c r="BE8" i="6"/>
  <c r="BF8" i="6"/>
  <c r="BG8" i="6"/>
  <c r="BH8" i="6"/>
  <c r="BI8" i="6"/>
  <c r="AM9" i="6"/>
  <c r="AN9" i="6"/>
  <c r="AO9" i="6"/>
  <c r="AP9" i="6"/>
  <c r="AQ9" i="6"/>
  <c r="AW9" i="6" s="1"/>
  <c r="O9" i="6" s="1"/>
  <c r="AR9" i="6"/>
  <c r="BD9" i="6"/>
  <c r="BE9" i="6"/>
  <c r="BF9" i="6"/>
  <c r="BG9" i="6"/>
  <c r="BH9" i="6"/>
  <c r="BI9" i="6"/>
  <c r="AM10" i="6"/>
  <c r="AN10" i="6"/>
  <c r="AO10" i="6"/>
  <c r="AP10" i="6"/>
  <c r="AQ10" i="6"/>
  <c r="AR10" i="6"/>
  <c r="BD10" i="6"/>
  <c r="BE10" i="6"/>
  <c r="BF10" i="6"/>
  <c r="BG10" i="6"/>
  <c r="BH10" i="6"/>
  <c r="BI10" i="6"/>
  <c r="BO10" i="6" s="1"/>
  <c r="AG10" i="6" s="1"/>
  <c r="AM11" i="6"/>
  <c r="AN11" i="6"/>
  <c r="AO11" i="6"/>
  <c r="AP11" i="6"/>
  <c r="AQ11" i="6"/>
  <c r="AR11" i="6"/>
  <c r="BD11" i="6"/>
  <c r="BE11" i="6"/>
  <c r="BF11" i="6"/>
  <c r="BG11" i="6"/>
  <c r="BH11" i="6"/>
  <c r="BI11" i="6"/>
  <c r="AM12" i="6"/>
  <c r="AN12" i="6"/>
  <c r="AO12" i="6"/>
  <c r="AP12" i="6"/>
  <c r="AQ12" i="6"/>
  <c r="AW12" i="6" s="1"/>
  <c r="O12" i="6" s="1"/>
  <c r="AR12" i="6"/>
  <c r="BD12" i="6"/>
  <c r="BE12" i="6"/>
  <c r="BF12" i="6"/>
  <c r="BG12" i="6"/>
  <c r="BH12" i="6"/>
  <c r="BI12" i="6"/>
  <c r="AM13" i="6"/>
  <c r="AN13" i="6"/>
  <c r="AO13" i="6"/>
  <c r="AU13" i="6" s="1"/>
  <c r="M13" i="6" s="1"/>
  <c r="AP13" i="6"/>
  <c r="AQ13" i="6"/>
  <c r="AR13" i="6"/>
  <c r="AS13" i="6"/>
  <c r="K13" i="6" s="1"/>
  <c r="AW13" i="6"/>
  <c r="O13" i="6" s="1"/>
  <c r="BD13" i="6"/>
  <c r="BE13" i="6"/>
  <c r="BF13" i="6"/>
  <c r="BG13" i="6"/>
  <c r="BH13" i="6"/>
  <c r="BI13" i="6"/>
  <c r="AM14" i="6"/>
  <c r="AN14" i="6"/>
  <c r="AO14" i="6"/>
  <c r="AP14" i="6"/>
  <c r="AQ14" i="6"/>
  <c r="AW14" i="6" s="1"/>
  <c r="O14" i="6" s="1"/>
  <c r="AR14" i="6"/>
  <c r="BD14" i="6"/>
  <c r="BE14" i="6"/>
  <c r="BF14" i="6"/>
  <c r="BG14" i="6"/>
  <c r="BH14" i="6"/>
  <c r="BI14" i="6"/>
  <c r="AM15" i="6"/>
  <c r="AN15" i="6"/>
  <c r="AO15" i="6"/>
  <c r="AP15" i="6"/>
  <c r="AQ15" i="6"/>
  <c r="AW15" i="6" s="1"/>
  <c r="O15" i="6" s="1"/>
  <c r="AR15" i="6"/>
  <c r="BD15" i="6"/>
  <c r="BE15" i="6"/>
  <c r="BF15" i="6"/>
  <c r="BG15" i="6"/>
  <c r="BH15" i="6"/>
  <c r="BI15" i="6"/>
  <c r="AM16" i="6"/>
  <c r="AN16" i="6"/>
  <c r="AO16" i="6"/>
  <c r="AP16" i="6"/>
  <c r="AQ16" i="6"/>
  <c r="AR16" i="6"/>
  <c r="BD16" i="6"/>
  <c r="BE16" i="6"/>
  <c r="BF16" i="6"/>
  <c r="BG16" i="6"/>
  <c r="BH16" i="6"/>
  <c r="BI16" i="6"/>
  <c r="AM17" i="6"/>
  <c r="AS17" i="6" s="1"/>
  <c r="K17" i="6" s="1"/>
  <c r="AN17" i="6"/>
  <c r="AO17" i="6"/>
  <c r="AP17" i="6"/>
  <c r="AQ17" i="6"/>
  <c r="AW17" i="6" s="1"/>
  <c r="O17" i="6" s="1"/>
  <c r="AR17" i="6"/>
  <c r="AX17" i="6" s="1"/>
  <c r="P17" i="6" s="1"/>
  <c r="BD17" i="6"/>
  <c r="BE17" i="6"/>
  <c r="BF17" i="6"/>
  <c r="BG17" i="6"/>
  <c r="BH17" i="6"/>
  <c r="BI17" i="6"/>
  <c r="AM18" i="6"/>
  <c r="AN18" i="6"/>
  <c r="AO18" i="6"/>
  <c r="AP18" i="6"/>
  <c r="AQ18" i="6"/>
  <c r="AW18" i="6" s="1"/>
  <c r="O18" i="6" s="1"/>
  <c r="AR18" i="6"/>
  <c r="AX18" i="6" s="1"/>
  <c r="P18" i="6" s="1"/>
  <c r="BD18" i="6"/>
  <c r="BE18" i="6"/>
  <c r="BF18" i="6"/>
  <c r="BG18" i="6"/>
  <c r="BH18" i="6"/>
  <c r="BI18" i="6"/>
  <c r="AM19" i="6"/>
  <c r="AN19" i="6"/>
  <c r="AO19" i="6"/>
  <c r="AP19" i="6"/>
  <c r="AQ19" i="6"/>
  <c r="AW19" i="6" s="1"/>
  <c r="O19" i="6" s="1"/>
  <c r="AR19" i="6"/>
  <c r="AV19" i="6" s="1"/>
  <c r="N19" i="6" s="1"/>
  <c r="BD19" i="6"/>
  <c r="BE19" i="6"/>
  <c r="BF19" i="6"/>
  <c r="BG19" i="6"/>
  <c r="BH19" i="6"/>
  <c r="BL19" i="6" s="1"/>
  <c r="AD19" i="6" s="1"/>
  <c r="BI19" i="6"/>
  <c r="AM20" i="6"/>
  <c r="AN20" i="6"/>
  <c r="AO20" i="6"/>
  <c r="AP20" i="6"/>
  <c r="AQ20" i="6"/>
  <c r="AW20" i="6" s="1"/>
  <c r="O20" i="6" s="1"/>
  <c r="AR20" i="6"/>
  <c r="BD20" i="6"/>
  <c r="BE20" i="6"/>
  <c r="BF20" i="6"/>
  <c r="BG20" i="6"/>
  <c r="BH20" i="6"/>
  <c r="BI20" i="6"/>
  <c r="BM20" i="6" s="1"/>
  <c r="AE20" i="6" s="1"/>
  <c r="AM21" i="6"/>
  <c r="AN21" i="6"/>
  <c r="AO21" i="6"/>
  <c r="AP21" i="6"/>
  <c r="AT21" i="6" s="1"/>
  <c r="L21" i="6" s="1"/>
  <c r="AQ21" i="6"/>
  <c r="AW21" i="6" s="1"/>
  <c r="O21" i="6" s="1"/>
  <c r="AR21" i="6"/>
  <c r="BD21" i="6"/>
  <c r="BE21" i="6"/>
  <c r="BF21" i="6"/>
  <c r="BG21" i="6"/>
  <c r="BH21" i="6"/>
  <c r="BI21" i="6"/>
  <c r="AM22" i="6"/>
  <c r="AN22" i="6"/>
  <c r="AO22" i="6"/>
  <c r="AP22" i="6"/>
  <c r="AT22" i="6" s="1"/>
  <c r="L22" i="6" s="1"/>
  <c r="AQ22" i="6"/>
  <c r="AR22" i="6"/>
  <c r="BD22" i="6"/>
  <c r="BE22" i="6"/>
  <c r="BK22" i="6" s="1"/>
  <c r="AC22" i="6" s="1"/>
  <c r="BF22" i="6"/>
  <c r="BG22" i="6"/>
  <c r="BH22" i="6"/>
  <c r="BI22" i="6"/>
  <c r="BM22" i="6" s="1"/>
  <c r="AE22" i="6" s="1"/>
  <c r="AM23" i="6"/>
  <c r="AN23" i="6"/>
  <c r="AO23" i="6"/>
  <c r="AP23" i="6"/>
  <c r="AQ23" i="6"/>
  <c r="AW23" i="6" s="1"/>
  <c r="O23" i="6" s="1"/>
  <c r="AR23" i="6"/>
  <c r="BD23" i="6"/>
  <c r="BE23" i="6"/>
  <c r="BF23" i="6"/>
  <c r="BG23" i="6"/>
  <c r="BH23" i="6"/>
  <c r="BI23" i="6"/>
  <c r="AM24" i="6"/>
  <c r="AN24" i="6"/>
  <c r="AO24" i="6"/>
  <c r="AP24" i="6"/>
  <c r="AQ24" i="6"/>
  <c r="AW24" i="6" s="1"/>
  <c r="O24" i="6" s="1"/>
  <c r="AR24" i="6"/>
  <c r="BD24" i="6"/>
  <c r="BE24" i="6"/>
  <c r="BF24" i="6"/>
  <c r="BG24" i="6"/>
  <c r="BH24" i="6"/>
  <c r="BI24" i="6"/>
  <c r="AM25" i="6"/>
  <c r="AN25" i="6"/>
  <c r="AO25" i="6"/>
  <c r="AP25" i="6"/>
  <c r="AQ25" i="6"/>
  <c r="AW25" i="6" s="1"/>
  <c r="O25" i="6" s="1"/>
  <c r="AR25" i="6"/>
  <c r="BD25" i="6"/>
  <c r="BE25" i="6"/>
  <c r="BF25" i="6"/>
  <c r="BG25" i="6"/>
  <c r="BH25" i="6"/>
  <c r="BN25" i="6" s="1"/>
  <c r="AF25" i="6" s="1"/>
  <c r="BI25" i="6"/>
  <c r="AM26" i="6"/>
  <c r="AN26" i="6"/>
  <c r="AO26" i="6"/>
  <c r="AP26" i="6"/>
  <c r="AQ26" i="6"/>
  <c r="AW26" i="6" s="1"/>
  <c r="O26" i="6" s="1"/>
  <c r="AR26" i="6"/>
  <c r="BD26" i="6"/>
  <c r="BJ26" i="6" s="1"/>
  <c r="AB26" i="6" s="1"/>
  <c r="BE26" i="6"/>
  <c r="BF26" i="6"/>
  <c r="BG26" i="6"/>
  <c r="BH26" i="6"/>
  <c r="BI26" i="6"/>
  <c r="AM27" i="6"/>
  <c r="AN27" i="6"/>
  <c r="AO27" i="6"/>
  <c r="AP27" i="6"/>
  <c r="AQ27" i="6"/>
  <c r="AW27" i="6" s="1"/>
  <c r="O27" i="6" s="1"/>
  <c r="AR27" i="6"/>
  <c r="BD27" i="6"/>
  <c r="BE27" i="6"/>
  <c r="BF27" i="6"/>
  <c r="BG27" i="6"/>
  <c r="BH27" i="6"/>
  <c r="BI27" i="6"/>
  <c r="AM28" i="6"/>
  <c r="AN28" i="6"/>
  <c r="AO28" i="6"/>
  <c r="AP28" i="6"/>
  <c r="AQ28" i="6"/>
  <c r="AW28" i="6" s="1"/>
  <c r="O28" i="6" s="1"/>
  <c r="AR28" i="6"/>
  <c r="BD28" i="6"/>
  <c r="BE28" i="6"/>
  <c r="BF28" i="6"/>
  <c r="BG28" i="6"/>
  <c r="BH28" i="6"/>
  <c r="BI28" i="6"/>
  <c r="AM29" i="6"/>
  <c r="AN29" i="6"/>
  <c r="AO29" i="6"/>
  <c r="AP29" i="6"/>
  <c r="AQ29" i="6"/>
  <c r="AW29" i="6" s="1"/>
  <c r="O29" i="6" s="1"/>
  <c r="AR29" i="6"/>
  <c r="BD29" i="6"/>
  <c r="BE29" i="6"/>
  <c r="BF29" i="6"/>
  <c r="BG29" i="6"/>
  <c r="BH29" i="6"/>
  <c r="BI29" i="6"/>
  <c r="AM30" i="6"/>
  <c r="AN30" i="6"/>
  <c r="AO30" i="6"/>
  <c r="AP30" i="6"/>
  <c r="AQ30" i="6"/>
  <c r="AR30" i="6"/>
  <c r="AW30" i="6"/>
  <c r="O30" i="6" s="1"/>
  <c r="BD30" i="6"/>
  <c r="BE30" i="6"/>
  <c r="BF30" i="6"/>
  <c r="BL30" i="6"/>
  <c r="AD30" i="6" s="1"/>
  <c r="BG30" i="6"/>
  <c r="BK30" i="6" s="1"/>
  <c r="AC30" i="6" s="1"/>
  <c r="BH30" i="6"/>
  <c r="BI30" i="6"/>
  <c r="AM31" i="6"/>
  <c r="AN31" i="6"/>
  <c r="AO31" i="6"/>
  <c r="AP31" i="6"/>
  <c r="AQ31" i="6"/>
  <c r="AW31" i="6" s="1"/>
  <c r="O31" i="6" s="1"/>
  <c r="AR31" i="6"/>
  <c r="BD31" i="6"/>
  <c r="BE31" i="6"/>
  <c r="BF31" i="6"/>
  <c r="BG31" i="6"/>
  <c r="BH31" i="6"/>
  <c r="BI31" i="6"/>
  <c r="BO31" i="6" s="1"/>
  <c r="AG31" i="6" s="1"/>
  <c r="AM32" i="6"/>
  <c r="AN32" i="6"/>
  <c r="AO32" i="6"/>
  <c r="AP32" i="6"/>
  <c r="AQ32" i="6"/>
  <c r="AW32" i="6" s="1"/>
  <c r="O32" i="6" s="1"/>
  <c r="AR32" i="6"/>
  <c r="BD32" i="6"/>
  <c r="BE32" i="6"/>
  <c r="BF32" i="6"/>
  <c r="BG32" i="6"/>
  <c r="BH32" i="6"/>
  <c r="BI32" i="6"/>
  <c r="BO32" i="6" s="1"/>
  <c r="AG32" i="6" s="1"/>
  <c r="AM33" i="6"/>
  <c r="AN33" i="6"/>
  <c r="AO33" i="6"/>
  <c r="AP33" i="6"/>
  <c r="AT33" i="6" s="1"/>
  <c r="L33" i="6" s="1"/>
  <c r="AQ33" i="6"/>
  <c r="AW33" i="6" s="1"/>
  <c r="O33" i="6" s="1"/>
  <c r="AR33" i="6"/>
  <c r="BD33" i="6"/>
  <c r="BJ33" i="6" s="1"/>
  <c r="AB33" i="6" s="1"/>
  <c r="BE33" i="6"/>
  <c r="BF33" i="6"/>
  <c r="BG33" i="6"/>
  <c r="BH33" i="6"/>
  <c r="BI33" i="6"/>
  <c r="BO33" i="6" s="1"/>
  <c r="AG33" i="6" s="1"/>
  <c r="AM34" i="6"/>
  <c r="AN34" i="6"/>
  <c r="AO34" i="6"/>
  <c r="AP34" i="6"/>
  <c r="AQ34" i="6"/>
  <c r="AW34" i="6" s="1"/>
  <c r="O34" i="6" s="1"/>
  <c r="AR34" i="6"/>
  <c r="BD34" i="6"/>
  <c r="BE34" i="6"/>
  <c r="BF34" i="6"/>
  <c r="BG34" i="6"/>
  <c r="BH34" i="6"/>
  <c r="BI34" i="6"/>
  <c r="AM35" i="6"/>
  <c r="AN35" i="6"/>
  <c r="AO35" i="6"/>
  <c r="AP35" i="6"/>
  <c r="AQ35" i="6"/>
  <c r="AW35" i="6" s="1"/>
  <c r="O35" i="6" s="1"/>
  <c r="AR35" i="6"/>
  <c r="BD35" i="6"/>
  <c r="BE35" i="6"/>
  <c r="BF35" i="6"/>
  <c r="BG35" i="6"/>
  <c r="BH35" i="6"/>
  <c r="BI35" i="6"/>
  <c r="AM36" i="6"/>
  <c r="AN36" i="6"/>
  <c r="AO36" i="6"/>
  <c r="AP36" i="6"/>
  <c r="AQ36" i="6"/>
  <c r="AW36" i="6" s="1"/>
  <c r="O36" i="6" s="1"/>
  <c r="AR36" i="6"/>
  <c r="BD36" i="6"/>
  <c r="BE36" i="6"/>
  <c r="BF36" i="6"/>
  <c r="BG36" i="6"/>
  <c r="BH36" i="6"/>
  <c r="BI36" i="6"/>
  <c r="AM37" i="6"/>
  <c r="AN37" i="6"/>
  <c r="AO37" i="6"/>
  <c r="AP37" i="6"/>
  <c r="AQ37" i="6"/>
  <c r="AW37" i="6" s="1"/>
  <c r="O37" i="6" s="1"/>
  <c r="AR37" i="6"/>
  <c r="BD37" i="6"/>
  <c r="BE37" i="6"/>
  <c r="BK37" i="6" s="1"/>
  <c r="AC37" i="6" s="1"/>
  <c r="BF37" i="6"/>
  <c r="BG37" i="6"/>
  <c r="BH37" i="6"/>
  <c r="BI37" i="6"/>
  <c r="BO37" i="6" s="1"/>
  <c r="AG37" i="6" s="1"/>
  <c r="AM38" i="6"/>
  <c r="AN38" i="6"/>
  <c r="AO38" i="6"/>
  <c r="AP38" i="6"/>
  <c r="AT38" i="6" s="1"/>
  <c r="L38" i="6" s="1"/>
  <c r="AQ38" i="6"/>
  <c r="AR38" i="6"/>
  <c r="BD38" i="6"/>
  <c r="BE38" i="6"/>
  <c r="BF38" i="6"/>
  <c r="BG38" i="6"/>
  <c r="BH38" i="6"/>
  <c r="BI38" i="6"/>
  <c r="BO38" i="6" s="1"/>
  <c r="AG38" i="6" s="1"/>
  <c r="AM39" i="6"/>
  <c r="AN39" i="6"/>
  <c r="AO39" i="6"/>
  <c r="AP39" i="6"/>
  <c r="AQ39" i="6"/>
  <c r="AW39" i="6" s="1"/>
  <c r="O39" i="6" s="1"/>
  <c r="AR39" i="6"/>
  <c r="BD39" i="6"/>
  <c r="BE39" i="6"/>
  <c r="BF39" i="6"/>
  <c r="BG39" i="6"/>
  <c r="BH39" i="6"/>
  <c r="BI39" i="6"/>
  <c r="AM40" i="6"/>
  <c r="AN40" i="6"/>
  <c r="AO40" i="6"/>
  <c r="AU40" i="6" s="1"/>
  <c r="M40" i="6" s="1"/>
  <c r="AP40" i="6"/>
  <c r="AQ40" i="6"/>
  <c r="AR40" i="6"/>
  <c r="AW40" i="6"/>
  <c r="O40" i="6" s="1"/>
  <c r="BD40" i="6"/>
  <c r="BE40" i="6"/>
  <c r="BF40" i="6"/>
  <c r="BG40" i="6"/>
  <c r="BK40" i="6" s="1"/>
  <c r="AC40" i="6" s="1"/>
  <c r="BH40" i="6"/>
  <c r="BN40" i="6" s="1"/>
  <c r="AF40" i="6" s="1"/>
  <c r="BI40" i="6"/>
  <c r="BO40" i="6" s="1"/>
  <c r="AG40" i="6" s="1"/>
  <c r="AM41" i="6"/>
  <c r="AN41" i="6"/>
  <c r="AO41" i="6"/>
  <c r="AP41" i="6"/>
  <c r="AQ41" i="6"/>
  <c r="AW41" i="6" s="1"/>
  <c r="O41" i="6" s="1"/>
  <c r="AR41" i="6"/>
  <c r="BD41" i="6"/>
  <c r="BE41" i="6"/>
  <c r="BF41" i="6"/>
  <c r="BG41" i="6"/>
  <c r="BH41" i="6"/>
  <c r="BN41" i="6" s="1"/>
  <c r="AF41" i="6" s="1"/>
  <c r="BI41" i="6"/>
  <c r="AM42" i="6"/>
  <c r="AN42" i="6"/>
  <c r="AO42" i="6"/>
  <c r="AP42" i="6"/>
  <c r="AQ42" i="6"/>
  <c r="AW42" i="6" s="1"/>
  <c r="O42" i="6" s="1"/>
  <c r="AR42" i="6"/>
  <c r="BD42" i="6"/>
  <c r="BE42" i="6"/>
  <c r="BF42" i="6"/>
  <c r="BG42" i="6"/>
  <c r="BH42" i="6"/>
  <c r="BI42" i="6"/>
  <c r="BO42" i="6" s="1"/>
  <c r="AG42" i="6" s="1"/>
  <c r="AM43" i="6"/>
  <c r="AN43" i="6"/>
  <c r="AO43" i="6"/>
  <c r="AP43" i="6"/>
  <c r="AQ43" i="6"/>
  <c r="AW43" i="6" s="1"/>
  <c r="O43" i="6" s="1"/>
  <c r="AR43" i="6"/>
  <c r="BD43" i="6"/>
  <c r="BE43" i="6"/>
  <c r="BF43" i="6"/>
  <c r="BG43" i="6"/>
  <c r="BH43" i="6"/>
  <c r="BN43" i="6" s="1"/>
  <c r="AF43" i="6" s="1"/>
  <c r="BI43" i="6"/>
  <c r="AM44" i="6"/>
  <c r="AN44" i="6"/>
  <c r="AO44" i="6"/>
  <c r="AP44" i="6"/>
  <c r="AQ44" i="6"/>
  <c r="AW44" i="6" s="1"/>
  <c r="O44" i="6" s="1"/>
  <c r="AR44" i="6"/>
  <c r="BD44" i="6"/>
  <c r="BE44" i="6"/>
  <c r="BF44" i="6"/>
  <c r="BG44" i="6"/>
  <c r="BH44" i="6"/>
  <c r="BI44" i="6"/>
  <c r="BO44" i="6" s="1"/>
  <c r="AG44" i="6" s="1"/>
  <c r="AM45" i="6"/>
  <c r="AN45" i="6"/>
  <c r="AO45" i="6"/>
  <c r="AP45" i="6"/>
  <c r="AQ45" i="6"/>
  <c r="AW45" i="6" s="1"/>
  <c r="O45" i="6" s="1"/>
  <c r="AR45" i="6"/>
  <c r="BD45" i="6"/>
  <c r="BE45" i="6"/>
  <c r="BF45" i="6"/>
  <c r="BG45" i="6"/>
  <c r="BH45" i="6"/>
  <c r="BN45" i="6" s="1"/>
  <c r="AF45" i="6" s="1"/>
  <c r="BI45" i="6"/>
  <c r="AM46" i="6"/>
  <c r="AN46" i="6"/>
  <c r="AO46" i="6"/>
  <c r="AP46" i="6"/>
  <c r="AQ46" i="6"/>
  <c r="AR46" i="6"/>
  <c r="BD46" i="6"/>
  <c r="BE46" i="6"/>
  <c r="BF46" i="6"/>
  <c r="BG46" i="6"/>
  <c r="BH46" i="6"/>
  <c r="BI46" i="6"/>
  <c r="AM47" i="6"/>
  <c r="AN47" i="6"/>
  <c r="AO47" i="6"/>
  <c r="AP47" i="6"/>
  <c r="AQ47" i="6"/>
  <c r="AR47" i="6"/>
  <c r="BD47" i="6"/>
  <c r="BE47" i="6"/>
  <c r="BF47" i="6"/>
  <c r="BG47" i="6"/>
  <c r="BH47" i="6"/>
  <c r="BI47" i="6"/>
  <c r="AM48" i="6"/>
  <c r="AN48" i="6"/>
  <c r="AO48" i="6"/>
  <c r="AP48" i="6"/>
  <c r="AQ48" i="6"/>
  <c r="AR48" i="6"/>
  <c r="BD48" i="6"/>
  <c r="BE48" i="6"/>
  <c r="BF48" i="6"/>
  <c r="BG48" i="6"/>
  <c r="BH48" i="6"/>
  <c r="BI48" i="6"/>
  <c r="AM49" i="6"/>
  <c r="AN49" i="6"/>
  <c r="AO49" i="6"/>
  <c r="AP49" i="6"/>
  <c r="AQ49" i="6"/>
  <c r="AR49" i="6"/>
  <c r="BD49" i="6"/>
  <c r="BE49" i="6"/>
  <c r="BF49" i="6"/>
  <c r="BG49" i="6"/>
  <c r="BK49" i="6" s="1"/>
  <c r="AC49" i="6" s="1"/>
  <c r="BH49" i="6"/>
  <c r="BI49" i="6"/>
  <c r="BO49" i="6"/>
  <c r="AG49" i="6" s="1"/>
  <c r="AM50" i="6"/>
  <c r="AN50" i="6"/>
  <c r="AO50" i="6"/>
  <c r="AP50" i="6"/>
  <c r="AQ50" i="6"/>
  <c r="AU50" i="6" s="1"/>
  <c r="AR50" i="6"/>
  <c r="BD50" i="6"/>
  <c r="BE50" i="6"/>
  <c r="BF50" i="6"/>
  <c r="BG50" i="6"/>
  <c r="BH50" i="6"/>
  <c r="BI50" i="6"/>
  <c r="BO50" i="6" s="1"/>
  <c r="AG50" i="6" s="1"/>
  <c r="AM54" i="6"/>
  <c r="AN54" i="6"/>
  <c r="AO54" i="6"/>
  <c r="AP54" i="6"/>
  <c r="AQ54" i="6"/>
  <c r="AR54" i="6"/>
  <c r="BD54" i="6"/>
  <c r="BE54" i="6"/>
  <c r="BF54" i="6"/>
  <c r="BG54" i="6"/>
  <c r="BH54" i="6"/>
  <c r="BN54" i="6" s="1"/>
  <c r="AF54" i="6" s="1"/>
  <c r="BI54" i="6"/>
  <c r="AM55" i="6"/>
  <c r="AN55" i="6"/>
  <c r="AO55" i="6"/>
  <c r="AP55" i="6"/>
  <c r="AQ55" i="6"/>
  <c r="AR55" i="6"/>
  <c r="BD55" i="6"/>
  <c r="BE55" i="6"/>
  <c r="BF55" i="6"/>
  <c r="BG55" i="6"/>
  <c r="BH55" i="6"/>
  <c r="BI55" i="6"/>
  <c r="AM56" i="6"/>
  <c r="AN56" i="6"/>
  <c r="AO56" i="6"/>
  <c r="AP56" i="6"/>
  <c r="AQ56" i="6"/>
  <c r="AW56" i="6" s="1"/>
  <c r="O56" i="6" s="1"/>
  <c r="AR56" i="6"/>
  <c r="AX56" i="6" s="1"/>
  <c r="P56" i="6" s="1"/>
  <c r="BD56" i="6"/>
  <c r="BE56" i="6"/>
  <c r="BF56" i="6"/>
  <c r="BG56" i="6"/>
  <c r="BH56" i="6"/>
  <c r="BI56" i="6"/>
  <c r="BO56" i="6" s="1"/>
  <c r="AG56" i="6" s="1"/>
  <c r="AM57" i="6"/>
  <c r="AN57" i="6"/>
  <c r="AO57" i="6"/>
  <c r="AP57" i="6"/>
  <c r="AQ57" i="6"/>
  <c r="AR57" i="6"/>
  <c r="BD57" i="6"/>
  <c r="BE57" i="6"/>
  <c r="BF57" i="6"/>
  <c r="BG57" i="6"/>
  <c r="BH57" i="6"/>
  <c r="BI57" i="6"/>
  <c r="AM58" i="6"/>
  <c r="AN58" i="6"/>
  <c r="AO58" i="6"/>
  <c r="AP58" i="6"/>
  <c r="AQ58" i="6"/>
  <c r="AR58" i="6"/>
  <c r="BD58" i="6"/>
  <c r="BE58" i="6"/>
  <c r="BF58" i="6"/>
  <c r="BG58" i="6"/>
  <c r="BH58" i="6"/>
  <c r="BI58" i="6"/>
  <c r="AM59" i="6"/>
  <c r="AN59" i="6"/>
  <c r="AO59" i="6"/>
  <c r="AP59" i="6"/>
  <c r="AQ59" i="6"/>
  <c r="AR59" i="6"/>
  <c r="BD59" i="6"/>
  <c r="BE59" i="6"/>
  <c r="BF59" i="6"/>
  <c r="BG59" i="6"/>
  <c r="BH59" i="6"/>
  <c r="BN59" i="6" s="1"/>
  <c r="AF59" i="6" s="1"/>
  <c r="BI59" i="6"/>
  <c r="AM60" i="6"/>
  <c r="AN60" i="6"/>
  <c r="AO60" i="6"/>
  <c r="AP60" i="6"/>
  <c r="AQ60" i="6"/>
  <c r="AR60" i="6"/>
  <c r="BD60" i="6"/>
  <c r="BE60" i="6"/>
  <c r="BF60" i="6"/>
  <c r="BG60" i="6"/>
  <c r="BH60" i="6"/>
  <c r="BI60" i="6"/>
  <c r="AM61" i="6"/>
  <c r="AN61" i="6"/>
  <c r="AO61" i="6"/>
  <c r="AP61" i="6"/>
  <c r="AQ61" i="6"/>
  <c r="AW61" i="6" s="1"/>
  <c r="O61" i="6" s="1"/>
  <c r="AR61" i="6"/>
  <c r="BD61" i="6"/>
  <c r="BE61" i="6"/>
  <c r="BF61" i="6"/>
  <c r="BG61" i="6"/>
  <c r="BH61" i="6"/>
  <c r="BI61" i="6"/>
  <c r="AM62" i="6"/>
  <c r="AN62" i="6"/>
  <c r="AO62" i="6"/>
  <c r="AP62" i="6"/>
  <c r="AQ62" i="6"/>
  <c r="AW62" i="6" s="1"/>
  <c r="O62" i="6" s="1"/>
  <c r="AR62" i="6"/>
  <c r="BD62" i="6"/>
  <c r="BE62" i="6"/>
  <c r="BF62" i="6"/>
  <c r="BG62" i="6"/>
  <c r="BH62" i="6"/>
  <c r="BI62" i="6"/>
  <c r="BO62" i="6" s="1"/>
  <c r="AG62" i="6" s="1"/>
  <c r="AM63" i="6"/>
  <c r="AN63" i="6"/>
  <c r="AO63" i="6"/>
  <c r="AP63" i="6"/>
  <c r="AQ63" i="6"/>
  <c r="AR63" i="6"/>
  <c r="AX63" i="6" s="1"/>
  <c r="P63" i="6" s="1"/>
  <c r="BD63" i="6"/>
  <c r="BE63" i="6"/>
  <c r="BF63" i="6"/>
  <c r="BG63" i="6"/>
  <c r="BH63" i="6"/>
  <c r="BI63" i="6"/>
  <c r="AM64" i="6"/>
  <c r="AN64" i="6"/>
  <c r="AO64" i="6"/>
  <c r="AP64" i="6"/>
  <c r="AQ64" i="6"/>
  <c r="AR64" i="6"/>
  <c r="BD64" i="6"/>
  <c r="BE64" i="6"/>
  <c r="BF64" i="6"/>
  <c r="BG64" i="6"/>
  <c r="BH64" i="6"/>
  <c r="BI64" i="6"/>
  <c r="AM65" i="6"/>
  <c r="AN65" i="6"/>
  <c r="AO65" i="6"/>
  <c r="AP65" i="6"/>
  <c r="AQ65" i="6"/>
  <c r="AR65" i="6"/>
  <c r="BD65" i="6"/>
  <c r="BE65" i="6"/>
  <c r="BF65" i="6"/>
  <c r="BG65" i="6"/>
  <c r="BH65" i="6"/>
  <c r="BI65" i="6"/>
  <c r="AM66" i="6"/>
  <c r="AN66" i="6"/>
  <c r="AO66" i="6"/>
  <c r="AP66" i="6"/>
  <c r="AQ66" i="6"/>
  <c r="AR66" i="6"/>
  <c r="BD66" i="6"/>
  <c r="BE66" i="6"/>
  <c r="BF66" i="6"/>
  <c r="BG66" i="6"/>
  <c r="BH66" i="6"/>
  <c r="BI66" i="6"/>
  <c r="AM67" i="6"/>
  <c r="AN67" i="6"/>
  <c r="AO67" i="6"/>
  <c r="AP67" i="6"/>
  <c r="AQ67" i="6"/>
  <c r="AR67" i="6"/>
  <c r="BD67" i="6"/>
  <c r="BE67" i="6"/>
  <c r="BF67" i="6"/>
  <c r="BG67" i="6"/>
  <c r="BH67" i="6"/>
  <c r="BI67" i="6"/>
  <c r="AM68" i="6"/>
  <c r="AN68" i="6"/>
  <c r="AO68" i="6"/>
  <c r="AP68" i="6"/>
  <c r="AQ68" i="6"/>
  <c r="AR68" i="6"/>
  <c r="AX68" i="6" s="1"/>
  <c r="P68" i="6" s="1"/>
  <c r="BD68" i="6"/>
  <c r="BE68" i="6"/>
  <c r="BF68" i="6"/>
  <c r="BG68" i="6"/>
  <c r="BH68" i="6"/>
  <c r="BI68" i="6"/>
  <c r="AM69" i="6"/>
  <c r="AN69" i="6"/>
  <c r="AO69" i="6"/>
  <c r="AP69" i="6"/>
  <c r="AQ69" i="6"/>
  <c r="AR69" i="6"/>
  <c r="BD69" i="6"/>
  <c r="BE69" i="6"/>
  <c r="BF69" i="6"/>
  <c r="BG69" i="6"/>
  <c r="BH69" i="6"/>
  <c r="BI69" i="6"/>
  <c r="AM70" i="6"/>
  <c r="AN70" i="6"/>
  <c r="AO70" i="6"/>
  <c r="AP70" i="6"/>
  <c r="AQ70" i="6"/>
  <c r="AW70" i="6" s="1"/>
  <c r="O70" i="6" s="1"/>
  <c r="AR70" i="6"/>
  <c r="BD70" i="6"/>
  <c r="BE70" i="6"/>
  <c r="BF70" i="6"/>
  <c r="BG70" i="6"/>
  <c r="BH70" i="6"/>
  <c r="BI70" i="6"/>
  <c r="AM71" i="6"/>
  <c r="AN71" i="6"/>
  <c r="AO71" i="6"/>
  <c r="AP71" i="6"/>
  <c r="AQ71" i="6"/>
  <c r="AR71" i="6"/>
  <c r="AX71" i="6" s="1"/>
  <c r="P71" i="6" s="1"/>
  <c r="BD71" i="6"/>
  <c r="BE71" i="6"/>
  <c r="BF71" i="6"/>
  <c r="BG71" i="6"/>
  <c r="BH71" i="6"/>
  <c r="BN71" i="6" s="1"/>
  <c r="AF71" i="6" s="1"/>
  <c r="BI71" i="6"/>
  <c r="AM72" i="6"/>
  <c r="AN72" i="6"/>
  <c r="AO72" i="6"/>
  <c r="AP72" i="6"/>
  <c r="AQ72" i="6"/>
  <c r="AU72" i="6" s="1"/>
  <c r="M72" i="6" s="1"/>
  <c r="AR72" i="6"/>
  <c r="AX72" i="6" s="1"/>
  <c r="P72" i="6" s="1"/>
  <c r="BD72" i="6"/>
  <c r="BE72" i="6"/>
  <c r="BF72" i="6"/>
  <c r="BG72" i="6"/>
  <c r="BH72" i="6"/>
  <c r="BI72" i="6"/>
  <c r="AM73" i="6"/>
  <c r="AS73" i="6" s="1"/>
  <c r="K73" i="6" s="1"/>
  <c r="AN73" i="6"/>
  <c r="AO73" i="6"/>
  <c r="AP73" i="6"/>
  <c r="AQ73" i="6"/>
  <c r="AR73" i="6"/>
  <c r="BD73" i="6"/>
  <c r="BE73" i="6"/>
  <c r="BF73" i="6"/>
  <c r="BG73" i="6"/>
  <c r="BH73" i="6"/>
  <c r="BI73" i="6"/>
  <c r="AM74" i="6"/>
  <c r="AN74" i="6"/>
  <c r="AO74" i="6"/>
  <c r="AU74" i="6"/>
  <c r="M74" i="6" s="1"/>
  <c r="AP74" i="6"/>
  <c r="AT74" i="6" s="1"/>
  <c r="L74" i="6" s="1"/>
  <c r="AQ74" i="6"/>
  <c r="AR74" i="6"/>
  <c r="BD74" i="6"/>
  <c r="BE74" i="6"/>
  <c r="BF74" i="6"/>
  <c r="BG74" i="6"/>
  <c r="BH74" i="6"/>
  <c r="BI74" i="6"/>
  <c r="AM75" i="6"/>
  <c r="AN75" i="6"/>
  <c r="AO75" i="6"/>
  <c r="AU75" i="6"/>
  <c r="M75" i="6" s="1"/>
  <c r="AP75" i="6"/>
  <c r="AQ75" i="6"/>
  <c r="AW75" i="6" s="1"/>
  <c r="O75" i="6" s="1"/>
  <c r="AR75" i="6"/>
  <c r="AV75" i="6" s="1"/>
  <c r="N75" i="6" s="1"/>
  <c r="AT75" i="6"/>
  <c r="L75" i="6" s="1"/>
  <c r="BD75" i="6"/>
  <c r="BE75" i="6"/>
  <c r="BF75" i="6"/>
  <c r="BG75" i="6"/>
  <c r="BH75" i="6"/>
  <c r="BI75" i="6"/>
  <c r="AM76" i="6"/>
  <c r="AS76" i="6" s="1"/>
  <c r="K76" i="6" s="1"/>
  <c r="AN76" i="6"/>
  <c r="AO76" i="6"/>
  <c r="AP76" i="6"/>
  <c r="AQ76" i="6"/>
  <c r="AR76" i="6"/>
  <c r="BD76" i="6"/>
  <c r="BE76" i="6"/>
  <c r="BF76" i="6"/>
  <c r="BG76" i="6"/>
  <c r="BH76" i="6"/>
  <c r="BI76" i="6"/>
  <c r="AM77" i="6"/>
  <c r="AS77" i="6" s="1"/>
  <c r="K77" i="6" s="1"/>
  <c r="AN77" i="6"/>
  <c r="AO77" i="6"/>
  <c r="AP77" i="6"/>
  <c r="AQ77" i="6"/>
  <c r="AW77" i="6" s="1"/>
  <c r="O77" i="6" s="1"/>
  <c r="AR77" i="6"/>
  <c r="BD77" i="6"/>
  <c r="BE77" i="6"/>
  <c r="BF77" i="6"/>
  <c r="BG77" i="6"/>
  <c r="BH77" i="6"/>
  <c r="BI77" i="6"/>
  <c r="AM78" i="6"/>
  <c r="AN78" i="6"/>
  <c r="AO78" i="6"/>
  <c r="AP78" i="6"/>
  <c r="AQ78" i="6"/>
  <c r="AW78" i="6" s="1"/>
  <c r="O78" i="6" s="1"/>
  <c r="AR78" i="6"/>
  <c r="BD78" i="6"/>
  <c r="BE78" i="6"/>
  <c r="BF78" i="6"/>
  <c r="BG78" i="6"/>
  <c r="BH78" i="6"/>
  <c r="BI78" i="6"/>
  <c r="AM79" i="6"/>
  <c r="AN79" i="6"/>
  <c r="AO79" i="6"/>
  <c r="AP79" i="6"/>
  <c r="AQ79" i="6"/>
  <c r="AW79" i="6" s="1"/>
  <c r="O79" i="6" s="1"/>
  <c r="AR79" i="6"/>
  <c r="BD79" i="6"/>
  <c r="BE79" i="6"/>
  <c r="BF79" i="6"/>
  <c r="BG79" i="6"/>
  <c r="BH79" i="6"/>
  <c r="BI79" i="6"/>
  <c r="AM80" i="6"/>
  <c r="AN80" i="6"/>
  <c r="AO80" i="6"/>
  <c r="AP80" i="6"/>
  <c r="AQ80" i="6"/>
  <c r="AW80" i="6" s="1"/>
  <c r="O80" i="6" s="1"/>
  <c r="AR80" i="6"/>
  <c r="BD80" i="6"/>
  <c r="BE80" i="6"/>
  <c r="BF80" i="6"/>
  <c r="BG80" i="6"/>
  <c r="BH80" i="6"/>
  <c r="BI80" i="6"/>
  <c r="AM81" i="6"/>
  <c r="AN81" i="6"/>
  <c r="AO81" i="6"/>
  <c r="AP81" i="6"/>
  <c r="AQ81" i="6"/>
  <c r="AR81" i="6"/>
  <c r="BD81" i="6"/>
  <c r="BE81" i="6"/>
  <c r="BF81" i="6"/>
  <c r="BG81" i="6"/>
  <c r="BH81" i="6"/>
  <c r="BI81" i="6"/>
  <c r="AM82" i="6"/>
  <c r="AN82" i="6"/>
  <c r="AO82" i="6"/>
  <c r="AP82" i="6"/>
  <c r="AQ82" i="6"/>
  <c r="AR82" i="6"/>
  <c r="BD82" i="6"/>
  <c r="BE82" i="6"/>
  <c r="BF82" i="6"/>
  <c r="BG82" i="6"/>
  <c r="BH82" i="6"/>
  <c r="BI82" i="6"/>
  <c r="AM83" i="6"/>
  <c r="AN83" i="6"/>
  <c r="AO83" i="6"/>
  <c r="AP83" i="6"/>
  <c r="AQ83" i="6"/>
  <c r="AW83" i="6" s="1"/>
  <c r="O83" i="6" s="1"/>
  <c r="AR83" i="6"/>
  <c r="BD83" i="6"/>
  <c r="BE83" i="6"/>
  <c r="BF83" i="6"/>
  <c r="BG83" i="6"/>
  <c r="BH83" i="6"/>
  <c r="BI83" i="6"/>
  <c r="AM84" i="6"/>
  <c r="AN84" i="6"/>
  <c r="AO84" i="6"/>
  <c r="AP84" i="6"/>
  <c r="AQ84" i="6"/>
  <c r="AR84" i="6"/>
  <c r="BD84" i="6"/>
  <c r="BE84" i="6"/>
  <c r="BF84" i="6"/>
  <c r="BG84" i="6"/>
  <c r="BH84" i="6"/>
  <c r="BI84" i="6"/>
  <c r="AM85" i="6"/>
  <c r="AN85" i="6"/>
  <c r="AO85" i="6"/>
  <c r="AP85" i="6"/>
  <c r="AQ85" i="6"/>
  <c r="AR85" i="6"/>
  <c r="BD85" i="6"/>
  <c r="BE85" i="6"/>
  <c r="BF85" i="6"/>
  <c r="BG85" i="6"/>
  <c r="BH85" i="6"/>
  <c r="BI85" i="6"/>
  <c r="AM86" i="6"/>
  <c r="AS86" i="6" s="1"/>
  <c r="K86" i="6" s="1"/>
  <c r="AN86" i="6"/>
  <c r="AO86" i="6"/>
  <c r="AP86" i="6"/>
  <c r="AQ86" i="6"/>
  <c r="AU86" i="6" s="1"/>
  <c r="M86" i="6" s="1"/>
  <c r="AR86" i="6"/>
  <c r="BD86" i="6"/>
  <c r="BE86" i="6"/>
  <c r="BF86" i="6"/>
  <c r="BJ86" i="6" s="1"/>
  <c r="AB86" i="6" s="1"/>
  <c r="BG86" i="6"/>
  <c r="BH86" i="6"/>
  <c r="BN86" i="6" s="1"/>
  <c r="AF86" i="6" s="1"/>
  <c r="BI86" i="6"/>
  <c r="BO86" i="6" s="1"/>
  <c r="AG86" i="6" s="1"/>
  <c r="AM87" i="6"/>
  <c r="AS87" i="6" s="1"/>
  <c r="K87" i="6" s="1"/>
  <c r="AN87" i="6"/>
  <c r="AO87" i="6"/>
  <c r="AP87" i="6"/>
  <c r="AQ87" i="6"/>
  <c r="AU87" i="6" s="1"/>
  <c r="M87" i="6" s="1"/>
  <c r="AR87" i="6"/>
  <c r="BD87" i="6"/>
  <c r="BE87" i="6"/>
  <c r="BF87" i="6"/>
  <c r="BJ87" i="6" s="1"/>
  <c r="AB87" i="6" s="1"/>
  <c r="BG87" i="6"/>
  <c r="BH87" i="6"/>
  <c r="BI87" i="6"/>
  <c r="AM88" i="6"/>
  <c r="AN88" i="6"/>
  <c r="AO88" i="6"/>
  <c r="AP88" i="6"/>
  <c r="AQ88" i="6"/>
  <c r="AR88" i="6"/>
  <c r="BD88" i="6"/>
  <c r="BE88" i="6"/>
  <c r="BF88" i="6"/>
  <c r="BJ88" i="6" s="1"/>
  <c r="BG88" i="6"/>
  <c r="BH88" i="6"/>
  <c r="BN88" i="6" s="1"/>
  <c r="AF88" i="6" s="1"/>
  <c r="BI88" i="6"/>
  <c r="AB88" i="6"/>
  <c r="AM89" i="6"/>
  <c r="AN89" i="6"/>
  <c r="AO89" i="6"/>
  <c r="AP89" i="6"/>
  <c r="AQ89" i="6"/>
  <c r="AR89" i="6"/>
  <c r="BD89" i="6"/>
  <c r="BE89" i="6"/>
  <c r="BF89" i="6"/>
  <c r="BG89" i="6"/>
  <c r="BH89" i="6"/>
  <c r="BI89" i="6"/>
  <c r="AM90" i="6"/>
  <c r="AN90" i="6"/>
  <c r="AO90" i="6"/>
  <c r="AP90" i="6"/>
  <c r="AQ90" i="6"/>
  <c r="AR90" i="6"/>
  <c r="BD90" i="6"/>
  <c r="BE90" i="6"/>
  <c r="BF90" i="6"/>
  <c r="BG90" i="6"/>
  <c r="BH90" i="6"/>
  <c r="BN90" i="6" s="1"/>
  <c r="AF90" i="6" s="1"/>
  <c r="BI90" i="6"/>
  <c r="AM91" i="6"/>
  <c r="AN91" i="6"/>
  <c r="AO91" i="6"/>
  <c r="AP91" i="6"/>
  <c r="AQ91" i="6"/>
  <c r="AR91" i="6"/>
  <c r="BD91" i="6"/>
  <c r="BE91" i="6"/>
  <c r="BF91" i="6"/>
  <c r="BG91" i="6"/>
  <c r="BH91" i="6"/>
  <c r="BI91" i="6"/>
  <c r="AM92" i="6"/>
  <c r="AS92" i="6" s="1"/>
  <c r="K92" i="6" s="1"/>
  <c r="AN92" i="6"/>
  <c r="AO92" i="6"/>
  <c r="AP92" i="6"/>
  <c r="AQ92" i="6"/>
  <c r="AU92" i="6" s="1"/>
  <c r="M92" i="6" s="1"/>
  <c r="AR92" i="6"/>
  <c r="BD92" i="6"/>
  <c r="BE92" i="6"/>
  <c r="BF92" i="6"/>
  <c r="BJ92" i="6" s="1"/>
  <c r="AB92" i="6" s="1"/>
  <c r="BG92" i="6"/>
  <c r="BH92" i="6"/>
  <c r="BN92" i="6" s="1"/>
  <c r="AF92" i="6" s="1"/>
  <c r="BI92" i="6"/>
  <c r="AM93" i="6"/>
  <c r="AN93" i="6"/>
  <c r="AO93" i="6"/>
  <c r="AP93" i="6"/>
  <c r="AQ93" i="6"/>
  <c r="AR93" i="6"/>
  <c r="BD93" i="6"/>
  <c r="BE93" i="6"/>
  <c r="BF93" i="6"/>
  <c r="BG93" i="6"/>
  <c r="BH93" i="6"/>
  <c r="BI93" i="6"/>
  <c r="AM94" i="6"/>
  <c r="AN94" i="6"/>
  <c r="AO94" i="6"/>
  <c r="AP94" i="6"/>
  <c r="AT94" i="6" s="1"/>
  <c r="L94" i="6" s="1"/>
  <c r="AQ94" i="6"/>
  <c r="AR94" i="6"/>
  <c r="BD94" i="6"/>
  <c r="BE94" i="6"/>
  <c r="BF94" i="6"/>
  <c r="BG94" i="6"/>
  <c r="BH94" i="6"/>
  <c r="BI94" i="6"/>
  <c r="AM95" i="6"/>
  <c r="AN95" i="6"/>
  <c r="AO95" i="6"/>
  <c r="AP95" i="6"/>
  <c r="AT95" i="6" s="1"/>
  <c r="L95" i="6" s="1"/>
  <c r="AQ95" i="6"/>
  <c r="AR95" i="6"/>
  <c r="BD95" i="6"/>
  <c r="BE95" i="6"/>
  <c r="BF95" i="6"/>
  <c r="BG95" i="6"/>
  <c r="BH95" i="6"/>
  <c r="BI95" i="6"/>
  <c r="BM95" i="6" s="1"/>
  <c r="AE95" i="6" s="1"/>
  <c r="AM96" i="6"/>
  <c r="AN96" i="6"/>
  <c r="AO96" i="6"/>
  <c r="AP96" i="6"/>
  <c r="AQ96" i="6"/>
  <c r="AR96" i="6"/>
  <c r="BD96" i="6"/>
  <c r="BE96" i="6"/>
  <c r="BF96" i="6"/>
  <c r="BG96" i="6"/>
  <c r="BH96" i="6"/>
  <c r="BI96" i="6"/>
  <c r="BM96" i="6" s="1"/>
  <c r="AE96" i="6" s="1"/>
  <c r="AM97" i="6"/>
  <c r="AN97" i="6"/>
  <c r="AO97" i="6"/>
  <c r="AP97" i="6"/>
  <c r="AQ97" i="6"/>
  <c r="AR97" i="6"/>
  <c r="BD97" i="6"/>
  <c r="BE97" i="6"/>
  <c r="BF97" i="6"/>
  <c r="BG97" i="6"/>
  <c r="BH97" i="6"/>
  <c r="BI97" i="6"/>
  <c r="AM98" i="6"/>
  <c r="AN98" i="6"/>
  <c r="AO98" i="6"/>
  <c r="AP98" i="6"/>
  <c r="AQ98" i="6"/>
  <c r="AR98" i="6"/>
  <c r="BD98" i="6"/>
  <c r="BE98" i="6"/>
  <c r="BF98" i="6"/>
  <c r="BG98" i="6"/>
  <c r="BH98" i="6"/>
  <c r="BI98" i="6"/>
  <c r="BO98" i="6" s="1"/>
  <c r="AG98" i="6" s="1"/>
  <c r="B1" i="10"/>
  <c r="F1" i="10" s="1"/>
  <c r="C1" i="10"/>
  <c r="G1" i="10" s="1"/>
  <c r="D1" i="10"/>
  <c r="H1" i="10" s="1"/>
  <c r="O1" i="10"/>
  <c r="P1" i="10"/>
  <c r="BL15" i="10" s="1"/>
  <c r="B2" i="10"/>
  <c r="C2" i="10"/>
  <c r="G2" i="10" s="1"/>
  <c r="D2" i="10"/>
  <c r="H2" i="10" s="1"/>
  <c r="O2" i="10"/>
  <c r="P2" i="10"/>
  <c r="B3" i="10"/>
  <c r="C3" i="10"/>
  <c r="G3" i="10" s="1"/>
  <c r="D3" i="10"/>
  <c r="H3" i="10" s="1"/>
  <c r="O3" i="10"/>
  <c r="P3" i="10"/>
  <c r="B4" i="10"/>
  <c r="F4" i="10" s="1"/>
  <c r="C4" i="10"/>
  <c r="G4" i="10" s="1"/>
  <c r="D4" i="10"/>
  <c r="H4" i="10" s="1"/>
  <c r="O4" i="10"/>
  <c r="P4" i="10"/>
  <c r="BP4" i="10"/>
  <c r="B5" i="10"/>
  <c r="F5" i="10" s="1"/>
  <c r="C5" i="10"/>
  <c r="G5" i="10" s="1"/>
  <c r="D5" i="10"/>
  <c r="O5" i="10"/>
  <c r="P5" i="10"/>
  <c r="B6" i="10"/>
  <c r="F6" i="10" s="1"/>
  <c r="C6" i="10"/>
  <c r="G6" i="10" s="1"/>
  <c r="D6" i="10"/>
  <c r="H6" i="10" s="1"/>
  <c r="O6" i="10"/>
  <c r="P6" i="10"/>
  <c r="BP6" i="10"/>
  <c r="B7" i="10"/>
  <c r="F7" i="10" s="1"/>
  <c r="C7" i="10"/>
  <c r="G7" i="10" s="1"/>
  <c r="D7" i="10"/>
  <c r="O7" i="10"/>
  <c r="P7" i="10"/>
  <c r="B8" i="10"/>
  <c r="C8" i="10"/>
  <c r="D8" i="10"/>
  <c r="H8" i="10"/>
  <c r="F8" i="10"/>
  <c r="G8" i="10"/>
  <c r="O8" i="10"/>
  <c r="P8" i="10"/>
  <c r="B9" i="10"/>
  <c r="F9" i="10" s="1"/>
  <c r="C9" i="10"/>
  <c r="G9" i="10" s="1"/>
  <c r="D9" i="10"/>
  <c r="H9" i="10" s="1"/>
  <c r="O9" i="10"/>
  <c r="P9" i="10"/>
  <c r="BV9" i="10"/>
  <c r="B10" i="10"/>
  <c r="F10" i="10" s="1"/>
  <c r="C10" i="10"/>
  <c r="G10" i="10" s="1"/>
  <c r="D10" i="10"/>
  <c r="H10" i="10" s="1"/>
  <c r="O10" i="10"/>
  <c r="P10" i="10"/>
  <c r="BP10" i="10"/>
  <c r="B11" i="10"/>
  <c r="F11" i="10" s="1"/>
  <c r="C11" i="10"/>
  <c r="G11" i="10" s="1"/>
  <c r="D11" i="10"/>
  <c r="H11" i="10" s="1"/>
  <c r="O11" i="10"/>
  <c r="P11" i="10"/>
  <c r="B12" i="10"/>
  <c r="F12" i="10" s="1"/>
  <c r="C12" i="10"/>
  <c r="G12" i="10" s="1"/>
  <c r="D12" i="10"/>
  <c r="H12" i="10" s="1"/>
  <c r="O12" i="10"/>
  <c r="P12" i="10"/>
  <c r="CB12" i="10" s="1"/>
  <c r="CD12" i="10"/>
  <c r="B13" i="10"/>
  <c r="C13" i="10"/>
  <c r="G13" i="10" s="1"/>
  <c r="D13" i="10"/>
  <c r="H13" i="10" s="1"/>
  <c r="F13" i="10"/>
  <c r="O13" i="10"/>
  <c r="P13" i="10"/>
  <c r="B14" i="10"/>
  <c r="F14" i="10" s="1"/>
  <c r="C14" i="10"/>
  <c r="G14" i="10" s="1"/>
  <c r="D14" i="10"/>
  <c r="H14" i="10" s="1"/>
  <c r="O14" i="10"/>
  <c r="P14" i="10"/>
  <c r="B15" i="10"/>
  <c r="C15" i="10"/>
  <c r="G15" i="10"/>
  <c r="D15" i="10"/>
  <c r="H15" i="10" s="1"/>
  <c r="F15" i="10"/>
  <c r="O15" i="10"/>
  <c r="P15" i="10"/>
  <c r="B16" i="10"/>
  <c r="F16" i="10" s="1"/>
  <c r="C16" i="10"/>
  <c r="D16" i="10"/>
  <c r="H16" i="10"/>
  <c r="O16" i="10"/>
  <c r="P16" i="10"/>
  <c r="B17" i="10"/>
  <c r="C17" i="10"/>
  <c r="G17" i="10" s="1"/>
  <c r="D17" i="10"/>
  <c r="H17" i="10" s="1"/>
  <c r="O17" i="10"/>
  <c r="P17" i="10"/>
  <c r="B18" i="10"/>
  <c r="F18" i="10" s="1"/>
  <c r="C18" i="10"/>
  <c r="G18" i="10" s="1"/>
  <c r="D18" i="10"/>
  <c r="H18" i="10" s="1"/>
  <c r="O18" i="10"/>
  <c r="P18" i="10"/>
  <c r="B19" i="10"/>
  <c r="C19" i="10"/>
  <c r="D19" i="10"/>
  <c r="F19" i="10"/>
  <c r="G19" i="10"/>
  <c r="O19" i="10"/>
  <c r="P19" i="10"/>
  <c r="B20" i="10"/>
  <c r="F20" i="10" s="1"/>
  <c r="C20" i="10"/>
  <c r="G20" i="10" s="1"/>
  <c r="D20" i="10"/>
  <c r="O20" i="10"/>
  <c r="P20" i="10"/>
  <c r="B21" i="10"/>
  <c r="F21" i="10" s="1"/>
  <c r="C21" i="10"/>
  <c r="G21" i="10" s="1"/>
  <c r="D21" i="10"/>
  <c r="H21" i="10" s="1"/>
  <c r="O21" i="10"/>
  <c r="P21" i="10"/>
  <c r="B22" i="10"/>
  <c r="F22" i="10" s="1"/>
  <c r="C22" i="10"/>
  <c r="G22" i="10" s="1"/>
  <c r="D22" i="10"/>
  <c r="H22" i="10" s="1"/>
  <c r="O22" i="10"/>
  <c r="P22" i="10"/>
  <c r="B23" i="10"/>
  <c r="C23" i="10"/>
  <c r="D23" i="10"/>
  <c r="H23" i="10"/>
  <c r="F23" i="10"/>
  <c r="G23" i="10"/>
  <c r="O23" i="10"/>
  <c r="P23" i="10"/>
  <c r="DD36" i="10" s="1"/>
  <c r="B24" i="10"/>
  <c r="F24" i="10" s="1"/>
  <c r="C24" i="10"/>
  <c r="G24" i="10" s="1"/>
  <c r="D24" i="10"/>
  <c r="H24" i="10" s="1"/>
  <c r="O24" i="10"/>
  <c r="P24" i="10"/>
  <c r="B25" i="10"/>
  <c r="F25" i="10" s="1"/>
  <c r="C25" i="10"/>
  <c r="D25" i="10"/>
  <c r="H25" i="10" s="1"/>
  <c r="G25" i="10"/>
  <c r="O25" i="10"/>
  <c r="P25" i="10"/>
  <c r="BR25" i="10"/>
  <c r="CF25" i="10"/>
  <c r="B26" i="10"/>
  <c r="F26" i="10" s="1"/>
  <c r="C26" i="10"/>
  <c r="G26" i="10" s="1"/>
  <c r="D26" i="10"/>
  <c r="H26" i="10" s="1"/>
  <c r="O26" i="10"/>
  <c r="P26" i="10"/>
  <c r="B27" i="10"/>
  <c r="F27" i="10" s="1"/>
  <c r="C27" i="10"/>
  <c r="G27" i="10" s="1"/>
  <c r="D27" i="10"/>
  <c r="O27" i="10"/>
  <c r="P27" i="10"/>
  <c r="BV27" i="10"/>
  <c r="B28" i="10"/>
  <c r="C28" i="10"/>
  <c r="G28" i="10" s="1"/>
  <c r="D28" i="10"/>
  <c r="H28" i="10" s="1"/>
  <c r="F28" i="10"/>
  <c r="O28" i="10"/>
  <c r="P28" i="10"/>
  <c r="B29" i="10"/>
  <c r="F29" i="10" s="1"/>
  <c r="C29" i="10"/>
  <c r="G29" i="10" s="1"/>
  <c r="D29" i="10"/>
  <c r="H29" i="10" s="1"/>
  <c r="O29" i="10"/>
  <c r="P29" i="10"/>
  <c r="B30" i="10"/>
  <c r="C30" i="10"/>
  <c r="D30" i="10"/>
  <c r="H30" i="10" s="1"/>
  <c r="F30" i="10"/>
  <c r="G30" i="10"/>
  <c r="O30" i="10"/>
  <c r="P30" i="10"/>
  <c r="B31" i="10"/>
  <c r="F31" i="10" s="1"/>
  <c r="C31" i="10"/>
  <c r="G31" i="10" s="1"/>
  <c r="D31" i="10"/>
  <c r="O31" i="10"/>
  <c r="P31" i="10"/>
  <c r="BV31" i="10"/>
  <c r="B32" i="10"/>
  <c r="C32" i="10"/>
  <c r="D32" i="10"/>
  <c r="H32" i="10" s="1"/>
  <c r="F32" i="10"/>
  <c r="O32" i="10"/>
  <c r="P32" i="10"/>
  <c r="CB32" i="10"/>
  <c r="DL32" i="10"/>
  <c r="B33" i="10"/>
  <c r="F33" i="10" s="1"/>
  <c r="C33" i="10"/>
  <c r="G33" i="10" s="1"/>
  <c r="D33" i="10"/>
  <c r="O33" i="10"/>
  <c r="P33" i="10"/>
  <c r="B34" i="10"/>
  <c r="F34" i="10" s="1"/>
  <c r="C34" i="10"/>
  <c r="G34" i="10" s="1"/>
  <c r="D34" i="10"/>
  <c r="H34" i="10" s="1"/>
  <c r="O34" i="10"/>
  <c r="P34" i="10"/>
  <c r="B35" i="10"/>
  <c r="F35" i="10" s="1"/>
  <c r="C35" i="10"/>
  <c r="G35" i="10" s="1"/>
  <c r="D35" i="10"/>
  <c r="H35" i="10"/>
  <c r="O35" i="10"/>
  <c r="P35" i="10"/>
  <c r="CB35" i="10" s="1"/>
  <c r="CD35" i="10"/>
  <c r="DL35" i="10"/>
  <c r="B36" i="10"/>
  <c r="F36" i="10" s="1"/>
  <c r="C36" i="10"/>
  <c r="D36" i="10"/>
  <c r="H36" i="10" s="1"/>
  <c r="O36" i="10"/>
  <c r="P36" i="10"/>
  <c r="B37" i="10"/>
  <c r="C37" i="10"/>
  <c r="G37" i="10" s="1"/>
  <c r="D37" i="10"/>
  <c r="H37" i="10" s="1"/>
  <c r="F37" i="10"/>
  <c r="O37" i="10"/>
  <c r="P37" i="10"/>
  <c r="DL37" i="10"/>
  <c r="B38" i="10"/>
  <c r="F38" i="10" s="1"/>
  <c r="C38" i="10"/>
  <c r="G38" i="10" s="1"/>
  <c r="D38" i="10"/>
  <c r="H38" i="10" s="1"/>
  <c r="O38" i="10"/>
  <c r="P38" i="10"/>
  <c r="B39" i="10"/>
  <c r="F39" i="10" s="1"/>
  <c r="C39" i="10"/>
  <c r="D39" i="10"/>
  <c r="H39" i="10" s="1"/>
  <c r="O39" i="10"/>
  <c r="P39" i="10"/>
  <c r="CH39" i="10"/>
  <c r="B40" i="10"/>
  <c r="F40" i="10" s="1"/>
  <c r="C40" i="10"/>
  <c r="G40" i="10"/>
  <c r="D40" i="10"/>
  <c r="H40" i="10" s="1"/>
  <c r="O40" i="10"/>
  <c r="P40" i="10"/>
  <c r="DZ40" i="10"/>
  <c r="DD44" i="10"/>
  <c r="DF44" i="10"/>
  <c r="DH44" i="10"/>
  <c r="DJ44" i="10"/>
  <c r="DL44" i="10"/>
  <c r="DN44" i="10"/>
  <c r="DP44" i="10"/>
  <c r="DR44" i="10"/>
  <c r="DT44" i="10"/>
  <c r="DV44" i="10"/>
  <c r="DX44" i="10"/>
  <c r="EF44" i="10" s="1"/>
  <c r="EN44" i="10" s="1"/>
  <c r="DZ44" i="10"/>
  <c r="EH44" i="10" s="1"/>
  <c r="EP44" i="10" s="1"/>
  <c r="ED44" i="10"/>
  <c r="EL44" i="10" s="1"/>
  <c r="EJ44" i="10"/>
  <c r="DD45" i="10"/>
  <c r="DF45" i="10"/>
  <c r="DH45" i="10"/>
  <c r="DJ45" i="10"/>
  <c r="DL45" i="10"/>
  <c r="DN45" i="10"/>
  <c r="DP45" i="10"/>
  <c r="DR45" i="10"/>
  <c r="DT45" i="10"/>
  <c r="DV45" i="10"/>
  <c r="DX45" i="10"/>
  <c r="DZ45" i="10"/>
  <c r="EB45" i="10"/>
  <c r="ED45" i="10"/>
  <c r="EF45" i="10"/>
  <c r="EH45" i="10"/>
  <c r="EJ45" i="10"/>
  <c r="EL45" i="10"/>
  <c r="EN45" i="10"/>
  <c r="EP45" i="10"/>
  <c r="B54" i="10"/>
  <c r="F54" i="10" s="1"/>
  <c r="D54" i="10"/>
  <c r="H54" i="10" s="1"/>
  <c r="O54" i="10"/>
  <c r="P54" i="10"/>
  <c r="C55" i="10"/>
  <c r="G55" i="10" s="1"/>
  <c r="D55" i="10"/>
  <c r="H55" i="10" s="1"/>
  <c r="O55" i="10"/>
  <c r="P55" i="10"/>
  <c r="B56" i="10"/>
  <c r="F56" i="10" s="1"/>
  <c r="C56" i="10"/>
  <c r="G56" i="10" s="1"/>
  <c r="D56" i="10"/>
  <c r="H56" i="10" s="1"/>
  <c r="O56" i="10"/>
  <c r="P56" i="10"/>
  <c r="BP64" i="10" s="1"/>
  <c r="C57" i="10"/>
  <c r="G57" i="10" s="1"/>
  <c r="D57" i="10"/>
  <c r="H57" i="10" s="1"/>
  <c r="O57" i="10"/>
  <c r="P57" i="10"/>
  <c r="BR76" i="10" s="1"/>
  <c r="B58" i="10"/>
  <c r="F58" i="10" s="1"/>
  <c r="C58" i="10"/>
  <c r="G58" i="10" s="1"/>
  <c r="D58" i="10"/>
  <c r="H58" i="10" s="1"/>
  <c r="O58" i="10"/>
  <c r="P58" i="10"/>
  <c r="B59" i="10"/>
  <c r="F59" i="10" s="1"/>
  <c r="C59" i="10"/>
  <c r="G59" i="10" s="1"/>
  <c r="D59" i="10"/>
  <c r="H59" i="10" s="1"/>
  <c r="O59" i="10"/>
  <c r="P59" i="10"/>
  <c r="B60" i="10"/>
  <c r="F60" i="10" s="1"/>
  <c r="D60" i="10"/>
  <c r="H60" i="10" s="1"/>
  <c r="O60" i="10"/>
  <c r="P60" i="10"/>
  <c r="B61" i="10"/>
  <c r="F61" i="10" s="1"/>
  <c r="C61" i="10"/>
  <c r="G61" i="10" s="1"/>
  <c r="D61" i="10"/>
  <c r="H61" i="10" s="1"/>
  <c r="O61" i="10"/>
  <c r="P61" i="10"/>
  <c r="B62" i="10"/>
  <c r="C62" i="10"/>
  <c r="G62" i="10"/>
  <c r="D62" i="10"/>
  <c r="H62" i="10" s="1"/>
  <c r="F62" i="10"/>
  <c r="O62" i="10"/>
  <c r="P62" i="10"/>
  <c r="B63" i="10"/>
  <c r="F63" i="10" s="1"/>
  <c r="C63" i="10"/>
  <c r="G63" i="10" s="1"/>
  <c r="D63" i="10"/>
  <c r="H63" i="10" s="1"/>
  <c r="O63" i="10"/>
  <c r="P63" i="10"/>
  <c r="B64" i="10"/>
  <c r="C64" i="10"/>
  <c r="G64" i="10" s="1"/>
  <c r="D64" i="10"/>
  <c r="H64" i="10" s="1"/>
  <c r="F64" i="10"/>
  <c r="O64" i="10"/>
  <c r="P64" i="10"/>
  <c r="B65" i="10"/>
  <c r="F65" i="10" s="1"/>
  <c r="C65" i="10"/>
  <c r="G65" i="10" s="1"/>
  <c r="D65" i="10"/>
  <c r="H65" i="10" s="1"/>
  <c r="O65" i="10"/>
  <c r="P65" i="10"/>
  <c r="B66" i="10"/>
  <c r="F66" i="10"/>
  <c r="C66" i="10"/>
  <c r="G66" i="10" s="1"/>
  <c r="D66" i="10"/>
  <c r="H66" i="10"/>
  <c r="O66" i="10"/>
  <c r="P66" i="10"/>
  <c r="CJ80" i="10" s="1"/>
  <c r="B67" i="10"/>
  <c r="F67" i="10" s="1"/>
  <c r="C67" i="10"/>
  <c r="G67" i="10" s="1"/>
  <c r="D67" i="10"/>
  <c r="H67" i="10" s="1"/>
  <c r="O67" i="10"/>
  <c r="P67" i="10"/>
  <c r="B68" i="10"/>
  <c r="F68" i="10" s="1"/>
  <c r="C68" i="10"/>
  <c r="G68" i="10" s="1"/>
  <c r="D68" i="10"/>
  <c r="H68" i="10" s="1"/>
  <c r="O68" i="10"/>
  <c r="P68" i="10"/>
  <c r="B69" i="10"/>
  <c r="F69" i="10" s="1"/>
  <c r="C69" i="10"/>
  <c r="G69" i="10" s="1"/>
  <c r="D69" i="10"/>
  <c r="H69" i="10" s="1"/>
  <c r="O69" i="10"/>
  <c r="P69" i="10"/>
  <c r="B70" i="10"/>
  <c r="F70" i="10" s="1"/>
  <c r="C70" i="10"/>
  <c r="G70" i="10" s="1"/>
  <c r="D70" i="10"/>
  <c r="H70" i="10"/>
  <c r="O70" i="10"/>
  <c r="P70" i="10"/>
  <c r="B71" i="10"/>
  <c r="F71" i="10" s="1"/>
  <c r="C71" i="10"/>
  <c r="G71" i="10" s="1"/>
  <c r="D71" i="10"/>
  <c r="H71" i="10" s="1"/>
  <c r="O71" i="10"/>
  <c r="P71" i="10"/>
  <c r="B72" i="10"/>
  <c r="F72" i="10" s="1"/>
  <c r="C72" i="10"/>
  <c r="G72" i="10" s="1"/>
  <c r="D72" i="10"/>
  <c r="H72" i="10" s="1"/>
  <c r="O72" i="10"/>
  <c r="P72" i="10"/>
  <c r="B73" i="10"/>
  <c r="F73" i="10" s="1"/>
  <c r="C73" i="10"/>
  <c r="G73" i="10" s="1"/>
  <c r="D73" i="10"/>
  <c r="H73" i="10" s="1"/>
  <c r="O73" i="10"/>
  <c r="P73" i="10"/>
  <c r="CD73" i="10"/>
  <c r="B74" i="10"/>
  <c r="F74" i="10" s="1"/>
  <c r="C74" i="10"/>
  <c r="G74" i="10" s="1"/>
  <c r="D74" i="10"/>
  <c r="H74" i="10" s="1"/>
  <c r="O74" i="10"/>
  <c r="P74" i="10"/>
  <c r="B75" i="10"/>
  <c r="F75" i="10" s="1"/>
  <c r="C75" i="10"/>
  <c r="G75" i="10" s="1"/>
  <c r="D75" i="10"/>
  <c r="H75" i="10" s="1"/>
  <c r="O75" i="10"/>
  <c r="P75" i="10"/>
  <c r="B76" i="10"/>
  <c r="F76" i="10" s="1"/>
  <c r="C76" i="10"/>
  <c r="G76" i="10" s="1"/>
  <c r="D76" i="10"/>
  <c r="H76" i="10" s="1"/>
  <c r="O76" i="10"/>
  <c r="P76" i="10"/>
  <c r="B77" i="10"/>
  <c r="F77" i="10" s="1"/>
  <c r="C77" i="10"/>
  <c r="G77" i="10" s="1"/>
  <c r="D77" i="10"/>
  <c r="H77" i="10" s="1"/>
  <c r="O77" i="10"/>
  <c r="P77" i="10"/>
  <c r="B78" i="10"/>
  <c r="C78" i="10"/>
  <c r="D78" i="10"/>
  <c r="H78" i="10" s="1"/>
  <c r="F78" i="10"/>
  <c r="O78" i="10"/>
  <c r="P78" i="10"/>
  <c r="B79" i="10"/>
  <c r="F79" i="10" s="1"/>
  <c r="C79" i="10"/>
  <c r="G79" i="10" s="1"/>
  <c r="D79" i="10"/>
  <c r="H79" i="10" s="1"/>
  <c r="O79" i="10"/>
  <c r="P79" i="10"/>
  <c r="DD79" i="10" s="1"/>
  <c r="B80" i="10"/>
  <c r="C80" i="10"/>
  <c r="G80" i="10" s="1"/>
  <c r="D80" i="10"/>
  <c r="F80" i="10"/>
  <c r="H80" i="10"/>
  <c r="O80" i="10"/>
  <c r="P80" i="10"/>
  <c r="CB80" i="10"/>
  <c r="B81" i="10"/>
  <c r="C81" i="10"/>
  <c r="G81" i="10" s="1"/>
  <c r="D81" i="10"/>
  <c r="H81" i="10" s="1"/>
  <c r="O81" i="10"/>
  <c r="P81" i="10"/>
  <c r="CH81" i="10" s="1"/>
  <c r="B82" i="10"/>
  <c r="C82" i="10"/>
  <c r="D82" i="10"/>
  <c r="H82" i="10" s="1"/>
  <c r="F82" i="10"/>
  <c r="G82" i="10"/>
  <c r="O82" i="10"/>
  <c r="P82" i="10"/>
  <c r="B83" i="10"/>
  <c r="F83" i="10" s="1"/>
  <c r="C83" i="10"/>
  <c r="G83" i="10" s="1"/>
  <c r="D83" i="10"/>
  <c r="H83" i="10"/>
  <c r="O83" i="10"/>
  <c r="P83" i="10"/>
  <c r="B84" i="10"/>
  <c r="C84" i="10"/>
  <c r="G84" i="10" s="1"/>
  <c r="D84" i="10"/>
  <c r="H84" i="10" s="1"/>
  <c r="F84" i="10"/>
  <c r="O84" i="10"/>
  <c r="P84" i="10"/>
  <c r="B85" i="10"/>
  <c r="C85" i="10"/>
  <c r="G85" i="10" s="1"/>
  <c r="D85" i="10"/>
  <c r="H85" i="10" s="1"/>
  <c r="O85" i="10"/>
  <c r="P85" i="10"/>
  <c r="BV85" i="10" s="1"/>
  <c r="B86" i="10"/>
  <c r="F86" i="10" s="1"/>
  <c r="C86" i="10"/>
  <c r="G86" i="10" s="1"/>
  <c r="D86" i="10"/>
  <c r="H86" i="10" s="1"/>
  <c r="O86" i="10"/>
  <c r="P86" i="10"/>
  <c r="B87" i="10"/>
  <c r="F87" i="10" s="1"/>
  <c r="C87" i="10"/>
  <c r="G87" i="10" s="1"/>
  <c r="D87" i="10"/>
  <c r="H87" i="10" s="1"/>
  <c r="O87" i="10"/>
  <c r="P87" i="10"/>
  <c r="CB87" i="10" s="1"/>
  <c r="B88" i="10"/>
  <c r="F88" i="10" s="1"/>
  <c r="C88" i="10"/>
  <c r="G88" i="10" s="1"/>
  <c r="D88" i="10"/>
  <c r="H88" i="10" s="1"/>
  <c r="O88" i="10"/>
  <c r="P88" i="10"/>
  <c r="B89" i="10"/>
  <c r="F89" i="10" s="1"/>
  <c r="C89" i="10"/>
  <c r="G89" i="10" s="1"/>
  <c r="D89" i="10"/>
  <c r="H89" i="10" s="1"/>
  <c r="O89" i="10"/>
  <c r="P89" i="10"/>
  <c r="B90" i="10"/>
  <c r="F90" i="10" s="1"/>
  <c r="C90" i="10"/>
  <c r="G90" i="10" s="1"/>
  <c r="D90" i="10"/>
  <c r="H90" i="10" s="1"/>
  <c r="O90" i="10"/>
  <c r="P90" i="10"/>
  <c r="B91" i="10"/>
  <c r="F91" i="10" s="1"/>
  <c r="C91" i="10"/>
  <c r="G91" i="10" s="1"/>
  <c r="D91" i="10"/>
  <c r="O91" i="10"/>
  <c r="P91" i="10"/>
  <c r="B92" i="10"/>
  <c r="C92" i="10"/>
  <c r="G92" i="10" s="1"/>
  <c r="D92" i="10"/>
  <c r="F92" i="10"/>
  <c r="O92" i="10"/>
  <c r="P92" i="10"/>
  <c r="DB92" i="10" s="1"/>
  <c r="B93" i="10"/>
  <c r="F93" i="10" s="1"/>
  <c r="C93" i="10"/>
  <c r="G93" i="10" s="1"/>
  <c r="D93" i="10"/>
  <c r="H93" i="10" s="1"/>
  <c r="O93" i="10"/>
  <c r="P93" i="10"/>
  <c r="DD97" i="10"/>
  <c r="DF97" i="10"/>
  <c r="DH97" i="10"/>
  <c r="DJ97" i="10"/>
  <c r="DL97" i="10"/>
  <c r="DN97" i="10"/>
  <c r="DP97" i="10"/>
  <c r="DR97" i="10"/>
  <c r="DZ97" i="10" s="1"/>
  <c r="EH97" i="10" s="1"/>
  <c r="EP97" i="10" s="1"/>
  <c r="DT97" i="10"/>
  <c r="DV97" i="10"/>
  <c r="DX97" i="10"/>
  <c r="EF97" i="10" s="1"/>
  <c r="EN97" i="10" s="1"/>
  <c r="ED97" i="10"/>
  <c r="EL97" i="10" s="1"/>
  <c r="EJ97" i="10"/>
  <c r="DD98" i="10"/>
  <c r="DF98" i="10"/>
  <c r="DH98" i="10"/>
  <c r="DJ98" i="10"/>
  <c r="DL98" i="10"/>
  <c r="DN98" i="10"/>
  <c r="DP98" i="10"/>
  <c r="DR98" i="10"/>
  <c r="DT98" i="10"/>
  <c r="DV98" i="10"/>
  <c r="DX98" i="10"/>
  <c r="DZ98" i="10"/>
  <c r="EB98" i="10"/>
  <c r="ED98" i="10"/>
  <c r="EF98" i="10"/>
  <c r="EH98" i="10"/>
  <c r="EJ98" i="10"/>
  <c r="EL98" i="10"/>
  <c r="EN98" i="10"/>
  <c r="EP98" i="10"/>
  <c r="B106" i="10"/>
  <c r="F106" i="10" s="1"/>
  <c r="C106" i="10"/>
  <c r="G106" i="10" s="1"/>
  <c r="D106" i="10"/>
  <c r="O106" i="10"/>
  <c r="P106" i="10"/>
  <c r="B107" i="10"/>
  <c r="F107" i="10" s="1"/>
  <c r="C107" i="10"/>
  <c r="G107" i="10" s="1"/>
  <c r="D107" i="10"/>
  <c r="H107" i="10" s="1"/>
  <c r="O107" i="10"/>
  <c r="P107" i="10"/>
  <c r="B108" i="10"/>
  <c r="F108" i="10" s="1"/>
  <c r="C108" i="10"/>
  <c r="G108" i="10"/>
  <c r="D108" i="10"/>
  <c r="H108" i="10"/>
  <c r="O108" i="10"/>
  <c r="P108" i="10"/>
  <c r="B109" i="10"/>
  <c r="F109" i="10" s="1"/>
  <c r="C109" i="10"/>
  <c r="G109" i="10" s="1"/>
  <c r="D109" i="10"/>
  <c r="H109" i="10" s="1"/>
  <c r="O109" i="10"/>
  <c r="P109" i="10"/>
  <c r="BR130" i="10" s="1"/>
  <c r="B110" i="10"/>
  <c r="F110" i="10" s="1"/>
  <c r="C110" i="10"/>
  <c r="G110" i="10" s="1"/>
  <c r="D110" i="10"/>
  <c r="H110" i="10" s="1"/>
  <c r="O110" i="10"/>
  <c r="P110" i="10"/>
  <c r="B111" i="10"/>
  <c r="C111" i="10"/>
  <c r="G111" i="10" s="1"/>
  <c r="D111" i="10"/>
  <c r="H111" i="10" s="1"/>
  <c r="F111" i="10"/>
  <c r="O111" i="10"/>
  <c r="P111" i="10"/>
  <c r="B112" i="10"/>
  <c r="F112" i="10" s="1"/>
  <c r="C112" i="10"/>
  <c r="G112" i="10" s="1"/>
  <c r="D112" i="10"/>
  <c r="O112" i="10"/>
  <c r="P112" i="10"/>
  <c r="B113" i="10"/>
  <c r="F113" i="10" s="1"/>
  <c r="C113" i="10"/>
  <c r="G113" i="10" s="1"/>
  <c r="D113" i="10"/>
  <c r="H113" i="10" s="1"/>
  <c r="O113" i="10"/>
  <c r="P113" i="10"/>
  <c r="B114" i="10"/>
  <c r="F114" i="10" s="1"/>
  <c r="C114" i="10"/>
  <c r="G114" i="10" s="1"/>
  <c r="D114" i="10"/>
  <c r="H114" i="10" s="1"/>
  <c r="O114" i="10"/>
  <c r="P114" i="10"/>
  <c r="B115" i="10"/>
  <c r="F115" i="10" s="1"/>
  <c r="C115" i="10"/>
  <c r="G115" i="10" s="1"/>
  <c r="D115" i="10"/>
  <c r="H115" i="10" s="1"/>
  <c r="O115" i="10"/>
  <c r="P115" i="10"/>
  <c r="B116" i="10"/>
  <c r="F116" i="10" s="1"/>
  <c r="C116" i="10"/>
  <c r="G116" i="10" s="1"/>
  <c r="D116" i="10"/>
  <c r="H116" i="10" s="1"/>
  <c r="O116" i="10"/>
  <c r="P116" i="10"/>
  <c r="CF122" i="10" s="1"/>
  <c r="B117" i="10"/>
  <c r="C117" i="10"/>
  <c r="G117" i="10" s="1"/>
  <c r="D117" i="10"/>
  <c r="H117" i="10" s="1"/>
  <c r="O117" i="10"/>
  <c r="P117" i="10"/>
  <c r="B118" i="10"/>
  <c r="F118" i="10" s="1"/>
  <c r="C118" i="10"/>
  <c r="G118" i="10" s="1"/>
  <c r="D118" i="10"/>
  <c r="H118" i="10" s="1"/>
  <c r="O118" i="10"/>
  <c r="P118" i="10"/>
  <c r="B119" i="10"/>
  <c r="F119" i="10" s="1"/>
  <c r="C119" i="10"/>
  <c r="G119" i="10" s="1"/>
  <c r="D119" i="10"/>
  <c r="O119" i="10"/>
  <c r="P119" i="10"/>
  <c r="B120" i="10"/>
  <c r="C120" i="10"/>
  <c r="D120" i="10"/>
  <c r="H120" i="10"/>
  <c r="F120" i="10"/>
  <c r="G120" i="10"/>
  <c r="O120" i="10"/>
  <c r="P120" i="10"/>
  <c r="B121" i="10"/>
  <c r="C121" i="10"/>
  <c r="G121" i="10" s="1"/>
  <c r="D121" i="10"/>
  <c r="H121" i="10" s="1"/>
  <c r="O121" i="10"/>
  <c r="P121" i="10"/>
  <c r="B122" i="10"/>
  <c r="F122" i="10" s="1"/>
  <c r="C122" i="10"/>
  <c r="G122" i="10" s="1"/>
  <c r="D122" i="10"/>
  <c r="H122" i="10" s="1"/>
  <c r="O122" i="10"/>
  <c r="P122" i="10"/>
  <c r="B123" i="10"/>
  <c r="F123" i="10" s="1"/>
  <c r="C123" i="10"/>
  <c r="G123" i="10" s="1"/>
  <c r="D123" i="10"/>
  <c r="H123" i="10" s="1"/>
  <c r="O123" i="10"/>
  <c r="P123" i="10"/>
  <c r="B124" i="10"/>
  <c r="F124" i="10" s="1"/>
  <c r="C124" i="10"/>
  <c r="G124" i="10" s="1"/>
  <c r="D124" i="10"/>
  <c r="H124" i="10" s="1"/>
  <c r="O124" i="10"/>
  <c r="P124" i="10"/>
  <c r="B125" i="10"/>
  <c r="F125" i="10" s="1"/>
  <c r="C125" i="10"/>
  <c r="G125" i="10" s="1"/>
  <c r="D125" i="10"/>
  <c r="H125" i="10" s="1"/>
  <c r="O125" i="10"/>
  <c r="P125" i="10"/>
  <c r="B126" i="10"/>
  <c r="F126" i="10" s="1"/>
  <c r="C126" i="10"/>
  <c r="D126" i="10"/>
  <c r="H126" i="10" s="1"/>
  <c r="O126" i="10"/>
  <c r="P126" i="10"/>
  <c r="B127" i="10"/>
  <c r="F127" i="10" s="1"/>
  <c r="C127" i="10"/>
  <c r="G127" i="10" s="1"/>
  <c r="D127" i="10"/>
  <c r="H127" i="10" s="1"/>
  <c r="O127" i="10"/>
  <c r="P127" i="10"/>
  <c r="B128" i="10"/>
  <c r="F128" i="10" s="1"/>
  <c r="C128" i="10"/>
  <c r="G128" i="10" s="1"/>
  <c r="D128" i="10"/>
  <c r="H128" i="10" s="1"/>
  <c r="O128" i="10"/>
  <c r="P128" i="10"/>
  <c r="BP128" i="10"/>
  <c r="B129" i="10"/>
  <c r="C129" i="10"/>
  <c r="G129" i="10" s="1"/>
  <c r="D129" i="10"/>
  <c r="H129" i="10" s="1"/>
  <c r="F129" i="10"/>
  <c r="O129" i="10"/>
  <c r="P129" i="10"/>
  <c r="B130" i="10"/>
  <c r="F130" i="10" s="1"/>
  <c r="C130" i="10"/>
  <c r="G130" i="10" s="1"/>
  <c r="D130" i="10"/>
  <c r="H130" i="10" s="1"/>
  <c r="O130" i="10"/>
  <c r="P130" i="10"/>
  <c r="B131" i="10"/>
  <c r="F131" i="10"/>
  <c r="C131" i="10"/>
  <c r="G131" i="10" s="1"/>
  <c r="D131" i="10"/>
  <c r="O131" i="10"/>
  <c r="P131" i="10"/>
  <c r="B132" i="10"/>
  <c r="F132" i="10" s="1"/>
  <c r="C132" i="10"/>
  <c r="G132" i="10" s="1"/>
  <c r="D132" i="10"/>
  <c r="H132" i="10" s="1"/>
  <c r="O132" i="10"/>
  <c r="P132" i="10"/>
  <c r="CD132" i="10" s="1"/>
  <c r="B133" i="10"/>
  <c r="F133" i="10" s="1"/>
  <c r="C133" i="10"/>
  <c r="G133" i="10" s="1"/>
  <c r="D133" i="10"/>
  <c r="H133" i="10" s="1"/>
  <c r="O133" i="10"/>
  <c r="P133" i="10"/>
  <c r="DD133" i="10"/>
  <c r="B134" i="10"/>
  <c r="F134" i="10" s="1"/>
  <c r="C134" i="10"/>
  <c r="G134" i="10" s="1"/>
  <c r="D134" i="10"/>
  <c r="H134" i="10" s="1"/>
  <c r="O134" i="10"/>
  <c r="P134" i="10"/>
  <c r="B135" i="10"/>
  <c r="F135" i="10" s="1"/>
  <c r="C135" i="10"/>
  <c r="G135" i="10" s="1"/>
  <c r="D135" i="10"/>
  <c r="H135" i="10" s="1"/>
  <c r="O135" i="10"/>
  <c r="P135" i="10"/>
  <c r="B136" i="10"/>
  <c r="F136" i="10" s="1"/>
  <c r="C136" i="10"/>
  <c r="G136" i="10" s="1"/>
  <c r="D136" i="10"/>
  <c r="H136" i="10"/>
  <c r="O136" i="10"/>
  <c r="P136" i="10"/>
  <c r="B137" i="10"/>
  <c r="F137" i="10" s="1"/>
  <c r="C137" i="10"/>
  <c r="G137" i="10" s="1"/>
  <c r="D137" i="10"/>
  <c r="H137" i="10" s="1"/>
  <c r="O137" i="10"/>
  <c r="P137" i="10"/>
  <c r="B138" i="10"/>
  <c r="F138" i="10"/>
  <c r="C138" i="10"/>
  <c r="G138" i="10" s="1"/>
  <c r="D138" i="10"/>
  <c r="H138" i="10" s="1"/>
  <c r="O138" i="10"/>
  <c r="P138" i="10"/>
  <c r="B139" i="10"/>
  <c r="F139" i="10" s="1"/>
  <c r="C139" i="10"/>
  <c r="G139" i="10" s="1"/>
  <c r="D139" i="10"/>
  <c r="H139" i="10" s="1"/>
  <c r="O139" i="10"/>
  <c r="P139" i="10"/>
  <c r="B140" i="10"/>
  <c r="C140" i="10"/>
  <c r="G140" i="10" s="1"/>
  <c r="D140" i="10"/>
  <c r="H140" i="10"/>
  <c r="O140" i="10"/>
  <c r="P140" i="10"/>
  <c r="B141" i="10"/>
  <c r="F141" i="10" s="1"/>
  <c r="C141" i="10"/>
  <c r="G141" i="10" s="1"/>
  <c r="D141" i="10"/>
  <c r="H141" i="10" s="1"/>
  <c r="O141" i="10"/>
  <c r="P141" i="10"/>
  <c r="CJ141" i="10"/>
  <c r="DN141" i="10"/>
  <c r="B142" i="10"/>
  <c r="F142" i="10" s="1"/>
  <c r="C142" i="10"/>
  <c r="G142" i="10" s="1"/>
  <c r="D142" i="10"/>
  <c r="H142" i="10" s="1"/>
  <c r="O142" i="10"/>
  <c r="P142" i="10"/>
  <c r="B143" i="10"/>
  <c r="F143" i="10" s="1"/>
  <c r="C143" i="10"/>
  <c r="G143" i="10" s="1"/>
  <c r="D143" i="10"/>
  <c r="H143" i="10" s="1"/>
  <c r="O143" i="10"/>
  <c r="P143" i="10"/>
  <c r="DD143" i="10" s="1"/>
  <c r="B144" i="10"/>
  <c r="F144" i="10" s="1"/>
  <c r="C144" i="10"/>
  <c r="G144" i="10" s="1"/>
  <c r="D144" i="10"/>
  <c r="O144" i="10"/>
  <c r="P144" i="10"/>
  <c r="CH144" i="10" s="1"/>
  <c r="B145" i="10"/>
  <c r="F145" i="10" s="1"/>
  <c r="C145" i="10"/>
  <c r="D145" i="10"/>
  <c r="H145" i="10" s="1"/>
  <c r="G145" i="10"/>
  <c r="O145" i="10"/>
  <c r="P145" i="10"/>
  <c r="B146" i="10"/>
  <c r="F146" i="10" s="1"/>
  <c r="C146" i="10"/>
  <c r="G146" i="10" s="1"/>
  <c r="D146" i="10"/>
  <c r="H146" i="10" s="1"/>
  <c r="O146" i="10"/>
  <c r="P146" i="10"/>
  <c r="B147" i="10"/>
  <c r="F147" i="10" s="1"/>
  <c r="C147" i="10"/>
  <c r="G147" i="10" s="1"/>
  <c r="D147" i="10"/>
  <c r="H147" i="10" s="1"/>
  <c r="O147" i="10"/>
  <c r="P147" i="10"/>
  <c r="B148" i="10"/>
  <c r="F148" i="10" s="1"/>
  <c r="C148" i="10"/>
  <c r="G148" i="10" s="1"/>
  <c r="D148" i="10"/>
  <c r="O148" i="10"/>
  <c r="P148" i="10"/>
  <c r="CX148" i="10"/>
  <c r="B149" i="10"/>
  <c r="F149" i="10" s="1"/>
  <c r="C149" i="10"/>
  <c r="G149" i="10" s="1"/>
  <c r="D149" i="10"/>
  <c r="H149" i="10" s="1"/>
  <c r="O149" i="10"/>
  <c r="P149" i="10"/>
  <c r="DH149" i="10"/>
  <c r="B150" i="10"/>
  <c r="F150" i="10" s="1"/>
  <c r="C150" i="10"/>
  <c r="G150" i="10" s="1"/>
  <c r="D150" i="10"/>
  <c r="H150" i="10" s="1"/>
  <c r="O150" i="10"/>
  <c r="P150" i="10"/>
  <c r="DD156" i="10"/>
  <c r="DF156" i="10"/>
  <c r="DH156" i="10"/>
  <c r="DJ156" i="10"/>
  <c r="DL156" i="10"/>
  <c r="DN156" i="10"/>
  <c r="DP156" i="10"/>
  <c r="DR156" i="10"/>
  <c r="DZ156" i="10" s="1"/>
  <c r="EH156" i="10" s="1"/>
  <c r="EP156" i="10" s="1"/>
  <c r="DT156" i="10"/>
  <c r="DV156" i="10"/>
  <c r="ED156" i="10" s="1"/>
  <c r="EL156" i="10" s="1"/>
  <c r="DX156" i="10"/>
  <c r="EF156" i="10" s="1"/>
  <c r="EN156" i="10" s="1"/>
  <c r="EJ156" i="10"/>
  <c r="DD157" i="10"/>
  <c r="DF157" i="10"/>
  <c r="DH157" i="10"/>
  <c r="DJ157" i="10"/>
  <c r="DL157" i="10"/>
  <c r="DN157" i="10"/>
  <c r="DP157" i="10"/>
  <c r="DR157" i="10"/>
  <c r="DT157" i="10"/>
  <c r="DV157" i="10"/>
  <c r="DX157" i="10"/>
  <c r="DZ157" i="10"/>
  <c r="EB157" i="10"/>
  <c r="ED157" i="10"/>
  <c r="EF157" i="10"/>
  <c r="EH157" i="10"/>
  <c r="EJ157" i="10"/>
  <c r="EL157" i="10"/>
  <c r="EN157" i="10"/>
  <c r="EP157" i="10"/>
  <c r="B163" i="10"/>
  <c r="F163" i="10" s="1"/>
  <c r="C163" i="10"/>
  <c r="G163" i="10" s="1"/>
  <c r="D163" i="10"/>
  <c r="H163" i="10" s="1"/>
  <c r="O163" i="10"/>
  <c r="P163" i="10"/>
  <c r="BL195" i="10" s="1"/>
  <c r="B164" i="10"/>
  <c r="F164" i="10" s="1"/>
  <c r="C164" i="10"/>
  <c r="G164" i="10" s="1"/>
  <c r="D164" i="10"/>
  <c r="H164" i="10" s="1"/>
  <c r="O164" i="10"/>
  <c r="P164" i="10"/>
  <c r="BN189" i="10" s="1"/>
  <c r="B165" i="10"/>
  <c r="F165" i="10" s="1"/>
  <c r="C165" i="10"/>
  <c r="G165" i="10" s="1"/>
  <c r="D165" i="10"/>
  <c r="H165" i="10" s="1"/>
  <c r="O165" i="10"/>
  <c r="P165" i="10"/>
  <c r="B166" i="10"/>
  <c r="F166" i="10" s="1"/>
  <c r="C166" i="10"/>
  <c r="G166" i="10" s="1"/>
  <c r="D166" i="10"/>
  <c r="H166" i="10" s="1"/>
  <c r="O166" i="10"/>
  <c r="P166" i="10"/>
  <c r="B167" i="10"/>
  <c r="F167" i="10" s="1"/>
  <c r="C167" i="10"/>
  <c r="G167" i="10" s="1"/>
  <c r="D167" i="10"/>
  <c r="H167" i="10" s="1"/>
  <c r="O167" i="10"/>
  <c r="P167" i="10"/>
  <c r="B168" i="10"/>
  <c r="F168" i="10" s="1"/>
  <c r="C168" i="10"/>
  <c r="G168" i="10" s="1"/>
  <c r="D168" i="10"/>
  <c r="H168" i="10" s="1"/>
  <c r="O168" i="10"/>
  <c r="P168" i="10"/>
  <c r="BV173" i="10" s="1"/>
  <c r="B169" i="10"/>
  <c r="F169" i="10" s="1"/>
  <c r="C169" i="10"/>
  <c r="G169" i="10" s="1"/>
  <c r="D169" i="10"/>
  <c r="H169" i="10" s="1"/>
  <c r="O169" i="10"/>
  <c r="P169" i="10"/>
  <c r="B170" i="10"/>
  <c r="F170" i="10" s="1"/>
  <c r="C170" i="10"/>
  <c r="G170" i="10" s="1"/>
  <c r="D170" i="10"/>
  <c r="H170" i="10" s="1"/>
  <c r="O170" i="10"/>
  <c r="P170" i="10"/>
  <c r="B171" i="10"/>
  <c r="F171" i="10" s="1"/>
  <c r="C171" i="10"/>
  <c r="G171" i="10" s="1"/>
  <c r="D171" i="10"/>
  <c r="H171" i="10" s="1"/>
  <c r="O171" i="10"/>
  <c r="P171" i="10"/>
  <c r="B172" i="10"/>
  <c r="F172" i="10" s="1"/>
  <c r="C172" i="10"/>
  <c r="G172" i="10" s="1"/>
  <c r="D172" i="10"/>
  <c r="H172" i="10" s="1"/>
  <c r="O172" i="10"/>
  <c r="P172" i="10"/>
  <c r="B173" i="10"/>
  <c r="F173" i="10" s="1"/>
  <c r="C173" i="10"/>
  <c r="G173" i="10" s="1"/>
  <c r="D173" i="10"/>
  <c r="H173" i="10" s="1"/>
  <c r="O173" i="10"/>
  <c r="P173" i="10"/>
  <c r="B174" i="10"/>
  <c r="F174" i="10" s="1"/>
  <c r="C174" i="10"/>
  <c r="G174" i="10" s="1"/>
  <c r="D174" i="10"/>
  <c r="H174" i="10" s="1"/>
  <c r="O174" i="10"/>
  <c r="P174" i="10"/>
  <c r="B175" i="10"/>
  <c r="F175" i="10" s="1"/>
  <c r="C175" i="10"/>
  <c r="G175" i="10" s="1"/>
  <c r="D175" i="10"/>
  <c r="H175" i="10" s="1"/>
  <c r="O175" i="10"/>
  <c r="P175" i="10"/>
  <c r="CJ177" i="10" s="1"/>
  <c r="B176" i="10"/>
  <c r="F176" i="10" s="1"/>
  <c r="C176" i="10"/>
  <c r="G176" i="10" s="1"/>
  <c r="D176" i="10"/>
  <c r="H176" i="10" s="1"/>
  <c r="O176" i="10"/>
  <c r="P176" i="10"/>
  <c r="CF176" i="10" s="1"/>
  <c r="B177" i="10"/>
  <c r="F177" i="10" s="1"/>
  <c r="C177" i="10"/>
  <c r="G177" i="10" s="1"/>
  <c r="D177" i="10"/>
  <c r="H177" i="10" s="1"/>
  <c r="O177" i="10"/>
  <c r="P177" i="10"/>
  <c r="B178" i="10"/>
  <c r="C178" i="10"/>
  <c r="G178" i="10"/>
  <c r="D178" i="10"/>
  <c r="F178" i="10"/>
  <c r="O178" i="10"/>
  <c r="P178" i="10"/>
  <c r="CP195" i="10" s="1"/>
  <c r="B179" i="10"/>
  <c r="F179" i="10" s="1"/>
  <c r="C179" i="10"/>
  <c r="G179" i="10" s="1"/>
  <c r="D179" i="10"/>
  <c r="H179" i="10"/>
  <c r="O179" i="10"/>
  <c r="P179" i="10"/>
  <c r="B180" i="10"/>
  <c r="F180" i="10" s="1"/>
  <c r="C180" i="10"/>
  <c r="G180" i="10" s="1"/>
  <c r="D180" i="10"/>
  <c r="H180" i="10" s="1"/>
  <c r="O180" i="10"/>
  <c r="P180" i="10"/>
  <c r="B181" i="10"/>
  <c r="F181" i="10"/>
  <c r="C181" i="10"/>
  <c r="G181" i="10" s="1"/>
  <c r="D181" i="10"/>
  <c r="H181" i="10" s="1"/>
  <c r="O181" i="10"/>
  <c r="P181" i="10"/>
  <c r="CV182" i="10" s="1"/>
  <c r="B182" i="10"/>
  <c r="F182" i="10" s="1"/>
  <c r="C182" i="10"/>
  <c r="D182" i="10"/>
  <c r="H182" i="10" s="1"/>
  <c r="G182" i="10"/>
  <c r="O182" i="10"/>
  <c r="P182" i="10"/>
  <c r="B183" i="10"/>
  <c r="F183" i="10" s="1"/>
  <c r="C183" i="10"/>
  <c r="G183" i="10" s="1"/>
  <c r="D183" i="10"/>
  <c r="O183" i="10"/>
  <c r="P183" i="10"/>
  <c r="CZ191" i="10" s="1"/>
  <c r="B184" i="10"/>
  <c r="C184" i="10"/>
  <c r="G184" i="10" s="1"/>
  <c r="D184" i="10"/>
  <c r="H184" i="10" s="1"/>
  <c r="F184" i="10"/>
  <c r="O184" i="10"/>
  <c r="P184" i="10"/>
  <c r="DB201" i="10" s="1"/>
  <c r="B185" i="10"/>
  <c r="F185" i="10" s="1"/>
  <c r="C185" i="10"/>
  <c r="D185" i="10"/>
  <c r="O185" i="10"/>
  <c r="P185" i="10"/>
  <c r="BX185" i="10"/>
  <c r="B186" i="10"/>
  <c r="F186" i="10" s="1"/>
  <c r="C186" i="10"/>
  <c r="G186" i="10" s="1"/>
  <c r="D186" i="10"/>
  <c r="H186" i="10"/>
  <c r="O186" i="10"/>
  <c r="P186" i="10"/>
  <c r="B187" i="10"/>
  <c r="F187" i="10"/>
  <c r="C187" i="10"/>
  <c r="G187" i="10" s="1"/>
  <c r="D187" i="10"/>
  <c r="O187" i="10"/>
  <c r="P187" i="10"/>
  <c r="CZ187" i="10" s="1"/>
  <c r="B188" i="10"/>
  <c r="F188" i="10" s="1"/>
  <c r="C188" i="10"/>
  <c r="G188" i="10" s="1"/>
  <c r="D188" i="10"/>
  <c r="H188" i="10"/>
  <c r="O188" i="10"/>
  <c r="P188" i="10"/>
  <c r="B189" i="10"/>
  <c r="F189" i="10" s="1"/>
  <c r="C189" i="10"/>
  <c r="G189" i="10" s="1"/>
  <c r="D189" i="10"/>
  <c r="H189" i="10" s="1"/>
  <c r="O189" i="10"/>
  <c r="P189" i="10"/>
  <c r="B190" i="10"/>
  <c r="F190" i="10" s="1"/>
  <c r="C190" i="10"/>
  <c r="G190" i="10" s="1"/>
  <c r="D190" i="10"/>
  <c r="H190" i="10"/>
  <c r="O190" i="10"/>
  <c r="P190" i="10"/>
  <c r="B191" i="10"/>
  <c r="F191" i="10" s="1"/>
  <c r="C191" i="10"/>
  <c r="G191" i="10" s="1"/>
  <c r="D191" i="10"/>
  <c r="H191" i="10" s="1"/>
  <c r="O191" i="10"/>
  <c r="P191" i="10"/>
  <c r="B192" i="10"/>
  <c r="F192" i="10" s="1"/>
  <c r="C192" i="10"/>
  <c r="G192" i="10" s="1"/>
  <c r="D192" i="10"/>
  <c r="O192" i="10"/>
  <c r="P192" i="10"/>
  <c r="B193" i="10"/>
  <c r="C193" i="10"/>
  <c r="G193" i="10" s="1"/>
  <c r="D193" i="10"/>
  <c r="H193" i="10" s="1"/>
  <c r="O193" i="10"/>
  <c r="P193" i="10"/>
  <c r="B194" i="10"/>
  <c r="F194" i="10" s="1"/>
  <c r="C194" i="10"/>
  <c r="G194" i="10" s="1"/>
  <c r="D194" i="10"/>
  <c r="H194" i="10" s="1"/>
  <c r="O194" i="10"/>
  <c r="P194" i="10"/>
  <c r="B195" i="10"/>
  <c r="F195" i="10" s="1"/>
  <c r="C195" i="10"/>
  <c r="D195" i="10"/>
  <c r="H195" i="10"/>
  <c r="G195" i="10"/>
  <c r="O195" i="10"/>
  <c r="P195" i="10"/>
  <c r="B196" i="10"/>
  <c r="C196" i="10"/>
  <c r="G196" i="10" s="1"/>
  <c r="D196" i="10"/>
  <c r="H196" i="10" s="1"/>
  <c r="F196" i="10"/>
  <c r="O196" i="10"/>
  <c r="P196" i="10"/>
  <c r="B197" i="10"/>
  <c r="F197" i="10" s="1"/>
  <c r="C197" i="10"/>
  <c r="G197" i="10" s="1"/>
  <c r="D197" i="10"/>
  <c r="H197" i="10" s="1"/>
  <c r="O197" i="10"/>
  <c r="P197" i="10"/>
  <c r="B198" i="10"/>
  <c r="C198" i="10"/>
  <c r="D198" i="10"/>
  <c r="H198" i="10" s="1"/>
  <c r="F198" i="10"/>
  <c r="G198" i="10"/>
  <c r="O198" i="10"/>
  <c r="P198" i="10"/>
  <c r="B199" i="10"/>
  <c r="C199" i="10"/>
  <c r="G199" i="10" s="1"/>
  <c r="D199" i="10"/>
  <c r="H199" i="10" s="1"/>
  <c r="O199" i="10"/>
  <c r="P199" i="10"/>
  <c r="B200" i="10"/>
  <c r="C200" i="10"/>
  <c r="G200" i="10" s="1"/>
  <c r="D200" i="10"/>
  <c r="H200" i="10" s="1"/>
  <c r="O200" i="10"/>
  <c r="P200" i="10"/>
  <c r="B201" i="10"/>
  <c r="C201" i="10"/>
  <c r="G201" i="10" s="1"/>
  <c r="D201" i="10"/>
  <c r="F201" i="10"/>
  <c r="O201" i="10"/>
  <c r="P201" i="10"/>
  <c r="B202" i="10"/>
  <c r="F202" i="10" s="1"/>
  <c r="C202" i="10"/>
  <c r="G202" i="10"/>
  <c r="D202" i="10"/>
  <c r="O202" i="10"/>
  <c r="P202" i="10"/>
  <c r="B203" i="10"/>
  <c r="F203" i="10" s="1"/>
  <c r="C203" i="10"/>
  <c r="G203" i="10" s="1"/>
  <c r="D203" i="10"/>
  <c r="H203" i="10" s="1"/>
  <c r="O203" i="10"/>
  <c r="P203" i="10"/>
  <c r="CF203" i="10" s="1"/>
  <c r="B204" i="10"/>
  <c r="F204" i="10" s="1"/>
  <c r="C204" i="10"/>
  <c r="G204" i="10" s="1"/>
  <c r="D204" i="10"/>
  <c r="H204" i="10" s="1"/>
  <c r="O204" i="10"/>
  <c r="P204" i="10"/>
  <c r="B205" i="10"/>
  <c r="F205" i="10" s="1"/>
  <c r="C205" i="10"/>
  <c r="G205" i="10" s="1"/>
  <c r="D205" i="10"/>
  <c r="H205" i="10" s="1"/>
  <c r="O205" i="10"/>
  <c r="P205" i="10"/>
  <c r="B206" i="10"/>
  <c r="F206" i="10"/>
  <c r="C206" i="10"/>
  <c r="G206" i="10" s="1"/>
  <c r="D206" i="10"/>
  <c r="O206" i="10"/>
  <c r="P206" i="10"/>
  <c r="B207" i="10"/>
  <c r="C207" i="10"/>
  <c r="G207" i="10" s="1"/>
  <c r="D207" i="10"/>
  <c r="H207" i="10" s="1"/>
  <c r="F207" i="10"/>
  <c r="O207" i="10"/>
  <c r="P207" i="10"/>
  <c r="DD211" i="10"/>
  <c r="DF211" i="10"/>
  <c r="DH211" i="10"/>
  <c r="DJ211" i="10"/>
  <c r="DL211" i="10"/>
  <c r="DN211" i="10"/>
  <c r="DP211" i="10"/>
  <c r="DX211" i="10" s="1"/>
  <c r="EF211" i="10" s="1"/>
  <c r="EN211" i="10" s="1"/>
  <c r="EV211" i="10" s="1"/>
  <c r="DR211" i="10"/>
  <c r="DZ211" i="10" s="1"/>
  <c r="EH211" i="10" s="1"/>
  <c r="EP211" i="10" s="1"/>
  <c r="DT211" i="10"/>
  <c r="DV211" i="10"/>
  <c r="ED211" i="10" s="1"/>
  <c r="EL211" i="10" s="1"/>
  <c r="ET211" i="10" s="1"/>
  <c r="EJ211" i="10"/>
  <c r="ER211" i="10" s="1"/>
  <c r="DD212" i="10"/>
  <c r="DF212" i="10"/>
  <c r="DH212" i="10"/>
  <c r="DJ212" i="10"/>
  <c r="DL212" i="10"/>
  <c r="DN212" i="10"/>
  <c r="DP212" i="10"/>
  <c r="DR212" i="10"/>
  <c r="DT212" i="10"/>
  <c r="DV212" i="10"/>
  <c r="DX212" i="10"/>
  <c r="DZ212" i="10"/>
  <c r="EB212" i="10"/>
  <c r="ED212" i="10"/>
  <c r="EF212" i="10"/>
  <c r="EH212" i="10"/>
  <c r="EJ212" i="10"/>
  <c r="EL212" i="10"/>
  <c r="EN212" i="10"/>
  <c r="EP212" i="10"/>
  <c r="ER212" i="10"/>
  <c r="ET212" i="10"/>
  <c r="EV212" i="10"/>
  <c r="B217" i="10"/>
  <c r="F217" i="10" s="1"/>
  <c r="C217" i="10"/>
  <c r="G217" i="10" s="1"/>
  <c r="D217" i="10"/>
  <c r="H217" i="10" s="1"/>
  <c r="O217" i="10"/>
  <c r="P217" i="10"/>
  <c r="B218" i="10"/>
  <c r="F218" i="10" s="1"/>
  <c r="C218" i="10"/>
  <c r="G218" i="10" s="1"/>
  <c r="D218" i="10"/>
  <c r="H218" i="10" s="1"/>
  <c r="O218" i="10"/>
  <c r="P218" i="10"/>
  <c r="B219" i="10"/>
  <c r="F219" i="10" s="1"/>
  <c r="C219" i="10"/>
  <c r="G219" i="10" s="1"/>
  <c r="D219" i="10"/>
  <c r="H219" i="10" s="1"/>
  <c r="O219" i="10"/>
  <c r="P219" i="10"/>
  <c r="B220" i="10"/>
  <c r="F220" i="10" s="1"/>
  <c r="C220" i="10"/>
  <c r="G220" i="10" s="1"/>
  <c r="D220" i="10"/>
  <c r="H220" i="10" s="1"/>
  <c r="O220" i="10"/>
  <c r="P220" i="10"/>
  <c r="B221" i="10"/>
  <c r="C221" i="10"/>
  <c r="G221" i="10" s="1"/>
  <c r="D221" i="10"/>
  <c r="H221" i="10" s="1"/>
  <c r="O221" i="10"/>
  <c r="P221" i="10"/>
  <c r="B222" i="10"/>
  <c r="F222" i="10" s="1"/>
  <c r="C222" i="10"/>
  <c r="G222" i="10" s="1"/>
  <c r="D222" i="10"/>
  <c r="O222" i="10"/>
  <c r="P222" i="10"/>
  <c r="B223" i="10"/>
  <c r="C223" i="10"/>
  <c r="D223" i="10"/>
  <c r="H223" i="10"/>
  <c r="F223" i="10"/>
  <c r="G223" i="10"/>
  <c r="O223" i="10"/>
  <c r="P223" i="10"/>
  <c r="B224" i="10"/>
  <c r="C224" i="10"/>
  <c r="G224" i="10" s="1"/>
  <c r="D224" i="10"/>
  <c r="H224" i="10"/>
  <c r="O224" i="10"/>
  <c r="P224" i="10"/>
  <c r="B225" i="10"/>
  <c r="F225" i="10" s="1"/>
  <c r="C225" i="10"/>
  <c r="G225" i="10" s="1"/>
  <c r="D225" i="10"/>
  <c r="H225" i="10" s="1"/>
  <c r="O225" i="10"/>
  <c r="P225" i="10"/>
  <c r="B226" i="10"/>
  <c r="C226" i="10"/>
  <c r="G226" i="10" s="1"/>
  <c r="D226" i="10"/>
  <c r="H226" i="10" s="1"/>
  <c r="O226" i="10"/>
  <c r="P226" i="10"/>
  <c r="B227" i="10"/>
  <c r="F227" i="10" s="1"/>
  <c r="C227" i="10"/>
  <c r="G227" i="10" s="1"/>
  <c r="D227" i="10"/>
  <c r="H227" i="10" s="1"/>
  <c r="O227" i="10"/>
  <c r="P227" i="10"/>
  <c r="B228" i="10"/>
  <c r="F228" i="10" s="1"/>
  <c r="C228" i="10"/>
  <c r="G228" i="10" s="1"/>
  <c r="D228" i="10"/>
  <c r="O228" i="10"/>
  <c r="P228" i="10"/>
  <c r="B229" i="10"/>
  <c r="F229" i="10" s="1"/>
  <c r="C229" i="10"/>
  <c r="G229" i="10" s="1"/>
  <c r="D229" i="10"/>
  <c r="H229" i="10" s="1"/>
  <c r="O229" i="10"/>
  <c r="P229" i="10"/>
  <c r="B230" i="10"/>
  <c r="F230" i="10" s="1"/>
  <c r="C230" i="10"/>
  <c r="D230" i="10"/>
  <c r="H230" i="10" s="1"/>
  <c r="O230" i="10"/>
  <c r="P230" i="10"/>
  <c r="B231" i="10"/>
  <c r="F231" i="10" s="1"/>
  <c r="C231" i="10"/>
  <c r="G231" i="10" s="1"/>
  <c r="D231" i="10"/>
  <c r="H231" i="10" s="1"/>
  <c r="O231" i="10"/>
  <c r="P231" i="10"/>
  <c r="B232" i="10"/>
  <c r="C232" i="10"/>
  <c r="G232" i="10" s="1"/>
  <c r="D232" i="10"/>
  <c r="H232" i="10" s="1"/>
  <c r="F232" i="10"/>
  <c r="O232" i="10"/>
  <c r="P232" i="10"/>
  <c r="B233" i="10"/>
  <c r="C233" i="10"/>
  <c r="G233" i="10" s="1"/>
  <c r="D233" i="10"/>
  <c r="H233" i="10" s="1"/>
  <c r="F233" i="10"/>
  <c r="O233" i="10"/>
  <c r="P233" i="10"/>
  <c r="B234" i="10"/>
  <c r="F234" i="10" s="1"/>
  <c r="C234" i="10"/>
  <c r="G234" i="10" s="1"/>
  <c r="D234" i="10"/>
  <c r="H234" i="10" s="1"/>
  <c r="O234" i="10"/>
  <c r="P234" i="10"/>
  <c r="B235" i="10"/>
  <c r="F235" i="10" s="1"/>
  <c r="C235" i="10"/>
  <c r="G235" i="10" s="1"/>
  <c r="D235" i="10"/>
  <c r="O235" i="10"/>
  <c r="P235" i="10"/>
  <c r="B236" i="10"/>
  <c r="F236" i="10" s="1"/>
  <c r="C236" i="10"/>
  <c r="D236" i="10"/>
  <c r="H236" i="10" s="1"/>
  <c r="O236" i="10"/>
  <c r="P236" i="10"/>
  <c r="B237" i="10"/>
  <c r="F237" i="10" s="1"/>
  <c r="C237" i="10"/>
  <c r="D237" i="10"/>
  <c r="H237" i="10" s="1"/>
  <c r="O237" i="10"/>
  <c r="P237" i="10"/>
  <c r="BP237" i="10" s="1"/>
  <c r="B238" i="10"/>
  <c r="F238" i="10" s="1"/>
  <c r="C238" i="10"/>
  <c r="D238" i="10"/>
  <c r="H238" i="10" s="1"/>
  <c r="O238" i="10"/>
  <c r="P238" i="10"/>
  <c r="B239" i="10"/>
  <c r="C239" i="10"/>
  <c r="G239" i="10" s="1"/>
  <c r="D239" i="10"/>
  <c r="H239" i="10" s="1"/>
  <c r="O239" i="10"/>
  <c r="P239" i="10"/>
  <c r="BN239" i="10"/>
  <c r="B240" i="10"/>
  <c r="F240" i="10" s="1"/>
  <c r="C240" i="10"/>
  <c r="G240" i="10" s="1"/>
  <c r="D240" i="10"/>
  <c r="H240" i="10" s="1"/>
  <c r="O240" i="10"/>
  <c r="P240" i="10"/>
  <c r="B241" i="10"/>
  <c r="C241" i="10"/>
  <c r="D241" i="10"/>
  <c r="H241" i="10"/>
  <c r="F241" i="10"/>
  <c r="G241" i="10"/>
  <c r="O241" i="10"/>
  <c r="P241" i="10"/>
  <c r="B242" i="10"/>
  <c r="F242" i="10" s="1"/>
  <c r="C242" i="10"/>
  <c r="G242" i="10" s="1"/>
  <c r="D242" i="10"/>
  <c r="H242" i="10" s="1"/>
  <c r="O242" i="10"/>
  <c r="P242" i="10"/>
  <c r="B243" i="10"/>
  <c r="F243" i="10" s="1"/>
  <c r="C243" i="10"/>
  <c r="D243" i="10"/>
  <c r="H243" i="10" s="1"/>
  <c r="O243" i="10"/>
  <c r="P243" i="10"/>
  <c r="B244" i="10"/>
  <c r="F244" i="10" s="1"/>
  <c r="C244" i="10"/>
  <c r="G244" i="10" s="1"/>
  <c r="D244" i="10"/>
  <c r="H244" i="10" s="1"/>
  <c r="O244" i="10"/>
  <c r="P244" i="10"/>
  <c r="B245" i="10"/>
  <c r="F245" i="10" s="1"/>
  <c r="C245" i="10"/>
  <c r="G245" i="10"/>
  <c r="D245" i="10"/>
  <c r="H245" i="10" s="1"/>
  <c r="O245" i="10"/>
  <c r="P245" i="10"/>
  <c r="DP250" i="10" s="1"/>
  <c r="CP245" i="10"/>
  <c r="B246" i="10"/>
  <c r="C246" i="10"/>
  <c r="G246" i="10" s="1"/>
  <c r="D246" i="10"/>
  <c r="H246" i="10" s="1"/>
  <c r="F246" i="10"/>
  <c r="O246" i="10"/>
  <c r="P246" i="10"/>
  <c r="B247" i="10"/>
  <c r="F247" i="10" s="1"/>
  <c r="C247" i="10"/>
  <c r="G247" i="10" s="1"/>
  <c r="D247" i="10"/>
  <c r="H247" i="10" s="1"/>
  <c r="O247" i="10"/>
  <c r="P247" i="10"/>
  <c r="B248" i="10"/>
  <c r="F248" i="10" s="1"/>
  <c r="C248" i="10"/>
  <c r="D248" i="10"/>
  <c r="H248" i="10" s="1"/>
  <c r="O248" i="10"/>
  <c r="P248" i="10"/>
  <c r="B249" i="10"/>
  <c r="F249" i="10" s="1"/>
  <c r="C249" i="10"/>
  <c r="G249" i="10" s="1"/>
  <c r="D249" i="10"/>
  <c r="H249" i="10" s="1"/>
  <c r="O249" i="10"/>
  <c r="P249" i="10"/>
  <c r="CX249" i="10"/>
  <c r="B250" i="10"/>
  <c r="F250" i="10" s="1"/>
  <c r="C250" i="10"/>
  <c r="G250" i="10" s="1"/>
  <c r="D250" i="10"/>
  <c r="H250" i="10" s="1"/>
  <c r="O250" i="10"/>
  <c r="P250" i="10"/>
  <c r="CH250" i="10"/>
  <c r="B251" i="10"/>
  <c r="F251" i="10" s="1"/>
  <c r="C251" i="10"/>
  <c r="D251" i="10"/>
  <c r="H251" i="10" s="1"/>
  <c r="O251" i="10"/>
  <c r="P251" i="10"/>
  <c r="BP251" i="10" s="1"/>
  <c r="CX251" i="10"/>
  <c r="DV251" i="10"/>
  <c r="B252" i="10"/>
  <c r="F252" i="10" s="1"/>
  <c r="C252" i="10"/>
  <c r="G252" i="10" s="1"/>
  <c r="D252" i="10"/>
  <c r="O252" i="10"/>
  <c r="P252" i="10"/>
  <c r="DV252" i="10" s="1"/>
  <c r="B253" i="10"/>
  <c r="F253" i="10" s="1"/>
  <c r="C253" i="10"/>
  <c r="D253" i="10"/>
  <c r="H253" i="10" s="1"/>
  <c r="O253" i="10"/>
  <c r="P253" i="10"/>
  <c r="B254" i="10"/>
  <c r="F254" i="10" s="1"/>
  <c r="C254" i="10"/>
  <c r="G254" i="10" s="1"/>
  <c r="D254" i="10"/>
  <c r="H254" i="10" s="1"/>
  <c r="O254" i="10"/>
  <c r="P254" i="10"/>
  <c r="ED254" i="10"/>
  <c r="B255" i="10"/>
  <c r="F255" i="10" s="1"/>
  <c r="C255" i="10"/>
  <c r="G255" i="10" s="1"/>
  <c r="D255" i="10"/>
  <c r="H255" i="10" s="1"/>
  <c r="O255" i="10"/>
  <c r="P255" i="10"/>
  <c r="B256" i="10"/>
  <c r="F256" i="10" s="1"/>
  <c r="C256" i="10"/>
  <c r="G256" i="10" s="1"/>
  <c r="D256" i="10"/>
  <c r="H256" i="10" s="1"/>
  <c r="O256" i="10"/>
  <c r="P256" i="10"/>
  <c r="EL257" i="10" s="1"/>
  <c r="B257" i="10"/>
  <c r="F257" i="10" s="1"/>
  <c r="C257" i="10"/>
  <c r="G257" i="10" s="1"/>
  <c r="D257" i="10"/>
  <c r="H257" i="10"/>
  <c r="O257" i="10"/>
  <c r="P257" i="10"/>
  <c r="EB257" i="10" s="1"/>
  <c r="B258" i="10"/>
  <c r="F258" i="10" s="1"/>
  <c r="C258" i="10"/>
  <c r="G258" i="10" s="1"/>
  <c r="D258" i="10"/>
  <c r="H258" i="10" s="1"/>
  <c r="O258" i="10"/>
  <c r="P258" i="10"/>
  <c r="B259" i="10"/>
  <c r="F259" i="10" s="1"/>
  <c r="C259" i="10"/>
  <c r="G259" i="10" s="1"/>
  <c r="D259" i="10"/>
  <c r="H259" i="10" s="1"/>
  <c r="O259" i="10"/>
  <c r="P259" i="10"/>
  <c r="B260" i="10"/>
  <c r="C260" i="10"/>
  <c r="D260" i="10"/>
  <c r="H260" i="10"/>
  <c r="F260" i="10"/>
  <c r="G260" i="10"/>
  <c r="O260" i="10"/>
  <c r="P260" i="10"/>
  <c r="B261" i="10"/>
  <c r="F261" i="10" s="1"/>
  <c r="C261" i="10"/>
  <c r="G261" i="10" s="1"/>
  <c r="D261" i="10"/>
  <c r="O261" i="10"/>
  <c r="P261" i="10"/>
  <c r="DD265" i="10"/>
  <c r="DF265" i="10"/>
  <c r="DH265" i="10"/>
  <c r="DJ265" i="10"/>
  <c r="DL265" i="10"/>
  <c r="DN265" i="10"/>
  <c r="DP265" i="10"/>
  <c r="DR265" i="10"/>
  <c r="DT265" i="10"/>
  <c r="DV265" i="10"/>
  <c r="ED265" i="10" s="1"/>
  <c r="EL265" i="10" s="1"/>
  <c r="DX265" i="10"/>
  <c r="EF265" i="10" s="1"/>
  <c r="EN265" i="10" s="1"/>
  <c r="DZ265" i="10"/>
  <c r="EH265" i="10" s="1"/>
  <c r="EP265" i="10" s="1"/>
  <c r="EJ265" i="10"/>
  <c r="ER265" i="10" s="1"/>
  <c r="ET265" i="10"/>
  <c r="DD266" i="10"/>
  <c r="DF266" i="10"/>
  <c r="DH266" i="10"/>
  <c r="DJ266" i="10"/>
  <c r="DL266" i="10"/>
  <c r="DN266" i="10"/>
  <c r="DP266" i="10"/>
  <c r="DR266" i="10"/>
  <c r="DT266" i="10"/>
  <c r="DV266" i="10"/>
  <c r="DX266" i="10"/>
  <c r="DZ266" i="10"/>
  <c r="EB266" i="10"/>
  <c r="ED266" i="10"/>
  <c r="EF266" i="10"/>
  <c r="EH266" i="10"/>
  <c r="EJ266" i="10"/>
  <c r="EL266" i="10"/>
  <c r="EN266" i="10"/>
  <c r="EP266" i="10"/>
  <c r="ER266" i="10"/>
  <c r="ET266" i="10"/>
  <c r="B267" i="10"/>
  <c r="F267" i="10" s="1"/>
  <c r="C267" i="10"/>
  <c r="G267" i="10" s="1"/>
  <c r="D267" i="10"/>
  <c r="H267" i="10" s="1"/>
  <c r="O267" i="10"/>
  <c r="P267" i="10"/>
  <c r="B268" i="10"/>
  <c r="F268" i="10" s="1"/>
  <c r="C268" i="10"/>
  <c r="G268" i="10" s="1"/>
  <c r="D268" i="10"/>
  <c r="O268" i="10"/>
  <c r="P268" i="10"/>
  <c r="B269" i="10"/>
  <c r="F269" i="10" s="1"/>
  <c r="C269" i="10"/>
  <c r="G269" i="10" s="1"/>
  <c r="D269" i="10"/>
  <c r="H269" i="10" s="1"/>
  <c r="O269" i="10"/>
  <c r="P269" i="10"/>
  <c r="B270" i="10"/>
  <c r="F270" i="10" s="1"/>
  <c r="C270" i="10"/>
  <c r="G270" i="10" s="1"/>
  <c r="D270" i="10"/>
  <c r="H270" i="10" s="1"/>
  <c r="O270" i="10"/>
  <c r="P270" i="10"/>
  <c r="B271" i="10"/>
  <c r="F271" i="10" s="1"/>
  <c r="C271" i="10"/>
  <c r="G271" i="10" s="1"/>
  <c r="D271" i="10"/>
  <c r="H271" i="10" s="1"/>
  <c r="O271" i="10"/>
  <c r="P271" i="10"/>
  <c r="B272" i="10"/>
  <c r="F272" i="10" s="1"/>
  <c r="C272" i="10"/>
  <c r="G272" i="10" s="1"/>
  <c r="D272" i="10"/>
  <c r="H272" i="10" s="1"/>
  <c r="O272" i="10"/>
  <c r="P272" i="10"/>
  <c r="B273" i="10"/>
  <c r="F273" i="10" s="1"/>
  <c r="C273" i="10"/>
  <c r="D273" i="10"/>
  <c r="H273" i="10" s="1"/>
  <c r="O273" i="10"/>
  <c r="P273" i="10"/>
  <c r="B274" i="10"/>
  <c r="C274" i="10"/>
  <c r="G274" i="10" s="1"/>
  <c r="D274" i="10"/>
  <c r="H274" i="10" s="1"/>
  <c r="O274" i="10"/>
  <c r="P274" i="10"/>
  <c r="B275" i="10"/>
  <c r="F275" i="10" s="1"/>
  <c r="C275" i="10"/>
  <c r="G275" i="10" s="1"/>
  <c r="D275" i="10"/>
  <c r="H275" i="10" s="1"/>
  <c r="O275" i="10"/>
  <c r="P275" i="10"/>
  <c r="B276" i="10"/>
  <c r="F276" i="10" s="1"/>
  <c r="C276" i="10"/>
  <c r="G276" i="10" s="1"/>
  <c r="D276" i="10"/>
  <c r="H276" i="10" s="1"/>
  <c r="O276" i="10"/>
  <c r="P276" i="10"/>
  <c r="B277" i="10"/>
  <c r="F277" i="10" s="1"/>
  <c r="C277" i="10"/>
  <c r="G277" i="10" s="1"/>
  <c r="D277" i="10"/>
  <c r="H277" i="10" s="1"/>
  <c r="O277" i="10"/>
  <c r="P277" i="10"/>
  <c r="B278" i="10"/>
  <c r="C278" i="10"/>
  <c r="G278" i="10" s="1"/>
  <c r="D278" i="10"/>
  <c r="H278" i="10" s="1"/>
  <c r="O278" i="10"/>
  <c r="P278" i="10"/>
  <c r="B279" i="10"/>
  <c r="F279" i="10" s="1"/>
  <c r="C279" i="10"/>
  <c r="G279" i="10" s="1"/>
  <c r="D279" i="10"/>
  <c r="H279" i="10"/>
  <c r="O279" i="10"/>
  <c r="P279" i="10"/>
  <c r="B280" i="10"/>
  <c r="F280" i="10" s="1"/>
  <c r="C280" i="10"/>
  <c r="G280" i="10" s="1"/>
  <c r="D280" i="10"/>
  <c r="H280" i="10" s="1"/>
  <c r="O280" i="10"/>
  <c r="P280" i="10"/>
  <c r="B281" i="10"/>
  <c r="F281" i="10" s="1"/>
  <c r="C281" i="10"/>
  <c r="G281" i="10" s="1"/>
  <c r="D281" i="10"/>
  <c r="H281" i="10" s="1"/>
  <c r="O281" i="10"/>
  <c r="P281" i="10"/>
  <c r="B282" i="10"/>
  <c r="C282" i="10"/>
  <c r="D282" i="10"/>
  <c r="H282" i="10" s="1"/>
  <c r="O282" i="10"/>
  <c r="P282" i="10"/>
  <c r="B283" i="10"/>
  <c r="F283" i="10" s="1"/>
  <c r="C283" i="10"/>
  <c r="G283" i="10" s="1"/>
  <c r="D283" i="10"/>
  <c r="H283" i="10" s="1"/>
  <c r="O283" i="10"/>
  <c r="P283" i="10"/>
  <c r="B284" i="10"/>
  <c r="F284" i="10" s="1"/>
  <c r="C284" i="10"/>
  <c r="G284" i="10" s="1"/>
  <c r="D284" i="10"/>
  <c r="H284" i="10" s="1"/>
  <c r="O284" i="10"/>
  <c r="P284" i="10"/>
  <c r="CL284" i="10" s="1"/>
  <c r="B285" i="10"/>
  <c r="C285" i="10"/>
  <c r="G285" i="10" s="1"/>
  <c r="D285" i="10"/>
  <c r="H285" i="10" s="1"/>
  <c r="O285" i="10"/>
  <c r="P285" i="10"/>
  <c r="B286" i="10"/>
  <c r="F286" i="10" s="1"/>
  <c r="C286" i="10"/>
  <c r="G286" i="10" s="1"/>
  <c r="D286" i="10"/>
  <c r="O286" i="10"/>
  <c r="P286" i="10"/>
  <c r="B287" i="10"/>
  <c r="C287" i="10"/>
  <c r="G287" i="10" s="1"/>
  <c r="D287" i="10"/>
  <c r="H287" i="10" s="1"/>
  <c r="O287" i="10"/>
  <c r="P287" i="10"/>
  <c r="CT287" i="10"/>
  <c r="B288" i="10"/>
  <c r="F288" i="10" s="1"/>
  <c r="C288" i="10"/>
  <c r="G288" i="10" s="1"/>
  <c r="D288" i="10"/>
  <c r="H288" i="10"/>
  <c r="O288" i="10"/>
  <c r="P288" i="10"/>
  <c r="B289" i="10"/>
  <c r="F289" i="10"/>
  <c r="C289" i="10"/>
  <c r="G289" i="10" s="1"/>
  <c r="D289" i="10"/>
  <c r="H289" i="10"/>
  <c r="O289" i="10"/>
  <c r="P289" i="10"/>
  <c r="B290" i="10"/>
  <c r="F290" i="10" s="1"/>
  <c r="C290" i="10"/>
  <c r="D290" i="10"/>
  <c r="G290" i="10"/>
  <c r="O290" i="10"/>
  <c r="P290" i="10"/>
  <c r="B291" i="10"/>
  <c r="F291" i="10" s="1"/>
  <c r="C291" i="10"/>
  <c r="D291" i="10"/>
  <c r="H291" i="10" s="1"/>
  <c r="G291" i="10"/>
  <c r="O291" i="10"/>
  <c r="P291" i="10"/>
  <c r="B292" i="10"/>
  <c r="C292" i="10"/>
  <c r="G292" i="10" s="1"/>
  <c r="D292" i="10"/>
  <c r="H292" i="10" s="1"/>
  <c r="O292" i="10"/>
  <c r="P292" i="10"/>
  <c r="B293" i="10"/>
  <c r="F293" i="10" s="1"/>
  <c r="C293" i="10"/>
  <c r="D293" i="10"/>
  <c r="H293" i="10"/>
  <c r="O293" i="10"/>
  <c r="P293" i="10"/>
  <c r="B294" i="10"/>
  <c r="C294" i="10"/>
  <c r="G294" i="10" s="1"/>
  <c r="D294" i="10"/>
  <c r="H294" i="10" s="1"/>
  <c r="F294" i="10"/>
  <c r="O294" i="10"/>
  <c r="P294" i="10"/>
  <c r="B295" i="10"/>
  <c r="F295" i="10" s="1"/>
  <c r="C295" i="10"/>
  <c r="G295" i="10" s="1"/>
  <c r="D295" i="10"/>
  <c r="H295" i="10" s="1"/>
  <c r="O295" i="10"/>
  <c r="P295" i="10"/>
  <c r="CT295" i="10"/>
  <c r="B296" i="10"/>
  <c r="C296" i="10"/>
  <c r="G296" i="10" s="1"/>
  <c r="D296" i="10"/>
  <c r="H296" i="10" s="1"/>
  <c r="O296" i="10"/>
  <c r="P296" i="10"/>
  <c r="CB296" i="10"/>
  <c r="CT296" i="10"/>
  <c r="B297" i="10"/>
  <c r="C297" i="10"/>
  <c r="D297" i="10"/>
  <c r="H297" i="10" s="1"/>
  <c r="O297" i="10"/>
  <c r="P297" i="10"/>
  <c r="B298" i="10"/>
  <c r="F298" i="10" s="1"/>
  <c r="C298" i="10"/>
  <c r="G298" i="10" s="1"/>
  <c r="D298" i="10"/>
  <c r="O298" i="10"/>
  <c r="P298" i="10"/>
  <c r="B299" i="10"/>
  <c r="F299" i="10" s="1"/>
  <c r="C299" i="10"/>
  <c r="D299" i="10"/>
  <c r="H299" i="10" s="1"/>
  <c r="O299" i="10"/>
  <c r="P299" i="10"/>
  <c r="CZ299" i="10" s="1"/>
  <c r="B300" i="10"/>
  <c r="I300" i="10" s="1"/>
  <c r="J300" i="10" s="1"/>
  <c r="C300" i="10"/>
  <c r="D300" i="10"/>
  <c r="H300" i="10"/>
  <c r="F300" i="10"/>
  <c r="G300" i="10"/>
  <c r="O300" i="10"/>
  <c r="P300" i="10"/>
  <c r="B301" i="10"/>
  <c r="F301" i="10" s="1"/>
  <c r="C301" i="10"/>
  <c r="G301" i="10" s="1"/>
  <c r="D301" i="10"/>
  <c r="O301" i="10"/>
  <c r="P301" i="10"/>
  <c r="B302" i="10"/>
  <c r="F302" i="10" s="1"/>
  <c r="C302" i="10"/>
  <c r="D302" i="10"/>
  <c r="H302" i="10" s="1"/>
  <c r="O302" i="10"/>
  <c r="P302" i="10"/>
  <c r="DR302" i="10" s="1"/>
  <c r="B303" i="10"/>
  <c r="C303" i="10"/>
  <c r="D303" i="10"/>
  <c r="H303" i="10" s="1"/>
  <c r="O303" i="10"/>
  <c r="P303" i="10"/>
  <c r="DR303" i="10" s="1"/>
  <c r="CT303" i="10"/>
  <c r="B304" i="10"/>
  <c r="F304" i="10" s="1"/>
  <c r="C304" i="10"/>
  <c r="D304" i="10"/>
  <c r="H304" i="10" s="1"/>
  <c r="O304" i="10"/>
  <c r="P304" i="10"/>
  <c r="B305" i="10"/>
  <c r="C305" i="10"/>
  <c r="G305" i="10"/>
  <c r="D305" i="10"/>
  <c r="F305" i="10"/>
  <c r="O305" i="10"/>
  <c r="P305" i="10"/>
  <c r="B306" i="10"/>
  <c r="F306" i="10" s="1"/>
  <c r="C306" i="10"/>
  <c r="G306" i="10" s="1"/>
  <c r="D306" i="10"/>
  <c r="H306" i="10" s="1"/>
  <c r="O306" i="10"/>
  <c r="P306" i="10"/>
  <c r="B307" i="10"/>
  <c r="C307" i="10"/>
  <c r="G307" i="10" s="1"/>
  <c r="D307" i="10"/>
  <c r="H307" i="10" s="1"/>
  <c r="F307" i="10"/>
  <c r="O307" i="10"/>
  <c r="P307" i="10"/>
  <c r="B308" i="10"/>
  <c r="F308" i="10" s="1"/>
  <c r="C308" i="10"/>
  <c r="D308" i="10"/>
  <c r="H308" i="10" s="1"/>
  <c r="O308" i="10"/>
  <c r="P308" i="10"/>
  <c r="B309" i="10"/>
  <c r="F309" i="10" s="1"/>
  <c r="C309" i="10"/>
  <c r="G309" i="10" s="1"/>
  <c r="D309" i="10"/>
  <c r="H309" i="10" s="1"/>
  <c r="O309" i="10"/>
  <c r="P309" i="10"/>
  <c r="ED309" i="10" s="1"/>
  <c r="B310" i="10"/>
  <c r="C310" i="10"/>
  <c r="G310" i="10"/>
  <c r="D310" i="10"/>
  <c r="H310" i="10" s="1"/>
  <c r="F310" i="10"/>
  <c r="O310" i="10"/>
  <c r="P310" i="10"/>
  <c r="B311" i="10"/>
  <c r="C311" i="10"/>
  <c r="D311" i="10"/>
  <c r="H311" i="10"/>
  <c r="F311" i="10"/>
  <c r="G311" i="10"/>
  <c r="O311" i="10"/>
  <c r="P311" i="10"/>
  <c r="B321" i="10"/>
  <c r="F321" i="10" s="1"/>
  <c r="C321" i="10"/>
  <c r="G321" i="10" s="1"/>
  <c r="D321" i="10"/>
  <c r="H321" i="10" s="1"/>
  <c r="O321" i="10"/>
  <c r="P321" i="10"/>
  <c r="B322" i="10"/>
  <c r="F322" i="10" s="1"/>
  <c r="C322" i="10"/>
  <c r="G322" i="10" s="1"/>
  <c r="D322" i="10"/>
  <c r="H322" i="10" s="1"/>
  <c r="O322" i="10"/>
  <c r="P322" i="10"/>
  <c r="B323" i="10"/>
  <c r="F323" i="10" s="1"/>
  <c r="C323" i="10"/>
  <c r="G323" i="10" s="1"/>
  <c r="D323" i="10"/>
  <c r="O323" i="10"/>
  <c r="P323" i="10"/>
  <c r="B324" i="10"/>
  <c r="F324" i="10" s="1"/>
  <c r="C324" i="10"/>
  <c r="G324" i="10" s="1"/>
  <c r="D324" i="10"/>
  <c r="H324" i="10" s="1"/>
  <c r="O324" i="10"/>
  <c r="P324" i="10"/>
  <c r="B325" i="10"/>
  <c r="C325" i="10"/>
  <c r="G325" i="10" s="1"/>
  <c r="D325" i="10"/>
  <c r="H325" i="10" s="1"/>
  <c r="O325" i="10"/>
  <c r="P325" i="10"/>
  <c r="BT339" i="10" s="1"/>
  <c r="B326" i="10"/>
  <c r="F326" i="10" s="1"/>
  <c r="C326" i="10"/>
  <c r="G326" i="10" s="1"/>
  <c r="D326" i="10"/>
  <c r="H326" i="10"/>
  <c r="O326" i="10"/>
  <c r="P326" i="10"/>
  <c r="B327" i="10"/>
  <c r="F327" i="10" s="1"/>
  <c r="C327" i="10"/>
  <c r="G327" i="10" s="1"/>
  <c r="D327" i="10"/>
  <c r="H327" i="10" s="1"/>
  <c r="O327" i="10"/>
  <c r="P327" i="10"/>
  <c r="B328" i="10"/>
  <c r="F328" i="10" s="1"/>
  <c r="C328" i="10"/>
  <c r="G328" i="10" s="1"/>
  <c r="D328" i="10"/>
  <c r="O328" i="10"/>
  <c r="P328" i="10"/>
  <c r="B329" i="10"/>
  <c r="F329" i="10" s="1"/>
  <c r="C329" i="10"/>
  <c r="G329" i="10" s="1"/>
  <c r="D329" i="10"/>
  <c r="H329" i="10" s="1"/>
  <c r="O329" i="10"/>
  <c r="P329" i="10"/>
  <c r="B330" i="10"/>
  <c r="F330" i="10" s="1"/>
  <c r="C330" i="10"/>
  <c r="G330" i="10" s="1"/>
  <c r="D330" i="10"/>
  <c r="H330" i="10" s="1"/>
  <c r="O330" i="10"/>
  <c r="P330" i="10"/>
  <c r="B331" i="10"/>
  <c r="F331" i="10" s="1"/>
  <c r="C331" i="10"/>
  <c r="G331" i="10" s="1"/>
  <c r="D331" i="10"/>
  <c r="H331" i="10" s="1"/>
  <c r="O331" i="10"/>
  <c r="P331" i="10"/>
  <c r="B332" i="10"/>
  <c r="F332" i="10" s="1"/>
  <c r="C332" i="10"/>
  <c r="G332" i="10" s="1"/>
  <c r="D332" i="10"/>
  <c r="H332" i="10" s="1"/>
  <c r="O332" i="10"/>
  <c r="P332" i="10"/>
  <c r="B333" i="10"/>
  <c r="F333" i="10" s="1"/>
  <c r="C333" i="10"/>
  <c r="G333" i="10" s="1"/>
  <c r="D333" i="10"/>
  <c r="O333" i="10"/>
  <c r="P333" i="10"/>
  <c r="B334" i="10"/>
  <c r="F334" i="10" s="1"/>
  <c r="C334" i="10"/>
  <c r="G334" i="10" s="1"/>
  <c r="D334" i="10"/>
  <c r="H334" i="10" s="1"/>
  <c r="O334" i="10"/>
  <c r="P334" i="10"/>
  <c r="B335" i="10"/>
  <c r="F335" i="10" s="1"/>
  <c r="C335" i="10"/>
  <c r="G335" i="10" s="1"/>
  <c r="D335" i="10"/>
  <c r="H335" i="10" s="1"/>
  <c r="O335" i="10"/>
  <c r="P335" i="10"/>
  <c r="B336" i="10"/>
  <c r="F336" i="10" s="1"/>
  <c r="C336" i="10"/>
  <c r="G336" i="10" s="1"/>
  <c r="D336" i="10"/>
  <c r="H336" i="10" s="1"/>
  <c r="O336" i="10"/>
  <c r="P336" i="10"/>
  <c r="B337" i="10"/>
  <c r="C337" i="10"/>
  <c r="G337" i="10" s="1"/>
  <c r="D337" i="10"/>
  <c r="H337" i="10" s="1"/>
  <c r="O337" i="10"/>
  <c r="P337" i="10"/>
  <c r="B338" i="10"/>
  <c r="F338" i="10" s="1"/>
  <c r="C338" i="10"/>
  <c r="G338" i="10" s="1"/>
  <c r="D338" i="10"/>
  <c r="H338" i="10" s="1"/>
  <c r="O338" i="10"/>
  <c r="P338" i="10"/>
  <c r="B339" i="10"/>
  <c r="F339" i="10" s="1"/>
  <c r="C339" i="10"/>
  <c r="G339" i="10" s="1"/>
  <c r="D339" i="10"/>
  <c r="O339" i="10"/>
  <c r="P339" i="10"/>
  <c r="B340" i="10"/>
  <c r="F340" i="10" s="1"/>
  <c r="C340" i="10"/>
  <c r="G340" i="10" s="1"/>
  <c r="D340" i="10"/>
  <c r="H340" i="10" s="1"/>
  <c r="O340" i="10"/>
  <c r="P340" i="10"/>
  <c r="BL340" i="10"/>
  <c r="CJ340" i="10"/>
  <c r="B341" i="10"/>
  <c r="F341" i="10" s="1"/>
  <c r="C341" i="10"/>
  <c r="G341" i="10" s="1"/>
  <c r="D341" i="10"/>
  <c r="H341" i="10" s="1"/>
  <c r="O341" i="10"/>
  <c r="P341" i="10"/>
  <c r="B342" i="10"/>
  <c r="F342" i="10" s="1"/>
  <c r="C342" i="10"/>
  <c r="G342" i="10" s="1"/>
  <c r="D342" i="10"/>
  <c r="H342" i="10"/>
  <c r="O342" i="10"/>
  <c r="P342" i="10"/>
  <c r="B343" i="10"/>
  <c r="C343" i="10"/>
  <c r="D343" i="10"/>
  <c r="H343" i="10" s="1"/>
  <c r="F343" i="10"/>
  <c r="O343" i="10"/>
  <c r="P343" i="10"/>
  <c r="DD352" i="10" s="1"/>
  <c r="B344" i="10"/>
  <c r="C344" i="10"/>
  <c r="G344" i="10" s="1"/>
  <c r="D344" i="10"/>
  <c r="H344" i="10" s="1"/>
  <c r="F344" i="10"/>
  <c r="O344" i="10"/>
  <c r="P344" i="10"/>
  <c r="B345" i="10"/>
  <c r="F345" i="10" s="1"/>
  <c r="C345" i="10"/>
  <c r="G345" i="10" s="1"/>
  <c r="D345" i="10"/>
  <c r="O345" i="10"/>
  <c r="P345" i="10"/>
  <c r="B346" i="10"/>
  <c r="F346" i="10" s="1"/>
  <c r="C346" i="10"/>
  <c r="G346" i="10" s="1"/>
  <c r="D346" i="10"/>
  <c r="H346" i="10" s="1"/>
  <c r="O346" i="10"/>
  <c r="P346" i="10"/>
  <c r="CX346" i="10" s="1"/>
  <c r="B347" i="10"/>
  <c r="F347" i="10" s="1"/>
  <c r="C347" i="10"/>
  <c r="G347" i="10" s="1"/>
  <c r="D347" i="10"/>
  <c r="H347" i="10" s="1"/>
  <c r="O347" i="10"/>
  <c r="P347" i="10"/>
  <c r="B348" i="10"/>
  <c r="F348" i="10" s="1"/>
  <c r="C348" i="10"/>
  <c r="G348" i="10" s="1"/>
  <c r="D348" i="10"/>
  <c r="H348" i="10" s="1"/>
  <c r="O348" i="10"/>
  <c r="P348" i="10"/>
  <c r="B349" i="10"/>
  <c r="F349" i="10" s="1"/>
  <c r="C349" i="10"/>
  <c r="G349" i="10" s="1"/>
  <c r="D349" i="10"/>
  <c r="H349" i="10" s="1"/>
  <c r="O349" i="10"/>
  <c r="P349" i="10"/>
  <c r="BR349" i="10"/>
  <c r="B350" i="10"/>
  <c r="C350" i="10"/>
  <c r="G350" i="10" s="1"/>
  <c r="D350" i="10"/>
  <c r="H350" i="10" s="1"/>
  <c r="O350" i="10"/>
  <c r="P350" i="10"/>
  <c r="BR350" i="10" s="1"/>
  <c r="CX350" i="10"/>
  <c r="B351" i="10"/>
  <c r="F351" i="10" s="1"/>
  <c r="C351" i="10"/>
  <c r="G351" i="10" s="1"/>
  <c r="D351" i="10"/>
  <c r="H351" i="10" s="1"/>
  <c r="O351" i="10"/>
  <c r="P351" i="10"/>
  <c r="B352" i="10"/>
  <c r="F352" i="10" s="1"/>
  <c r="C352" i="10"/>
  <c r="D352" i="10"/>
  <c r="H352" i="10" s="1"/>
  <c r="O352" i="10"/>
  <c r="P352" i="10"/>
  <c r="BR352" i="10"/>
  <c r="DN352" i="10"/>
  <c r="B353" i="10"/>
  <c r="C353" i="10"/>
  <c r="G353" i="10" s="1"/>
  <c r="D353" i="10"/>
  <c r="H353" i="10" s="1"/>
  <c r="F353" i="10"/>
  <c r="O353" i="10"/>
  <c r="P353" i="10"/>
  <c r="B354" i="10"/>
  <c r="F354" i="10" s="1"/>
  <c r="C354" i="10"/>
  <c r="G354" i="10" s="1"/>
  <c r="D354" i="10"/>
  <c r="H354" i="10" s="1"/>
  <c r="O354" i="10"/>
  <c r="P354" i="10"/>
  <c r="BP354" i="10" s="1"/>
  <c r="B355" i="10"/>
  <c r="F355" i="10" s="1"/>
  <c r="C355" i="10"/>
  <c r="G355" i="10" s="1"/>
  <c r="D355" i="10"/>
  <c r="H355" i="10" s="1"/>
  <c r="O355" i="10"/>
  <c r="P355" i="10"/>
  <c r="B356" i="10"/>
  <c r="F356" i="10" s="1"/>
  <c r="C356" i="10"/>
  <c r="D356" i="10"/>
  <c r="H356" i="10" s="1"/>
  <c r="G356" i="10"/>
  <c r="O356" i="10"/>
  <c r="P356" i="10"/>
  <c r="B357" i="10"/>
  <c r="F357" i="10" s="1"/>
  <c r="C357" i="10"/>
  <c r="G357" i="10" s="1"/>
  <c r="D357" i="10"/>
  <c r="H357" i="10" s="1"/>
  <c r="O357" i="10"/>
  <c r="P357" i="10"/>
  <c r="B358" i="10"/>
  <c r="F358" i="10"/>
  <c r="C358" i="10"/>
  <c r="D358" i="10"/>
  <c r="H358" i="10" s="1"/>
  <c r="G358" i="10"/>
  <c r="O358" i="10"/>
  <c r="P358" i="10"/>
  <c r="B359" i="10"/>
  <c r="F359" i="10" s="1"/>
  <c r="C359" i="10"/>
  <c r="G359" i="10" s="1"/>
  <c r="D359" i="10"/>
  <c r="H359" i="10" s="1"/>
  <c r="O359" i="10"/>
  <c r="P359" i="10"/>
  <c r="DV359" i="10" s="1"/>
  <c r="B360" i="10"/>
  <c r="F360" i="10" s="1"/>
  <c r="C360" i="10"/>
  <c r="G360" i="10" s="1"/>
  <c r="D360" i="10"/>
  <c r="H360" i="10" s="1"/>
  <c r="O360" i="10"/>
  <c r="P360" i="10"/>
  <c r="A361" i="10"/>
  <c r="B361" i="10"/>
  <c r="C361" i="10"/>
  <c r="D361" i="10"/>
  <c r="O361" i="10"/>
  <c r="Q361" i="10" s="1"/>
  <c r="R361" i="10" s="1"/>
  <c r="P361" i="10"/>
  <c r="S361" i="10" s="1"/>
  <c r="DD364" i="10"/>
  <c r="DF364" i="10"/>
  <c r="DH364" i="10"/>
  <c r="DJ364" i="10"/>
  <c r="DL364" i="10"/>
  <c r="DN364" i="10"/>
  <c r="DP364" i="10"/>
  <c r="DR364" i="10"/>
  <c r="DZ364" i="10" s="1"/>
  <c r="EH364" i="10" s="1"/>
  <c r="EP364" i="10" s="1"/>
  <c r="DT364" i="10"/>
  <c r="DV364" i="10"/>
  <c r="ED364" i="10" s="1"/>
  <c r="EL364" i="10" s="1"/>
  <c r="DX364" i="10"/>
  <c r="EF364" i="10" s="1"/>
  <c r="EN364" i="10" s="1"/>
  <c r="EJ364" i="10"/>
  <c r="DD365" i="10"/>
  <c r="DF365" i="10"/>
  <c r="DH365" i="10"/>
  <c r="DJ365" i="10"/>
  <c r="DL365" i="10"/>
  <c r="DN365" i="10"/>
  <c r="DP365" i="10"/>
  <c r="DR365" i="10"/>
  <c r="DT365" i="10"/>
  <c r="DV365" i="10"/>
  <c r="DX365" i="10"/>
  <c r="DZ365" i="10"/>
  <c r="EB365" i="10"/>
  <c r="ED365" i="10"/>
  <c r="EF365" i="10"/>
  <c r="EH365" i="10"/>
  <c r="EJ365" i="10"/>
  <c r="EL365" i="10"/>
  <c r="EN365" i="10"/>
  <c r="EP365" i="10"/>
  <c r="B377" i="10"/>
  <c r="C377" i="10"/>
  <c r="G377" i="10" s="1"/>
  <c r="D377" i="10"/>
  <c r="H377" i="10" s="1"/>
  <c r="O377" i="10"/>
  <c r="P377" i="10"/>
  <c r="B378" i="10"/>
  <c r="F378" i="10" s="1"/>
  <c r="C378" i="10"/>
  <c r="G378" i="10" s="1"/>
  <c r="D378" i="10"/>
  <c r="O378" i="10"/>
  <c r="P378" i="10"/>
  <c r="B379" i="10"/>
  <c r="F379" i="10" s="1"/>
  <c r="C379" i="10"/>
  <c r="G379" i="10" s="1"/>
  <c r="D379" i="10"/>
  <c r="H379" i="10" s="1"/>
  <c r="O379" i="10"/>
  <c r="P379" i="10"/>
  <c r="B380" i="10"/>
  <c r="F380" i="10" s="1"/>
  <c r="C380" i="10"/>
  <c r="G380" i="10" s="1"/>
  <c r="D380" i="10"/>
  <c r="H380" i="10" s="1"/>
  <c r="O380" i="10"/>
  <c r="P380" i="10"/>
  <c r="B381" i="10"/>
  <c r="F381" i="10" s="1"/>
  <c r="C381" i="10"/>
  <c r="G381" i="10" s="1"/>
  <c r="D381" i="10"/>
  <c r="H381" i="10" s="1"/>
  <c r="O381" i="10"/>
  <c r="P381" i="10"/>
  <c r="BN381" i="10"/>
  <c r="B382" i="10"/>
  <c r="F382" i="10" s="1"/>
  <c r="C382" i="10"/>
  <c r="G382" i="10" s="1"/>
  <c r="D382" i="10"/>
  <c r="H382" i="10" s="1"/>
  <c r="O382" i="10"/>
  <c r="P382" i="10"/>
  <c r="B383" i="10"/>
  <c r="F383" i="10" s="1"/>
  <c r="C383" i="10"/>
  <c r="G383" i="10" s="1"/>
  <c r="D383" i="10"/>
  <c r="O383" i="10"/>
  <c r="P383" i="10"/>
  <c r="BL383" i="10" s="1"/>
  <c r="B384" i="10"/>
  <c r="F384" i="10" s="1"/>
  <c r="C384" i="10"/>
  <c r="G384" i="10" s="1"/>
  <c r="D384" i="10"/>
  <c r="H384" i="10" s="1"/>
  <c r="O384" i="10"/>
  <c r="P384" i="10"/>
  <c r="B385" i="10"/>
  <c r="F385" i="10" s="1"/>
  <c r="C385" i="10"/>
  <c r="G385" i="10" s="1"/>
  <c r="D385" i="10"/>
  <c r="H385" i="10" s="1"/>
  <c r="O385" i="10"/>
  <c r="P385" i="10"/>
  <c r="B386" i="10"/>
  <c r="C386" i="10"/>
  <c r="G386" i="10" s="1"/>
  <c r="D386" i="10"/>
  <c r="O386" i="10"/>
  <c r="P386" i="10"/>
  <c r="B387" i="10"/>
  <c r="F387" i="10" s="1"/>
  <c r="C387" i="10"/>
  <c r="D387" i="10"/>
  <c r="H387" i="10" s="1"/>
  <c r="O387" i="10"/>
  <c r="P387" i="10"/>
  <c r="CF401" i="10" s="1"/>
  <c r="B388" i="10"/>
  <c r="F388" i="10" s="1"/>
  <c r="C388" i="10"/>
  <c r="G388" i="10" s="1"/>
  <c r="D388" i="10"/>
  <c r="H388" i="10" s="1"/>
  <c r="O388" i="10"/>
  <c r="P388" i="10"/>
  <c r="BT388" i="10"/>
  <c r="B389" i="10"/>
  <c r="F389" i="10" s="1"/>
  <c r="C389" i="10"/>
  <c r="G389" i="10" s="1"/>
  <c r="D389" i="10"/>
  <c r="O389" i="10"/>
  <c r="P389" i="10"/>
  <c r="B390" i="10"/>
  <c r="F390" i="10" s="1"/>
  <c r="C390" i="10"/>
  <c r="G390" i="10" s="1"/>
  <c r="D390" i="10"/>
  <c r="H390" i="10" s="1"/>
  <c r="O390" i="10"/>
  <c r="P390" i="10"/>
  <c r="CD390" i="10" s="1"/>
  <c r="B391" i="10"/>
  <c r="F391" i="10" s="1"/>
  <c r="C391" i="10"/>
  <c r="G391" i="10" s="1"/>
  <c r="D391" i="10"/>
  <c r="H391" i="10" s="1"/>
  <c r="O391" i="10"/>
  <c r="P391" i="10"/>
  <c r="B392" i="10"/>
  <c r="F392" i="10" s="1"/>
  <c r="C392" i="10"/>
  <c r="G392" i="10" s="1"/>
  <c r="D392" i="10"/>
  <c r="H392" i="10" s="1"/>
  <c r="O392" i="10"/>
  <c r="P392" i="10"/>
  <c r="B393" i="10"/>
  <c r="C393" i="10"/>
  <c r="G393" i="10" s="1"/>
  <c r="D393" i="10"/>
  <c r="H393" i="10" s="1"/>
  <c r="O393" i="10"/>
  <c r="P393" i="10"/>
  <c r="B394" i="10"/>
  <c r="F394" i="10" s="1"/>
  <c r="C394" i="10"/>
  <c r="G394" i="10" s="1"/>
  <c r="D394" i="10"/>
  <c r="H394" i="10" s="1"/>
  <c r="O394" i="10"/>
  <c r="P394" i="10"/>
  <c r="CJ394" i="10" s="1"/>
  <c r="B395" i="10"/>
  <c r="F395" i="10" s="1"/>
  <c r="C395" i="10"/>
  <c r="G395" i="10" s="1"/>
  <c r="D395" i="10"/>
  <c r="H395" i="10" s="1"/>
  <c r="O395" i="10"/>
  <c r="P395" i="10"/>
  <c r="B396" i="10"/>
  <c r="F396" i="10" s="1"/>
  <c r="C396" i="10"/>
  <c r="G396" i="10" s="1"/>
  <c r="D396" i="10"/>
  <c r="H396" i="10" s="1"/>
  <c r="O396" i="10"/>
  <c r="P396" i="10"/>
  <c r="B397" i="10"/>
  <c r="F397" i="10" s="1"/>
  <c r="C397" i="10"/>
  <c r="G397" i="10" s="1"/>
  <c r="D397" i="10"/>
  <c r="O397" i="10"/>
  <c r="P397" i="10"/>
  <c r="B398" i="10"/>
  <c r="F398" i="10" s="1"/>
  <c r="C398" i="10"/>
  <c r="G398" i="10" s="1"/>
  <c r="D398" i="10"/>
  <c r="H398" i="10" s="1"/>
  <c r="O398" i="10"/>
  <c r="P398" i="10"/>
  <c r="B399" i="10"/>
  <c r="F399" i="10" s="1"/>
  <c r="C399" i="10"/>
  <c r="G399" i="10" s="1"/>
  <c r="D399" i="10"/>
  <c r="H399" i="10" s="1"/>
  <c r="O399" i="10"/>
  <c r="P399" i="10"/>
  <c r="B400" i="10"/>
  <c r="F400" i="10" s="1"/>
  <c r="C400" i="10"/>
  <c r="G400" i="10" s="1"/>
  <c r="D400" i="10"/>
  <c r="H400" i="10" s="1"/>
  <c r="O400" i="10"/>
  <c r="P400" i="10"/>
  <c r="B401" i="10"/>
  <c r="F401" i="10" s="1"/>
  <c r="C401" i="10"/>
  <c r="G401" i="10" s="1"/>
  <c r="D401" i="10"/>
  <c r="H401" i="10" s="1"/>
  <c r="O401" i="10"/>
  <c r="P401" i="10"/>
  <c r="CV401" i="10"/>
  <c r="B402" i="10"/>
  <c r="C402" i="10"/>
  <c r="G402" i="10" s="1"/>
  <c r="D402" i="10"/>
  <c r="O402" i="10"/>
  <c r="P402" i="10"/>
  <c r="DJ406" i="10" s="1"/>
  <c r="B403" i="10"/>
  <c r="C403" i="10"/>
  <c r="G403" i="10" s="1"/>
  <c r="D403" i="10"/>
  <c r="H403" i="10"/>
  <c r="F403" i="10"/>
  <c r="O403" i="10"/>
  <c r="P403" i="10"/>
  <c r="B404" i="10"/>
  <c r="F404" i="10" s="1"/>
  <c r="C404" i="10"/>
  <c r="G404" i="10" s="1"/>
  <c r="D404" i="10"/>
  <c r="H404" i="10" s="1"/>
  <c r="O404" i="10"/>
  <c r="P404" i="10"/>
  <c r="BX404" i="10"/>
  <c r="B405" i="10"/>
  <c r="F405" i="10" s="1"/>
  <c r="C405" i="10"/>
  <c r="G405" i="10" s="1"/>
  <c r="D405" i="10"/>
  <c r="O405" i="10"/>
  <c r="P405" i="10"/>
  <c r="B406" i="10"/>
  <c r="C406" i="10"/>
  <c r="G406" i="10" s="1"/>
  <c r="D406" i="10"/>
  <c r="H406" i="10" s="1"/>
  <c r="O406" i="10"/>
  <c r="P406" i="10"/>
  <c r="BT406" i="10"/>
  <c r="CD406" i="10"/>
  <c r="CZ406" i="10"/>
  <c r="B407" i="10"/>
  <c r="C407" i="10"/>
  <c r="G407" i="10" s="1"/>
  <c r="D407" i="10"/>
  <c r="H407" i="10" s="1"/>
  <c r="O407" i="10"/>
  <c r="P407" i="10"/>
  <c r="CJ407" i="10"/>
  <c r="B408" i="10"/>
  <c r="C408" i="10"/>
  <c r="G408" i="10" s="1"/>
  <c r="D408" i="10"/>
  <c r="H408" i="10" s="1"/>
  <c r="O408" i="10"/>
  <c r="P408" i="10"/>
  <c r="DR408" i="10"/>
  <c r="B409" i="10"/>
  <c r="C409" i="10"/>
  <c r="G409" i="10" s="1"/>
  <c r="D409" i="10"/>
  <c r="H409" i="10" s="1"/>
  <c r="O409" i="10"/>
  <c r="P409" i="10"/>
  <c r="B410" i="10"/>
  <c r="F410" i="10" s="1"/>
  <c r="C410" i="10"/>
  <c r="G410" i="10" s="1"/>
  <c r="D410" i="10"/>
  <c r="O410" i="10"/>
  <c r="P410" i="10"/>
  <c r="B411" i="10"/>
  <c r="F411" i="10" s="1"/>
  <c r="C411" i="10"/>
  <c r="G411" i="10" s="1"/>
  <c r="D411" i="10"/>
  <c r="H411" i="10" s="1"/>
  <c r="O411" i="10"/>
  <c r="P411" i="10"/>
  <c r="B412" i="10"/>
  <c r="C412" i="10"/>
  <c r="G412" i="10" s="1"/>
  <c r="D412" i="10"/>
  <c r="H412" i="10" s="1"/>
  <c r="O412" i="10"/>
  <c r="P412" i="10"/>
  <c r="CF412" i="10"/>
  <c r="DP412" i="10"/>
  <c r="B413" i="10"/>
  <c r="C413" i="10"/>
  <c r="D413" i="10"/>
  <c r="H413" i="10" s="1"/>
  <c r="O413" i="10"/>
  <c r="P413" i="10"/>
  <c r="B414" i="10"/>
  <c r="F414" i="10" s="1"/>
  <c r="C414" i="10"/>
  <c r="D414" i="10"/>
  <c r="H414" i="10" s="1"/>
  <c r="O414" i="10"/>
  <c r="P414" i="10"/>
  <c r="B415" i="10"/>
  <c r="F415" i="10" s="1"/>
  <c r="C415" i="10"/>
  <c r="G415" i="10" s="1"/>
  <c r="D415" i="10"/>
  <c r="H415" i="10" s="1"/>
  <c r="O415" i="10"/>
  <c r="P415" i="10"/>
  <c r="DN415" i="10"/>
  <c r="B416" i="10"/>
  <c r="C416" i="10"/>
  <c r="G416" i="10" s="1"/>
  <c r="D416" i="10"/>
  <c r="F416" i="10"/>
  <c r="O416" i="10"/>
  <c r="P416" i="10"/>
  <c r="DV416" i="10" s="1"/>
  <c r="A417" i="10"/>
  <c r="B417" i="10"/>
  <c r="C417" i="10"/>
  <c r="D417" i="10"/>
  <c r="O417" i="10"/>
  <c r="R417" i="10"/>
  <c r="DD420" i="10"/>
  <c r="DF420" i="10"/>
  <c r="DH420" i="10"/>
  <c r="DJ420" i="10"/>
  <c r="DL420" i="10"/>
  <c r="DN420" i="10"/>
  <c r="DP420" i="10"/>
  <c r="DR420" i="10"/>
  <c r="DZ420" i="10" s="1"/>
  <c r="EH420" i="10" s="1"/>
  <c r="EP420" i="10" s="1"/>
  <c r="DT420" i="10"/>
  <c r="DV420" i="10"/>
  <c r="ED420" i="10" s="1"/>
  <c r="EL420" i="10" s="1"/>
  <c r="DX420" i="10"/>
  <c r="EF420" i="10" s="1"/>
  <c r="EN420" i="10" s="1"/>
  <c r="EJ420" i="10"/>
  <c r="DD421" i="10"/>
  <c r="DF421" i="10"/>
  <c r="DH421" i="10"/>
  <c r="DJ421" i="10"/>
  <c r="DL421" i="10"/>
  <c r="DN421" i="10"/>
  <c r="DP421" i="10"/>
  <c r="DR421" i="10"/>
  <c r="DT421" i="10"/>
  <c r="DV421" i="10"/>
  <c r="DX421" i="10"/>
  <c r="DZ421" i="10"/>
  <c r="EB421" i="10"/>
  <c r="ED421" i="10"/>
  <c r="EF421" i="10"/>
  <c r="EH421" i="10"/>
  <c r="EJ421" i="10"/>
  <c r="EL421" i="10"/>
  <c r="EN421" i="10"/>
  <c r="EP421" i="10"/>
  <c r="A11" i="1"/>
  <c r="V11" i="1"/>
  <c r="F11" i="1" s="1"/>
  <c r="A1" i="10" s="1"/>
  <c r="W11" i="1"/>
  <c r="K11" i="1" s="1"/>
  <c r="A54" i="10" s="1"/>
  <c r="A12" i="1"/>
  <c r="V12" i="1"/>
  <c r="F12" i="1" s="1"/>
  <c r="A2" i="10" s="1"/>
  <c r="A13" i="1"/>
  <c r="V13" i="1"/>
  <c r="F13" i="1" s="1"/>
  <c r="A3" i="10" s="1"/>
  <c r="E3" i="10" s="1"/>
  <c r="A14" i="1"/>
  <c r="V14" i="1"/>
  <c r="F14" i="1" s="1"/>
  <c r="A4" i="10" s="1"/>
  <c r="W14" i="1"/>
  <c r="K14" i="1" s="1"/>
  <c r="A57" i="10" s="1"/>
  <c r="A15" i="1"/>
  <c r="V15" i="1"/>
  <c r="F15" i="1" s="1"/>
  <c r="A5" i="10" s="1"/>
  <c r="E5" i="10" s="1"/>
  <c r="W15" i="1"/>
  <c r="K15" i="1" s="1"/>
  <c r="A58" i="10" s="1"/>
  <c r="A16" i="1"/>
  <c r="V16" i="1"/>
  <c r="F16" i="1" s="1"/>
  <c r="A6" i="10" s="1"/>
  <c r="W16" i="1"/>
  <c r="K16" i="1" s="1"/>
  <c r="A59" i="10" s="1"/>
  <c r="A17" i="1"/>
  <c r="V17" i="1"/>
  <c r="F17" i="1" s="1"/>
  <c r="A7" i="10" s="1"/>
  <c r="E7" i="10" s="1"/>
  <c r="A18" i="1"/>
  <c r="A61" i="10"/>
  <c r="V18" i="1"/>
  <c r="F18" i="1" s="1"/>
  <c r="A8" i="10" s="1"/>
  <c r="W18" i="1"/>
  <c r="K18" i="1" s="1"/>
  <c r="A19" i="1"/>
  <c r="V19" i="1"/>
  <c r="F19" i="1" s="1"/>
  <c r="A9" i="10" s="1"/>
  <c r="E9" i="10" s="1"/>
  <c r="K9" i="10" s="1"/>
  <c r="W19" i="1"/>
  <c r="K19" i="1" s="1"/>
  <c r="A62" i="10" s="1"/>
  <c r="E62" i="10" s="1"/>
  <c r="A20" i="1"/>
  <c r="V20" i="1"/>
  <c r="F20" i="1" s="1"/>
  <c r="A10" i="10" s="1"/>
  <c r="W20" i="1"/>
  <c r="K20" i="1" s="1"/>
  <c r="A63" i="10" s="1"/>
  <c r="FB10" i="10" s="1"/>
  <c r="A21" i="1"/>
  <c r="V21" i="1"/>
  <c r="F21" i="1" s="1"/>
  <c r="A11" i="10" s="1"/>
  <c r="W21" i="1"/>
  <c r="K21" i="1" s="1"/>
  <c r="A64" i="10" s="1"/>
  <c r="A22" i="1"/>
  <c r="V22" i="1"/>
  <c r="F22" i="1" s="1"/>
  <c r="A12" i="10" s="1"/>
  <c r="W22" i="1"/>
  <c r="K22" i="1" s="1"/>
  <c r="A65" i="10" s="1"/>
  <c r="E65" i="10" s="1"/>
  <c r="A23" i="1"/>
  <c r="F23" i="1"/>
  <c r="A13" i="10" s="1"/>
  <c r="FA13" i="10" s="1"/>
  <c r="V23" i="1"/>
  <c r="W23" i="1"/>
  <c r="K23" i="1" s="1"/>
  <c r="A66" i="10" s="1"/>
  <c r="E66" i="10" s="1"/>
  <c r="K66" i="10" s="1"/>
  <c r="A24" i="1"/>
  <c r="V24" i="1"/>
  <c r="F24" i="1" s="1"/>
  <c r="A14" i="10" s="1"/>
  <c r="W24" i="1"/>
  <c r="K24" i="1" s="1"/>
  <c r="A67" i="10" s="1"/>
  <c r="A25" i="1"/>
  <c r="V25" i="1"/>
  <c r="F25" i="1" s="1"/>
  <c r="A15" i="10" s="1"/>
  <c r="W25" i="1"/>
  <c r="K25" i="1" s="1"/>
  <c r="A68" i="10" s="1"/>
  <c r="FB15" i="10" s="1"/>
  <c r="A26" i="1"/>
  <c r="V26" i="1"/>
  <c r="F26" i="1" s="1"/>
  <c r="A16" i="10" s="1"/>
  <c r="W26" i="1"/>
  <c r="K26" i="1" s="1"/>
  <c r="A69" i="10" s="1"/>
  <c r="A27" i="1"/>
  <c r="V27" i="1"/>
  <c r="F27" i="1" s="1"/>
  <c r="A17" i="10" s="1"/>
  <c r="W27" i="1"/>
  <c r="K27" i="1"/>
  <c r="A70" i="10" s="1"/>
  <c r="E70" i="10" s="1"/>
  <c r="K70" i="10" s="1"/>
  <c r="A28" i="1"/>
  <c r="V28" i="1"/>
  <c r="F28" i="1" s="1"/>
  <c r="A18" i="10" s="1"/>
  <c r="W28" i="1"/>
  <c r="K28" i="1" s="1"/>
  <c r="A71" i="10" s="1"/>
  <c r="A29" i="1"/>
  <c r="V29" i="1"/>
  <c r="F29" i="1" s="1"/>
  <c r="A19" i="10" s="1"/>
  <c r="W29" i="1"/>
  <c r="K29" i="1" s="1"/>
  <c r="A72" i="10" s="1"/>
  <c r="A30" i="1"/>
  <c r="V30" i="1"/>
  <c r="F30" i="1" s="1"/>
  <c r="A20" i="10" s="1"/>
  <c r="W30" i="1"/>
  <c r="K30" i="1" s="1"/>
  <c r="A73" i="10" s="1"/>
  <c r="A31" i="1"/>
  <c r="V31" i="1"/>
  <c r="F31" i="1" s="1"/>
  <c r="A21" i="10" s="1"/>
  <c r="E21" i="10" s="1"/>
  <c r="W31" i="1"/>
  <c r="K31" i="1" s="1"/>
  <c r="A74" i="10" s="1"/>
  <c r="E74" i="10" s="1"/>
  <c r="A32" i="1"/>
  <c r="V32" i="1"/>
  <c r="F32" i="1" s="1"/>
  <c r="A22" i="10" s="1"/>
  <c r="W32" i="1"/>
  <c r="K32" i="1" s="1"/>
  <c r="A75" i="10" s="1"/>
  <c r="A33" i="1"/>
  <c r="V33" i="1"/>
  <c r="F33" i="1" s="1"/>
  <c r="A23" i="10" s="1"/>
  <c r="W33" i="1"/>
  <c r="K33" i="1" s="1"/>
  <c r="A76" i="10" s="1"/>
  <c r="A34" i="1"/>
  <c r="V34" i="1"/>
  <c r="F34" i="1" s="1"/>
  <c r="A24" i="10" s="1"/>
  <c r="W34" i="1"/>
  <c r="K34" i="1" s="1"/>
  <c r="A77" i="10" s="1"/>
  <c r="E77" i="10" s="1"/>
  <c r="A35" i="1"/>
  <c r="V35" i="1"/>
  <c r="F35" i="1" s="1"/>
  <c r="A25" i="10" s="1"/>
  <c r="E25" i="10" s="1"/>
  <c r="W35" i="1"/>
  <c r="K35" i="1" s="1"/>
  <c r="A78" i="10" s="1"/>
  <c r="A36" i="1"/>
  <c r="V36" i="1"/>
  <c r="F36" i="1" s="1"/>
  <c r="A26" i="10" s="1"/>
  <c r="W36" i="1"/>
  <c r="K36" i="1" s="1"/>
  <c r="A79" i="10" s="1"/>
  <c r="E79" i="10" s="1"/>
  <c r="A37" i="1"/>
  <c r="V37" i="1"/>
  <c r="F37" i="1" s="1"/>
  <c r="A27" i="10" s="1"/>
  <c r="W37" i="1"/>
  <c r="K37" i="1" s="1"/>
  <c r="A80" i="10" s="1"/>
  <c r="A38" i="1"/>
  <c r="V38" i="1"/>
  <c r="F38" i="1" s="1"/>
  <c r="A28" i="10" s="1"/>
  <c r="W38" i="1"/>
  <c r="K38" i="1" s="1"/>
  <c r="A81" i="10" s="1"/>
  <c r="E81" i="10" s="1"/>
  <c r="A39" i="1"/>
  <c r="V39" i="1"/>
  <c r="F39" i="1" s="1"/>
  <c r="A29" i="10" s="1"/>
  <c r="E29" i="10" s="1"/>
  <c r="K29" i="10" s="1"/>
  <c r="W39" i="1"/>
  <c r="K39" i="1" s="1"/>
  <c r="A82" i="10" s="1"/>
  <c r="A40" i="1"/>
  <c r="V40" i="1"/>
  <c r="F40" i="1" s="1"/>
  <c r="A30" i="10" s="1"/>
  <c r="FA30" i="10" s="1"/>
  <c r="W40" i="1"/>
  <c r="K40" i="1" s="1"/>
  <c r="A83" i="10" s="1"/>
  <c r="A41" i="1"/>
  <c r="V41" i="1"/>
  <c r="F41" i="1" s="1"/>
  <c r="A31" i="10" s="1"/>
  <c r="W41" i="1"/>
  <c r="K41" i="1" s="1"/>
  <c r="A84" i="10" s="1"/>
  <c r="A42" i="1"/>
  <c r="V42" i="1"/>
  <c r="F42" i="1" s="1"/>
  <c r="A32" i="10" s="1"/>
  <c r="W42" i="1"/>
  <c r="K42" i="1" s="1"/>
  <c r="A85" i="10" s="1"/>
  <c r="A43" i="1"/>
  <c r="V43" i="1"/>
  <c r="F43" i="1" s="1"/>
  <c r="A33" i="10" s="1"/>
  <c r="W43" i="1"/>
  <c r="K43" i="1" s="1"/>
  <c r="A86" i="10" s="1"/>
  <c r="A44" i="1"/>
  <c r="V44" i="1"/>
  <c r="F44" i="1" s="1"/>
  <c r="A34" i="10" s="1"/>
  <c r="W44" i="1"/>
  <c r="K44" i="1" s="1"/>
  <c r="A87" i="10" s="1"/>
  <c r="A45" i="1"/>
  <c r="V45" i="1"/>
  <c r="F45" i="1" s="1"/>
  <c r="A35" i="10" s="1"/>
  <c r="W45" i="1"/>
  <c r="K45" i="1" s="1"/>
  <c r="A88" i="10" s="1"/>
  <c r="A46" i="1"/>
  <c r="V46" i="1"/>
  <c r="F46" i="1" s="1"/>
  <c r="A36" i="10" s="1"/>
  <c r="W46" i="1"/>
  <c r="K46" i="1" s="1"/>
  <c r="A89" i="10" s="1"/>
  <c r="A47" i="1"/>
  <c r="V47" i="1"/>
  <c r="F47" i="1" s="1"/>
  <c r="A37" i="10" s="1"/>
  <c r="E37" i="10" s="1"/>
  <c r="W47" i="1"/>
  <c r="K47" i="1" s="1"/>
  <c r="A90" i="10" s="1"/>
  <c r="A48" i="1"/>
  <c r="V48" i="1"/>
  <c r="F48" i="1" s="1"/>
  <c r="A38" i="10" s="1"/>
  <c r="W48" i="1"/>
  <c r="K48" i="1" s="1"/>
  <c r="A91" i="10" s="1"/>
  <c r="A49" i="1"/>
  <c r="A92" i="10"/>
  <c r="V49" i="1"/>
  <c r="F49" i="1" s="1"/>
  <c r="A39" i="10" s="1"/>
  <c r="FA39" i="10" s="1"/>
  <c r="W49" i="1"/>
  <c r="K49" i="1" s="1"/>
  <c r="A50" i="1"/>
  <c r="V50" i="1"/>
  <c r="F50" i="1" s="1"/>
  <c r="A40" i="10" s="1"/>
  <c r="W50" i="1"/>
  <c r="K50" i="1" s="1"/>
  <c r="A93" i="10" s="1"/>
  <c r="I93" i="10" s="1"/>
  <c r="J93" i="10" s="1"/>
  <c r="A62" i="1"/>
  <c r="V62" i="1"/>
  <c r="F62" i="1" s="1"/>
  <c r="A106" i="10" s="1"/>
  <c r="E106" i="10" s="1"/>
  <c r="W62" i="1"/>
  <c r="K62" i="1" s="1"/>
  <c r="A163" i="10" s="1"/>
  <c r="A63" i="1"/>
  <c r="V63" i="1"/>
  <c r="F63" i="1" s="1"/>
  <c r="A107" i="10" s="1"/>
  <c r="W63" i="1"/>
  <c r="K63" i="1" s="1"/>
  <c r="A164" i="10" s="1"/>
  <c r="A64" i="1"/>
  <c r="V64" i="1"/>
  <c r="F64" i="1" s="1"/>
  <c r="A108" i="10" s="1"/>
  <c r="I108" i="10" s="1"/>
  <c r="J108" i="10" s="1"/>
  <c r="W64" i="1"/>
  <c r="K64" i="1" s="1"/>
  <c r="A165" i="10" s="1"/>
  <c r="E165" i="10" s="1"/>
  <c r="A65" i="1"/>
  <c r="V65" i="1"/>
  <c r="F65" i="1" s="1"/>
  <c r="A109" i="10" s="1"/>
  <c r="W65" i="1"/>
  <c r="K65" i="1" s="1"/>
  <c r="A166" i="10" s="1"/>
  <c r="A66" i="1"/>
  <c r="V66" i="1"/>
  <c r="F66" i="1" s="1"/>
  <c r="A110" i="10" s="1"/>
  <c r="E110" i="10" s="1"/>
  <c r="W66" i="1"/>
  <c r="K66" i="1" s="1"/>
  <c r="A167" i="10" s="1"/>
  <c r="E167" i="10" s="1"/>
  <c r="A67" i="1"/>
  <c r="V67" i="1"/>
  <c r="F67" i="1" s="1"/>
  <c r="A111" i="10" s="1"/>
  <c r="W67" i="1"/>
  <c r="K67" i="1" s="1"/>
  <c r="A168" i="10" s="1"/>
  <c r="A68" i="1"/>
  <c r="V68" i="1"/>
  <c r="F68" i="1" s="1"/>
  <c r="A112" i="10" s="1"/>
  <c r="W68" i="1"/>
  <c r="K68" i="1" s="1"/>
  <c r="A169" i="10" s="1"/>
  <c r="A69" i="1"/>
  <c r="V69" i="1"/>
  <c r="F69" i="1" s="1"/>
  <c r="A113" i="10" s="1"/>
  <c r="FA113" i="10" s="1"/>
  <c r="W69" i="1"/>
  <c r="K69" i="1" s="1"/>
  <c r="A170" i="10" s="1"/>
  <c r="A70" i="1"/>
  <c r="V70" i="1"/>
  <c r="F70" i="1" s="1"/>
  <c r="A114" i="10" s="1"/>
  <c r="E114" i="10" s="1"/>
  <c r="K114" i="10" s="1"/>
  <c r="W70" i="1"/>
  <c r="K70" i="1" s="1"/>
  <c r="A171" i="10" s="1"/>
  <c r="A71" i="1"/>
  <c r="V71" i="1"/>
  <c r="F71" i="1" s="1"/>
  <c r="A115" i="10" s="1"/>
  <c r="W71" i="1"/>
  <c r="K71" i="1" s="1"/>
  <c r="A172" i="10" s="1"/>
  <c r="E172" i="10" s="1"/>
  <c r="A72" i="1"/>
  <c r="V72" i="1"/>
  <c r="F72" i="1" s="1"/>
  <c r="A116" i="10" s="1"/>
  <c r="W72" i="1"/>
  <c r="K72" i="1" s="1"/>
  <c r="A173" i="10" s="1"/>
  <c r="E173" i="10" s="1"/>
  <c r="A73" i="1"/>
  <c r="V73" i="1"/>
  <c r="F73" i="1" s="1"/>
  <c r="A117" i="10" s="1"/>
  <c r="W73" i="1"/>
  <c r="K73" i="1" s="1"/>
  <c r="A174" i="10" s="1"/>
  <c r="A74" i="1"/>
  <c r="V74" i="1"/>
  <c r="F74" i="1" s="1"/>
  <c r="A118" i="10" s="1"/>
  <c r="W74" i="1"/>
  <c r="K74" i="1" s="1"/>
  <c r="A175" i="10" s="1"/>
  <c r="E175" i="10" s="1"/>
  <c r="A75" i="1"/>
  <c r="V75" i="1"/>
  <c r="F75" i="1" s="1"/>
  <c r="A119" i="10" s="1"/>
  <c r="W75" i="1"/>
  <c r="K75" i="1" s="1"/>
  <c r="A176" i="10" s="1"/>
  <c r="E176" i="10" s="1"/>
  <c r="A76" i="1"/>
  <c r="V76" i="1"/>
  <c r="F76" i="1" s="1"/>
  <c r="A120" i="10" s="1"/>
  <c r="W76" i="1"/>
  <c r="K76" i="1" s="1"/>
  <c r="A177" i="10" s="1"/>
  <c r="A77" i="1"/>
  <c r="V77" i="1"/>
  <c r="F77" i="1" s="1"/>
  <c r="A121" i="10" s="1"/>
  <c r="E121" i="10" s="1"/>
  <c r="W77" i="1"/>
  <c r="K77" i="1" s="1"/>
  <c r="A178" i="10" s="1"/>
  <c r="A78" i="1"/>
  <c r="V78" i="1"/>
  <c r="F78" i="1" s="1"/>
  <c r="A122" i="10" s="1"/>
  <c r="W78" i="1"/>
  <c r="K78" i="1" s="1"/>
  <c r="A179" i="10" s="1"/>
  <c r="E179" i="10" s="1"/>
  <c r="A79" i="1"/>
  <c r="V79" i="1"/>
  <c r="F79" i="1" s="1"/>
  <c r="A123" i="10" s="1"/>
  <c r="E123" i="10" s="1"/>
  <c r="W79" i="1"/>
  <c r="K79" i="1"/>
  <c r="A180" i="10" s="1"/>
  <c r="A80" i="1"/>
  <c r="V80" i="1"/>
  <c r="F80" i="1" s="1"/>
  <c r="A124" i="10" s="1"/>
  <c r="I124" i="10" s="1"/>
  <c r="J124" i="10" s="1"/>
  <c r="W80" i="1"/>
  <c r="K80" i="1" s="1"/>
  <c r="A181" i="10" s="1"/>
  <c r="FB124" i="10" s="1"/>
  <c r="A81" i="1"/>
  <c r="V81" i="1"/>
  <c r="F81" i="1" s="1"/>
  <c r="A125" i="10" s="1"/>
  <c r="W81" i="1"/>
  <c r="K81" i="1" s="1"/>
  <c r="A182" i="10" s="1"/>
  <c r="A82" i="1"/>
  <c r="V82" i="1"/>
  <c r="F82" i="1" s="1"/>
  <c r="A126" i="10" s="1"/>
  <c r="W82" i="1"/>
  <c r="K82" i="1" s="1"/>
  <c r="A183" i="10"/>
  <c r="E183" i="10" s="1"/>
  <c r="A83" i="1"/>
  <c r="V83" i="1"/>
  <c r="F83" i="1" s="1"/>
  <c r="A127" i="10" s="1"/>
  <c r="I127" i="10" s="1"/>
  <c r="J127" i="10" s="1"/>
  <c r="W83" i="1"/>
  <c r="K83" i="1" s="1"/>
  <c r="A184" i="10" s="1"/>
  <c r="A84" i="1"/>
  <c r="K84" i="1"/>
  <c r="A185" i="10" s="1"/>
  <c r="V84" i="1"/>
  <c r="F84" i="1" s="1"/>
  <c r="A128" i="10" s="1"/>
  <c r="W84" i="1"/>
  <c r="A85" i="1"/>
  <c r="V85" i="1"/>
  <c r="F85" i="1" s="1"/>
  <c r="A129" i="10" s="1"/>
  <c r="W85" i="1"/>
  <c r="K85" i="1" s="1"/>
  <c r="A186" i="10" s="1"/>
  <c r="A86" i="1"/>
  <c r="V86" i="1"/>
  <c r="F86" i="1" s="1"/>
  <c r="A130" i="10" s="1"/>
  <c r="W86" i="1"/>
  <c r="K86" i="1" s="1"/>
  <c r="A187" i="10" s="1"/>
  <c r="A87" i="1"/>
  <c r="V87" i="1"/>
  <c r="F87" i="1" s="1"/>
  <c r="A131" i="10" s="1"/>
  <c r="FA131" i="10" s="1"/>
  <c r="W87" i="1"/>
  <c r="K87" i="1" s="1"/>
  <c r="A188" i="10" s="1"/>
  <c r="E188" i="10" s="1"/>
  <c r="A88" i="1"/>
  <c r="V88" i="1"/>
  <c r="F88" i="1" s="1"/>
  <c r="A132" i="10" s="1"/>
  <c r="I132" i="10" s="1"/>
  <c r="J132" i="10" s="1"/>
  <c r="W88" i="1"/>
  <c r="K88" i="1" s="1"/>
  <c r="A189" i="10" s="1"/>
  <c r="A89" i="1"/>
  <c r="V89" i="1"/>
  <c r="F89" i="1" s="1"/>
  <c r="A133" i="10" s="1"/>
  <c r="W89" i="1"/>
  <c r="K89" i="1" s="1"/>
  <c r="A190" i="10" s="1"/>
  <c r="A90" i="1"/>
  <c r="V90" i="1"/>
  <c r="F90" i="1" s="1"/>
  <c r="A134" i="10" s="1"/>
  <c r="FA134" i="10" s="1"/>
  <c r="W90" i="1"/>
  <c r="K90" i="1" s="1"/>
  <c r="A191" i="10" s="1"/>
  <c r="I191" i="10" s="1"/>
  <c r="J191" i="10" s="1"/>
  <c r="A91" i="1"/>
  <c r="V91" i="1"/>
  <c r="F91" i="1"/>
  <c r="A135" i="10" s="1"/>
  <c r="E135" i="10" s="1"/>
  <c r="W91" i="1"/>
  <c r="K91" i="1" s="1"/>
  <c r="A192" i="10" s="1"/>
  <c r="A92" i="1"/>
  <c r="K92" i="1"/>
  <c r="A193" i="10" s="1"/>
  <c r="E193" i="10" s="1"/>
  <c r="V92" i="1"/>
  <c r="F92" i="1" s="1"/>
  <c r="A136" i="10" s="1"/>
  <c r="W92" i="1"/>
  <c r="A93" i="1"/>
  <c r="V93" i="1"/>
  <c r="F93" i="1" s="1"/>
  <c r="A137" i="10" s="1"/>
  <c r="W93" i="1"/>
  <c r="K93" i="1" s="1"/>
  <c r="A194" i="10" s="1"/>
  <c r="E194" i="10" s="1"/>
  <c r="K194" i="10" s="1"/>
  <c r="A94" i="1"/>
  <c r="V94" i="1"/>
  <c r="F94" i="1" s="1"/>
  <c r="A138" i="10" s="1"/>
  <c r="FA138" i="10" s="1"/>
  <c r="W94" i="1"/>
  <c r="K94" i="1" s="1"/>
  <c r="A195" i="10" s="1"/>
  <c r="A95" i="1"/>
  <c r="V95" i="1"/>
  <c r="F95" i="1" s="1"/>
  <c r="A139" i="10" s="1"/>
  <c r="W95" i="1"/>
  <c r="K95" i="1" s="1"/>
  <c r="A196" i="10" s="1"/>
  <c r="A96" i="1"/>
  <c r="V96" i="1"/>
  <c r="F96" i="1" s="1"/>
  <c r="A140" i="10" s="1"/>
  <c r="W96" i="1"/>
  <c r="K96" i="1" s="1"/>
  <c r="A197" i="10" s="1"/>
  <c r="E197" i="10" s="1"/>
  <c r="K197" i="10" s="1"/>
  <c r="A97" i="1"/>
  <c r="V97" i="1"/>
  <c r="F97" i="1" s="1"/>
  <c r="A141" i="10" s="1"/>
  <c r="W97" i="1"/>
  <c r="K97" i="1" s="1"/>
  <c r="A198" i="10" s="1"/>
  <c r="I198" i="10" s="1"/>
  <c r="J198" i="10" s="1"/>
  <c r="A98" i="1"/>
  <c r="V98" i="1"/>
  <c r="F98" i="1" s="1"/>
  <c r="A142" i="10" s="1"/>
  <c r="W98" i="1"/>
  <c r="K98" i="1" s="1"/>
  <c r="A199" i="10" s="1"/>
  <c r="E199" i="10" s="1"/>
  <c r="A99" i="1"/>
  <c r="V99" i="1"/>
  <c r="F99" i="1" s="1"/>
  <c r="A143" i="10" s="1"/>
  <c r="FA143" i="10" s="1"/>
  <c r="W99" i="1"/>
  <c r="K99" i="1" s="1"/>
  <c r="A200" i="10" s="1"/>
  <c r="A100" i="1"/>
  <c r="V100" i="1"/>
  <c r="F100" i="1" s="1"/>
  <c r="A144" i="10" s="1"/>
  <c r="W100" i="1"/>
  <c r="K100" i="1" s="1"/>
  <c r="A201" i="10" s="1"/>
  <c r="A101" i="1"/>
  <c r="V101" i="1"/>
  <c r="F101" i="1" s="1"/>
  <c r="A145" i="10" s="1"/>
  <c r="FA145" i="10" s="1"/>
  <c r="W101" i="1"/>
  <c r="K101" i="1" s="1"/>
  <c r="A202" i="10" s="1"/>
  <c r="A102" i="1"/>
  <c r="V102" i="1"/>
  <c r="F102" i="1" s="1"/>
  <c r="A146" i="10" s="1"/>
  <c r="W102" i="1"/>
  <c r="K102" i="1" s="1"/>
  <c r="A203" i="10" s="1"/>
  <c r="A103" i="1"/>
  <c r="V103" i="1"/>
  <c r="F103" i="1" s="1"/>
  <c r="A147" i="10" s="1"/>
  <c r="W103" i="1"/>
  <c r="K103" i="1" s="1"/>
  <c r="A204" i="10" s="1"/>
  <c r="E204" i="10" s="1"/>
  <c r="A104" i="1"/>
  <c r="V104" i="1"/>
  <c r="F104" i="1" s="1"/>
  <c r="A148" i="10" s="1"/>
  <c r="W104" i="1"/>
  <c r="K104" i="1" s="1"/>
  <c r="A205" i="10" s="1"/>
  <c r="E205" i="10" s="1"/>
  <c r="A105" i="1"/>
  <c r="V105" i="1"/>
  <c r="F105" i="1" s="1"/>
  <c r="A149" i="10" s="1"/>
  <c r="W105" i="1"/>
  <c r="K105" i="1" s="1"/>
  <c r="A206" i="10" s="1"/>
  <c r="A106" i="1"/>
  <c r="V106" i="1"/>
  <c r="F106" i="1" s="1"/>
  <c r="A150" i="10" s="1"/>
  <c r="FA150" i="10" s="1"/>
  <c r="W106" i="1"/>
  <c r="K106" i="1" s="1"/>
  <c r="A207" i="10" s="1"/>
  <c r="A116" i="1"/>
  <c r="V116" i="1"/>
  <c r="F116" i="1" s="1"/>
  <c r="A217" i="10" s="1"/>
  <c r="E217" i="10" s="1"/>
  <c r="W116" i="1"/>
  <c r="K116" i="1" s="1"/>
  <c r="A267" i="10" s="1"/>
  <c r="E267" i="10" s="1"/>
  <c r="A117" i="1"/>
  <c r="V117" i="1"/>
  <c r="F117" i="1" s="1"/>
  <c r="A218" i="10" s="1"/>
  <c r="W117" i="1"/>
  <c r="K117" i="1" s="1"/>
  <c r="A268" i="10" s="1"/>
  <c r="A118" i="1"/>
  <c r="V118" i="1"/>
  <c r="F118" i="1" s="1"/>
  <c r="A219" i="10" s="1"/>
  <c r="W118" i="1"/>
  <c r="K118" i="1" s="1"/>
  <c r="A269" i="10" s="1"/>
  <c r="A119" i="1"/>
  <c r="V119" i="1"/>
  <c r="F119" i="1" s="1"/>
  <c r="A220" i="10" s="1"/>
  <c r="W119" i="1"/>
  <c r="K119" i="1" s="1"/>
  <c r="A270" i="10" s="1"/>
  <c r="A120" i="1"/>
  <c r="V120" i="1"/>
  <c r="F120" i="1" s="1"/>
  <c r="A221" i="10"/>
  <c r="E221" i="10" s="1"/>
  <c r="W120" i="1"/>
  <c r="K120" i="1" s="1"/>
  <c r="A271" i="10" s="1"/>
  <c r="E271" i="10" s="1"/>
  <c r="A121" i="1"/>
  <c r="V121" i="1"/>
  <c r="F121" i="1" s="1"/>
  <c r="A222" i="10" s="1"/>
  <c r="E222" i="10" s="1"/>
  <c r="W121" i="1"/>
  <c r="K121" i="1" s="1"/>
  <c r="A272" i="10" s="1"/>
  <c r="A122" i="1"/>
  <c r="V122" i="1"/>
  <c r="F122" i="1" s="1"/>
  <c r="A223" i="10" s="1"/>
  <c r="W122" i="1"/>
  <c r="K122" i="1" s="1"/>
  <c r="A273" i="10" s="1"/>
  <c r="E273" i="10" s="1"/>
  <c r="A123" i="1"/>
  <c r="V123" i="1"/>
  <c r="F123" i="1" s="1"/>
  <c r="A224" i="10" s="1"/>
  <c r="FA224" i="10" s="1"/>
  <c r="W123" i="1"/>
  <c r="K123" i="1" s="1"/>
  <c r="A274" i="10" s="1"/>
  <c r="A124" i="1"/>
  <c r="V124" i="1"/>
  <c r="F124" i="1" s="1"/>
  <c r="A225" i="10" s="1"/>
  <c r="W124" i="1"/>
  <c r="K124" i="1" s="1"/>
  <c r="A275" i="10" s="1"/>
  <c r="E275" i="10" s="1"/>
  <c r="A125" i="1"/>
  <c r="V125" i="1"/>
  <c r="F125" i="1" s="1"/>
  <c r="A226" i="10" s="1"/>
  <c r="W125" i="1"/>
  <c r="K125" i="1" s="1"/>
  <c r="A276" i="10" s="1"/>
  <c r="A126" i="1"/>
  <c r="V126" i="1"/>
  <c r="F126" i="1" s="1"/>
  <c r="A227" i="10" s="1"/>
  <c r="W126" i="1"/>
  <c r="K126" i="1" s="1"/>
  <c r="A277" i="10" s="1"/>
  <c r="E277" i="10" s="1"/>
  <c r="A127" i="1"/>
  <c r="V127" i="1"/>
  <c r="F127" i="1" s="1"/>
  <c r="A228" i="10" s="1"/>
  <c r="W127" i="1"/>
  <c r="K127" i="1" s="1"/>
  <c r="A278" i="10" s="1"/>
  <c r="A128" i="1"/>
  <c r="V128" i="1"/>
  <c r="F128" i="1" s="1"/>
  <c r="A229" i="10" s="1"/>
  <c r="W128" i="1"/>
  <c r="K128" i="1" s="1"/>
  <c r="A279" i="10" s="1"/>
  <c r="A129" i="1"/>
  <c r="V129" i="1"/>
  <c r="F129" i="1" s="1"/>
  <c r="A230" i="10" s="1"/>
  <c r="E230" i="10" s="1"/>
  <c r="W129" i="1"/>
  <c r="K129" i="1" s="1"/>
  <c r="A280" i="10" s="1"/>
  <c r="A130" i="1"/>
  <c r="V130" i="1"/>
  <c r="F130" i="1" s="1"/>
  <c r="A231" i="10" s="1"/>
  <c r="W130" i="1"/>
  <c r="K130" i="1" s="1"/>
  <c r="A281" i="10" s="1"/>
  <c r="E281" i="10" s="1"/>
  <c r="A131" i="1"/>
  <c r="V131" i="1"/>
  <c r="F131" i="1" s="1"/>
  <c r="A232" i="10" s="1"/>
  <c r="W131" i="1"/>
  <c r="K131" i="1" s="1"/>
  <c r="A282" i="10" s="1"/>
  <c r="FB232" i="10" s="1"/>
  <c r="A132" i="1"/>
  <c r="V132" i="1"/>
  <c r="F132" i="1" s="1"/>
  <c r="A233" i="10"/>
  <c r="W132" i="1"/>
  <c r="K132" i="1" s="1"/>
  <c r="A283" i="10" s="1"/>
  <c r="A133" i="1"/>
  <c r="V133" i="1"/>
  <c r="F133" i="1" s="1"/>
  <c r="A234" i="10"/>
  <c r="I234" i="10" s="1"/>
  <c r="J234" i="10" s="1"/>
  <c r="W133" i="1"/>
  <c r="K133" i="1" s="1"/>
  <c r="A284" i="10" s="1"/>
  <c r="A134" i="1"/>
  <c r="V134" i="1"/>
  <c r="F134" i="1" s="1"/>
  <c r="A235" i="10" s="1"/>
  <c r="E235" i="10" s="1"/>
  <c r="W134" i="1"/>
  <c r="K134" i="1" s="1"/>
  <c r="A285" i="10" s="1"/>
  <c r="E285" i="10" s="1"/>
  <c r="A135" i="1"/>
  <c r="V135" i="1"/>
  <c r="F135" i="1" s="1"/>
  <c r="A236" i="10" s="1"/>
  <c r="W135" i="1"/>
  <c r="K135" i="1"/>
  <c r="A286" i="10" s="1"/>
  <c r="E286" i="10" s="1"/>
  <c r="A136" i="1"/>
  <c r="V136" i="1"/>
  <c r="F136" i="1"/>
  <c r="A237" i="10" s="1"/>
  <c r="W136" i="1"/>
  <c r="K136" i="1" s="1"/>
  <c r="A287" i="10" s="1"/>
  <c r="E287" i="10" s="1"/>
  <c r="A137" i="1"/>
  <c r="K137" i="1"/>
  <c r="A288" i="10" s="1"/>
  <c r="E288" i="10" s="1"/>
  <c r="V137" i="1"/>
  <c r="F137" i="1" s="1"/>
  <c r="A238" i="10" s="1"/>
  <c r="W137" i="1"/>
  <c r="A138" i="1"/>
  <c r="V138" i="1"/>
  <c r="F138" i="1" s="1"/>
  <c r="A239" i="10" s="1"/>
  <c r="W138" i="1"/>
  <c r="K138" i="1" s="1"/>
  <c r="A289" i="10" s="1"/>
  <c r="I289" i="10" s="1"/>
  <c r="J289" i="10" s="1"/>
  <c r="A139" i="1"/>
  <c r="V139" i="1"/>
  <c r="F139" i="1" s="1"/>
  <c r="A240" i="10" s="1"/>
  <c r="W139" i="1"/>
  <c r="K139" i="1" s="1"/>
  <c r="A290" i="10" s="1"/>
  <c r="E290" i="10" s="1"/>
  <c r="A140" i="1"/>
  <c r="V140" i="1"/>
  <c r="F140" i="1" s="1"/>
  <c r="A241" i="10" s="1"/>
  <c r="E241" i="10" s="1"/>
  <c r="K241" i="10" s="1"/>
  <c r="W140" i="1"/>
  <c r="K140" i="1" s="1"/>
  <c r="A291" i="10" s="1"/>
  <c r="E291" i="10" s="1"/>
  <c r="A141" i="1"/>
  <c r="V141" i="1"/>
  <c r="F141" i="1" s="1"/>
  <c r="A242" i="10" s="1"/>
  <c r="W141" i="1"/>
  <c r="K141" i="1" s="1"/>
  <c r="A292" i="10" s="1"/>
  <c r="E292" i="10" s="1"/>
  <c r="A142" i="1"/>
  <c r="V142" i="1"/>
  <c r="F142" i="1" s="1"/>
  <c r="A243" i="10" s="1"/>
  <c r="W142" i="1"/>
  <c r="K142" i="1" s="1"/>
  <c r="A293" i="10" s="1"/>
  <c r="E293" i="10" s="1"/>
  <c r="A143" i="1"/>
  <c r="F143" i="1"/>
  <c r="A244" i="10"/>
  <c r="I244" i="10" s="1"/>
  <c r="J244" i="10" s="1"/>
  <c r="V143" i="1"/>
  <c r="W143" i="1"/>
  <c r="K143" i="1" s="1"/>
  <c r="A294" i="10" s="1"/>
  <c r="E294" i="10" s="1"/>
  <c r="K294" i="10" s="1"/>
  <c r="A144" i="1"/>
  <c r="V144" i="1"/>
  <c r="F144" i="1" s="1"/>
  <c r="A245" i="10" s="1"/>
  <c r="FA245" i="10" s="1"/>
  <c r="W144" i="1"/>
  <c r="K144" i="1" s="1"/>
  <c r="A295" i="10" s="1"/>
  <c r="A145" i="1"/>
  <c r="V145" i="1"/>
  <c r="F145" i="1" s="1"/>
  <c r="A246" i="10" s="1"/>
  <c r="E246" i="10" s="1"/>
  <c r="K246" i="10" s="1"/>
  <c r="W145" i="1"/>
  <c r="K145" i="1" s="1"/>
  <c r="A296" i="10" s="1"/>
  <c r="A146" i="1"/>
  <c r="V146" i="1"/>
  <c r="F146" i="1" s="1"/>
  <c r="A247" i="10" s="1"/>
  <c r="W146" i="1"/>
  <c r="K146" i="1" s="1"/>
  <c r="A297" i="10" s="1"/>
  <c r="A147" i="1"/>
  <c r="V147" i="1"/>
  <c r="F147" i="1" s="1"/>
  <c r="A248" i="10" s="1"/>
  <c r="W147" i="1"/>
  <c r="K147" i="1" s="1"/>
  <c r="A298" i="10" s="1"/>
  <c r="A148" i="1"/>
  <c r="V148" i="1"/>
  <c r="F148" i="1" s="1"/>
  <c r="A249" i="10" s="1"/>
  <c r="E249" i="10" s="1"/>
  <c r="K249" i="10" s="1"/>
  <c r="W148" i="1"/>
  <c r="K148" i="1" s="1"/>
  <c r="A299" i="10" s="1"/>
  <c r="A149" i="1"/>
  <c r="V149" i="1"/>
  <c r="F149" i="1" s="1"/>
  <c r="A250" i="10" s="1"/>
  <c r="E250" i="10" s="1"/>
  <c r="W149" i="1"/>
  <c r="K149" i="1" s="1"/>
  <c r="A300" i="10" s="1"/>
  <c r="A150" i="1"/>
  <c r="V150" i="1"/>
  <c r="F150" i="1" s="1"/>
  <c r="A251" i="10" s="1"/>
  <c r="E251" i="10" s="1"/>
  <c r="W150" i="1"/>
  <c r="K150" i="1" s="1"/>
  <c r="A301" i="10" s="1"/>
  <c r="E301" i="10" s="1"/>
  <c r="A151" i="1"/>
  <c r="V151" i="1"/>
  <c r="F151" i="1" s="1"/>
  <c r="A252" i="10" s="1"/>
  <c r="W151" i="1"/>
  <c r="K151" i="1" s="1"/>
  <c r="A302" i="10" s="1"/>
  <c r="A152" i="1"/>
  <c r="V152" i="1"/>
  <c r="F152" i="1" s="1"/>
  <c r="A253" i="10" s="1"/>
  <c r="E253" i="10" s="1"/>
  <c r="W152" i="1"/>
  <c r="K152" i="1" s="1"/>
  <c r="A303" i="10" s="1"/>
  <c r="A153" i="1"/>
  <c r="V153" i="1"/>
  <c r="F153" i="1" s="1"/>
  <c r="A254" i="10" s="1"/>
  <c r="E254" i="10" s="1"/>
  <c r="K254" i="10" s="1"/>
  <c r="W153" i="1"/>
  <c r="K153" i="1" s="1"/>
  <c r="A304" i="10" s="1"/>
  <c r="E304" i="10" s="1"/>
  <c r="A154" i="1"/>
  <c r="K154" i="1"/>
  <c r="A305" i="10" s="1"/>
  <c r="E305" i="10" s="1"/>
  <c r="V154" i="1"/>
  <c r="F154" i="1" s="1"/>
  <c r="A255" i="10" s="1"/>
  <c r="FA255" i="10" s="1"/>
  <c r="W154" i="1"/>
  <c r="A155" i="1"/>
  <c r="V155" i="1"/>
  <c r="F155" i="1" s="1"/>
  <c r="A256" i="10" s="1"/>
  <c r="E256" i="10" s="1"/>
  <c r="K256" i="10" s="1"/>
  <c r="W155" i="1"/>
  <c r="K155" i="1" s="1"/>
  <c r="A306" i="10" s="1"/>
  <c r="A156" i="1"/>
  <c r="V156" i="1"/>
  <c r="F156" i="1" s="1"/>
  <c r="A257" i="10" s="1"/>
  <c r="W156" i="1"/>
  <c r="K156" i="1" s="1"/>
  <c r="A307" i="10" s="1"/>
  <c r="A157" i="1"/>
  <c r="V157" i="1"/>
  <c r="F157" i="1" s="1"/>
  <c r="A258" i="10" s="1"/>
  <c r="E258" i="10" s="1"/>
  <c r="W157" i="1"/>
  <c r="K157" i="1" s="1"/>
  <c r="A308" i="10" s="1"/>
  <c r="A158" i="1"/>
  <c r="V158" i="1"/>
  <c r="F158" i="1" s="1"/>
  <c r="A259" i="10" s="1"/>
  <c r="I259" i="10" s="1"/>
  <c r="J259" i="10" s="1"/>
  <c r="W158" i="1"/>
  <c r="K158" i="1" s="1"/>
  <c r="A309" i="10" s="1"/>
  <c r="A159" i="1"/>
  <c r="V159" i="1"/>
  <c r="F159" i="1" s="1"/>
  <c r="A260" i="10" s="1"/>
  <c r="W159" i="1"/>
  <c r="K159" i="1" s="1"/>
  <c r="A310" i="10" s="1"/>
  <c r="A160" i="1"/>
  <c r="V160" i="1"/>
  <c r="F160" i="1" s="1"/>
  <c r="A261" i="10" s="1"/>
  <c r="W160" i="1"/>
  <c r="K160" i="1" s="1"/>
  <c r="A311" i="10" s="1"/>
  <c r="A170" i="1"/>
  <c r="V170" i="1"/>
  <c r="F170" i="1" s="1"/>
  <c r="A321" i="10" s="1"/>
  <c r="E321" i="10" s="1"/>
  <c r="W170" i="1"/>
  <c r="K170" i="1" s="1"/>
  <c r="A377" i="10" s="1"/>
  <c r="A171" i="1"/>
  <c r="V171" i="1"/>
  <c r="F171" i="1" s="1"/>
  <c r="A322" i="10" s="1"/>
  <c r="W171" i="1"/>
  <c r="K171" i="1" s="1"/>
  <c r="A378" i="10" s="1"/>
  <c r="A172" i="1"/>
  <c r="V172" i="1"/>
  <c r="F172" i="1" s="1"/>
  <c r="A323" i="10" s="1"/>
  <c r="W172" i="1"/>
  <c r="K172" i="1" s="1"/>
  <c r="A379" i="10" s="1"/>
  <c r="A173" i="1"/>
  <c r="V173" i="1"/>
  <c r="F173" i="1" s="1"/>
  <c r="A324" i="10"/>
  <c r="E324" i="10" s="1"/>
  <c r="W173" i="1"/>
  <c r="K173" i="1" s="1"/>
  <c r="A380" i="10" s="1"/>
  <c r="A174" i="1"/>
  <c r="V174" i="1"/>
  <c r="F174" i="1" s="1"/>
  <c r="A325" i="10" s="1"/>
  <c r="W174" i="1"/>
  <c r="K174" i="1" s="1"/>
  <c r="A381" i="10" s="1"/>
  <c r="A175" i="1"/>
  <c r="V175" i="1"/>
  <c r="F175" i="1" s="1"/>
  <c r="A326" i="10" s="1"/>
  <c r="E326" i="10" s="1"/>
  <c r="W175" i="1"/>
  <c r="K175" i="1" s="1"/>
  <c r="A382" i="10" s="1"/>
  <c r="A176" i="1"/>
  <c r="V176" i="1"/>
  <c r="F176" i="1" s="1"/>
  <c r="A327" i="10" s="1"/>
  <c r="E327" i="10" s="1"/>
  <c r="W176" i="1"/>
  <c r="K176" i="1" s="1"/>
  <c r="A383" i="10" s="1"/>
  <c r="A177" i="1"/>
  <c r="V177" i="1"/>
  <c r="F177" i="1" s="1"/>
  <c r="A328" i="10" s="1"/>
  <c r="W177" i="1"/>
  <c r="K177" i="1" s="1"/>
  <c r="A384" i="10" s="1"/>
  <c r="A178" i="1"/>
  <c r="V178" i="1"/>
  <c r="F178" i="1" s="1"/>
  <c r="A329" i="10" s="1"/>
  <c r="E329" i="10" s="1"/>
  <c r="W178" i="1"/>
  <c r="K178" i="1" s="1"/>
  <c r="A385" i="10" s="1"/>
  <c r="A179" i="1"/>
  <c r="V179" i="1"/>
  <c r="F179" i="1" s="1"/>
  <c r="A330" i="10" s="1"/>
  <c r="E330" i="10" s="1"/>
  <c r="W179" i="1"/>
  <c r="K179" i="1" s="1"/>
  <c r="A386" i="10" s="1"/>
  <c r="A180" i="1"/>
  <c r="V180" i="1"/>
  <c r="F180" i="1" s="1"/>
  <c r="A331" i="10" s="1"/>
  <c r="W180" i="1"/>
  <c r="K180" i="1" s="1"/>
  <c r="A387" i="10" s="1"/>
  <c r="A181" i="1"/>
  <c r="V181" i="1"/>
  <c r="F181" i="1" s="1"/>
  <c r="A332" i="10" s="1"/>
  <c r="W181" i="1"/>
  <c r="K181" i="1" s="1"/>
  <c r="A388" i="10" s="1"/>
  <c r="A182" i="1"/>
  <c r="V182" i="1"/>
  <c r="F182" i="1" s="1"/>
  <c r="A333" i="10" s="1"/>
  <c r="W182" i="1"/>
  <c r="K182" i="1" s="1"/>
  <c r="A389" i="10" s="1"/>
  <c r="A183" i="1"/>
  <c r="V183" i="1"/>
  <c r="F183" i="1" s="1"/>
  <c r="A334" i="10" s="1"/>
  <c r="W183" i="1"/>
  <c r="K183" i="1" s="1"/>
  <c r="A390" i="10" s="1"/>
  <c r="E390" i="10" s="1"/>
  <c r="A184" i="1"/>
  <c r="V184" i="1"/>
  <c r="F184" i="1" s="1"/>
  <c r="A335" i="10" s="1"/>
  <c r="W184" i="1"/>
  <c r="K184" i="1" s="1"/>
  <c r="A391" i="10" s="1"/>
  <c r="E391" i="10" s="1"/>
  <c r="A185" i="1"/>
  <c r="V185" i="1"/>
  <c r="F185" i="1" s="1"/>
  <c r="A336" i="10" s="1"/>
  <c r="W185" i="1"/>
  <c r="K185" i="1" s="1"/>
  <c r="A392" i="10" s="1"/>
  <c r="A186" i="1"/>
  <c r="V186" i="1"/>
  <c r="F186" i="1" s="1"/>
  <c r="A337" i="10" s="1"/>
  <c r="W186" i="1"/>
  <c r="K186" i="1" s="1"/>
  <c r="A393" i="10" s="1"/>
  <c r="A187" i="1"/>
  <c r="V187" i="1"/>
  <c r="F187" i="1" s="1"/>
  <c r="A338" i="10" s="1"/>
  <c r="W187" i="1"/>
  <c r="K187" i="1" s="1"/>
  <c r="A394" i="10" s="1"/>
  <c r="E394" i="10" s="1"/>
  <c r="A188" i="1"/>
  <c r="V188" i="1"/>
  <c r="F188" i="1" s="1"/>
  <c r="A339" i="10" s="1"/>
  <c r="E339" i="10" s="1"/>
  <c r="W188" i="1"/>
  <c r="K188" i="1" s="1"/>
  <c r="A395" i="10" s="1"/>
  <c r="E395" i="10" s="1"/>
  <c r="A189" i="1"/>
  <c r="V189" i="1"/>
  <c r="F189" i="1" s="1"/>
  <c r="A340" i="10" s="1"/>
  <c r="W189" i="1"/>
  <c r="K189" i="1" s="1"/>
  <c r="A396" i="10" s="1"/>
  <c r="A190" i="1"/>
  <c r="V190" i="1"/>
  <c r="F190" i="1" s="1"/>
  <c r="A341" i="10" s="1"/>
  <c r="W190" i="1"/>
  <c r="K190" i="1" s="1"/>
  <c r="A397" i="10" s="1"/>
  <c r="E397" i="10" s="1"/>
  <c r="A191" i="1"/>
  <c r="V191" i="1"/>
  <c r="F191" i="1" s="1"/>
  <c r="A342" i="10" s="1"/>
  <c r="W191" i="1"/>
  <c r="K191" i="1" s="1"/>
  <c r="A398" i="10" s="1"/>
  <c r="E398" i="10" s="1"/>
  <c r="A192" i="1"/>
  <c r="V192" i="1"/>
  <c r="F192" i="1" s="1"/>
  <c r="A343" i="10" s="1"/>
  <c r="W192" i="1"/>
  <c r="K192" i="1" s="1"/>
  <c r="A399" i="10" s="1"/>
  <c r="E399" i="10" s="1"/>
  <c r="A193" i="1"/>
  <c r="V193" i="1"/>
  <c r="F193" i="1" s="1"/>
  <c r="A344" i="10" s="1"/>
  <c r="W193" i="1"/>
  <c r="K193" i="1" s="1"/>
  <c r="A400" i="10" s="1"/>
  <c r="A194" i="1"/>
  <c r="V194" i="1"/>
  <c r="F194" i="1" s="1"/>
  <c r="A345" i="10" s="1"/>
  <c r="E345" i="10" s="1"/>
  <c r="W194" i="1"/>
  <c r="K194" i="1" s="1"/>
  <c r="A401" i="10" s="1"/>
  <c r="A195" i="1"/>
  <c r="V195" i="1"/>
  <c r="F195" i="1" s="1"/>
  <c r="A346" i="10" s="1"/>
  <c r="W195" i="1"/>
  <c r="K195" i="1" s="1"/>
  <c r="A402" i="10" s="1"/>
  <c r="E402" i="10" s="1"/>
  <c r="A196" i="1"/>
  <c r="V196" i="1"/>
  <c r="F196" i="1" s="1"/>
  <c r="A347" i="10" s="1"/>
  <c r="W196" i="1"/>
  <c r="K196" i="1" s="1"/>
  <c r="A403" i="10" s="1"/>
  <c r="E403" i="10" s="1"/>
  <c r="A197" i="1"/>
  <c r="V197" i="1"/>
  <c r="F197" i="1" s="1"/>
  <c r="A348" i="10" s="1"/>
  <c r="W197" i="1"/>
  <c r="K197" i="1" s="1"/>
  <c r="A404" i="10" s="1"/>
  <c r="A198" i="1"/>
  <c r="V198" i="1"/>
  <c r="F198" i="1" s="1"/>
  <c r="A349" i="10" s="1"/>
  <c r="W198" i="1"/>
  <c r="K198" i="1" s="1"/>
  <c r="A405" i="10"/>
  <c r="E405" i="10" s="1"/>
  <c r="A199" i="1"/>
  <c r="V199" i="1"/>
  <c r="F199" i="1" s="1"/>
  <c r="A350" i="10" s="1"/>
  <c r="W199" i="1"/>
  <c r="K199" i="1" s="1"/>
  <c r="A406" i="10" s="1"/>
  <c r="E406" i="10" s="1"/>
  <c r="A200" i="1"/>
  <c r="V200" i="1"/>
  <c r="F200" i="1" s="1"/>
  <c r="A351" i="10" s="1"/>
  <c r="W200" i="1"/>
  <c r="K200" i="1" s="1"/>
  <c r="A407" i="10" s="1"/>
  <c r="E407" i="10" s="1"/>
  <c r="A201" i="1"/>
  <c r="V201" i="1"/>
  <c r="F201" i="1" s="1"/>
  <c r="A352" i="10" s="1"/>
  <c r="W201" i="1"/>
  <c r="K201" i="1" s="1"/>
  <c r="A408" i="10" s="1"/>
  <c r="E408" i="10" s="1"/>
  <c r="A202" i="1"/>
  <c r="V202" i="1"/>
  <c r="F202" i="1" s="1"/>
  <c r="A353" i="10" s="1"/>
  <c r="W202" i="1"/>
  <c r="K202" i="1" s="1"/>
  <c r="A409" i="10"/>
  <c r="E409" i="10" s="1"/>
  <c r="A203" i="1"/>
  <c r="V203" i="1"/>
  <c r="F203" i="1" s="1"/>
  <c r="A354" i="10" s="1"/>
  <c r="W203" i="1"/>
  <c r="K203" i="1" s="1"/>
  <c r="A410" i="10" s="1"/>
  <c r="A204" i="1"/>
  <c r="V204" i="1"/>
  <c r="F204" i="1" s="1"/>
  <c r="A355" i="10" s="1"/>
  <c r="W204" i="1"/>
  <c r="K204" i="1" s="1"/>
  <c r="A411" i="10" s="1"/>
  <c r="A205" i="1"/>
  <c r="V205" i="1"/>
  <c r="F205" i="1" s="1"/>
  <c r="A356" i="10" s="1"/>
  <c r="W205" i="1"/>
  <c r="K205" i="1" s="1"/>
  <c r="A412" i="10" s="1"/>
  <c r="A206" i="1"/>
  <c r="V206" i="1"/>
  <c r="F206" i="1" s="1"/>
  <c r="A357" i="10" s="1"/>
  <c r="W206" i="1"/>
  <c r="K206" i="1" s="1"/>
  <c r="A413" i="10" s="1"/>
  <c r="E413" i="10" s="1"/>
  <c r="A207" i="1"/>
  <c r="K207" i="1"/>
  <c r="A414" i="10" s="1"/>
  <c r="V207" i="1"/>
  <c r="F207" i="1" s="1"/>
  <c r="A358" i="10" s="1"/>
  <c r="W207" i="1"/>
  <c r="A208" i="1"/>
  <c r="V208" i="1"/>
  <c r="F208" i="1" s="1"/>
  <c r="A359" i="10" s="1"/>
  <c r="W208" i="1"/>
  <c r="K208" i="1" s="1"/>
  <c r="A415" i="10" s="1"/>
  <c r="A209" i="1"/>
  <c r="V209" i="1"/>
  <c r="F209" i="1" s="1"/>
  <c r="A360" i="10" s="1"/>
  <c r="W209" i="1"/>
  <c r="K209" i="1" s="1"/>
  <c r="A416" i="10" s="1"/>
  <c r="I416" i="10" s="1"/>
  <c r="J416" i="10" s="1"/>
  <c r="DL149" i="10"/>
  <c r="CV149" i="10"/>
  <c r="CF149" i="10"/>
  <c r="BP149" i="10"/>
  <c r="CR141" i="10"/>
  <c r="CH141" i="10"/>
  <c r="BZ141" i="10"/>
  <c r="BR141" i="10"/>
  <c r="DR138" i="10"/>
  <c r="CB138" i="10"/>
  <c r="BT138" i="10"/>
  <c r="DN135" i="10"/>
  <c r="CH134" i="10"/>
  <c r="BR134" i="10"/>
  <c r="CL133" i="10"/>
  <c r="CD133" i="10"/>
  <c r="BV133" i="10"/>
  <c r="CL131" i="10"/>
  <c r="CF118" i="10"/>
  <c r="EJ150" i="10"/>
  <c r="BX150" i="10"/>
  <c r="EF149" i="10"/>
  <c r="DP149" i="10"/>
  <c r="CJ149" i="10"/>
  <c r="CT144" i="10"/>
  <c r="CB141" i="10"/>
  <c r="BT141" i="10"/>
  <c r="BV138" i="10"/>
  <c r="DP135" i="10"/>
  <c r="BX133" i="10"/>
  <c r="BP125" i="10"/>
  <c r="BR138" i="10"/>
  <c r="DH150" i="10"/>
  <c r="CR150" i="10"/>
  <c r="CB150" i="10"/>
  <c r="BL150" i="10"/>
  <c r="CH148" i="10"/>
  <c r="BR148" i="10"/>
  <c r="BZ140" i="10"/>
  <c r="BX135" i="10"/>
  <c r="BL133" i="10"/>
  <c r="CH124" i="10"/>
  <c r="BV118" i="10"/>
  <c r="BR116" i="10"/>
  <c r="DL150" i="10"/>
  <c r="CV150" i="10"/>
  <c r="CF150" i="10"/>
  <c r="BP150" i="10"/>
  <c r="CJ148" i="10"/>
  <c r="CB148" i="10"/>
  <c r="BR144" i="10"/>
  <c r="CF143" i="10"/>
  <c r="BR143" i="10"/>
  <c r="BL141" i="10"/>
  <c r="BL138" i="10"/>
  <c r="CF135" i="10"/>
  <c r="BP133" i="10"/>
  <c r="CR130" i="10"/>
  <c r="BX130" i="10"/>
  <c r="CD118" i="10"/>
  <c r="BV116" i="10"/>
  <c r="CJ150" i="10"/>
  <c r="BT150" i="10"/>
  <c r="CD148" i="10"/>
  <c r="BV144" i="10"/>
  <c r="CH143" i="10"/>
  <c r="BN142" i="10"/>
  <c r="BN141" i="10"/>
  <c r="CV130" i="10"/>
  <c r="CB130" i="10"/>
  <c r="CJ143" i="10"/>
  <c r="BR142" i="10"/>
  <c r="BV140" i="10"/>
  <c r="DD130" i="10"/>
  <c r="CF130" i="10"/>
  <c r="BP127" i="10"/>
  <c r="CD124" i="10"/>
  <c r="BR118" i="10"/>
  <c r="BL116" i="10"/>
  <c r="BX387" i="10"/>
  <c r="CT293" i="10"/>
  <c r="BN249" i="10"/>
  <c r="BL228" i="10"/>
  <c r="BN191" i="10"/>
  <c r="BL185" i="10"/>
  <c r="BL184" i="10"/>
  <c r="BN183" i="10"/>
  <c r="BX175" i="10"/>
  <c r="BV172" i="10"/>
  <c r="BN148" i="10"/>
  <c r="BL130" i="10"/>
  <c r="CX130" i="10"/>
  <c r="BL118" i="10"/>
  <c r="BT113" i="10"/>
  <c r="BP60" i="10"/>
  <c r="BL13" i="10"/>
  <c r="BL407" i="10"/>
  <c r="BT404" i="10"/>
  <c r="DH402" i="10"/>
  <c r="BL401" i="10"/>
  <c r="BR355" i="10"/>
  <c r="CB333" i="10"/>
  <c r="BR280" i="10"/>
  <c r="BN251" i="10"/>
  <c r="BP249" i="10"/>
  <c r="BX198" i="10"/>
  <c r="BL192" i="10"/>
  <c r="BP191" i="10"/>
  <c r="BN173" i="10"/>
  <c r="ET150" i="10"/>
  <c r="BP148" i="10"/>
  <c r="CD143" i="10"/>
  <c r="BV143" i="10"/>
  <c r="BL143" i="10"/>
  <c r="CT140" i="10"/>
  <c r="CD140" i="10"/>
  <c r="BN140" i="10"/>
  <c r="CD139" i="10"/>
  <c r="BV139" i="10"/>
  <c r="CT136" i="10"/>
  <c r="CR135" i="10"/>
  <c r="CH135" i="10"/>
  <c r="BN135" i="10"/>
  <c r="DL135" i="10"/>
  <c r="DJ133" i="10"/>
  <c r="BP130" i="10"/>
  <c r="BN76" i="10"/>
  <c r="BL70" i="10"/>
  <c r="BL66" i="10"/>
  <c r="BT65" i="10"/>
  <c r="CB64" i="10"/>
  <c r="BL63" i="10"/>
  <c r="BL62" i="10"/>
  <c r="BN40" i="10"/>
  <c r="BR11" i="10"/>
  <c r="BP9" i="10"/>
  <c r="BT412" i="10"/>
  <c r="CD387" i="10"/>
  <c r="BL379" i="10"/>
  <c r="BN276" i="10"/>
  <c r="BR222" i="10"/>
  <c r="BN219" i="10"/>
  <c r="BN193" i="10"/>
  <c r="BP192" i="10"/>
  <c r="DJ189" i="10"/>
  <c r="BZ172" i="10"/>
  <c r="BX143" i="10"/>
  <c r="CX140" i="10"/>
  <c r="CH140" i="10"/>
  <c r="BR140" i="10"/>
  <c r="CF139" i="10"/>
  <c r="BX139" i="10"/>
  <c r="CX136" i="10"/>
  <c r="CT135" i="10"/>
  <c r="CJ135" i="10"/>
  <c r="CB135" i="10"/>
  <c r="BR135" i="10"/>
  <c r="BT130" i="10"/>
  <c r="BR124" i="10"/>
  <c r="BL77" i="10"/>
  <c r="BR40" i="10"/>
  <c r="EJ40" i="10"/>
  <c r="EB36" i="10"/>
  <c r="BT13" i="10"/>
  <c r="BV11" i="10"/>
  <c r="BT284" i="10"/>
  <c r="CF193" i="10"/>
  <c r="BL170" i="10"/>
  <c r="CX135" i="10"/>
  <c r="CD135" i="10"/>
  <c r="BV135" i="10"/>
  <c r="BN75" i="10"/>
  <c r="CD70" i="10"/>
  <c r="BL65" i="10"/>
  <c r="BX64" i="10"/>
  <c r="BT62" i="10"/>
  <c r="BV40" i="10"/>
  <c r="BP32" i="10"/>
  <c r="E311" i="10"/>
  <c r="E299" i="10"/>
  <c r="E200" i="10"/>
  <c r="E184" i="10"/>
  <c r="FB127" i="10"/>
  <c r="FB123" i="10"/>
  <c r="E87" i="10"/>
  <c r="E243" i="10"/>
  <c r="I246" i="10"/>
  <c r="J246" i="10" s="1"/>
  <c r="E238" i="10"/>
  <c r="E233" i="10"/>
  <c r="K233" i="10" s="1"/>
  <c r="FA228" i="10"/>
  <c r="E228" i="10"/>
  <c r="E139" i="10"/>
  <c r="I194" i="10"/>
  <c r="J194" i="10" s="1"/>
  <c r="E186" i="10"/>
  <c r="E116" i="10"/>
  <c r="K116" i="10" s="1"/>
  <c r="E111" i="10"/>
  <c r="E39" i="10"/>
  <c r="E31" i="10"/>
  <c r="E30" i="10"/>
  <c r="K30" i="10" s="1"/>
  <c r="E23" i="10"/>
  <c r="I23" i="10"/>
  <c r="J23" i="10" s="1"/>
  <c r="FA23" i="10"/>
  <c r="E19" i="10"/>
  <c r="E15" i="10"/>
  <c r="E14" i="10"/>
  <c r="E11" i="10"/>
  <c r="K11" i="10" s="1"/>
  <c r="I11" i="10"/>
  <c r="J11" i="10" s="1"/>
  <c r="FA11" i="10"/>
  <c r="FB250" i="10"/>
  <c r="E300" i="10"/>
  <c r="E296" i="10"/>
  <c r="FB148" i="10"/>
  <c r="FB132" i="10"/>
  <c r="E189" i="10"/>
  <c r="K189" i="10" s="1"/>
  <c r="I189" i="10"/>
  <c r="J189" i="10"/>
  <c r="E185" i="10"/>
  <c r="E181" i="10"/>
  <c r="K181" i="10" s="1"/>
  <c r="I121" i="10"/>
  <c r="J121" i="10" s="1"/>
  <c r="FA40" i="10"/>
  <c r="E40" i="10"/>
  <c r="K40" i="10" s="1"/>
  <c r="I40" i="10"/>
  <c r="J40" i="10" s="1"/>
  <c r="E36" i="10"/>
  <c r="E32" i="10"/>
  <c r="K32" i="10" s="1"/>
  <c r="I32" i="10"/>
  <c r="J32" i="10" s="1"/>
  <c r="FA32" i="10"/>
  <c r="E28" i="10"/>
  <c r="E24" i="10"/>
  <c r="K24" i="10" s="1"/>
  <c r="I24" i="10"/>
  <c r="J24" i="10" s="1"/>
  <c r="FA24" i="10"/>
  <c r="E20" i="10"/>
  <c r="E72" i="10"/>
  <c r="K72" i="10" s="1"/>
  <c r="E16" i="10"/>
  <c r="FA12" i="10"/>
  <c r="E12" i="10"/>
  <c r="K12" i="10" s="1"/>
  <c r="I12" i="10"/>
  <c r="J12" i="10" s="1"/>
  <c r="E8" i="10"/>
  <c r="E4" i="10"/>
  <c r="BL332" i="10"/>
  <c r="BL330" i="10"/>
  <c r="CD335" i="10"/>
  <c r="BV335" i="10"/>
  <c r="BL324" i="10"/>
  <c r="BR326" i="10"/>
  <c r="BR329" i="10"/>
  <c r="BR335" i="10"/>
  <c r="BL306" i="10"/>
  <c r="BP306" i="10"/>
  <c r="BT306" i="10"/>
  <c r="CN306" i="10"/>
  <c r="CZ306" i="10"/>
  <c r="DD306" i="10"/>
  <c r="DH306" i="10"/>
  <c r="DP306" i="10"/>
  <c r="DX306" i="10"/>
  <c r="EF306" i="10"/>
  <c r="EL310" i="10"/>
  <c r="BR306" i="10"/>
  <c r="BV306" i="10"/>
  <c r="CD306" i="10"/>
  <c r="CH306" i="10"/>
  <c r="CL306" i="10"/>
  <c r="CP306" i="10"/>
  <c r="CT306" i="10"/>
  <c r="DB306" i="10"/>
  <c r="DR306" i="10"/>
  <c r="ED306" i="10"/>
  <c r="EH306" i="10"/>
  <c r="EL311" i="10"/>
  <c r="BX286" i="10"/>
  <c r="BX303" i="10"/>
  <c r="BL273" i="10"/>
  <c r="BX278" i="10"/>
  <c r="BX279" i="10"/>
  <c r="BX291" i="10"/>
  <c r="BX310" i="10"/>
  <c r="DT249" i="10"/>
  <c r="DT251" i="10"/>
  <c r="DT253" i="10"/>
  <c r="DT255" i="10"/>
  <c r="BP247" i="10"/>
  <c r="BT247" i="10"/>
  <c r="BX247" i="10"/>
  <c r="CB247" i="10"/>
  <c r="CJ247" i="10"/>
  <c r="CN247" i="10"/>
  <c r="CR247" i="10"/>
  <c r="CV247" i="10"/>
  <c r="DD247" i="10"/>
  <c r="DH247" i="10"/>
  <c r="DP247" i="10"/>
  <c r="DT252" i="10"/>
  <c r="DT248" i="10"/>
  <c r="DT258" i="10"/>
  <c r="DT259" i="10"/>
  <c r="DT261" i="10"/>
  <c r="BN234" i="10"/>
  <c r="BR234" i="10"/>
  <c r="BV234" i="10"/>
  <c r="BZ234" i="10"/>
  <c r="CD234" i="10"/>
  <c r="CH234" i="10"/>
  <c r="CT241" i="10"/>
  <c r="CT244" i="10"/>
  <c r="CT248" i="10"/>
  <c r="CT258" i="10"/>
  <c r="CT261" i="10"/>
  <c r="CT236" i="10"/>
  <c r="CT237" i="10"/>
  <c r="CT238" i="10"/>
  <c r="CT239" i="10"/>
  <c r="CT250" i="10"/>
  <c r="CT254" i="10"/>
  <c r="CT257" i="10"/>
  <c r="BP234" i="10"/>
  <c r="BT234" i="10"/>
  <c r="BX234" i="10"/>
  <c r="CJ234" i="10"/>
  <c r="CN234" i="10"/>
  <c r="CR234" i="10"/>
  <c r="CT235" i="10"/>
  <c r="CT240" i="10"/>
  <c r="CT246" i="10"/>
  <c r="CT249" i="10"/>
  <c r="CT251" i="10"/>
  <c r="CT253" i="10"/>
  <c r="BR203" i="10"/>
  <c r="BZ203" i="10"/>
  <c r="CH203" i="10"/>
  <c r="CL203" i="10"/>
  <c r="DB203" i="10"/>
  <c r="DN203" i="10"/>
  <c r="DR203" i="10"/>
  <c r="BL203" i="10"/>
  <c r="BT203" i="10"/>
  <c r="CB203" i="10"/>
  <c r="CJ203" i="10"/>
  <c r="CR203" i="10"/>
  <c r="CZ203" i="10"/>
  <c r="DH203" i="10"/>
  <c r="DP203" i="10"/>
  <c r="DX203" i="10"/>
  <c r="EF203" i="10"/>
  <c r="EN206" i="10"/>
  <c r="EB202" i="10"/>
  <c r="BX197" i="10"/>
  <c r="DD197" i="10"/>
  <c r="DF197" i="10"/>
  <c r="CP285" i="10"/>
  <c r="BZ285" i="10"/>
  <c r="DX257" i="10"/>
  <c r="DH257" i="10"/>
  <c r="CR257" i="10"/>
  <c r="I256" i="10"/>
  <c r="J256" i="10" s="1"/>
  <c r="FA256" i="10"/>
  <c r="E252" i="10"/>
  <c r="E248" i="10"/>
  <c r="E297" i="10"/>
  <c r="FA244" i="10"/>
  <c r="E244" i="10"/>
  <c r="K244" i="10" s="1"/>
  <c r="E236" i="10"/>
  <c r="E232" i="10"/>
  <c r="E224" i="10"/>
  <c r="FB149" i="10"/>
  <c r="E206" i="10"/>
  <c r="E202" i="10"/>
  <c r="FA142" i="10"/>
  <c r="E198" i="10"/>
  <c r="FB141" i="10"/>
  <c r="E182" i="10"/>
  <c r="FA122" i="10"/>
  <c r="E178" i="10"/>
  <c r="E174" i="10"/>
  <c r="I37" i="10"/>
  <c r="J37" i="10" s="1"/>
  <c r="I77" i="10"/>
  <c r="J77" i="10" s="1"/>
  <c r="E17" i="10"/>
  <c r="I61" i="10"/>
  <c r="J61" i="10" s="1"/>
  <c r="DL306" i="10"/>
  <c r="BT293" i="10"/>
  <c r="DH293" i="10"/>
  <c r="DL299" i="10"/>
  <c r="CB280" i="10"/>
  <c r="CB286" i="10"/>
  <c r="CB287" i="10"/>
  <c r="CB290" i="10"/>
  <c r="CB295" i="10"/>
  <c r="CB298" i="10"/>
  <c r="CB303" i="10"/>
  <c r="CB306" i="10"/>
  <c r="CB311" i="10"/>
  <c r="BR275" i="10"/>
  <c r="BV275" i="10"/>
  <c r="CB276" i="10"/>
  <c r="CB277" i="10"/>
  <c r="CB278" i="10"/>
  <c r="CB285" i="10"/>
  <c r="CB293" i="10"/>
  <c r="CB308" i="10"/>
  <c r="CB282" i="10"/>
  <c r="CB283" i="10"/>
  <c r="CB291" i="10"/>
  <c r="CB299" i="10"/>
  <c r="CB302" i="10"/>
  <c r="CB310" i="10"/>
  <c r="BN257" i="10"/>
  <c r="BR257" i="10"/>
  <c r="BV257" i="10"/>
  <c r="CD257" i="10"/>
  <c r="CH257" i="10"/>
  <c r="CX257" i="10"/>
  <c r="DJ257" i="10"/>
  <c r="DN257" i="10"/>
  <c r="DR257" i="10"/>
  <c r="DV257" i="10"/>
  <c r="DZ257" i="10"/>
  <c r="ED257" i="10"/>
  <c r="EH257" i="10"/>
  <c r="EN258" i="10"/>
  <c r="EN259" i="10"/>
  <c r="EN261" i="10"/>
  <c r="DL249" i="10"/>
  <c r="DL255" i="10"/>
  <c r="CR243" i="10"/>
  <c r="DH243" i="10"/>
  <c r="DL248" i="10"/>
  <c r="BP240" i="10"/>
  <c r="BT240" i="10"/>
  <c r="BX240" i="10"/>
  <c r="CB240" i="10"/>
  <c r="CJ240" i="10"/>
  <c r="CN240" i="10"/>
  <c r="CR240" i="10"/>
  <c r="CV240" i="10"/>
  <c r="DD240" i="10"/>
  <c r="DF241" i="10"/>
  <c r="DF244" i="10"/>
  <c r="DF248" i="10"/>
  <c r="DF258" i="10"/>
  <c r="DF261" i="10"/>
  <c r="DF250" i="10"/>
  <c r="DF254" i="10"/>
  <c r="DF257" i="10"/>
  <c r="BN240" i="10"/>
  <c r="BR240" i="10"/>
  <c r="BV240" i="10"/>
  <c r="CD240" i="10"/>
  <c r="CH240" i="10"/>
  <c r="CX240" i="10"/>
  <c r="DF246" i="10"/>
  <c r="DF249" i="10"/>
  <c r="DF251" i="10"/>
  <c r="DF253" i="10"/>
  <c r="DF255" i="10"/>
  <c r="CZ240" i="10"/>
  <c r="CZ246" i="10"/>
  <c r="CZ249" i="10"/>
  <c r="CZ251" i="10"/>
  <c r="CZ253" i="10"/>
  <c r="BN237" i="10"/>
  <c r="BR237" i="10"/>
  <c r="BV237" i="10"/>
  <c r="CD237" i="10"/>
  <c r="CH237" i="10"/>
  <c r="CP237" i="10"/>
  <c r="CX237" i="10"/>
  <c r="CZ242" i="10"/>
  <c r="CZ245" i="10"/>
  <c r="CZ247" i="10"/>
  <c r="CZ241" i="10"/>
  <c r="CZ244" i="10"/>
  <c r="CZ248" i="10"/>
  <c r="CZ258" i="10"/>
  <c r="CZ259" i="10"/>
  <c r="CZ261" i="10"/>
  <c r="CV410" i="10"/>
  <c r="CJ410" i="10"/>
  <c r="BP410" i="10"/>
  <c r="CZ402" i="10"/>
  <c r="CV402" i="10"/>
  <c r="CR402" i="10"/>
  <c r="CN402" i="10"/>
  <c r="CJ402" i="10"/>
  <c r="CF402" i="10"/>
  <c r="BX402" i="10"/>
  <c r="BT402" i="10"/>
  <c r="BL402" i="10"/>
  <c r="BT382" i="10"/>
  <c r="CX344" i="10"/>
  <c r="CL344" i="10"/>
  <c r="BR344" i="10"/>
  <c r="CB338" i="10"/>
  <c r="FB238" i="10"/>
  <c r="CN203" i="10"/>
  <c r="DZ197" i="10"/>
  <c r="EF309" i="10"/>
  <c r="CR301" i="10"/>
  <c r="BL298" i="10"/>
  <c r="BP298" i="10"/>
  <c r="BT298" i="10"/>
  <c r="CN298" i="10"/>
  <c r="CZ298" i="10"/>
  <c r="DD298" i="10"/>
  <c r="DH298" i="10"/>
  <c r="DP298" i="10"/>
  <c r="DV299" i="10"/>
  <c r="DV302" i="10"/>
  <c r="DV310" i="10"/>
  <c r="BR298" i="10"/>
  <c r="BV298" i="10"/>
  <c r="CD298" i="10"/>
  <c r="CH298" i="10"/>
  <c r="CL298" i="10"/>
  <c r="CP298" i="10"/>
  <c r="CT298" i="10"/>
  <c r="DJ298" i="10"/>
  <c r="DN298" i="10"/>
  <c r="DR298" i="10"/>
  <c r="DV303" i="10"/>
  <c r="DV306" i="10"/>
  <c r="DV311" i="10"/>
  <c r="BL290" i="10"/>
  <c r="BP290" i="10"/>
  <c r="BT290" i="10"/>
  <c r="CN290" i="10"/>
  <c r="CZ290" i="10"/>
  <c r="DD290" i="10"/>
  <c r="DF291" i="10"/>
  <c r="DF294" i="10"/>
  <c r="DF299" i="10"/>
  <c r="DF302" i="10"/>
  <c r="DF310" i="10"/>
  <c r="DF296" i="10"/>
  <c r="BR290" i="10"/>
  <c r="BV290" i="10"/>
  <c r="CD290" i="10"/>
  <c r="CH290" i="10"/>
  <c r="CL290" i="10"/>
  <c r="CP290" i="10"/>
  <c r="CT290" i="10"/>
  <c r="DF295" i="10"/>
  <c r="DF298" i="10"/>
  <c r="DF303" i="10"/>
  <c r="DF306" i="10"/>
  <c r="DF311" i="10"/>
  <c r="BL286" i="10"/>
  <c r="BP286" i="10"/>
  <c r="BT286" i="10"/>
  <c r="CN286" i="10"/>
  <c r="CX291" i="10"/>
  <c r="CX299" i="10"/>
  <c r="CX302" i="10"/>
  <c r="CX310" i="10"/>
  <c r="CX289" i="10"/>
  <c r="CX296" i="10"/>
  <c r="BR286" i="10"/>
  <c r="BV286" i="10"/>
  <c r="CD286" i="10"/>
  <c r="CH286" i="10"/>
  <c r="CL286" i="10"/>
  <c r="CP286" i="10"/>
  <c r="CT286" i="10"/>
  <c r="CX287" i="10"/>
  <c r="CX290" i="10"/>
  <c r="CX295" i="10"/>
  <c r="CX298" i="10"/>
  <c r="CX303" i="10"/>
  <c r="CX306" i="10"/>
  <c r="CX311" i="10"/>
  <c r="BL274" i="10"/>
  <c r="BP274" i="10"/>
  <c r="BT274" i="10"/>
  <c r="BZ282" i="10"/>
  <c r="BZ291" i="10"/>
  <c r="BZ299" i="10"/>
  <c r="BZ302" i="10"/>
  <c r="BZ310" i="10"/>
  <c r="BZ275" i="10"/>
  <c r="BZ281" i="10"/>
  <c r="BZ284" i="10"/>
  <c r="BZ289" i="10"/>
  <c r="BZ296" i="10"/>
  <c r="BZ305" i="10"/>
  <c r="BR274" i="10"/>
  <c r="BV274" i="10"/>
  <c r="BZ280" i="10"/>
  <c r="BZ286" i="10"/>
  <c r="BZ287" i="10"/>
  <c r="BZ290" i="10"/>
  <c r="BZ295" i="10"/>
  <c r="BZ298" i="10"/>
  <c r="BZ303" i="10"/>
  <c r="BZ306" i="10"/>
  <c r="BZ311" i="10"/>
  <c r="BN269" i="10"/>
  <c r="BN279" i="10"/>
  <c r="BN282" i="10"/>
  <c r="BN291" i="10"/>
  <c r="BN294" i="10"/>
  <c r="BN299" i="10"/>
  <c r="BN302" i="10"/>
  <c r="BN310" i="10"/>
  <c r="BN270" i="10"/>
  <c r="BN275" i="10"/>
  <c r="BN281" i="10"/>
  <c r="BN284" i="10"/>
  <c r="BN289" i="10"/>
  <c r="BN296" i="10"/>
  <c r="BN304" i="10"/>
  <c r="BL268" i="10"/>
  <c r="BN271" i="10"/>
  <c r="BN272" i="10"/>
  <c r="BN274" i="10"/>
  <c r="BN280" i="10"/>
  <c r="BN286" i="10"/>
  <c r="BN287" i="10"/>
  <c r="BN290" i="10"/>
  <c r="BN295" i="10"/>
  <c r="BN298" i="10"/>
  <c r="BN303" i="10"/>
  <c r="BN306" i="10"/>
  <c r="BN311" i="10"/>
  <c r="DX416" i="10"/>
  <c r="DL416" i="10"/>
  <c r="DH416" i="10"/>
  <c r="DD416" i="10"/>
  <c r="CV416" i="10"/>
  <c r="CR416" i="10"/>
  <c r="CN416" i="10"/>
  <c r="CJ416" i="10"/>
  <c r="CF416" i="10"/>
  <c r="BX416" i="10"/>
  <c r="BT416" i="10"/>
  <c r="DV412" i="10"/>
  <c r="DR412" i="10"/>
  <c r="DN412" i="10"/>
  <c r="DJ412" i="10"/>
  <c r="DF412" i="10"/>
  <c r="DB412" i="10"/>
  <c r="CP412" i="10"/>
  <c r="CL412" i="10"/>
  <c r="CH412" i="10"/>
  <c r="CD412" i="10"/>
  <c r="BV412" i="10"/>
  <c r="DV409" i="10"/>
  <c r="DR409" i="10"/>
  <c r="DN409" i="10"/>
  <c r="DJ409" i="10"/>
  <c r="DF409" i="10"/>
  <c r="DB409" i="10"/>
  <c r="CP409" i="10"/>
  <c r="CL409" i="10"/>
  <c r="CD409" i="10"/>
  <c r="BZ409" i="10"/>
  <c r="BR409" i="10"/>
  <c r="DL408" i="10"/>
  <c r="DH408" i="10"/>
  <c r="CV408" i="10"/>
  <c r="CN408" i="10"/>
  <c r="CJ408" i="10"/>
  <c r="CF408" i="10"/>
  <c r="BX408" i="10"/>
  <c r="BT408" i="10"/>
  <c r="DJ404" i="10"/>
  <c r="DF404" i="10"/>
  <c r="DB404" i="10"/>
  <c r="CX404" i="10"/>
  <c r="CP404" i="10"/>
  <c r="CL404" i="10"/>
  <c r="CH404" i="10"/>
  <c r="CD404" i="10"/>
  <c r="DF401" i="10"/>
  <c r="DB401" i="10"/>
  <c r="CP401" i="10"/>
  <c r="CL401" i="10"/>
  <c r="CH401" i="10"/>
  <c r="CD401" i="10"/>
  <c r="BV401" i="10"/>
  <c r="DD400" i="10"/>
  <c r="CP393" i="10"/>
  <c r="CD393" i="10"/>
  <c r="BZ393" i="10"/>
  <c r="CL392" i="10"/>
  <c r="CD392" i="10"/>
  <c r="BZ392" i="10"/>
  <c r="BN392" i="10"/>
  <c r="CJ390" i="10"/>
  <c r="CF390" i="10"/>
  <c r="BX390" i="10"/>
  <c r="BT390" i="10"/>
  <c r="BL390" i="10"/>
  <c r="CH389" i="10"/>
  <c r="CD389" i="10"/>
  <c r="BV389" i="10"/>
  <c r="BZ386" i="10"/>
  <c r="BV386" i="10"/>
  <c r="EB360" i="10"/>
  <c r="DH360" i="10"/>
  <c r="CR360" i="10"/>
  <c r="DP351" i="10"/>
  <c r="DL351" i="10"/>
  <c r="DD351" i="10"/>
  <c r="CZ351" i="10"/>
  <c r="CV351" i="10"/>
  <c r="CR351" i="10"/>
  <c r="CN351" i="10"/>
  <c r="CJ351" i="10"/>
  <c r="CB351" i="10"/>
  <c r="DP350" i="10"/>
  <c r="DL350" i="10"/>
  <c r="DH350" i="10"/>
  <c r="DD350" i="10"/>
  <c r="CV350" i="10"/>
  <c r="CR350" i="10"/>
  <c r="CN350" i="10"/>
  <c r="CJ350" i="10"/>
  <c r="CB350" i="10"/>
  <c r="DJ348" i="10"/>
  <c r="DB348" i="10"/>
  <c r="CX348" i="10"/>
  <c r="CL348" i="10"/>
  <c r="CD348" i="10"/>
  <c r="BR348" i="10"/>
  <c r="DD347" i="10"/>
  <c r="CV347" i="10"/>
  <c r="CR347" i="10"/>
  <c r="CN347" i="10"/>
  <c r="CJ347" i="10"/>
  <c r="CF347" i="10"/>
  <c r="CB347" i="10"/>
  <c r="BT347" i="10"/>
  <c r="DD346" i="10"/>
  <c r="CV346" i="10"/>
  <c r="CR346" i="10"/>
  <c r="CN346" i="10"/>
  <c r="CJ346" i="10"/>
  <c r="CF346" i="10"/>
  <c r="CB346" i="10"/>
  <c r="CP340" i="10"/>
  <c r="CD340" i="10"/>
  <c r="BR340" i="10"/>
  <c r="BZ332" i="10"/>
  <c r="BR330" i="10"/>
  <c r="EL308" i="10"/>
  <c r="CH293" i="10"/>
  <c r="CH285" i="10"/>
  <c r="BT275" i="10"/>
  <c r="EF257" i="10"/>
  <c r="DP257" i="10"/>
  <c r="CZ257" i="10"/>
  <c r="CJ257" i="10"/>
  <c r="DN247" i="10"/>
  <c r="CX247" i="10"/>
  <c r="CH247" i="10"/>
  <c r="BR247" i="10"/>
  <c r="CH243" i="10"/>
  <c r="CN237" i="10"/>
  <c r="BX237" i="10"/>
  <c r="CV203" i="10"/>
  <c r="BP203" i="10"/>
  <c r="CV286" i="10"/>
  <c r="CV287" i="10"/>
  <c r="CV290" i="10"/>
  <c r="CV295" i="10"/>
  <c r="CV298" i="10"/>
  <c r="CV303" i="10"/>
  <c r="CV306" i="10"/>
  <c r="CV311" i="10"/>
  <c r="BL285" i="10"/>
  <c r="BP285" i="10"/>
  <c r="BT285" i="10"/>
  <c r="CN285" i="10"/>
  <c r="CV308" i="10"/>
  <c r="CV291" i="10"/>
  <c r="CV294" i="10"/>
  <c r="CV299" i="10"/>
  <c r="CV302" i="10"/>
  <c r="CV310" i="10"/>
  <c r="CF290" i="10"/>
  <c r="CF306" i="10"/>
  <c r="BT277" i="10"/>
  <c r="CF293" i="10"/>
  <c r="CF291" i="10"/>
  <c r="BN258" i="10"/>
  <c r="BR258" i="10"/>
  <c r="BV258" i="10"/>
  <c r="CD258" i="10"/>
  <c r="CH258" i="10"/>
  <c r="CL258" i="10"/>
  <c r="CX258" i="10"/>
  <c r="DJ258" i="10"/>
  <c r="DN258" i="10"/>
  <c r="DR258" i="10"/>
  <c r="DV258" i="10"/>
  <c r="DZ258" i="10"/>
  <c r="ED258" i="10"/>
  <c r="EH258" i="10"/>
  <c r="EP261" i="10"/>
  <c r="BP258" i="10"/>
  <c r="BX258" i="10"/>
  <c r="CB258" i="10"/>
  <c r="CJ258" i="10"/>
  <c r="CN258" i="10"/>
  <c r="CR258" i="10"/>
  <c r="CV258" i="10"/>
  <c r="DD258" i="10"/>
  <c r="DH258" i="10"/>
  <c r="DP258" i="10"/>
  <c r="DX258" i="10"/>
  <c r="EB258" i="10"/>
  <c r="EF258" i="10"/>
  <c r="EJ258" i="10"/>
  <c r="CN204" i="10"/>
  <c r="F199" i="10"/>
  <c r="DL191" i="10"/>
  <c r="DL194" i="10"/>
  <c r="DL199" i="10"/>
  <c r="DL207" i="10"/>
  <c r="BP189" i="10"/>
  <c r="BX189" i="10"/>
  <c r="CB189" i="10"/>
  <c r="CN189" i="10"/>
  <c r="CZ189" i="10"/>
  <c r="DD189" i="10"/>
  <c r="DL196" i="10"/>
  <c r="DL190" i="10"/>
  <c r="DF189" i="10"/>
  <c r="DL200" i="10"/>
  <c r="CL189" i="10"/>
  <c r="DB189" i="10"/>
  <c r="DL195" i="10"/>
  <c r="DL201" i="10"/>
  <c r="BR189" i="10"/>
  <c r="CH189" i="10"/>
  <c r="CX189" i="10"/>
  <c r="DL192" i="10"/>
  <c r="CL410" i="10"/>
  <c r="CH410" i="10"/>
  <c r="DJ403" i="10"/>
  <c r="DF402" i="10"/>
  <c r="DB402" i="10"/>
  <c r="CP402" i="10"/>
  <c r="CL402" i="10"/>
  <c r="CD402" i="10"/>
  <c r="BZ402" i="10"/>
  <c r="BV402" i="10"/>
  <c r="BR402" i="10"/>
  <c r="CV399" i="10"/>
  <c r="CF399" i="10"/>
  <c r="CR398" i="10"/>
  <c r="BX398" i="10"/>
  <c r="BT398" i="10"/>
  <c r="CF391" i="10"/>
  <c r="BX391" i="10"/>
  <c r="BT391" i="10"/>
  <c r="BZ387" i="10"/>
  <c r="BX384" i="10"/>
  <c r="BT383" i="10"/>
  <c r="BP383" i="10"/>
  <c r="BP381" i="10"/>
  <c r="BL381" i="10"/>
  <c r="EF359" i="10"/>
  <c r="EB359" i="10"/>
  <c r="DT359" i="10"/>
  <c r="DP359" i="10"/>
  <c r="DL359" i="10"/>
  <c r="DD359" i="10"/>
  <c r="CV359" i="10"/>
  <c r="CR359" i="10"/>
  <c r="CN359" i="10"/>
  <c r="CJ359" i="10"/>
  <c r="CF359" i="10"/>
  <c r="CB359" i="10"/>
  <c r="DT355" i="10"/>
  <c r="DP355" i="10"/>
  <c r="DL355" i="10"/>
  <c r="DD355" i="10"/>
  <c r="CV355" i="10"/>
  <c r="CR355" i="10"/>
  <c r="CN355" i="10"/>
  <c r="CJ355" i="10"/>
  <c r="CB355" i="10"/>
  <c r="CX345" i="10"/>
  <c r="CD345" i="10"/>
  <c r="DD344" i="10"/>
  <c r="CZ344" i="10"/>
  <c r="CN344" i="10"/>
  <c r="CJ344" i="10"/>
  <c r="CR339" i="10"/>
  <c r="CN339" i="10"/>
  <c r="CJ339" i="10"/>
  <c r="CB339" i="10"/>
  <c r="CD338" i="10"/>
  <c r="CH333" i="10"/>
  <c r="CL293" i="10"/>
  <c r="EJ257" i="10"/>
  <c r="DT257" i="10"/>
  <c r="DD257" i="10"/>
  <c r="CN257" i="10"/>
  <c r="BX257" i="10"/>
  <c r="DR247" i="10"/>
  <c r="BV247" i="10"/>
  <c r="CL243" i="10"/>
  <c r="CR237" i="10"/>
  <c r="EJ203" i="10"/>
  <c r="DD203" i="10"/>
  <c r="BX203" i="10"/>
  <c r="DJ197" i="10"/>
  <c r="BX202" i="10"/>
  <c r="CR202" i="10"/>
  <c r="EF202" i="10"/>
  <c r="CB330" i="10"/>
  <c r="ET311" i="10"/>
  <c r="EF310" i="10"/>
  <c r="DX310" i="10"/>
  <c r="DP310" i="10"/>
  <c r="DH310" i="10"/>
  <c r="DD310" i="10"/>
  <c r="CZ310" i="10"/>
  <c r="CN310" i="10"/>
  <c r="BT310" i="10"/>
  <c r="BP310" i="10"/>
  <c r="BL310" i="10"/>
  <c r="DP248" i="10"/>
  <c r="DH248" i="10"/>
  <c r="DD248" i="10"/>
  <c r="CV248" i="10"/>
  <c r="CR248" i="10"/>
  <c r="CN248" i="10"/>
  <c r="CJ248" i="10"/>
  <c r="BX248" i="10"/>
  <c r="BP248" i="10"/>
  <c r="DN246" i="10"/>
  <c r="DJ246" i="10"/>
  <c r="CX246" i="10"/>
  <c r="CP246" i="10"/>
  <c r="CL246" i="10"/>
  <c r="CH246" i="10"/>
  <c r="CD246" i="10"/>
  <c r="BZ246" i="10"/>
  <c r="BV246" i="10"/>
  <c r="BR246" i="10"/>
  <c r="BN246" i="10"/>
  <c r="BX231" i="10"/>
  <c r="BP231" i="10"/>
  <c r="BZ226" i="10"/>
  <c r="BV226" i="10"/>
  <c r="BR226" i="10"/>
  <c r="BN223" i="10"/>
  <c r="BN220" i="10"/>
  <c r="DR196" i="10"/>
  <c r="DJ196" i="10"/>
  <c r="DB196" i="10"/>
  <c r="CL196" i="10"/>
  <c r="CD196" i="10"/>
  <c r="BP220" i="10"/>
  <c r="BP221" i="10"/>
  <c r="DZ203" i="10"/>
  <c r="DZ206" i="10"/>
  <c r="BL196" i="10"/>
  <c r="BP196" i="10"/>
  <c r="BX196" i="10"/>
  <c r="CB196" i="10"/>
  <c r="CN196" i="10"/>
  <c r="CZ196" i="10"/>
  <c r="DD196" i="10"/>
  <c r="DP196" i="10"/>
  <c r="DZ200" i="10"/>
  <c r="DZ201" i="10"/>
  <c r="BR195" i="10"/>
  <c r="CH195" i="10"/>
  <c r="CL195" i="10"/>
  <c r="DB195" i="10"/>
  <c r="DN195" i="10"/>
  <c r="DR195" i="10"/>
  <c r="DX199" i="10"/>
  <c r="DX207" i="10"/>
  <c r="DX196" i="10"/>
  <c r="DX197" i="10"/>
  <c r="BP186" i="10"/>
  <c r="BX186" i="10"/>
  <c r="CB186" i="10"/>
  <c r="CN186" i="10"/>
  <c r="CZ186" i="10"/>
  <c r="DD186" i="10"/>
  <c r="DF187" i="10"/>
  <c r="DF190" i="10"/>
  <c r="DF195" i="10"/>
  <c r="DF203" i="10"/>
  <c r="DF206" i="10"/>
  <c r="DF192" i="10"/>
  <c r="DF193" i="10"/>
  <c r="DF201" i="10"/>
  <c r="BR186" i="10"/>
  <c r="CD186" i="10"/>
  <c r="CH186" i="10"/>
  <c r="CL186" i="10"/>
  <c r="CP186" i="10"/>
  <c r="CT186" i="10"/>
  <c r="DB186" i="10"/>
  <c r="DF191" i="10"/>
  <c r="CH304" i="10"/>
  <c r="DX300" i="10"/>
  <c r="CJ300" i="10"/>
  <c r="BT300" i="10"/>
  <c r="CL296" i="10"/>
  <c r="CH296" i="10"/>
  <c r="CD296" i="10"/>
  <c r="BV296" i="10"/>
  <c r="CN292" i="10"/>
  <c r="BV288" i="10"/>
  <c r="CD284" i="10"/>
  <c r="BV284" i="10"/>
  <c r="BT276" i="10"/>
  <c r="BP276" i="10"/>
  <c r="BP256" i="10"/>
  <c r="BT242" i="10"/>
  <c r="BP242" i="10"/>
  <c r="BX194" i="10"/>
  <c r="DV206" i="10"/>
  <c r="EP310" i="10"/>
  <c r="ED310" i="10"/>
  <c r="DR310" i="10"/>
  <c r="DN310" i="10"/>
  <c r="CT310" i="10"/>
  <c r="CP310" i="10"/>
  <c r="CL310" i="10"/>
  <c r="CH310" i="10"/>
  <c r="CD310" i="10"/>
  <c r="BV310" i="10"/>
  <c r="DR299" i="10"/>
  <c r="DN299" i="10"/>
  <c r="DB299" i="10"/>
  <c r="CT299" i="10"/>
  <c r="CP299" i="10"/>
  <c r="CL299" i="10"/>
  <c r="CH299" i="10"/>
  <c r="CD299" i="10"/>
  <c r="BV299" i="10"/>
  <c r="CT291" i="10"/>
  <c r="CP291" i="10"/>
  <c r="CL291" i="10"/>
  <c r="CH291" i="10"/>
  <c r="CD291" i="10"/>
  <c r="BV291" i="10"/>
  <c r="DR248" i="10"/>
  <c r="DN248" i="10"/>
  <c r="DJ248" i="10"/>
  <c r="CX248" i="10"/>
  <c r="CH248" i="10"/>
  <c r="CD248" i="10"/>
  <c r="BZ248" i="10"/>
  <c r="BV248" i="10"/>
  <c r="BR248" i="10"/>
  <c r="DP246" i="10"/>
  <c r="DH246" i="10"/>
  <c r="DD246" i="10"/>
  <c r="CV246" i="10"/>
  <c r="CR246" i="10"/>
  <c r="CN246" i="10"/>
  <c r="CJ246" i="10"/>
  <c r="CB246" i="10"/>
  <c r="BX246" i="10"/>
  <c r="BT246" i="10"/>
  <c r="BP246" i="10"/>
  <c r="CX244" i="10"/>
  <c r="CP244" i="10"/>
  <c r="CH244" i="10"/>
  <c r="CD244" i="10"/>
  <c r="BZ244" i="10"/>
  <c r="BV244" i="10"/>
  <c r="BR244" i="10"/>
  <c r="DN196" i="10"/>
  <c r="DF196" i="10"/>
  <c r="CX196" i="10"/>
  <c r="CP196" i="10"/>
  <c r="CH196" i="10"/>
  <c r="BR196" i="10"/>
  <c r="BN111" i="10"/>
  <c r="BN114" i="10"/>
  <c r="BN116" i="10"/>
  <c r="BN117" i="10"/>
  <c r="BN119" i="10"/>
  <c r="BN113" i="10"/>
  <c r="BN118" i="10"/>
  <c r="BN89" i="10"/>
  <c r="CD89" i="10"/>
  <c r="CH89" i="10"/>
  <c r="CT89" i="10"/>
  <c r="CX89" i="10"/>
  <c r="DB89" i="10"/>
  <c r="DF89" i="10"/>
  <c r="DJ89" i="10"/>
  <c r="DR89" i="10"/>
  <c r="DZ89" i="10"/>
  <c r="BL89" i="10"/>
  <c r="BT89" i="10"/>
  <c r="CB89" i="10"/>
  <c r="CF89" i="10"/>
  <c r="CJ89" i="10"/>
  <c r="CR89" i="10"/>
  <c r="CV89" i="10"/>
  <c r="DH89" i="10"/>
  <c r="DL89" i="10"/>
  <c r="DP89" i="10"/>
  <c r="ED90" i="10"/>
  <c r="ED93" i="10"/>
  <c r="CL72" i="10"/>
  <c r="CL79" i="10"/>
  <c r="CL80" i="10"/>
  <c r="CL87" i="10"/>
  <c r="BL67" i="10"/>
  <c r="BT67" i="10"/>
  <c r="CB67" i="10"/>
  <c r="CF67" i="10"/>
  <c r="CJ67" i="10"/>
  <c r="CL69" i="10"/>
  <c r="CL70" i="10"/>
  <c r="CL78" i="10"/>
  <c r="CL89" i="10"/>
  <c r="BN67" i="10"/>
  <c r="CD67" i="10"/>
  <c r="CH67" i="10"/>
  <c r="CL73" i="10"/>
  <c r="CL77" i="10"/>
  <c r="CL82" i="10"/>
  <c r="CL90" i="10"/>
  <c r="CL93" i="10"/>
  <c r="BV64" i="10"/>
  <c r="BV65" i="10"/>
  <c r="BV72" i="10"/>
  <c r="BV79" i="10"/>
  <c r="BV80" i="10"/>
  <c r="BV87" i="10"/>
  <c r="BV88" i="10"/>
  <c r="BL59" i="10"/>
  <c r="BP59" i="10"/>
  <c r="BT59" i="10"/>
  <c r="BV63" i="10"/>
  <c r="BV66" i="10"/>
  <c r="BV69" i="10"/>
  <c r="BV70" i="10"/>
  <c r="BV78" i="10"/>
  <c r="BV89" i="10"/>
  <c r="BN59" i="10"/>
  <c r="BV62" i="10"/>
  <c r="BV67" i="10"/>
  <c r="BV73" i="10"/>
  <c r="BV77" i="10"/>
  <c r="BV82" i="10"/>
  <c r="BV90" i="10"/>
  <c r="BV93" i="10"/>
  <c r="G32" i="10"/>
  <c r="CF121" i="10"/>
  <c r="BZ121" i="10"/>
  <c r="CX191" i="10"/>
  <c r="CV190" i="10"/>
  <c r="CV187" i="10"/>
  <c r="CX186" i="10"/>
  <c r="CX183" i="10"/>
  <c r="CD183" i="10"/>
  <c r="CT182" i="10"/>
  <c r="CL182" i="10"/>
  <c r="CH182" i="10"/>
  <c r="CD182" i="10"/>
  <c r="BZ182" i="10"/>
  <c r="BR182" i="10"/>
  <c r="BT178" i="10"/>
  <c r="CD176" i="10"/>
  <c r="CF175" i="10"/>
  <c r="BT175" i="10"/>
  <c r="CB172" i="10"/>
  <c r="BX172" i="10"/>
  <c r="BT172" i="10"/>
  <c r="BP172" i="10"/>
  <c r="BL172" i="10"/>
  <c r="EN150" i="10"/>
  <c r="EJ147" i="10"/>
  <c r="EF147" i="10"/>
  <c r="EB147" i="10"/>
  <c r="DX147" i="10"/>
  <c r="DT147" i="10"/>
  <c r="DP147" i="10"/>
  <c r="DL147" i="10"/>
  <c r="DH147" i="10"/>
  <c r="DD147" i="10"/>
  <c r="CV147" i="10"/>
  <c r="CR147" i="10"/>
  <c r="CN147" i="10"/>
  <c r="CJ147" i="10"/>
  <c r="CF147" i="10"/>
  <c r="CB147" i="10"/>
  <c r="BX147" i="10"/>
  <c r="BT147" i="10"/>
  <c r="BP147" i="10"/>
  <c r="BL147" i="10"/>
  <c r="DT137" i="10"/>
  <c r="DL137" i="10"/>
  <c r="DL133" i="10"/>
  <c r="CX129" i="10"/>
  <c r="CD129" i="10"/>
  <c r="BN129" i="10"/>
  <c r="CT124" i="10"/>
  <c r="BN124" i="10"/>
  <c r="CR123" i="10"/>
  <c r="CN123" i="10"/>
  <c r="CJ123" i="10"/>
  <c r="CF123" i="10"/>
  <c r="CB123" i="10"/>
  <c r="BX123" i="10"/>
  <c r="BT123" i="10"/>
  <c r="BP123" i="10"/>
  <c r="BL123" i="10"/>
  <c r="CJ120" i="10"/>
  <c r="BN115" i="10"/>
  <c r="BN108" i="10"/>
  <c r="BL107" i="10"/>
  <c r="BV91" i="10"/>
  <c r="BR117" i="10"/>
  <c r="BV117" i="10"/>
  <c r="CD117" i="10"/>
  <c r="BL117" i="10"/>
  <c r="BT117" i="10"/>
  <c r="CF117" i="10"/>
  <c r="CH118" i="10"/>
  <c r="CH121" i="10"/>
  <c r="BR114" i="10"/>
  <c r="BV114" i="10"/>
  <c r="BZ114" i="10"/>
  <c r="CB115" i="10"/>
  <c r="CB118" i="10"/>
  <c r="CB116" i="10"/>
  <c r="CB117" i="10"/>
  <c r="BL76" i="10"/>
  <c r="BT76" i="10"/>
  <c r="CB76" i="10"/>
  <c r="CF76" i="10"/>
  <c r="CJ76" i="10"/>
  <c r="CR76" i="10"/>
  <c r="CV76" i="10"/>
  <c r="DD83" i="10"/>
  <c r="DD84" i="10"/>
  <c r="DD91" i="10"/>
  <c r="DD77" i="10"/>
  <c r="DD82" i="10"/>
  <c r="DD90" i="10"/>
  <c r="DD93" i="10"/>
  <c r="DD78" i="10"/>
  <c r="DD89" i="10"/>
  <c r="BL60" i="10"/>
  <c r="BX68" i="10"/>
  <c r="BX71" i="10"/>
  <c r="BX75" i="10"/>
  <c r="BX76" i="10"/>
  <c r="BX83" i="10"/>
  <c r="BX84" i="10"/>
  <c r="BX91" i="10"/>
  <c r="BX62" i="10"/>
  <c r="BX67" i="10"/>
  <c r="BX73" i="10"/>
  <c r="BX77" i="10"/>
  <c r="BX82" i="10"/>
  <c r="BX90" i="10"/>
  <c r="BX93" i="10"/>
  <c r="BX63" i="10"/>
  <c r="BX66" i="10"/>
  <c r="BX69" i="10"/>
  <c r="BX70" i="10"/>
  <c r="BX78" i="10"/>
  <c r="BX89" i="10"/>
  <c r="CF204" i="10"/>
  <c r="DJ201" i="10"/>
  <c r="CX201" i="10"/>
  <c r="CD201" i="10"/>
  <c r="DJ200" i="10"/>
  <c r="DH197" i="10"/>
  <c r="CF197" i="10"/>
  <c r="DH196" i="10"/>
  <c r="CV196" i="10"/>
  <c r="CR196" i="10"/>
  <c r="CJ196" i="10"/>
  <c r="CF196" i="10"/>
  <c r="BT196" i="10"/>
  <c r="DJ192" i="10"/>
  <c r="CX192" i="10"/>
  <c r="CD192" i="10"/>
  <c r="BV192" i="10"/>
  <c r="BR192" i="10"/>
  <c r="DH189" i="10"/>
  <c r="CV189" i="10"/>
  <c r="CJ189" i="10"/>
  <c r="CF189" i="10"/>
  <c r="BT189" i="10"/>
  <c r="BL189" i="10"/>
  <c r="DH188" i="10"/>
  <c r="DD188" i="10"/>
  <c r="CZ188" i="10"/>
  <c r="CV188" i="10"/>
  <c r="CN188" i="10"/>
  <c r="CJ188" i="10"/>
  <c r="CF188" i="10"/>
  <c r="CB188" i="10"/>
  <c r="BX188" i="10"/>
  <c r="BT188" i="10"/>
  <c r="BP188" i="10"/>
  <c r="BL188" i="10"/>
  <c r="CX185" i="10"/>
  <c r="CD185" i="10"/>
  <c r="BR185" i="10"/>
  <c r="CX184" i="10"/>
  <c r="CD184" i="10"/>
  <c r="BR184" i="10"/>
  <c r="CN181" i="10"/>
  <c r="CJ181" i="10"/>
  <c r="CF181" i="10"/>
  <c r="CB181" i="10"/>
  <c r="BX181" i="10"/>
  <c r="BT181" i="10"/>
  <c r="BP181" i="10"/>
  <c r="BL181" i="10"/>
  <c r="BV180" i="10"/>
  <c r="CD177" i="10"/>
  <c r="BR177" i="10"/>
  <c r="CF174" i="10"/>
  <c r="BT174" i="10"/>
  <c r="BL174" i="10"/>
  <c r="CB173" i="10"/>
  <c r="BX173" i="10"/>
  <c r="BT173" i="10"/>
  <c r="BP173" i="10"/>
  <c r="BL173" i="10"/>
  <c r="BV169" i="10"/>
  <c r="BR169" i="10"/>
  <c r="BL168" i="10"/>
  <c r="BR167" i="10"/>
  <c r="EP149" i="10"/>
  <c r="EH149" i="10"/>
  <c r="ED149" i="10"/>
  <c r="DZ149" i="10"/>
  <c r="DV149" i="10"/>
  <c r="DR149" i="10"/>
  <c r="DN149" i="10"/>
  <c r="DJ149" i="10"/>
  <c r="CX149" i="10"/>
  <c r="CT149" i="10"/>
  <c r="CP149" i="10"/>
  <c r="CH149" i="10"/>
  <c r="CD149" i="10"/>
  <c r="BZ149" i="10"/>
  <c r="BV149" i="10"/>
  <c r="BR149" i="10"/>
  <c r="BN149" i="10"/>
  <c r="EH146" i="10"/>
  <c r="DV146" i="10"/>
  <c r="DR146" i="10"/>
  <c r="CX146" i="10"/>
  <c r="CT146" i="10"/>
  <c r="BZ146" i="10"/>
  <c r="BV146" i="10"/>
  <c r="DJ143" i="10"/>
  <c r="DF143" i="10"/>
  <c r="CT143" i="10"/>
  <c r="BN143" i="10"/>
  <c r="EB141" i="10"/>
  <c r="DL141" i="10"/>
  <c r="DH141" i="10"/>
  <c r="DJ139" i="10"/>
  <c r="CX139" i="10"/>
  <c r="CT139" i="10"/>
  <c r="BN139" i="10"/>
  <c r="DP136" i="10"/>
  <c r="CZ136" i="10"/>
  <c r="CJ136" i="10"/>
  <c r="BT136" i="10"/>
  <c r="DL134" i="10"/>
  <c r="DH134" i="10"/>
  <c r="CV134" i="10"/>
  <c r="DH132" i="10"/>
  <c r="DD132" i="10"/>
  <c r="CV132" i="10"/>
  <c r="CR132" i="10"/>
  <c r="CJ132" i="10"/>
  <c r="CF132" i="10"/>
  <c r="CB132" i="10"/>
  <c r="BX132" i="10"/>
  <c r="BT132" i="10"/>
  <c r="BP132" i="10"/>
  <c r="BL132" i="10"/>
  <c r="DH131" i="10"/>
  <c r="DD131" i="10"/>
  <c r="CV131" i="10"/>
  <c r="CR131" i="10"/>
  <c r="CJ131" i="10"/>
  <c r="CF131" i="10"/>
  <c r="CB131" i="10"/>
  <c r="BX131" i="10"/>
  <c r="BT131" i="10"/>
  <c r="BP131" i="10"/>
  <c r="BL131" i="10"/>
  <c r="CX128" i="10"/>
  <c r="CT128" i="10"/>
  <c r="BN128" i="10"/>
  <c r="CT127" i="10"/>
  <c r="BN126" i="10"/>
  <c r="CT125" i="10"/>
  <c r="CH125" i="10"/>
  <c r="CD125" i="10"/>
  <c r="BZ125" i="10"/>
  <c r="BV125" i="10"/>
  <c r="BR125" i="10"/>
  <c r="BN125" i="10"/>
  <c r="CD120" i="10"/>
  <c r="BN112" i="10"/>
  <c r="CL84" i="10"/>
  <c r="BV84" i="10"/>
  <c r="CL68" i="10"/>
  <c r="BV68" i="10"/>
  <c r="BR119" i="10"/>
  <c r="BL119" i="10"/>
  <c r="CL121" i="10"/>
  <c r="BL112" i="10"/>
  <c r="BT112" i="10"/>
  <c r="BX115" i="10"/>
  <c r="BX113" i="10"/>
  <c r="BX118" i="10"/>
  <c r="BX116" i="10"/>
  <c r="BX117" i="10"/>
  <c r="BL108" i="10"/>
  <c r="BP109" i="10"/>
  <c r="BP110" i="10"/>
  <c r="BP112" i="10"/>
  <c r="BP115" i="10"/>
  <c r="BP113" i="10"/>
  <c r="BP118" i="10"/>
  <c r="BP121" i="10"/>
  <c r="BP116" i="10"/>
  <c r="BP117" i="10"/>
  <c r="BP119" i="10"/>
  <c r="BL84" i="10"/>
  <c r="BP84" i="10"/>
  <c r="BT84" i="10"/>
  <c r="CB84" i="10"/>
  <c r="CF84" i="10"/>
  <c r="CJ84" i="10"/>
  <c r="CR84" i="10"/>
  <c r="CV84" i="10"/>
  <c r="DH84" i="10"/>
  <c r="DL84" i="10"/>
  <c r="DP84" i="10"/>
  <c r="DT91" i="10"/>
  <c r="DT90" i="10"/>
  <c r="DT93" i="10"/>
  <c r="DT89" i="10"/>
  <c r="CP72" i="10"/>
  <c r="CP79" i="10"/>
  <c r="CP80" i="10"/>
  <c r="CP87" i="10"/>
  <c r="BN69" i="10"/>
  <c r="CD69" i="10"/>
  <c r="CH69" i="10"/>
  <c r="CP70" i="10"/>
  <c r="CP78" i="10"/>
  <c r="CP89" i="10"/>
  <c r="BL69" i="10"/>
  <c r="BT69" i="10"/>
  <c r="CB69" i="10"/>
  <c r="CF69" i="10"/>
  <c r="CJ69" i="10"/>
  <c r="CP73" i="10"/>
  <c r="CP77" i="10"/>
  <c r="CP82" i="10"/>
  <c r="CP85" i="10"/>
  <c r="CP90" i="10"/>
  <c r="CP93" i="10"/>
  <c r="BL68" i="10"/>
  <c r="BT68" i="10"/>
  <c r="CB68" i="10"/>
  <c r="CF68" i="10"/>
  <c r="CJ68" i="10"/>
  <c r="CN71" i="10"/>
  <c r="CN75" i="10"/>
  <c r="CN76" i="10"/>
  <c r="CN83" i="10"/>
  <c r="CN84" i="10"/>
  <c r="CN91" i="10"/>
  <c r="CN73" i="10"/>
  <c r="CN77" i="10"/>
  <c r="CN82" i="10"/>
  <c r="CN90" i="10"/>
  <c r="CN93" i="10"/>
  <c r="CN69" i="10"/>
  <c r="CN70" i="10"/>
  <c r="CN78" i="10"/>
  <c r="CN89" i="10"/>
  <c r="BR72" i="10"/>
  <c r="BN57" i="10"/>
  <c r="BR69" i="10"/>
  <c r="BL57" i="10"/>
  <c r="BR73" i="10"/>
  <c r="BR93" i="10"/>
  <c r="CV207" i="10"/>
  <c r="DJ206" i="10"/>
  <c r="CX206" i="10"/>
  <c r="DJ203" i="10"/>
  <c r="CX203" i="10"/>
  <c r="CD203" i="10"/>
  <c r="CF202" i="10"/>
  <c r="DH199" i="10"/>
  <c r="CV199" i="10"/>
  <c r="CR199" i="10"/>
  <c r="CF199" i="10"/>
  <c r="BT199" i="10"/>
  <c r="CX198" i="10"/>
  <c r="DJ195" i="10"/>
  <c r="CX195" i="10"/>
  <c r="CD195" i="10"/>
  <c r="BZ195" i="10"/>
  <c r="CF194" i="10"/>
  <c r="DH191" i="10"/>
  <c r="CV191" i="10"/>
  <c r="CJ191" i="10"/>
  <c r="CF191" i="10"/>
  <c r="BT191" i="10"/>
  <c r="BL191" i="10"/>
  <c r="CX190" i="10"/>
  <c r="CD190" i="10"/>
  <c r="BR190" i="10"/>
  <c r="DB187" i="10"/>
  <c r="CX187" i="10"/>
  <c r="CT187" i="10"/>
  <c r="CP187" i="10"/>
  <c r="CL187" i="10"/>
  <c r="CH187" i="10"/>
  <c r="CD187" i="10"/>
  <c r="BZ187" i="10"/>
  <c r="BR187" i="10"/>
  <c r="CV186" i="10"/>
  <c r="CR186" i="10"/>
  <c r="CJ186" i="10"/>
  <c r="CF186" i="10"/>
  <c r="BT186" i="10"/>
  <c r="BL186" i="10"/>
  <c r="CV183" i="10"/>
  <c r="CJ183" i="10"/>
  <c r="CF183" i="10"/>
  <c r="BT183" i="10"/>
  <c r="BL183" i="10"/>
  <c r="CN182" i="10"/>
  <c r="CJ182" i="10"/>
  <c r="CF182" i="10"/>
  <c r="CB182" i="10"/>
  <c r="BX182" i="10"/>
  <c r="BT182" i="10"/>
  <c r="BL182" i="10"/>
  <c r="CL179" i="10"/>
  <c r="CJ176" i="10"/>
  <c r="BT176" i="10"/>
  <c r="BL176" i="10"/>
  <c r="CH175" i="10"/>
  <c r="CD175" i="10"/>
  <c r="BR175" i="10"/>
  <c r="EP150" i="10"/>
  <c r="EH150" i="10"/>
  <c r="ED150" i="10"/>
  <c r="DZ150" i="10"/>
  <c r="DV150" i="10"/>
  <c r="DR150" i="10"/>
  <c r="DN150" i="10"/>
  <c r="DJ150" i="10"/>
  <c r="DF150" i="10"/>
  <c r="CX150" i="10"/>
  <c r="CT150" i="10"/>
  <c r="CP150" i="10"/>
  <c r="CH150" i="10"/>
  <c r="CD150" i="10"/>
  <c r="BZ150" i="10"/>
  <c r="BV150" i="10"/>
  <c r="BR150" i="10"/>
  <c r="EP148" i="10"/>
  <c r="EH147" i="10"/>
  <c r="ED147" i="10"/>
  <c r="DZ147" i="10"/>
  <c r="DV147" i="10"/>
  <c r="DR147" i="10"/>
  <c r="DN147" i="10"/>
  <c r="DJ147" i="10"/>
  <c r="CX147" i="10"/>
  <c r="CT147" i="10"/>
  <c r="CH147" i="10"/>
  <c r="CD147" i="10"/>
  <c r="BZ147" i="10"/>
  <c r="BV147" i="10"/>
  <c r="BR147" i="10"/>
  <c r="EF144" i="10"/>
  <c r="EB144" i="10"/>
  <c r="DX144" i="10"/>
  <c r="DP144" i="10"/>
  <c r="DL144" i="10"/>
  <c r="DH144" i="10"/>
  <c r="DD144" i="10"/>
  <c r="CV144" i="10"/>
  <c r="CR144" i="10"/>
  <c r="CJ144" i="10"/>
  <c r="CF144" i="10"/>
  <c r="CB144" i="10"/>
  <c r="BX144" i="10"/>
  <c r="BT144" i="10"/>
  <c r="BP144" i="10"/>
  <c r="EB142" i="10"/>
  <c r="DL142" i="10"/>
  <c r="DH142" i="10"/>
  <c r="DX140" i="10"/>
  <c r="DT140" i="10"/>
  <c r="DP140" i="10"/>
  <c r="DL140" i="10"/>
  <c r="DH140" i="10"/>
  <c r="DD140" i="10"/>
  <c r="CV140" i="10"/>
  <c r="CR140" i="10"/>
  <c r="CN140" i="10"/>
  <c r="CJ140" i="10"/>
  <c r="CF140" i="10"/>
  <c r="CB140" i="10"/>
  <c r="BX140" i="10"/>
  <c r="BT140" i="10"/>
  <c r="BP140" i="10"/>
  <c r="DL138" i="10"/>
  <c r="DH138" i="10"/>
  <c r="CV138" i="10"/>
  <c r="DJ137" i="10"/>
  <c r="DF137" i="10"/>
  <c r="CX137" i="10"/>
  <c r="CT137" i="10"/>
  <c r="CP137" i="10"/>
  <c r="BN137" i="10"/>
  <c r="DH135" i="10"/>
  <c r="CV135" i="10"/>
  <c r="BT135" i="10"/>
  <c r="BP135" i="10"/>
  <c r="CX133" i="10"/>
  <c r="CT133" i="10"/>
  <c r="CP133" i="10"/>
  <c r="BN133" i="10"/>
  <c r="CT130" i="10"/>
  <c r="CP130" i="10"/>
  <c r="CL130" i="10"/>
  <c r="CH130" i="10"/>
  <c r="CD130" i="10"/>
  <c r="BZ130" i="10"/>
  <c r="BV130" i="10"/>
  <c r="BN130" i="10"/>
  <c r="DD129" i="10"/>
  <c r="CV129" i="10"/>
  <c r="CF129" i="10"/>
  <c r="CB129" i="10"/>
  <c r="BP129" i="10"/>
  <c r="CR124" i="10"/>
  <c r="CJ124" i="10"/>
  <c r="CF124" i="10"/>
  <c r="CB124" i="10"/>
  <c r="BX124" i="10"/>
  <c r="BT124" i="10"/>
  <c r="BP124" i="10"/>
  <c r="CP123" i="10"/>
  <c r="CH123" i="10"/>
  <c r="CD123" i="10"/>
  <c r="BZ123" i="10"/>
  <c r="BV123" i="10"/>
  <c r="BN123" i="10"/>
  <c r="BX120" i="10"/>
  <c r="BT114" i="10"/>
  <c r="BN109" i="10"/>
  <c r="ED91" i="10"/>
  <c r="CL83" i="10"/>
  <c r="CL76" i="10"/>
  <c r="BV76" i="10"/>
  <c r="BV60" i="10"/>
  <c r="BT60" i="10"/>
  <c r="BZ118" i="10"/>
  <c r="BV113" i="10"/>
  <c r="BR113" i="10"/>
  <c r="EH93" i="10"/>
  <c r="DZ93" i="10"/>
  <c r="DV93" i="10"/>
  <c r="DR93" i="10"/>
  <c r="DJ93" i="10"/>
  <c r="DF93" i="10"/>
  <c r="DB93" i="10"/>
  <c r="CX93" i="10"/>
  <c r="CT93" i="10"/>
  <c r="CH93" i="10"/>
  <c r="CD93" i="10"/>
  <c r="BN93" i="10"/>
  <c r="CH85" i="10"/>
  <c r="BZ117" i="10"/>
  <c r="BZ116" i="10"/>
  <c r="EF93" i="10"/>
  <c r="DP93" i="10"/>
  <c r="DL93" i="10"/>
  <c r="DH93" i="10"/>
  <c r="CV93" i="10"/>
  <c r="CR93" i="10"/>
  <c r="CJ93" i="10"/>
  <c r="CF93" i="10"/>
  <c r="CB93" i="10"/>
  <c r="BT93" i="10"/>
  <c r="BP93" i="10"/>
  <c r="CV85" i="10"/>
  <c r="CX79" i="10"/>
  <c r="CT79" i="10"/>
  <c r="CH79" i="10"/>
  <c r="CD79" i="10"/>
  <c r="CV75" i="10"/>
  <c r="CR75" i="10"/>
  <c r="CJ75" i="10"/>
  <c r="CF75" i="10"/>
  <c r="CB75" i="10"/>
  <c r="BT75" i="10"/>
  <c r="BP75" i="10"/>
  <c r="CR71" i="10"/>
  <c r="CJ71" i="10"/>
  <c r="CF71" i="10"/>
  <c r="CB71" i="10"/>
  <c r="BT71" i="10"/>
  <c r="CD65" i="10"/>
  <c r="EF40" i="10"/>
  <c r="EB40" i="10"/>
  <c r="DX40" i="10"/>
  <c r="DT40" i="10"/>
  <c r="DP40" i="10"/>
  <c r="DL40" i="10"/>
  <c r="DH40" i="10"/>
  <c r="DD40" i="10"/>
  <c r="CZ40" i="10"/>
  <c r="CV40" i="10"/>
  <c r="CR40" i="10"/>
  <c r="CN40" i="10"/>
  <c r="CJ40" i="10"/>
  <c r="CF40" i="10"/>
  <c r="CB40" i="10"/>
  <c r="BT40" i="10"/>
  <c r="BP40" i="10"/>
  <c r="ED38" i="10"/>
  <c r="DZ38" i="10"/>
  <c r="DV38" i="10"/>
  <c r="DR38" i="10"/>
  <c r="DN38" i="10"/>
  <c r="DJ38" i="10"/>
  <c r="DF38" i="10"/>
  <c r="CX38" i="10"/>
  <c r="CT38" i="10"/>
  <c r="CP38" i="10"/>
  <c r="CH38" i="10"/>
  <c r="CD38" i="10"/>
  <c r="BV38" i="10"/>
  <c r="BR38" i="10"/>
  <c r="DX36" i="10"/>
  <c r="DT36" i="10"/>
  <c r="DP36" i="10"/>
  <c r="DL36" i="10"/>
  <c r="DH36" i="10"/>
  <c r="CZ36" i="10"/>
  <c r="CV36" i="10"/>
  <c r="CR36" i="10"/>
  <c r="CN36" i="10"/>
  <c r="CJ36" i="10"/>
  <c r="CF36" i="10"/>
  <c r="CB36" i="10"/>
  <c r="BT36" i="10"/>
  <c r="BP36" i="10"/>
  <c r="DV34" i="10"/>
  <c r="DR34" i="10"/>
  <c r="DN34" i="10"/>
  <c r="DJ34" i="10"/>
  <c r="DF34" i="10"/>
  <c r="CX34" i="10"/>
  <c r="CT34" i="10"/>
  <c r="CL34" i="10"/>
  <c r="CH34" i="10"/>
  <c r="CD34" i="10"/>
  <c r="BV34" i="10"/>
  <c r="BR34" i="10"/>
  <c r="CX24" i="10"/>
  <c r="CT24" i="10"/>
  <c r="CH24" i="10"/>
  <c r="CD24" i="10"/>
  <c r="BV24" i="10"/>
  <c r="BR24" i="10"/>
  <c r="BN24" i="10"/>
  <c r="BT18" i="10"/>
  <c r="BP18" i="10"/>
  <c r="CR31" i="10"/>
  <c r="CN31" i="10"/>
  <c r="CJ31" i="10"/>
  <c r="CF31" i="10"/>
  <c r="CB31" i="10"/>
  <c r="BT31" i="10"/>
  <c r="BP31" i="10"/>
  <c r="CN27" i="10"/>
  <c r="CJ27" i="10"/>
  <c r="CF27" i="10"/>
  <c r="CB27" i="10"/>
  <c r="BT27" i="10"/>
  <c r="BP27" i="10"/>
  <c r="CN26" i="10"/>
  <c r="CJ26" i="10"/>
  <c r="CF26" i="10"/>
  <c r="CB26" i="10"/>
  <c r="BT26" i="10"/>
  <c r="BP26" i="10"/>
  <c r="CH22" i="10"/>
  <c r="CD22" i="10"/>
  <c r="BV21" i="10"/>
  <c r="BR21" i="10"/>
  <c r="BR20" i="10"/>
  <c r="BT16" i="10"/>
  <c r="BP16" i="10"/>
  <c r="BV13" i="10"/>
  <c r="BR13" i="10"/>
  <c r="CB11" i="10"/>
  <c r="BT11" i="10"/>
  <c r="BP11" i="10"/>
  <c r="CJ24" i="10"/>
  <c r="CF24" i="10"/>
  <c r="CB24" i="10"/>
  <c r="BT24" i="10"/>
  <c r="BP24" i="10"/>
  <c r="H187" i="10"/>
  <c r="F117" i="10"/>
  <c r="H112" i="10"/>
  <c r="I110" i="10"/>
  <c r="J110" i="10" s="1"/>
  <c r="DZ92" i="10"/>
  <c r="CH92" i="10"/>
  <c r="DJ92" i="10"/>
  <c r="BV92" i="10"/>
  <c r="CR92" i="10"/>
  <c r="DL92" i="10"/>
  <c r="ED92" i="10"/>
  <c r="BX92" i="10"/>
  <c r="CJ92" i="10"/>
  <c r="DH92" i="10"/>
  <c r="CV92" i="10"/>
  <c r="EJ93" i="10"/>
  <c r="CF92" i="10"/>
  <c r="BL92" i="10"/>
  <c r="H91" i="10"/>
  <c r="I91" i="10"/>
  <c r="J91" i="10" s="1"/>
  <c r="F3" i="10"/>
  <c r="G185" i="10"/>
  <c r="BN145" i="10"/>
  <c r="DZ145" i="10"/>
  <c r="EL148" i="10"/>
  <c r="BL145" i="10"/>
  <c r="CF145" i="10"/>
  <c r="CX145" i="10"/>
  <c r="DN145" i="10"/>
  <c r="EH145" i="10"/>
  <c r="BX145" i="10"/>
  <c r="DH145" i="10"/>
  <c r="ED145" i="10"/>
  <c r="BZ145" i="10"/>
  <c r="DJ145" i="10"/>
  <c r="EF145" i="10"/>
  <c r="CR145" i="10"/>
  <c r="DV145" i="10"/>
  <c r="CB145" i="10"/>
  <c r="BV145" i="10"/>
  <c r="DR145" i="10"/>
  <c r="CJ145" i="10"/>
  <c r="CD145" i="10"/>
  <c r="BR145" i="10"/>
  <c r="EJ145" i="10"/>
  <c r="CT145" i="10"/>
  <c r="DL145" i="10"/>
  <c r="BP145" i="10"/>
  <c r="EL147" i="10"/>
  <c r="EL149" i="10"/>
  <c r="EL146" i="10"/>
  <c r="CV145" i="10"/>
  <c r="EB145" i="10"/>
  <c r="DD145" i="10"/>
  <c r="EL150" i="10"/>
  <c r="BT145" i="10"/>
  <c r="H144" i="10"/>
  <c r="H92" i="10"/>
  <c r="FB39" i="10"/>
  <c r="H33" i="10"/>
  <c r="FD4" i="10"/>
  <c r="F2" i="10"/>
  <c r="BL283" i="10"/>
  <c r="CN283" i="10"/>
  <c r="CR291" i="10"/>
  <c r="CR296" i="10"/>
  <c r="CR311" i="10"/>
  <c r="BP283" i="10"/>
  <c r="CR284" i="10"/>
  <c r="CR287" i="10"/>
  <c r="CR302" i="10"/>
  <c r="CR303" i="10"/>
  <c r="BT283" i="10"/>
  <c r="BR283" i="10"/>
  <c r="CL283" i="10"/>
  <c r="CR289" i="10"/>
  <c r="CR299" i="10"/>
  <c r="CR308" i="10"/>
  <c r="CR298" i="10"/>
  <c r="BN283" i="10"/>
  <c r="CR285" i="10"/>
  <c r="CR310" i="10"/>
  <c r="CR300" i="10"/>
  <c r="BV283" i="10"/>
  <c r="CR290" i="10"/>
  <c r="BZ283" i="10"/>
  <c r="CR295" i="10"/>
  <c r="CR306" i="10"/>
  <c r="CR286" i="10"/>
  <c r="G282" i="10"/>
  <c r="H206" i="10"/>
  <c r="I206" i="10"/>
  <c r="J206" i="10" s="1"/>
  <c r="CX205" i="10"/>
  <c r="DN205" i="10"/>
  <c r="CL205" i="10"/>
  <c r="DB205" i="10"/>
  <c r="DF205" i="10"/>
  <c r="CD205" i="10"/>
  <c r="DZ205" i="10"/>
  <c r="DD205" i="10"/>
  <c r="EJ205" i="10"/>
  <c r="DL205" i="10"/>
  <c r="BL205" i="10"/>
  <c r="EF205" i="10"/>
  <c r="CF205" i="10"/>
  <c r="DP205" i="10"/>
  <c r="CV205" i="10"/>
  <c r="DH205" i="10"/>
  <c r="BL204" i="10"/>
  <c r="CB204" i="10"/>
  <c r="CZ204" i="10"/>
  <c r="EF204" i="10"/>
  <c r="CD204" i="10"/>
  <c r="DJ204" i="10"/>
  <c r="DH204" i="10"/>
  <c r="EB204" i="10"/>
  <c r="EP206" i="10"/>
  <c r="BX204" i="10"/>
  <c r="BV204" i="10"/>
  <c r="DB204" i="10"/>
  <c r="CH204" i="10"/>
  <c r="DN204" i="10"/>
  <c r="CJ204" i="10"/>
  <c r="EJ204" i="10"/>
  <c r="DR204" i="10"/>
  <c r="CX204" i="10"/>
  <c r="CV204" i="10"/>
  <c r="EN204" i="10"/>
  <c r="BT204" i="10"/>
  <c r="DP204" i="10"/>
  <c r="DL204" i="10"/>
  <c r="BP204" i="10"/>
  <c r="CL204" i="10"/>
  <c r="DF204" i="10"/>
  <c r="DX204" i="10"/>
  <c r="BR204" i="10"/>
  <c r="DZ204" i="10"/>
  <c r="DD204" i="10"/>
  <c r="H131" i="10"/>
  <c r="BZ127" i="10"/>
  <c r="BR127" i="10"/>
  <c r="DB131" i="10"/>
  <c r="DB128" i="10"/>
  <c r="DB144" i="10"/>
  <c r="DB145" i="10"/>
  <c r="DB137" i="10"/>
  <c r="DB138" i="10"/>
  <c r="DB141" i="10"/>
  <c r="DB148" i="10"/>
  <c r="DB139" i="10"/>
  <c r="DB140" i="10"/>
  <c r="DB142" i="10"/>
  <c r="DB143" i="10"/>
  <c r="DB132" i="10"/>
  <c r="DB134" i="10"/>
  <c r="DB133" i="10"/>
  <c r="DB135" i="10"/>
  <c r="BT127" i="10"/>
  <c r="BX127" i="10"/>
  <c r="CB127" i="10"/>
  <c r="BL127" i="10"/>
  <c r="CD127" i="10"/>
  <c r="CF127" i="10"/>
  <c r="CJ127" i="10"/>
  <c r="BV127" i="10"/>
  <c r="DB136" i="10"/>
  <c r="CH127" i="10"/>
  <c r="CV127" i="10"/>
  <c r="BN127" i="10"/>
  <c r="DB147" i="10"/>
  <c r="DB150" i="10"/>
  <c r="CX127" i="10"/>
  <c r="DB146" i="10"/>
  <c r="DB130" i="10"/>
  <c r="DB149" i="10"/>
  <c r="BZ73" i="10"/>
  <c r="BZ75" i="10"/>
  <c r="BZ77" i="10"/>
  <c r="BZ83" i="10"/>
  <c r="BZ62" i="10"/>
  <c r="BZ64" i="10"/>
  <c r="BZ68" i="10"/>
  <c r="BZ72" i="10"/>
  <c r="BZ76" i="10"/>
  <c r="BZ78" i="10"/>
  <c r="BZ84" i="10"/>
  <c r="BZ71" i="10"/>
  <c r="BZ87" i="10"/>
  <c r="BZ88" i="10"/>
  <c r="BZ80" i="10"/>
  <c r="BZ82" i="10"/>
  <c r="BZ90" i="10"/>
  <c r="BZ70" i="10"/>
  <c r="BZ66" i="10"/>
  <c r="BN61" i="10"/>
  <c r="BV61" i="10"/>
  <c r="BT61" i="10"/>
  <c r="BZ92" i="10"/>
  <c r="BZ67" i="10"/>
  <c r="BX61" i="10"/>
  <c r="BZ69" i="10"/>
  <c r="BZ93" i="10"/>
  <c r="BZ79" i="10"/>
  <c r="BZ65" i="10"/>
  <c r="BZ63" i="10"/>
  <c r="BZ89" i="10"/>
  <c r="BP392" i="10"/>
  <c r="BP393" i="10"/>
  <c r="BP403" i="10"/>
  <c r="BP404" i="10"/>
  <c r="BP406" i="10"/>
  <c r="BP409" i="10"/>
  <c r="BP400" i="10"/>
  <c r="BP407" i="10"/>
  <c r="BP386" i="10"/>
  <c r="BP401" i="10"/>
  <c r="BP390" i="10"/>
  <c r="BP398" i="10"/>
  <c r="BN379" i="10"/>
  <c r="BP389" i="10"/>
  <c r="BP412" i="10"/>
  <c r="BP382" i="10"/>
  <c r="BP408" i="10"/>
  <c r="BP391" i="10"/>
  <c r="BP397" i="10"/>
  <c r="BP411" i="10"/>
  <c r="BP414" i="10"/>
  <c r="BP402" i="10"/>
  <c r="BP387" i="10"/>
  <c r="BP385" i="10"/>
  <c r="BP416" i="10"/>
  <c r="G352" i="10"/>
  <c r="I410" i="10"/>
  <c r="J410" i="10" s="1"/>
  <c r="H410" i="10"/>
  <c r="H378" i="10"/>
  <c r="H333" i="10"/>
  <c r="H328" i="10"/>
  <c r="BP327" i="10"/>
  <c r="BP331" i="10"/>
  <c r="BP348" i="10"/>
  <c r="BP356" i="10"/>
  <c r="BP336" i="10"/>
  <c r="BP341" i="10"/>
  <c r="BP352" i="10"/>
  <c r="BP357" i="10"/>
  <c r="BP344" i="10"/>
  <c r="BP339" i="10"/>
  <c r="BP358" i="10"/>
  <c r="BP332" i="10"/>
  <c r="BP346" i="10"/>
  <c r="BP326" i="10"/>
  <c r="BP350" i="10"/>
  <c r="BP335" i="10"/>
  <c r="BP347" i="10"/>
  <c r="H323" i="10"/>
  <c r="G414" i="10"/>
  <c r="DZ411" i="10"/>
  <c r="DP410" i="10"/>
  <c r="CN410" i="10"/>
  <c r="BX410" i="10"/>
  <c r="DF410" i="10"/>
  <c r="CP410" i="10"/>
  <c r="BZ410" i="10"/>
  <c r="DN410" i="10"/>
  <c r="CB410" i="10"/>
  <c r="BL410" i="10"/>
  <c r="DZ412" i="10"/>
  <c r="DJ410" i="10"/>
  <c r="CD410" i="10"/>
  <c r="CZ410" i="10"/>
  <c r="BT410" i="10"/>
  <c r="DX410" i="10"/>
  <c r="CF410" i="10"/>
  <c r="DB410" i="10"/>
  <c r="BV410" i="10"/>
  <c r="CL358" i="10"/>
  <c r="CT358" i="10"/>
  <c r="DR358" i="10"/>
  <c r="CN358" i="10"/>
  <c r="DD358" i="10"/>
  <c r="EH360" i="10"/>
  <c r="BT358" i="10"/>
  <c r="CJ358" i="10"/>
  <c r="CZ358" i="10"/>
  <c r="DP358" i="10"/>
  <c r="EF358" i="10"/>
  <c r="EH359" i="10"/>
  <c r="BR358" i="10"/>
  <c r="CX358" i="10"/>
  <c r="DN358" i="10"/>
  <c r="BZ358" i="10"/>
  <c r="DF358" i="10"/>
  <c r="CR358" i="10"/>
  <c r="BL300" i="10"/>
  <c r="BZ300" i="10"/>
  <c r="CP300" i="10"/>
  <c r="DZ305" i="10"/>
  <c r="DZ311" i="10"/>
  <c r="BN300" i="10"/>
  <c r="CT300" i="10"/>
  <c r="DZ302" i="10"/>
  <c r="DZ303" i="10"/>
  <c r="DZ308" i="10"/>
  <c r="DB300" i="10"/>
  <c r="BR300" i="10"/>
  <c r="CX300" i="10"/>
  <c r="CF300" i="10"/>
  <c r="DH300" i="10"/>
  <c r="CN300" i="10"/>
  <c r="DZ310" i="10"/>
  <c r="CL300" i="10"/>
  <c r="DZ306" i="10"/>
  <c r="CB300" i="10"/>
  <c r="DP300" i="10"/>
  <c r="BP300" i="10"/>
  <c r="DL300" i="10"/>
  <c r="CZ300" i="10"/>
  <c r="DR300" i="10"/>
  <c r="CV300" i="10"/>
  <c r="DD300" i="10"/>
  <c r="G299" i="10"/>
  <c r="FB249" i="10"/>
  <c r="H298" i="10"/>
  <c r="F296" i="10"/>
  <c r="K296" i="10"/>
  <c r="I296" i="10"/>
  <c r="J296" i="10" s="1"/>
  <c r="FB246" i="10"/>
  <c r="G293" i="10"/>
  <c r="I290" i="10"/>
  <c r="J290" i="10" s="1"/>
  <c r="BP279" i="10"/>
  <c r="CJ280" i="10"/>
  <c r="CJ282" i="10"/>
  <c r="CJ294" i="10"/>
  <c r="CJ299" i="10"/>
  <c r="CJ311" i="10"/>
  <c r="CJ284" i="10"/>
  <c r="CJ287" i="10"/>
  <c r="CJ288" i="10"/>
  <c r="CJ296" i="10"/>
  <c r="CJ302" i="10"/>
  <c r="CJ303" i="10"/>
  <c r="CJ289" i="10"/>
  <c r="CJ308" i="10"/>
  <c r="BT279" i="10"/>
  <c r="CJ291" i="10"/>
  <c r="CJ295" i="10"/>
  <c r="CJ304" i="10"/>
  <c r="CJ301" i="10"/>
  <c r="CJ290" i="10"/>
  <c r="CF279" i="10"/>
  <c r="CJ283" i="10"/>
  <c r="CJ305" i="10"/>
  <c r="CJ306" i="10"/>
  <c r="CJ293" i="10"/>
  <c r="CB279" i="10"/>
  <c r="CJ286" i="10"/>
  <c r="BZ279" i="10"/>
  <c r="CJ298" i="10"/>
  <c r="CJ310" i="10"/>
  <c r="BL279" i="10"/>
  <c r="CJ281" i="10"/>
  <c r="CJ285" i="10"/>
  <c r="BX284" i="10"/>
  <c r="BX288" i="10"/>
  <c r="BX304" i="10"/>
  <c r="BN273" i="10"/>
  <c r="BX281" i="10"/>
  <c r="BX296" i="10"/>
  <c r="BX289" i="10"/>
  <c r="BX280" i="10"/>
  <c r="BX295" i="10"/>
  <c r="BX311" i="10"/>
  <c r="BX276" i="10"/>
  <c r="BX292" i="10"/>
  <c r="BX308" i="10"/>
  <c r="BX283" i="10"/>
  <c r="BX302" i="10"/>
  <c r="BX274" i="10"/>
  <c r="BX290" i="10"/>
  <c r="BX306" i="10"/>
  <c r="BT273" i="10"/>
  <c r="BX285" i="10"/>
  <c r="BX282" i="10"/>
  <c r="BX299" i="10"/>
  <c r="BX275" i="10"/>
  <c r="BX298" i="10"/>
  <c r="BX287" i="10"/>
  <c r="BP273" i="10"/>
  <c r="BX300" i="10"/>
  <c r="BX294" i="10"/>
  <c r="BN227" i="10"/>
  <c r="CF229" i="10"/>
  <c r="CF231" i="10"/>
  <c r="CF239" i="10"/>
  <c r="CF242" i="10"/>
  <c r="CF244" i="10"/>
  <c r="BR227" i="10"/>
  <c r="CF228" i="10"/>
  <c r="CF233" i="10"/>
  <c r="CF235" i="10"/>
  <c r="CF236" i="10"/>
  <c r="CF241" i="10"/>
  <c r="CF253" i="10"/>
  <c r="CF255" i="10"/>
  <c r="CF259" i="10"/>
  <c r="CD227" i="10"/>
  <c r="CF245" i="10"/>
  <c r="CF257" i="10"/>
  <c r="CF232" i="10"/>
  <c r="CF254" i="10"/>
  <c r="CF261" i="10"/>
  <c r="CB227" i="10"/>
  <c r="CF237" i="10"/>
  <c r="CF250" i="10"/>
  <c r="BP227" i="10"/>
  <c r="BV227" i="10"/>
  <c r="CF247" i="10"/>
  <c r="CF240" i="10"/>
  <c r="CF248" i="10"/>
  <c r="CF251" i="10"/>
  <c r="CF243" i="10"/>
  <c r="CF258" i="10"/>
  <c r="CF246" i="10"/>
  <c r="CF234" i="10"/>
  <c r="FB330" i="10"/>
  <c r="E207" i="10"/>
  <c r="I207" i="10"/>
  <c r="J207" i="10" s="1"/>
  <c r="FB150" i="10"/>
  <c r="FC150" i="10" s="1"/>
  <c r="I150" i="10"/>
  <c r="J150" i="10" s="1"/>
  <c r="E147" i="10"/>
  <c r="K147" i="10" s="1"/>
  <c r="FA147" i="10"/>
  <c r="E203" i="10"/>
  <c r="K203" i="10" s="1"/>
  <c r="I143" i="10"/>
  <c r="J143" i="10" s="1"/>
  <c r="E143" i="10"/>
  <c r="K143" i="10" s="1"/>
  <c r="I142" i="10"/>
  <c r="J142" i="10" s="1"/>
  <c r="E142" i="10"/>
  <c r="FB138" i="10"/>
  <c r="I138" i="10"/>
  <c r="J138" i="10" s="1"/>
  <c r="E138" i="10"/>
  <c r="K138" i="10" s="1"/>
  <c r="E134" i="10"/>
  <c r="I134" i="10"/>
  <c r="J134" i="10"/>
  <c r="E187" i="10"/>
  <c r="E130" i="10"/>
  <c r="K130" i="10" s="1"/>
  <c r="E127" i="10"/>
  <c r="K127" i="10" s="1"/>
  <c r="FA127" i="10"/>
  <c r="FC127" i="10" s="1"/>
  <c r="I183" i="10"/>
  <c r="J183" i="10" s="1"/>
  <c r="E126" i="10"/>
  <c r="I123" i="10"/>
  <c r="J123" i="10" s="1"/>
  <c r="I122" i="10"/>
  <c r="J122" i="10" s="1"/>
  <c r="E122" i="10"/>
  <c r="K122" i="10" s="1"/>
  <c r="E119" i="10"/>
  <c r="FA119" i="10"/>
  <c r="E118" i="10"/>
  <c r="K118" i="10" s="1"/>
  <c r="FA115" i="10"/>
  <c r="I115" i="10"/>
  <c r="J115" i="10" s="1"/>
  <c r="E115" i="10"/>
  <c r="K115" i="10" s="1"/>
  <c r="K110" i="10"/>
  <c r="FA38" i="10"/>
  <c r="I38" i="10"/>
  <c r="J38" i="10" s="1"/>
  <c r="E38" i="10"/>
  <c r="K38" i="10" s="1"/>
  <c r="FB37" i="10"/>
  <c r="I90" i="10"/>
  <c r="J90" i="10" s="1"/>
  <c r="E90" i="10"/>
  <c r="FA37" i="10"/>
  <c r="FC37" i="10" s="1"/>
  <c r="FA34" i="10"/>
  <c r="E86" i="10"/>
  <c r="K86" i="10" s="1"/>
  <c r="I30" i="10"/>
  <c r="J30" i="10" s="1"/>
  <c r="E82" i="10"/>
  <c r="K82" i="10" s="1"/>
  <c r="I82" i="10"/>
  <c r="J82" i="10" s="1"/>
  <c r="FB29" i="10"/>
  <c r="FA29" i="10"/>
  <c r="E26" i="10"/>
  <c r="K26" i="10" s="1"/>
  <c r="FA26" i="10"/>
  <c r="I26" i="10"/>
  <c r="J26" i="10" s="1"/>
  <c r="E78" i="10"/>
  <c r="FB25" i="10"/>
  <c r="FA25" i="10"/>
  <c r="E22" i="10"/>
  <c r="K22" i="10" s="1"/>
  <c r="FA22" i="10"/>
  <c r="FA21" i="10"/>
  <c r="I21" i="10"/>
  <c r="J21" i="10" s="1"/>
  <c r="E18" i="10"/>
  <c r="I70" i="10"/>
  <c r="J70" i="10" s="1"/>
  <c r="FA14" i="10"/>
  <c r="I14" i="10"/>
  <c r="J14" i="10" s="1"/>
  <c r="I66" i="10"/>
  <c r="J66" i="10"/>
  <c r="E10" i="10"/>
  <c r="K10" i="10" s="1"/>
  <c r="FB9" i="10"/>
  <c r="I62" i="10"/>
  <c r="J62" i="10" s="1"/>
  <c r="I5" i="10"/>
  <c r="I2" i="10"/>
  <c r="J2" i="10" s="1"/>
  <c r="E2" i="10"/>
  <c r="FA2" i="10"/>
  <c r="CL336" i="10"/>
  <c r="CP342" i="10"/>
  <c r="CP346" i="10"/>
  <c r="CP347" i="10"/>
  <c r="CP349" i="10"/>
  <c r="CP352" i="10"/>
  <c r="CP337" i="10"/>
  <c r="CP343" i="10"/>
  <c r="CP350" i="10"/>
  <c r="CP351" i="10"/>
  <c r="CJ336" i="10"/>
  <c r="CP355" i="10"/>
  <c r="BR336" i="10"/>
  <c r="CP341" i="10"/>
  <c r="CP359" i="10"/>
  <c r="CP360" i="10"/>
  <c r="BZ336" i="10"/>
  <c r="CP348" i="10"/>
  <c r="BL336" i="10"/>
  <c r="CP339" i="10"/>
  <c r="CP356" i="10"/>
  <c r="CP357" i="10"/>
  <c r="CP344" i="10"/>
  <c r="CP338" i="10"/>
  <c r="CP358" i="10"/>
  <c r="CF335" i="10"/>
  <c r="CF337" i="10"/>
  <c r="CF343" i="10"/>
  <c r="CF348" i="10"/>
  <c r="BR331" i="10"/>
  <c r="CF333" i="10"/>
  <c r="CF336" i="10"/>
  <c r="CF341" i="10"/>
  <c r="CF353" i="10"/>
  <c r="CF356" i="10"/>
  <c r="CF357" i="10"/>
  <c r="CF358" i="10"/>
  <c r="CB331" i="10"/>
  <c r="CF340" i="10"/>
  <c r="BV331" i="10"/>
  <c r="BZ331" i="10"/>
  <c r="CF334" i="10"/>
  <c r="CF349" i="10"/>
  <c r="CF354" i="10"/>
  <c r="BL331" i="10"/>
  <c r="CF338" i="10"/>
  <c r="CF351" i="10"/>
  <c r="CF332" i="10"/>
  <c r="CF344" i="10"/>
  <c r="CF339" i="10"/>
  <c r="CD331" i="10"/>
  <c r="CF350" i="10"/>
  <c r="CF355" i="10"/>
  <c r="CF360" i="10"/>
  <c r="F292" i="10"/>
  <c r="K292" i="10" s="1"/>
  <c r="FB242" i="10"/>
  <c r="F287" i="10"/>
  <c r="F224" i="10"/>
  <c r="FA219" i="10"/>
  <c r="I250" i="10"/>
  <c r="J250" i="10" s="1"/>
  <c r="FA250" i="10"/>
  <c r="CD411" i="10"/>
  <c r="BT411" i="10"/>
  <c r="CZ411" i="10"/>
  <c r="DJ411" i="10"/>
  <c r="CN411" i="10"/>
  <c r="BZ411" i="10"/>
  <c r="CV411" i="10"/>
  <c r="DN411" i="10"/>
  <c r="EB414" i="10"/>
  <c r="BL411" i="10"/>
  <c r="CR411" i="10"/>
  <c r="H389" i="10"/>
  <c r="H386" i="10"/>
  <c r="BR382" i="10"/>
  <c r="BR390" i="10"/>
  <c r="BR396" i="10"/>
  <c r="BR397" i="10"/>
  <c r="BR407" i="10"/>
  <c r="BR408" i="10"/>
  <c r="BR391" i="10"/>
  <c r="BR398" i="10"/>
  <c r="BR406" i="10"/>
  <c r="BR413" i="10"/>
  <c r="BR383" i="10"/>
  <c r="BR411" i="10"/>
  <c r="BR414" i="10"/>
  <c r="BR416" i="10"/>
  <c r="BR404" i="10"/>
  <c r="BR387" i="10"/>
  <c r="BL380" i="10"/>
  <c r="BR395" i="10"/>
  <c r="BR401" i="10"/>
  <c r="F337" i="10"/>
  <c r="BX328" i="10"/>
  <c r="BX335" i="10"/>
  <c r="BX358" i="10"/>
  <c r="BX352" i="10"/>
  <c r="BX347" i="10"/>
  <c r="BX355" i="10"/>
  <c r="BN328" i="10"/>
  <c r="BN354" i="10"/>
  <c r="BN358" i="10"/>
  <c r="BN343" i="10"/>
  <c r="BN351" i="10"/>
  <c r="BN350" i="10"/>
  <c r="BN326" i="10"/>
  <c r="H305" i="10"/>
  <c r="K305" i="10" s="1"/>
  <c r="FB255" i="10"/>
  <c r="G303" i="10"/>
  <c r="F278" i="10"/>
  <c r="BV255" i="10"/>
  <c r="CD255" i="10"/>
  <c r="CL255" i="10"/>
  <c r="DR255" i="10"/>
  <c r="BN255" i="10"/>
  <c r="DV255" i="10"/>
  <c r="CJ255" i="10"/>
  <c r="DD255" i="10"/>
  <c r="DZ255" i="10"/>
  <c r="DN255" i="10"/>
  <c r="EJ261" i="10"/>
  <c r="CB255" i="10"/>
  <c r="DP255" i="10"/>
  <c r="BP255" i="10"/>
  <c r="BR255" i="10"/>
  <c r="DX255" i="10"/>
  <c r="CZ255" i="10"/>
  <c r="CR255" i="10"/>
  <c r="CT255" i="10"/>
  <c r="G236" i="10"/>
  <c r="FA236" i="10"/>
  <c r="DT414" i="10"/>
  <c r="F413" i="10"/>
  <c r="CV342" i="10"/>
  <c r="BT407" i="10"/>
  <c r="CD407" i="10"/>
  <c r="CN407" i="10"/>
  <c r="CZ407" i="10"/>
  <c r="DJ407" i="10"/>
  <c r="DT408" i="10"/>
  <c r="CL407" i="10"/>
  <c r="CV407" i="10"/>
  <c r="DT410" i="10"/>
  <c r="DT412" i="10"/>
  <c r="DT413" i="10"/>
  <c r="BX407" i="10"/>
  <c r="DT416" i="10"/>
  <c r="CR407" i="10"/>
  <c r="H405" i="10"/>
  <c r="CT403" i="10"/>
  <c r="CT413" i="10"/>
  <c r="BV395" i="10"/>
  <c r="BV411" i="10"/>
  <c r="BV397" i="10"/>
  <c r="BV399" i="10"/>
  <c r="BV408" i="10"/>
  <c r="BV416" i="10"/>
  <c r="BV403" i="10"/>
  <c r="BV391" i="10"/>
  <c r="BV390" i="10"/>
  <c r="BV398" i="10"/>
  <c r="BV387" i="10"/>
  <c r="BL382" i="10"/>
  <c r="BV409" i="10"/>
  <c r="BV392" i="10"/>
  <c r="BV406" i="10"/>
  <c r="BV407" i="10"/>
  <c r="BV404" i="10"/>
  <c r="CX342" i="10"/>
  <c r="DB350" i="10"/>
  <c r="DB351" i="10"/>
  <c r="DB353" i="10"/>
  <c r="DB356" i="10"/>
  <c r="DB357" i="10"/>
  <c r="DB358" i="10"/>
  <c r="CR342" i="10"/>
  <c r="DB355" i="10"/>
  <c r="CN342" i="10"/>
  <c r="DB347" i="10"/>
  <c r="DB359" i="10"/>
  <c r="DB343" i="10"/>
  <c r="DB346" i="10"/>
  <c r="DB352" i="10"/>
  <c r="CD342" i="10"/>
  <c r="DB349" i="10"/>
  <c r="BR342" i="10"/>
  <c r="BV342" i="10"/>
  <c r="CX309" i="10"/>
  <c r="DN309" i="10"/>
  <c r="DR309" i="10"/>
  <c r="BZ309" i="10"/>
  <c r="CT309" i="10"/>
  <c r="DJ309" i="10"/>
  <c r="CZ309" i="10"/>
  <c r="BP309" i="10"/>
  <c r="DP309" i="10"/>
  <c r="BL304" i="10"/>
  <c r="CB304" i="10"/>
  <c r="BP304" i="10"/>
  <c r="CV304" i="10"/>
  <c r="DD304" i="10"/>
  <c r="DX304" i="10"/>
  <c r="CZ304" i="10"/>
  <c r="CX304" i="10"/>
  <c r="CP304" i="10"/>
  <c r="DN304" i="10"/>
  <c r="BZ304" i="10"/>
  <c r="G302" i="10"/>
  <c r="H268" i="10"/>
  <c r="BN224" i="10"/>
  <c r="BV224" i="10"/>
  <c r="BZ247" i="10"/>
  <c r="BZ249" i="10"/>
  <c r="BZ254" i="10"/>
  <c r="BP224" i="10"/>
  <c r="BZ227" i="10"/>
  <c r="BZ229" i="10"/>
  <c r="BZ231" i="10"/>
  <c r="BZ239" i="10"/>
  <c r="BR224" i="10"/>
  <c r="BZ232" i="10"/>
  <c r="BZ236" i="10"/>
  <c r="BZ243" i="10"/>
  <c r="BZ259" i="10"/>
  <c r="BZ261" i="10"/>
  <c r="BZ250" i="10"/>
  <c r="BZ251" i="10"/>
  <c r="BZ255" i="10"/>
  <c r="BZ228" i="10"/>
  <c r="BZ242" i="10"/>
  <c r="BZ252" i="10"/>
  <c r="BZ241" i="10"/>
  <c r="BZ245" i="10"/>
  <c r="BZ237" i="10"/>
  <c r="BZ258" i="10"/>
  <c r="BZ233" i="10"/>
  <c r="BZ253" i="10"/>
  <c r="BZ257" i="10"/>
  <c r="BZ240" i="10"/>
  <c r="BN221" i="10"/>
  <c r="BT226" i="10"/>
  <c r="BT232" i="10"/>
  <c r="BT245" i="10"/>
  <c r="BT250" i="10"/>
  <c r="BT261" i="10"/>
  <c r="BR221" i="10"/>
  <c r="BT223" i="10"/>
  <c r="BT244" i="10"/>
  <c r="BT249" i="10"/>
  <c r="BT251" i="10"/>
  <c r="BT254" i="10"/>
  <c r="BT222" i="10"/>
  <c r="BT229" i="10"/>
  <c r="BT230" i="10"/>
  <c r="BT252" i="10"/>
  <c r="BT255" i="10"/>
  <c r="BT224" i="10"/>
  <c r="BT227" i="10"/>
  <c r="BT228" i="10"/>
  <c r="BT238" i="10"/>
  <c r="BT239" i="10"/>
  <c r="BT241" i="10"/>
  <c r="BT236" i="10"/>
  <c r="BT237" i="10"/>
  <c r="BT259" i="10"/>
  <c r="BT243" i="10"/>
  <c r="BT257" i="10"/>
  <c r="BT258" i="10"/>
  <c r="BT231" i="10"/>
  <c r="BT256" i="10"/>
  <c r="BT248" i="10"/>
  <c r="K206" i="10"/>
  <c r="EH416" i="10"/>
  <c r="CD416" i="10"/>
  <c r="DN416" i="10"/>
  <c r="ED416" i="10"/>
  <c r="CL416" i="10"/>
  <c r="CH413" i="10"/>
  <c r="F412" i="10"/>
  <c r="BT409" i="10"/>
  <c r="CN409" i="10"/>
  <c r="DX412" i="10"/>
  <c r="DX414" i="10"/>
  <c r="CJ409" i="10"/>
  <c r="DX411" i="10"/>
  <c r="CH408" i="10"/>
  <c r="DJ408" i="10"/>
  <c r="DV410" i="10"/>
  <c r="CL408" i="10"/>
  <c r="DV414" i="10"/>
  <c r="CH398" i="10"/>
  <c r="DB405" i="10"/>
  <c r="DB411" i="10"/>
  <c r="DB416" i="10"/>
  <c r="BN398" i="10"/>
  <c r="CD398" i="10"/>
  <c r="CN398" i="10"/>
  <c r="DB403" i="10"/>
  <c r="CX413" i="10"/>
  <c r="CR400" i="10"/>
  <c r="BT393" i="10"/>
  <c r="CR412" i="10"/>
  <c r="CR414" i="10"/>
  <c r="BL384" i="10"/>
  <c r="BL398" i="10"/>
  <c r="BL400" i="10"/>
  <c r="BL414" i="10"/>
  <c r="BL388" i="10"/>
  <c r="BL391" i="10"/>
  <c r="BL392" i="10"/>
  <c r="BL403" i="10"/>
  <c r="BL408" i="10"/>
  <c r="BL409" i="10"/>
  <c r="BL416" i="10"/>
  <c r="BL412" i="10"/>
  <c r="BL395" i="10"/>
  <c r="BL387" i="10"/>
  <c r="BL397" i="10"/>
  <c r="DJ353" i="10"/>
  <c r="DJ356" i="10"/>
  <c r="DJ357" i="10"/>
  <c r="DJ358" i="10"/>
  <c r="DJ359" i="10"/>
  <c r="CT346" i="10"/>
  <c r="DJ347" i="10"/>
  <c r="DJ350" i="10"/>
  <c r="BR346" i="10"/>
  <c r="BV346" i="10"/>
  <c r="BL346" i="10"/>
  <c r="DJ349" i="10"/>
  <c r="DJ355" i="10"/>
  <c r="FB344" i="10"/>
  <c r="H345" i="10"/>
  <c r="BR332" i="10"/>
  <c r="CH342" i="10"/>
  <c r="CH349" i="10"/>
  <c r="CH352" i="10"/>
  <c r="CH355" i="10"/>
  <c r="CH337" i="10"/>
  <c r="CH339" i="10"/>
  <c r="CH343" i="10"/>
  <c r="CH359" i="10"/>
  <c r="CH346" i="10"/>
  <c r="CH350" i="10"/>
  <c r="CH356" i="10"/>
  <c r="CH336" i="10"/>
  <c r="CH351" i="10"/>
  <c r="CH358" i="10"/>
  <c r="FB261" i="10"/>
  <c r="I311" i="10"/>
  <c r="J311" i="10" s="1"/>
  <c r="DH304" i="10"/>
  <c r="BP291" i="10"/>
  <c r="CZ291" i="10"/>
  <c r="DH294" i="10"/>
  <c r="DH299" i="10"/>
  <c r="DH308" i="10"/>
  <c r="DH311" i="10"/>
  <c r="CN291" i="10"/>
  <c r="DH295" i="10"/>
  <c r="DH302" i="10"/>
  <c r="BT291" i="10"/>
  <c r="DF300" i="10"/>
  <c r="DF308" i="10"/>
  <c r="DF292" i="10"/>
  <c r="DF309" i="10"/>
  <c r="DT250" i="10"/>
  <c r="CD247" i="10"/>
  <c r="DT254" i="10"/>
  <c r="BN247" i="10"/>
  <c r="CT247" i="10"/>
  <c r="G237" i="10"/>
  <c r="CP181" i="10"/>
  <c r="CL178" i="10"/>
  <c r="CP192" i="10"/>
  <c r="CJ178" i="10"/>
  <c r="CH178" i="10"/>
  <c r="DL414" i="10"/>
  <c r="BX414" i="10"/>
  <c r="DL412" i="10"/>
  <c r="DL411" i="10"/>
  <c r="DL407" i="10"/>
  <c r="DN406" i="10"/>
  <c r="CX400" i="10"/>
  <c r="E295" i="10"/>
  <c r="FB245" i="10"/>
  <c r="FB243" i="10"/>
  <c r="FB147" i="10"/>
  <c r="E192" i="10"/>
  <c r="FB135" i="10"/>
  <c r="E91" i="10"/>
  <c r="FB38" i="10"/>
  <c r="E75" i="10"/>
  <c r="K75" i="10" s="1"/>
  <c r="FB22" i="10"/>
  <c r="H416" i="10"/>
  <c r="CN406" i="10"/>
  <c r="DD406" i="10"/>
  <c r="DR410" i="10"/>
  <c r="CL406" i="10"/>
  <c r="DR411" i="10"/>
  <c r="DR416" i="10"/>
  <c r="CJ406" i="10"/>
  <c r="DR407" i="10"/>
  <c r="DP406" i="10"/>
  <c r="CN403" i="10"/>
  <c r="DL406" i="10"/>
  <c r="DL409" i="10"/>
  <c r="CJ403" i="10"/>
  <c r="DL410" i="10"/>
  <c r="CN401" i="10"/>
  <c r="DD401" i="10"/>
  <c r="DH410" i="10"/>
  <c r="BT401" i="10"/>
  <c r="DH406" i="10"/>
  <c r="DH409" i="10"/>
  <c r="DH412" i="10"/>
  <c r="DH414" i="10"/>
  <c r="BN401" i="10"/>
  <c r="CJ401" i="10"/>
  <c r="DH407" i="10"/>
  <c r="DH411" i="10"/>
  <c r="BT400" i="10"/>
  <c r="CJ400" i="10"/>
  <c r="DF407" i="10"/>
  <c r="BZ400" i="10"/>
  <c r="CL400" i="10"/>
  <c r="CV400" i="10"/>
  <c r="DF403" i="10"/>
  <c r="BN400" i="10"/>
  <c r="CH400" i="10"/>
  <c r="DF406" i="10"/>
  <c r="DF408" i="10"/>
  <c r="DF414" i="10"/>
  <c r="CP397" i="10"/>
  <c r="CP398" i="10"/>
  <c r="CP407" i="10"/>
  <c r="BT392" i="10"/>
  <c r="CN392" i="10"/>
  <c r="CP408" i="10"/>
  <c r="CP411" i="10"/>
  <c r="CJ392" i="10"/>
  <c r="CP396" i="10"/>
  <c r="CP414" i="10"/>
  <c r="CF388" i="10"/>
  <c r="CF392" i="10"/>
  <c r="CF393" i="10"/>
  <c r="CF403" i="10"/>
  <c r="CF406" i="10"/>
  <c r="CF409" i="10"/>
  <c r="CF397" i="10"/>
  <c r="CF398" i="10"/>
  <c r="CF404" i="10"/>
  <c r="CF411" i="10"/>
  <c r="BT387" i="10"/>
  <c r="CF395" i="10"/>
  <c r="BX386" i="10"/>
  <c r="BX389" i="10"/>
  <c r="BX401" i="10"/>
  <c r="BX403" i="10"/>
  <c r="BX406" i="10"/>
  <c r="BX395" i="10"/>
  <c r="BX388" i="10"/>
  <c r="BX400" i="10"/>
  <c r="BX412" i="10"/>
  <c r="CT356" i="10"/>
  <c r="DR356" i="10"/>
  <c r="BR356" i="10"/>
  <c r="CN356" i="10"/>
  <c r="DD356" i="10"/>
  <c r="ED359" i="10"/>
  <c r="CX356" i="10"/>
  <c r="DN356" i="10"/>
  <c r="BL356" i="10"/>
  <c r="BV356" i="10"/>
  <c r="BZ356" i="10"/>
  <c r="CR356" i="10"/>
  <c r="DH356" i="10"/>
  <c r="DX356" i="10"/>
  <c r="ED357" i="10"/>
  <c r="ED358" i="10"/>
  <c r="CX355" i="10"/>
  <c r="DN355" i="10"/>
  <c r="EB356" i="10"/>
  <c r="EB357" i="10"/>
  <c r="EB358" i="10"/>
  <c r="DV355" i="10"/>
  <c r="DR354" i="10"/>
  <c r="DZ359" i="10"/>
  <c r="DD354" i="10"/>
  <c r="DX354" i="10"/>
  <c r="DR351" i="10"/>
  <c r="DT353" i="10"/>
  <c r="DT356" i="10"/>
  <c r="DT357" i="10"/>
  <c r="DT358" i="10"/>
  <c r="CT351" i="10"/>
  <c r="BV351" i="10"/>
  <c r="DN351" i="10"/>
  <c r="BR351" i="10"/>
  <c r="DF346" i="10"/>
  <c r="DF347" i="10"/>
  <c r="DF349" i="10"/>
  <c r="DF352" i="10"/>
  <c r="DF350" i="10"/>
  <c r="DF351" i="10"/>
  <c r="DF357" i="10"/>
  <c r="DF353" i="10"/>
  <c r="CT339" i="10"/>
  <c r="CV343" i="10"/>
  <c r="CV345" i="10"/>
  <c r="CV348" i="10"/>
  <c r="BR339" i="10"/>
  <c r="CV341" i="10"/>
  <c r="CV353" i="10"/>
  <c r="CV356" i="10"/>
  <c r="CV357" i="10"/>
  <c r="CV358" i="10"/>
  <c r="BZ339" i="10"/>
  <c r="BV339" i="10"/>
  <c r="CV340" i="10"/>
  <c r="CV349" i="10"/>
  <c r="CD333" i="10"/>
  <c r="CD336" i="10"/>
  <c r="CD339" i="10"/>
  <c r="CD341" i="10"/>
  <c r="CD353" i="10"/>
  <c r="CD356" i="10"/>
  <c r="CD357" i="10"/>
  <c r="CD358" i="10"/>
  <c r="CD359" i="10"/>
  <c r="CD346" i="10"/>
  <c r="CD347" i="10"/>
  <c r="CD343" i="10"/>
  <c r="CD352" i="10"/>
  <c r="CD350" i="10"/>
  <c r="CD355" i="10"/>
  <c r="BL305" i="10"/>
  <c r="EJ307" i="10"/>
  <c r="EJ311" i="10"/>
  <c r="DR305" i="10"/>
  <c r="EJ308" i="10"/>
  <c r="ED305" i="10"/>
  <c r="BT305" i="10"/>
  <c r="DX305" i="10"/>
  <c r="F303" i="10"/>
  <c r="FB251" i="10"/>
  <c r="H301" i="10"/>
  <c r="I301" i="10"/>
  <c r="J301" i="10" s="1"/>
  <c r="BL272" i="10"/>
  <c r="BV278" i="10"/>
  <c r="BV273" i="10"/>
  <c r="BV276" i="10"/>
  <c r="BV277" i="10"/>
  <c r="BV280" i="10"/>
  <c r="BV281" i="10"/>
  <c r="BV282" i="10"/>
  <c r="BV289" i="10"/>
  <c r="BV294" i="10"/>
  <c r="BV309" i="10"/>
  <c r="BV311" i="10"/>
  <c r="BT272" i="10"/>
  <c r="BV279" i="10"/>
  <c r="BV300" i="10"/>
  <c r="BP272" i="10"/>
  <c r="BV285" i="10"/>
  <c r="BV301" i="10"/>
  <c r="BV303" i="10"/>
  <c r="H261" i="10"/>
  <c r="G243" i="10"/>
  <c r="FA243" i="10"/>
  <c r="FC243" i="10" s="1"/>
  <c r="BP171" i="10"/>
  <c r="CB176" i="10"/>
  <c r="CB183" i="10"/>
  <c r="CB185" i="10"/>
  <c r="CB175" i="10"/>
  <c r="CB184" i="10"/>
  <c r="CB190" i="10"/>
  <c r="CB193" i="10"/>
  <c r="CB199" i="10"/>
  <c r="CB201" i="10"/>
  <c r="CB177" i="10"/>
  <c r="CB180" i="10"/>
  <c r="CB207" i="10"/>
  <c r="CB187" i="10"/>
  <c r="CB192" i="10"/>
  <c r="CB174" i="10"/>
  <c r="CB206" i="10"/>
  <c r="CB195" i="10"/>
  <c r="BL171" i="10"/>
  <c r="BT171" i="10"/>
  <c r="CB191" i="10"/>
  <c r="BX171" i="10"/>
  <c r="BR183" i="10"/>
  <c r="BR191" i="10"/>
  <c r="BL166" i="10"/>
  <c r="BR171" i="10"/>
  <c r="BR173" i="10"/>
  <c r="BR181" i="10"/>
  <c r="BR188" i="10"/>
  <c r="BR206" i="10"/>
  <c r="BR207" i="10"/>
  <c r="BR199" i="10"/>
  <c r="BR174" i="10"/>
  <c r="BR176" i="10"/>
  <c r="BR172" i="10"/>
  <c r="CH390" i="10"/>
  <c r="CL411" i="10"/>
  <c r="BZ397" i="10"/>
  <c r="BZ398" i="10"/>
  <c r="BZ399" i="10"/>
  <c r="BZ407" i="10"/>
  <c r="BN395" i="10"/>
  <c r="BN411" i="10"/>
  <c r="CT359" i="10"/>
  <c r="BR359" i="10"/>
  <c r="CX359" i="10"/>
  <c r="DN359" i="10"/>
  <c r="CZ342" i="10"/>
  <c r="CZ345" i="10"/>
  <c r="CZ352" i="10"/>
  <c r="DV300" i="10"/>
  <c r="BP295" i="10"/>
  <c r="CN295" i="10"/>
  <c r="CZ295" i="10"/>
  <c r="DP304" i="10"/>
  <c r="DP308" i="10"/>
  <c r="DP311" i="10"/>
  <c r="DP296" i="10"/>
  <c r="DP302" i="10"/>
  <c r="DP303" i="10"/>
  <c r="CL292" i="10"/>
  <c r="DJ293" i="10"/>
  <c r="DJ295" i="10"/>
  <c r="BZ292" i="10"/>
  <c r="DJ300" i="10"/>
  <c r="DJ301" i="10"/>
  <c r="DJ305" i="10"/>
  <c r="BP288" i="10"/>
  <c r="CP288" i="10"/>
  <c r="CZ288" i="10"/>
  <c r="DB292" i="10"/>
  <c r="DB296" i="10"/>
  <c r="DB302" i="10"/>
  <c r="DB303" i="10"/>
  <c r="DB295" i="10"/>
  <c r="DB309" i="10"/>
  <c r="BN278" i="10"/>
  <c r="CH284" i="10"/>
  <c r="CH287" i="10"/>
  <c r="CH288" i="10"/>
  <c r="CH302" i="10"/>
  <c r="CH303" i="10"/>
  <c r="CH309" i="10"/>
  <c r="BP278" i="10"/>
  <c r="BZ278" i="10"/>
  <c r="CH279" i="10"/>
  <c r="CH283" i="10"/>
  <c r="CH295" i="10"/>
  <c r="CH308" i="10"/>
  <c r="BN277" i="10"/>
  <c r="CF296" i="10"/>
  <c r="CF281" i="10"/>
  <c r="CF289" i="10"/>
  <c r="BP270" i="10"/>
  <c r="BR273" i="10"/>
  <c r="BR287" i="10"/>
  <c r="BR291" i="10"/>
  <c r="BR292" i="10"/>
  <c r="BR299" i="10"/>
  <c r="BR302" i="10"/>
  <c r="BR303" i="10"/>
  <c r="BR308" i="10"/>
  <c r="BR309" i="10"/>
  <c r="BR310" i="10"/>
  <c r="BR272" i="10"/>
  <c r="BR279" i="10"/>
  <c r="BR295" i="10"/>
  <c r="BR251" i="10"/>
  <c r="CJ251" i="10"/>
  <c r="DD251" i="10"/>
  <c r="EB253" i="10"/>
  <c r="EB255" i="10"/>
  <c r="EB259" i="10"/>
  <c r="CD251" i="10"/>
  <c r="DR251" i="10"/>
  <c r="EB254" i="10"/>
  <c r="BX251" i="10"/>
  <c r="CN251" i="10"/>
  <c r="DJ251" i="10"/>
  <c r="DN251" i="10"/>
  <c r="EB252" i="10"/>
  <c r="EB261" i="10"/>
  <c r="BR249" i="10"/>
  <c r="DB249" i="10"/>
  <c r="DX252" i="10"/>
  <c r="CB249" i="10"/>
  <c r="CJ249" i="10"/>
  <c r="DD249" i="10"/>
  <c r="BV249" i="10"/>
  <c r="DX250" i="10"/>
  <c r="DX254" i="10"/>
  <c r="DX256" i="10"/>
  <c r="DX253" i="10"/>
  <c r="DX260" i="10"/>
  <c r="BN241" i="10"/>
  <c r="BV241" i="10"/>
  <c r="CD241" i="10"/>
  <c r="DH253" i="10"/>
  <c r="DH255" i="10"/>
  <c r="DH259" i="10"/>
  <c r="BP241" i="10"/>
  <c r="DH242" i="10"/>
  <c r="DH251" i="10"/>
  <c r="CB241" i="10"/>
  <c r="DH249" i="10"/>
  <c r="DH250" i="10"/>
  <c r="BR241" i="10"/>
  <c r="DB241" i="10"/>
  <c r="DH252" i="10"/>
  <c r="DH261" i="10"/>
  <c r="DF242" i="10"/>
  <c r="DF247" i="10"/>
  <c r="DF252" i="10"/>
  <c r="DF256" i="10"/>
  <c r="BP228" i="10"/>
  <c r="BV228" i="10"/>
  <c r="CD228" i="10"/>
  <c r="CH249" i="10"/>
  <c r="CH254" i="10"/>
  <c r="CH229" i="10"/>
  <c r="CH231" i="10"/>
  <c r="CH239" i="10"/>
  <c r="CH242" i="10"/>
  <c r="BR228" i="10"/>
  <c r="CH256" i="10"/>
  <c r="CH233" i="10"/>
  <c r="CH235" i="10"/>
  <c r="CH241" i="10"/>
  <c r="CH245" i="10"/>
  <c r="CH252" i="10"/>
  <c r="CH253" i="10"/>
  <c r="BN196" i="10"/>
  <c r="DZ199" i="10"/>
  <c r="DZ207" i="10"/>
  <c r="BR137" i="10"/>
  <c r="BZ137" i="10"/>
  <c r="CR137" i="10"/>
  <c r="DD137" i="10"/>
  <c r="DV138" i="10"/>
  <c r="DV142" i="10"/>
  <c r="DV148" i="10"/>
  <c r="BP137" i="10"/>
  <c r="CF137" i="10"/>
  <c r="DV144" i="10"/>
  <c r="BT137" i="10"/>
  <c r="CJ137" i="10"/>
  <c r="DH137" i="10"/>
  <c r="BV137" i="10"/>
  <c r="DN137" i="10"/>
  <c r="CB137" i="10"/>
  <c r="DV139" i="10"/>
  <c r="DV143" i="10"/>
  <c r="CD137" i="10"/>
  <c r="BN19" i="10"/>
  <c r="CF19" i="10"/>
  <c r="CV20" i="10"/>
  <c r="CV21" i="10"/>
  <c r="CV22" i="10"/>
  <c r="CV24" i="10"/>
  <c r="CV27" i="10"/>
  <c r="CV33" i="10"/>
  <c r="CV34" i="10"/>
  <c r="CV39" i="10"/>
  <c r="BL19" i="10"/>
  <c r="BV19" i="10"/>
  <c r="CD19" i="10"/>
  <c r="CT19" i="10"/>
  <c r="BT19" i="10"/>
  <c r="CV23" i="10"/>
  <c r="CV30" i="10"/>
  <c r="CV32" i="10"/>
  <c r="CH19" i="10"/>
  <c r="BP19" i="10"/>
  <c r="CR19" i="10"/>
  <c r="CV26" i="10"/>
  <c r="CV31" i="10"/>
  <c r="CV35" i="10"/>
  <c r="CV38" i="10"/>
  <c r="CV25" i="10"/>
  <c r="CB19" i="10"/>
  <c r="CP19" i="10"/>
  <c r="CV29" i="10"/>
  <c r="CV37" i="10"/>
  <c r="CN336" i="10"/>
  <c r="CJ404" i="10"/>
  <c r="DN407" i="10"/>
  <c r="DN408" i="10"/>
  <c r="CH397" i="10"/>
  <c r="CZ398" i="10"/>
  <c r="CZ400" i="10"/>
  <c r="CZ404" i="10"/>
  <c r="CD395" i="10"/>
  <c r="CN395" i="10"/>
  <c r="CV403" i="10"/>
  <c r="CV406" i="10"/>
  <c r="CV409" i="10"/>
  <c r="CB387" i="10"/>
  <c r="CT353" i="10"/>
  <c r="DR353" i="10"/>
  <c r="CN353" i="10"/>
  <c r="DD353" i="10"/>
  <c r="BZ334" i="10"/>
  <c r="BZ342" i="10"/>
  <c r="BZ346" i="10"/>
  <c r="BZ347" i="10"/>
  <c r="BZ349" i="10"/>
  <c r="BZ352" i="10"/>
  <c r="BZ354" i="10"/>
  <c r="BZ329" i="10"/>
  <c r="BZ337" i="10"/>
  <c r="BZ343" i="10"/>
  <c r="BZ350" i="10"/>
  <c r="BZ351" i="10"/>
  <c r="BV336" i="10"/>
  <c r="BV341" i="10"/>
  <c r="BV350" i="10"/>
  <c r="BV353" i="10"/>
  <c r="BV358" i="10"/>
  <c r="BV360" i="10"/>
  <c r="BL323" i="10"/>
  <c r="BL342" i="10"/>
  <c r="BL344" i="10"/>
  <c r="BL351" i="10"/>
  <c r="BL353" i="10"/>
  <c r="BL355" i="10"/>
  <c r="BL358" i="10"/>
  <c r="BL359" i="10"/>
  <c r="BL335" i="10"/>
  <c r="BL347" i="10"/>
  <c r="BL349" i="10"/>
  <c r="BL350" i="10"/>
  <c r="BL352" i="10"/>
  <c r="DD299" i="10"/>
  <c r="DX302" i="10"/>
  <c r="DX303" i="10"/>
  <c r="DX308" i="10"/>
  <c r="BL299" i="10"/>
  <c r="BL276" i="10"/>
  <c r="CD279" i="10"/>
  <c r="CD281" i="10"/>
  <c r="CD283" i="10"/>
  <c r="CD289" i="10"/>
  <c r="CD295" i="10"/>
  <c r="CD308" i="10"/>
  <c r="CD300" i="10"/>
  <c r="BN253" i="10"/>
  <c r="BV253" i="10"/>
  <c r="CD253" i="10"/>
  <c r="DR253" i="10"/>
  <c r="BP253" i="10"/>
  <c r="DV253" i="10"/>
  <c r="ED253" i="10"/>
  <c r="BL253" i="10"/>
  <c r="EF260" i="10"/>
  <c r="BR253" i="10"/>
  <c r="EF255" i="10"/>
  <c r="CJ245" i="10"/>
  <c r="DP251" i="10"/>
  <c r="BN245" i="10"/>
  <c r="BV245" i="10"/>
  <c r="CD245" i="10"/>
  <c r="DD245" i="10"/>
  <c r="DP249" i="10"/>
  <c r="DP252" i="10"/>
  <c r="BP245" i="10"/>
  <c r="DP253" i="10"/>
  <c r="DP261" i="10"/>
  <c r="BR245" i="10"/>
  <c r="CX245" i="10"/>
  <c r="DP254" i="10"/>
  <c r="BN235" i="10"/>
  <c r="BV235" i="10"/>
  <c r="CD235" i="10"/>
  <c r="CL235" i="10"/>
  <c r="CV236" i="10"/>
  <c r="CV241" i="10"/>
  <c r="CV242" i="10"/>
  <c r="CV244" i="10"/>
  <c r="CV253" i="10"/>
  <c r="CV255" i="10"/>
  <c r="CV257" i="10"/>
  <c r="BP235" i="10"/>
  <c r="CV237" i="10"/>
  <c r="CV250" i="10"/>
  <c r="CV251" i="10"/>
  <c r="CV252" i="10"/>
  <c r="CV260" i="10"/>
  <c r="CV261" i="10"/>
  <c r="CV239" i="10"/>
  <c r="CV245" i="10"/>
  <c r="BR235" i="10"/>
  <c r="CV254" i="10"/>
  <c r="CT252" i="10"/>
  <c r="CT243" i="10"/>
  <c r="CT245" i="10"/>
  <c r="BN233" i="10"/>
  <c r="BV233" i="10"/>
  <c r="CD233" i="10"/>
  <c r="CR245" i="10"/>
  <c r="CR250" i="10"/>
  <c r="CR251" i="10"/>
  <c r="BP233" i="10"/>
  <c r="CR249" i="10"/>
  <c r="CR254" i="10"/>
  <c r="CR256" i="10"/>
  <c r="CR235" i="10"/>
  <c r="CR241" i="10"/>
  <c r="CR253" i="10"/>
  <c r="BR233" i="10"/>
  <c r="CR236" i="10"/>
  <c r="CR242" i="10"/>
  <c r="CR252" i="10"/>
  <c r="CR261" i="10"/>
  <c r="CD206" i="10"/>
  <c r="CL206" i="10"/>
  <c r="DD206" i="10"/>
  <c r="BX206" i="10"/>
  <c r="CF206" i="10"/>
  <c r="CV206" i="10"/>
  <c r="DH206" i="10"/>
  <c r="BZ206" i="10"/>
  <c r="DL206" i="10"/>
  <c r="DN206" i="10"/>
  <c r="BT192" i="10"/>
  <c r="CH192" i="10"/>
  <c r="CJ192" i="10"/>
  <c r="DH192" i="10"/>
  <c r="DR193" i="10"/>
  <c r="DR198" i="10"/>
  <c r="DR199" i="10"/>
  <c r="DR201" i="10"/>
  <c r="DR207" i="10"/>
  <c r="BX192" i="10"/>
  <c r="CL192" i="10"/>
  <c r="CV192" i="10"/>
  <c r="DR197" i="10"/>
  <c r="DR206" i="10"/>
  <c r="DB192" i="10"/>
  <c r="CF192" i="10"/>
  <c r="DD192" i="10"/>
  <c r="BN29" i="10"/>
  <c r="BV29" i="10"/>
  <c r="CD29" i="10"/>
  <c r="CT29" i="10"/>
  <c r="DP31" i="10"/>
  <c r="DP35" i="10"/>
  <c r="DP37" i="10"/>
  <c r="CB29" i="10"/>
  <c r="CR29" i="10"/>
  <c r="CZ29" i="10"/>
  <c r="DP30" i="10"/>
  <c r="DP32" i="10"/>
  <c r="CN29" i="10"/>
  <c r="DD29" i="10"/>
  <c r="DP33" i="10"/>
  <c r="DP38" i="10"/>
  <c r="BR29" i="10"/>
  <c r="CH29" i="10"/>
  <c r="CX29" i="10"/>
  <c r="DN29" i="10"/>
  <c r="DP34" i="10"/>
  <c r="DF29" i="10"/>
  <c r="CF29" i="10"/>
  <c r="DL29" i="10"/>
  <c r="DP39" i="10"/>
  <c r="CP29" i="10"/>
  <c r="CZ414" i="10"/>
  <c r="CJ414" i="10"/>
  <c r="CL391" i="10"/>
  <c r="BN390" i="10"/>
  <c r="BN388" i="10"/>
  <c r="DR355" i="10"/>
  <c r="BR288" i="10"/>
  <c r="BL270" i="10"/>
  <c r="DD241" i="10"/>
  <c r="DV256" i="10"/>
  <c r="BL250" i="10"/>
  <c r="CJ250" i="10"/>
  <c r="DL250" i="10"/>
  <c r="DZ251" i="10"/>
  <c r="DZ254" i="10"/>
  <c r="BN250" i="10"/>
  <c r="BV250" i="10"/>
  <c r="CD250" i="10"/>
  <c r="DD250" i="10"/>
  <c r="DV250" i="10"/>
  <c r="DZ252" i="10"/>
  <c r="BP244" i="10"/>
  <c r="DN249" i="10"/>
  <c r="DN252" i="10"/>
  <c r="CJ244" i="10"/>
  <c r="DD244" i="10"/>
  <c r="DN245" i="10"/>
  <c r="DN250" i="10"/>
  <c r="DN260" i="10"/>
  <c r="BP236" i="10"/>
  <c r="BV236" i="10"/>
  <c r="CD236" i="10"/>
  <c r="CX239" i="10"/>
  <c r="CX256" i="10"/>
  <c r="BN236" i="10"/>
  <c r="CX241" i="10"/>
  <c r="CX242" i="10"/>
  <c r="CX253" i="10"/>
  <c r="CX255" i="10"/>
  <c r="CX259" i="10"/>
  <c r="CX202" i="10"/>
  <c r="BV202" i="10"/>
  <c r="CD191" i="10"/>
  <c r="DP193" i="10"/>
  <c r="BX191" i="10"/>
  <c r="DJ191" i="10"/>
  <c r="DP206" i="10"/>
  <c r="BZ191" i="10"/>
  <c r="DN191" i="10"/>
  <c r="DP192" i="10"/>
  <c r="DN140" i="10"/>
  <c r="EB143" i="10"/>
  <c r="EB150" i="10"/>
  <c r="BL140" i="10"/>
  <c r="EB148" i="10"/>
  <c r="EB149" i="10"/>
  <c r="DR137" i="10"/>
  <c r="DD135" i="10"/>
  <c r="DR139" i="10"/>
  <c r="DR142" i="10"/>
  <c r="DR143" i="10"/>
  <c r="BL135" i="10"/>
  <c r="DR148" i="10"/>
  <c r="DR144" i="10"/>
  <c r="BP134" i="10"/>
  <c r="CB134" i="10"/>
  <c r="CX134" i="10"/>
  <c r="DP141" i="10"/>
  <c r="DP145" i="10"/>
  <c r="BN134" i="10"/>
  <c r="CT134" i="10"/>
  <c r="DP137" i="10"/>
  <c r="DP138" i="10"/>
  <c r="BT134" i="10"/>
  <c r="DN134" i="10"/>
  <c r="DP139" i="10"/>
  <c r="BV134" i="10"/>
  <c r="CR134" i="10"/>
  <c r="DP143" i="10"/>
  <c r="DP146" i="10"/>
  <c r="CP131" i="10"/>
  <c r="CP140" i="10"/>
  <c r="CP142" i="10"/>
  <c r="CP141" i="10"/>
  <c r="CP134" i="10"/>
  <c r="BT70" i="10"/>
  <c r="BT90" i="10"/>
  <c r="BT66" i="10"/>
  <c r="BT73" i="10"/>
  <c r="BT77" i="10"/>
  <c r="BT79" i="10"/>
  <c r="BT80" i="10"/>
  <c r="BT87" i="10"/>
  <c r="BT88" i="10"/>
  <c r="BT64" i="10"/>
  <c r="BT72" i="10"/>
  <c r="BT82" i="10"/>
  <c r="BT83" i="10"/>
  <c r="BT63" i="10"/>
  <c r="BT78" i="10"/>
  <c r="CF33" i="10"/>
  <c r="DL33" i="10"/>
  <c r="DT33" i="10"/>
  <c r="DX35" i="10"/>
  <c r="DX37" i="10"/>
  <c r="DX38" i="10"/>
  <c r="BN33" i="10"/>
  <c r="BV33" i="10"/>
  <c r="CD33" i="10"/>
  <c r="CT33" i="10"/>
  <c r="DX34" i="10"/>
  <c r="BT33" i="10"/>
  <c r="CZ33" i="10"/>
  <c r="DX39" i="10"/>
  <c r="BR33" i="10"/>
  <c r="CH33" i="10"/>
  <c r="CX33" i="10"/>
  <c r="DN33" i="10"/>
  <c r="DF33" i="10"/>
  <c r="CB33" i="10"/>
  <c r="DH33" i="10"/>
  <c r="DL358" i="10"/>
  <c r="DL357" i="10"/>
  <c r="DL356" i="10"/>
  <c r="DL354" i="10"/>
  <c r="DL353" i="10"/>
  <c r="DP352" i="10"/>
  <c r="DH352" i="10"/>
  <c r="CR352" i="10"/>
  <c r="CJ352" i="10"/>
  <c r="CB352" i="10"/>
  <c r="CR349" i="10"/>
  <c r="CJ349" i="10"/>
  <c r="CB349" i="10"/>
  <c r="CJ348" i="10"/>
  <c r="CJ345" i="10"/>
  <c r="CX343" i="10"/>
  <c r="CJ342" i="10"/>
  <c r="CB342" i="10"/>
  <c r="CN341" i="10"/>
  <c r="CB340" i="10"/>
  <c r="ED311" i="10"/>
  <c r="DR311" i="10"/>
  <c r="CT311" i="10"/>
  <c r="CL311" i="10"/>
  <c r="DR308" i="10"/>
  <c r="CZ308" i="10"/>
  <c r="CP308" i="10"/>
  <c r="BT308" i="10"/>
  <c r="ED307" i="10"/>
  <c r="EB305" i="10"/>
  <c r="CP305" i="10"/>
  <c r="DD303" i="10"/>
  <c r="DD302" i="10"/>
  <c r="BT302" i="10"/>
  <c r="CN299" i="10"/>
  <c r="BT297" i="10"/>
  <c r="DD296" i="10"/>
  <c r="BT296" i="10"/>
  <c r="DN295" i="10"/>
  <c r="CP295" i="10"/>
  <c r="CT294" i="10"/>
  <c r="CL294" i="10"/>
  <c r="CP292" i="10"/>
  <c r="CV289" i="10"/>
  <c r="CN289" i="10"/>
  <c r="BT287" i="10"/>
  <c r="CP283" i="10"/>
  <c r="CL282" i="10"/>
  <c r="DR261" i="10"/>
  <c r="EH259" i="10"/>
  <c r="CB259" i="10"/>
  <c r="CP255" i="10"/>
  <c r="CP251" i="10"/>
  <c r="DJ250" i="10"/>
  <c r="CP250" i="10"/>
  <c r="DJ249" i="10"/>
  <c r="CN249" i="10"/>
  <c r="BX249" i="10"/>
  <c r="CP247" i="10"/>
  <c r="CN244" i="10"/>
  <c r="BX225" i="10"/>
  <c r="EJ206" i="10"/>
  <c r="DX201" i="10"/>
  <c r="CZ201" i="10"/>
  <c r="CH201" i="10"/>
  <c r="CX199" i="10"/>
  <c r="CN193" i="10"/>
  <c r="BP261" i="10"/>
  <c r="CB261" i="10"/>
  <c r="CJ261" i="10"/>
  <c r="BV261" i="10"/>
  <c r="CD261" i="10"/>
  <c r="BN259" i="10"/>
  <c r="CL259" i="10"/>
  <c r="DR259" i="10"/>
  <c r="ED259" i="10"/>
  <c r="DJ245" i="10"/>
  <c r="DJ254" i="10"/>
  <c r="DJ247" i="10"/>
  <c r="DJ253" i="10"/>
  <c r="DJ255" i="10"/>
  <c r="DJ256" i="10"/>
  <c r="CB232" i="10"/>
  <c r="CJ232" i="10"/>
  <c r="CP249" i="10"/>
  <c r="CP254" i="10"/>
  <c r="BN232" i="10"/>
  <c r="BV232" i="10"/>
  <c r="CD232" i="10"/>
  <c r="CP239" i="10"/>
  <c r="CP242" i="10"/>
  <c r="BR231" i="10"/>
  <c r="CN239" i="10"/>
  <c r="CN242" i="10"/>
  <c r="CN233" i="10"/>
  <c r="CN235" i="10"/>
  <c r="CN236" i="10"/>
  <c r="CN241" i="10"/>
  <c r="CN252" i="10"/>
  <c r="CN253" i="10"/>
  <c r="CN255" i="10"/>
  <c r="CN259" i="10"/>
  <c r="BP223" i="10"/>
  <c r="BX227" i="10"/>
  <c r="BX229" i="10"/>
  <c r="BX239" i="10"/>
  <c r="BX224" i="10"/>
  <c r="BX226" i="10"/>
  <c r="BX228" i="10"/>
  <c r="BX233" i="10"/>
  <c r="BX235" i="10"/>
  <c r="BX236" i="10"/>
  <c r="BX241" i="10"/>
  <c r="BX242" i="10"/>
  <c r="BX252" i="10"/>
  <c r="BX253" i="10"/>
  <c r="BX255" i="10"/>
  <c r="BP201" i="10"/>
  <c r="BT201" i="10"/>
  <c r="CL201" i="10"/>
  <c r="DD201" i="10"/>
  <c r="BL201" i="10"/>
  <c r="CF201" i="10"/>
  <c r="CV201" i="10"/>
  <c r="DH201" i="10"/>
  <c r="DT201" i="10"/>
  <c r="BP199" i="10"/>
  <c r="BX199" i="10"/>
  <c r="CH199" i="10"/>
  <c r="BN199" i="10"/>
  <c r="DD199" i="10"/>
  <c r="CD199" i="10"/>
  <c r="CT199" i="10"/>
  <c r="DF199" i="10"/>
  <c r="DT199" i="10"/>
  <c r="EF201" i="10"/>
  <c r="EF206" i="10"/>
  <c r="EF207" i="10"/>
  <c r="BT177" i="10"/>
  <c r="CH177" i="10"/>
  <c r="CN187" i="10"/>
  <c r="BN177" i="10"/>
  <c r="CN183" i="10"/>
  <c r="CN184" i="10"/>
  <c r="CN190" i="10"/>
  <c r="CN195" i="10"/>
  <c r="BX177" i="10"/>
  <c r="CN191" i="10"/>
  <c r="CN198" i="10"/>
  <c r="CN199" i="10"/>
  <c r="CN185" i="10"/>
  <c r="CN201" i="10"/>
  <c r="CN206" i="10"/>
  <c r="H106" i="10"/>
  <c r="CJ70" i="10"/>
  <c r="CR80" i="10"/>
  <c r="CR82" i="10"/>
  <c r="CR87" i="10"/>
  <c r="CR88" i="10"/>
  <c r="CH70" i="10"/>
  <c r="CR83" i="10"/>
  <c r="CR86" i="10"/>
  <c r="CR90" i="10"/>
  <c r="CB70" i="10"/>
  <c r="CR79" i="10"/>
  <c r="CR77" i="10"/>
  <c r="CR78" i="10"/>
  <c r="CR91" i="10"/>
  <c r="CR74" i="10"/>
  <c r="DX200" i="10"/>
  <c r="CH198" i="10"/>
  <c r="BX193" i="10"/>
  <c r="CL193" i="10"/>
  <c r="BT184" i="10"/>
  <c r="CH184" i="10"/>
  <c r="DB190" i="10"/>
  <c r="BN184" i="10"/>
  <c r="DB185" i="10"/>
  <c r="DB199" i="10"/>
  <c r="CZ184" i="10"/>
  <c r="CZ190" i="10"/>
  <c r="CZ192" i="10"/>
  <c r="CZ198" i="10"/>
  <c r="BN150" i="10"/>
  <c r="BN144" i="10"/>
  <c r="DZ144" i="10"/>
  <c r="EJ149" i="10"/>
  <c r="BL144" i="10"/>
  <c r="CX144" i="10"/>
  <c r="EJ146" i="10"/>
  <c r="EJ148" i="10"/>
  <c r="BR131" i="10"/>
  <c r="DJ132" i="10"/>
  <c r="BN131" i="10"/>
  <c r="CD131" i="10"/>
  <c r="DJ134" i="10"/>
  <c r="DJ135" i="10"/>
  <c r="DJ142" i="10"/>
  <c r="BZ131" i="10"/>
  <c r="DJ140" i="10"/>
  <c r="CL122" i="10"/>
  <c r="CL142" i="10"/>
  <c r="CJ125" i="10"/>
  <c r="CJ128" i="10"/>
  <c r="CJ122" i="10"/>
  <c r="CJ130" i="10"/>
  <c r="CJ134" i="10"/>
  <c r="CJ146" i="10"/>
  <c r="CH128" i="10"/>
  <c r="CH131" i="10"/>
  <c r="CH137" i="10"/>
  <c r="CH145" i="10"/>
  <c r="CH132" i="10"/>
  <c r="CF91" i="10"/>
  <c r="CX91" i="10"/>
  <c r="DH91" i="10"/>
  <c r="DZ91" i="10"/>
  <c r="CD91" i="10"/>
  <c r="EH92" i="10"/>
  <c r="CH91" i="10"/>
  <c r="DR91" i="10"/>
  <c r="CB91" i="10"/>
  <c r="CT91" i="10"/>
  <c r="DL91" i="10"/>
  <c r="EF91" i="10"/>
  <c r="CD82" i="10"/>
  <c r="DJ82" i="10"/>
  <c r="DP91" i="10"/>
  <c r="CB82" i="10"/>
  <c r="CJ82" i="10"/>
  <c r="CX82" i="10"/>
  <c r="DH82" i="10"/>
  <c r="DP87" i="10"/>
  <c r="DP88" i="10"/>
  <c r="CT82" i="10"/>
  <c r="DL82" i="10"/>
  <c r="BL82" i="10"/>
  <c r="CH82" i="10"/>
  <c r="DN83" i="10"/>
  <c r="CH77" i="10"/>
  <c r="DF84" i="10"/>
  <c r="CF77" i="10"/>
  <c r="CT77" i="10"/>
  <c r="DB77" i="10"/>
  <c r="DF78" i="10"/>
  <c r="DF80" i="10"/>
  <c r="DF87" i="10"/>
  <c r="DF88" i="10"/>
  <c r="DF91" i="10"/>
  <c r="CB77" i="10"/>
  <c r="CX77" i="10"/>
  <c r="DF82" i="10"/>
  <c r="CL71" i="10"/>
  <c r="CL75" i="10"/>
  <c r="CL91" i="10"/>
  <c r="CL92" i="10"/>
  <c r="BN58" i="10"/>
  <c r="BN78" i="10"/>
  <c r="BN79" i="10"/>
  <c r="BN84" i="10"/>
  <c r="BN70" i="10"/>
  <c r="BN82" i="10"/>
  <c r="BN83" i="10"/>
  <c r="BN92" i="10"/>
  <c r="BN63" i="10"/>
  <c r="BN66" i="10"/>
  <c r="BL55" i="10"/>
  <c r="BN64" i="10"/>
  <c r="BN71" i="10"/>
  <c r="BN72" i="10"/>
  <c r="BN77" i="10"/>
  <c r="BN80" i="10"/>
  <c r="CB22" i="10"/>
  <c r="DB23" i="10"/>
  <c r="DB25" i="10"/>
  <c r="DB29" i="10"/>
  <c r="DB30" i="10"/>
  <c r="DB32" i="10"/>
  <c r="DB40" i="10"/>
  <c r="CT22" i="10"/>
  <c r="DB27" i="10"/>
  <c r="DB33" i="10"/>
  <c r="DB39" i="10"/>
  <c r="CZ22" i="10"/>
  <c r="DB35" i="10"/>
  <c r="DB37" i="10"/>
  <c r="CF22" i="10"/>
  <c r="CX22" i="10"/>
  <c r="CZ239" i="10"/>
  <c r="BN228" i="10"/>
  <c r="DT207" i="10"/>
  <c r="DJ207" i="10"/>
  <c r="DB207" i="10"/>
  <c r="CR207" i="10"/>
  <c r="CJ207" i="10"/>
  <c r="BT207" i="10"/>
  <c r="CJ21" i="10"/>
  <c r="CJ14" i="10"/>
  <c r="DV199" i="10"/>
  <c r="BV174" i="10"/>
  <c r="CB72" i="10"/>
  <c r="CJ72" i="10"/>
  <c r="CV73" i="10"/>
  <c r="CV77" i="10"/>
  <c r="CH72" i="10"/>
  <c r="CT72" i="10"/>
  <c r="CV78" i="10"/>
  <c r="CV91" i="10"/>
  <c r="CN72" i="10"/>
  <c r="CV80" i="10"/>
  <c r="CV83" i="10"/>
  <c r="CV86" i="10"/>
  <c r="CF72" i="10"/>
  <c r="CV87" i="10"/>
  <c r="BX79" i="10"/>
  <c r="BX80" i="10"/>
  <c r="BX87" i="10"/>
  <c r="BX88" i="10"/>
  <c r="BX65" i="10"/>
  <c r="BV71" i="10"/>
  <c r="BV75" i="10"/>
  <c r="BV83" i="10"/>
  <c r="CF13" i="10"/>
  <c r="CJ28" i="10"/>
  <c r="CJ35" i="10"/>
  <c r="CJ37" i="10"/>
  <c r="BN13" i="10"/>
  <c r="CD13" i="10"/>
  <c r="CJ15" i="10"/>
  <c r="CJ23" i="10"/>
  <c r="CJ25" i="10"/>
  <c r="CJ29" i="10"/>
  <c r="CJ30" i="10"/>
  <c r="CJ32" i="10"/>
  <c r="CH13" i="10"/>
  <c r="CJ17" i="10"/>
  <c r="CJ19" i="10"/>
  <c r="CJ22" i="10"/>
  <c r="CJ33" i="10"/>
  <c r="CB13" i="10"/>
  <c r="CJ18" i="10"/>
  <c r="CJ20" i="10"/>
  <c r="CJ34" i="10"/>
  <c r="CJ38" i="10"/>
  <c r="DF131" i="10"/>
  <c r="BL129" i="10"/>
  <c r="BT128" i="10"/>
  <c r="CB128" i="10"/>
  <c r="BR128" i="10"/>
  <c r="BZ128" i="10"/>
  <c r="CV128" i="10"/>
  <c r="BL124" i="10"/>
  <c r="CV125" i="10"/>
  <c r="CD76" i="10"/>
  <c r="CX76" i="10"/>
  <c r="CT76" i="10"/>
  <c r="CP75" i="10"/>
  <c r="CP84" i="10"/>
  <c r="CP91" i="10"/>
  <c r="BR61" i="10"/>
  <c r="BR71" i="10"/>
  <c r="BP82" i="10"/>
  <c r="BL64" i="10"/>
  <c r="BL73" i="10"/>
  <c r="BL80" i="10"/>
  <c r="BL87" i="10"/>
  <c r="BL88" i="10"/>
  <c r="BL93" i="10"/>
  <c r="BL58" i="10"/>
  <c r="BL61" i="10"/>
  <c r="BL72" i="10"/>
  <c r="CH36" i="10"/>
  <c r="CX36" i="10"/>
  <c r="DN36" i="10"/>
  <c r="BN36" i="10"/>
  <c r="CD36" i="10"/>
  <c r="CT36" i="10"/>
  <c r="ED37" i="10"/>
  <c r="ED40" i="10"/>
  <c r="CF34" i="10"/>
  <c r="DL34" i="10"/>
  <c r="BL34" i="10"/>
  <c r="CB34" i="10"/>
  <c r="CR34" i="10"/>
  <c r="DZ36" i="10"/>
  <c r="DZ39" i="10"/>
  <c r="BN30" i="10"/>
  <c r="BV30" i="10"/>
  <c r="CD30" i="10"/>
  <c r="CT30" i="10"/>
  <c r="DR32" i="10"/>
  <c r="DR40" i="10"/>
  <c r="CB30" i="10"/>
  <c r="CR30" i="10"/>
  <c r="CZ30" i="10"/>
  <c r="DR33" i="10"/>
  <c r="DR39" i="10"/>
  <c r="BN26" i="10"/>
  <c r="CD26" i="10"/>
  <c r="CR26" i="10"/>
  <c r="CZ26" i="10"/>
  <c r="DJ29" i="10"/>
  <c r="DJ30" i="10"/>
  <c r="DJ32" i="10"/>
  <c r="BL26" i="10"/>
  <c r="CP26" i="10"/>
  <c r="CX26" i="10"/>
  <c r="DF26" i="10"/>
  <c r="DJ27" i="10"/>
  <c r="DJ33" i="10"/>
  <c r="DJ36" i="10"/>
  <c r="DJ39" i="10"/>
  <c r="BN23" i="10"/>
  <c r="BV23" i="10"/>
  <c r="CD23" i="10"/>
  <c r="CT23" i="10"/>
  <c r="DD27" i="10"/>
  <c r="DD33" i="10"/>
  <c r="DD39" i="10"/>
  <c r="CB23" i="10"/>
  <c r="CR23" i="10"/>
  <c r="CZ23" i="10"/>
  <c r="DD38" i="10"/>
  <c r="CF14" i="10"/>
  <c r="CL15" i="10"/>
  <c r="CL23" i="10"/>
  <c r="CL25" i="10"/>
  <c r="CL27" i="10"/>
  <c r="CL29" i="10"/>
  <c r="CL30" i="10"/>
  <c r="CL32" i="10"/>
  <c r="CL40" i="10"/>
  <c r="BN14" i="10"/>
  <c r="BV14" i="10"/>
  <c r="CD14" i="10"/>
  <c r="CL16" i="10"/>
  <c r="CL19" i="10"/>
  <c r="CL20" i="10"/>
  <c r="CL21" i="10"/>
  <c r="CL22" i="10"/>
  <c r="CL31" i="10"/>
  <c r="CL33" i="10"/>
  <c r="CL39" i="10"/>
  <c r="DN199" i="10"/>
  <c r="DD195" i="10"/>
  <c r="DD193" i="10"/>
  <c r="DN192" i="10"/>
  <c r="DD191" i="10"/>
  <c r="CF190" i="10"/>
  <c r="DD187" i="10"/>
  <c r="CJ185" i="10"/>
  <c r="CV184" i="10"/>
  <c r="CF184" i="10"/>
  <c r="BP183" i="10"/>
  <c r="CF177" i="10"/>
  <c r="BP166" i="10"/>
  <c r="DX150" i="10"/>
  <c r="DD149" i="10"/>
  <c r="DT148" i="10"/>
  <c r="DL148" i="10"/>
  <c r="CT148" i="10"/>
  <c r="DX145" i="10"/>
  <c r="DZ143" i="10"/>
  <c r="CN143" i="10"/>
  <c r="ED142" i="10"/>
  <c r="CV142" i="10"/>
  <c r="DX141" i="10"/>
  <c r="DZ140" i="10"/>
  <c r="DH139" i="10"/>
  <c r="CV139" i="10"/>
  <c r="CN137" i="10"/>
  <c r="BX137" i="10"/>
  <c r="BX134" i="10"/>
  <c r="CR127" i="10"/>
  <c r="DT87" i="10"/>
  <c r="DH83" i="10"/>
  <c r="DV39" i="10"/>
  <c r="DF39" i="10"/>
  <c r="CP39" i="10"/>
  <c r="BZ30" i="10"/>
  <c r="DH27" i="10"/>
  <c r="DD25" i="10"/>
  <c r="CN25" i="10"/>
  <c r="BZ23" i="10"/>
  <c r="BT20" i="10"/>
  <c r="BR19" i="10"/>
  <c r="BT17" i="10"/>
  <c r="BN122" i="10"/>
  <c r="CD122" i="10"/>
  <c r="CR133" i="10"/>
  <c r="BL122" i="10"/>
  <c r="BT122" i="10"/>
  <c r="CB122" i="10"/>
  <c r="CR128" i="10"/>
  <c r="BR111" i="10"/>
  <c r="BV122" i="10"/>
  <c r="BL111" i="10"/>
  <c r="BV112" i="10"/>
  <c r="CH84" i="10"/>
  <c r="DB84" i="10"/>
  <c r="CH83" i="10"/>
  <c r="CT83" i="10"/>
  <c r="DB83" i="10"/>
  <c r="DL83" i="10"/>
  <c r="DR87" i="10"/>
  <c r="DR88" i="10"/>
  <c r="DR92" i="10"/>
  <c r="CF83" i="10"/>
  <c r="CZ83" i="10"/>
  <c r="DJ83" i="10"/>
  <c r="DR84" i="10"/>
  <c r="CN79" i="10"/>
  <c r="CN80" i="10"/>
  <c r="CN87" i="10"/>
  <c r="CN88" i="10"/>
  <c r="BX39" i="10"/>
  <c r="CF39" i="10"/>
  <c r="DL39" i="10"/>
  <c r="DT39" i="10"/>
  <c r="EB39" i="10"/>
  <c r="BN39" i="10"/>
  <c r="BV39" i="10"/>
  <c r="CD39" i="10"/>
  <c r="CT39" i="10"/>
  <c r="EH39" i="10"/>
  <c r="BN25" i="10"/>
  <c r="BV25" i="10"/>
  <c r="CD25" i="10"/>
  <c r="CT25" i="10"/>
  <c r="DH26" i="10"/>
  <c r="DH28" i="10"/>
  <c r="DH31" i="10"/>
  <c r="DH35" i="10"/>
  <c r="DH37" i="10"/>
  <c r="DH38" i="10"/>
  <c r="BL25" i="10"/>
  <c r="CB25" i="10"/>
  <c r="CR25" i="10"/>
  <c r="CZ25" i="10"/>
  <c r="DH29" i="10"/>
  <c r="DH30" i="10"/>
  <c r="DH32" i="10"/>
  <c r="DH34" i="10"/>
  <c r="BN15" i="10"/>
  <c r="BV15" i="10"/>
  <c r="CD15" i="10"/>
  <c r="CN16" i="10"/>
  <c r="CN19" i="10"/>
  <c r="CN20" i="10"/>
  <c r="CN21" i="10"/>
  <c r="CN22" i="10"/>
  <c r="CN33" i="10"/>
  <c r="CN39" i="10"/>
  <c r="CB15" i="10"/>
  <c r="CN17" i="10"/>
  <c r="CN18" i="10"/>
  <c r="CN38" i="10"/>
  <c r="BZ17" i="10"/>
  <c r="BZ26" i="10"/>
  <c r="BT6" i="10"/>
  <c r="BT9" i="10"/>
  <c r="BT10" i="10"/>
  <c r="BT12" i="10"/>
  <c r="BT21" i="10"/>
  <c r="BT28" i="10"/>
  <c r="BT35" i="10"/>
  <c r="BT37" i="10"/>
  <c r="BT15" i="10"/>
  <c r="BT23" i="10"/>
  <c r="BT25" i="10"/>
  <c r="BT29" i="10"/>
  <c r="BT30" i="10"/>
  <c r="BT32" i="10"/>
  <c r="BL4" i="10"/>
  <c r="BR5" i="10"/>
  <c r="BR17" i="10"/>
  <c r="BR36" i="10"/>
  <c r="BN4" i="10"/>
  <c r="BR6" i="10"/>
  <c r="BR9" i="10"/>
  <c r="BR10" i="10"/>
  <c r="BR12" i="10"/>
  <c r="BR16" i="10"/>
  <c r="BR27" i="10"/>
  <c r="BR28" i="10"/>
  <c r="BR35" i="10"/>
  <c r="BR37" i="10"/>
  <c r="BP13" i="10"/>
  <c r="BP14" i="10"/>
  <c r="BP33" i="10"/>
  <c r="BP34" i="10"/>
  <c r="BP39" i="10"/>
  <c r="BP5" i="10"/>
  <c r="BP17" i="10"/>
  <c r="BP21" i="10"/>
  <c r="CF18" i="10"/>
  <c r="CF17" i="10"/>
  <c r="FC38" i="10"/>
  <c r="BR92" i="10" l="1"/>
  <c r="BR60" i="10"/>
  <c r="BR90" i="10"/>
  <c r="BR67" i="10"/>
  <c r="BR89" i="10"/>
  <c r="BR66" i="10"/>
  <c r="BR87" i="10"/>
  <c r="BR65" i="10"/>
  <c r="BR91" i="10"/>
  <c r="BR82" i="10"/>
  <c r="BR62" i="10"/>
  <c r="BR78" i="10"/>
  <c r="BR63" i="10"/>
  <c r="BR80" i="10"/>
  <c r="BR64" i="10"/>
  <c r="BR68" i="10"/>
  <c r="BR77" i="10"/>
  <c r="BR59" i="10"/>
  <c r="BR70" i="10"/>
  <c r="BR58" i="10"/>
  <c r="BR79" i="10"/>
  <c r="BP91" i="10"/>
  <c r="BP72" i="10"/>
  <c r="BP58" i="10"/>
  <c r="BP67" i="10"/>
  <c r="BP77" i="10"/>
  <c r="BP80" i="10"/>
  <c r="BP90" i="10"/>
  <c r="BP63" i="10"/>
  <c r="BP61" i="10"/>
  <c r="BP71" i="10"/>
  <c r="BP68" i="10"/>
  <c r="BP69" i="10"/>
  <c r="BP81" i="10"/>
  <c r="BP76" i="10"/>
  <c r="BP89" i="10"/>
  <c r="BP83" i="10"/>
  <c r="BP70" i="10"/>
  <c r="BP57" i="10"/>
  <c r="BV188" i="10"/>
  <c r="BV171" i="10"/>
  <c r="BV201" i="10"/>
  <c r="BR168" i="10"/>
  <c r="BV178" i="10"/>
  <c r="BV190" i="10"/>
  <c r="BP168" i="10"/>
  <c r="BV186" i="10"/>
  <c r="BV196" i="10"/>
  <c r="BV189" i="10"/>
  <c r="BV194" i="10"/>
  <c r="BV179" i="10"/>
  <c r="BT168" i="10"/>
  <c r="BV177" i="10"/>
  <c r="BV184" i="10"/>
  <c r="BV185" i="10"/>
  <c r="BV182" i="10"/>
  <c r="BV203" i="10"/>
  <c r="BV181" i="10"/>
  <c r="BV175" i="10"/>
  <c r="BV187" i="10"/>
  <c r="BV195" i="10"/>
  <c r="BN171" i="10"/>
  <c r="BN203" i="10"/>
  <c r="BN176" i="10"/>
  <c r="BN206" i="10"/>
  <c r="BN185" i="10"/>
  <c r="BN201" i="10"/>
  <c r="BN192" i="10"/>
  <c r="BN166" i="10"/>
  <c r="BN170" i="10"/>
  <c r="BN186" i="10"/>
  <c r="BN204" i="10"/>
  <c r="BN205" i="10"/>
  <c r="BN167" i="10"/>
  <c r="BN182" i="10"/>
  <c r="BN195" i="10"/>
  <c r="BL164" i="10"/>
  <c r="BL206" i="10"/>
  <c r="AW7" i="6"/>
  <c r="O7" i="6" s="1"/>
  <c r="AW59" i="6"/>
  <c r="O59" i="6" s="1"/>
  <c r="BO9" i="6"/>
  <c r="AG9" i="6" s="1"/>
  <c r="BO11" i="6"/>
  <c r="AG11" i="6" s="1"/>
  <c r="BN7" i="6"/>
  <c r="AF7" i="6" s="1"/>
  <c r="BL82" i="6"/>
  <c r="AD82" i="6" s="1"/>
  <c r="BL80" i="6"/>
  <c r="AD80" i="6" s="1"/>
  <c r="BJ76" i="6"/>
  <c r="AB76" i="6" s="1"/>
  <c r="K403" i="10"/>
  <c r="BK17" i="6"/>
  <c r="AC17" i="6" s="1"/>
  <c r="BO71" i="6"/>
  <c r="AG71" i="6" s="1"/>
  <c r="BO63" i="6"/>
  <c r="AG63" i="6" s="1"/>
  <c r="BO82" i="6"/>
  <c r="AG82" i="6" s="1"/>
  <c r="BO65" i="6"/>
  <c r="AG65" i="6" s="1"/>
  <c r="BO61" i="6"/>
  <c r="AG61" i="6" s="1"/>
  <c r="BO57" i="6"/>
  <c r="AG57" i="6" s="1"/>
  <c r="BO12" i="6"/>
  <c r="AG12" i="6" s="1"/>
  <c r="AX58" i="6"/>
  <c r="P58" i="6" s="1"/>
  <c r="FC349" i="10"/>
  <c r="F406" i="10"/>
  <c r="BJ74" i="6"/>
  <c r="AB74" i="6" s="1"/>
  <c r="FB122" i="10"/>
  <c r="I178" i="10"/>
  <c r="J178" i="10" s="1"/>
  <c r="FB117" i="10"/>
  <c r="FB114" i="10"/>
  <c r="AX6" i="6"/>
  <c r="P6" i="6" s="1"/>
  <c r="BM83" i="6"/>
  <c r="AE83" i="6" s="1"/>
  <c r="BO83" i="6"/>
  <c r="AG83" i="6" s="1"/>
  <c r="FC346" i="10"/>
  <c r="BK10" i="6"/>
  <c r="AC10" i="6" s="1"/>
  <c r="BK80" i="6"/>
  <c r="AC80" i="6" s="1"/>
  <c r="BO76" i="6"/>
  <c r="AG76" i="6" s="1"/>
  <c r="BK76" i="6"/>
  <c r="AC76" i="6" s="1"/>
  <c r="AT66" i="6"/>
  <c r="L66" i="6" s="1"/>
  <c r="K175" i="10"/>
  <c r="K174" i="10"/>
  <c r="FB118" i="10"/>
  <c r="I172" i="10"/>
  <c r="J172" i="10" s="1"/>
  <c r="K173" i="10"/>
  <c r="I175" i="10"/>
  <c r="J175" i="10" s="1"/>
  <c r="K172" i="10"/>
  <c r="I400" i="10"/>
  <c r="J400" i="10" s="1"/>
  <c r="AS62" i="6"/>
  <c r="K62" i="6" s="1"/>
  <c r="BN65" i="6"/>
  <c r="AF65" i="6" s="1"/>
  <c r="I171" i="10"/>
  <c r="J171" i="10" s="1"/>
  <c r="AT6" i="6"/>
  <c r="L6" i="6" s="1"/>
  <c r="AV57" i="6"/>
  <c r="N57" i="6" s="1"/>
  <c r="AT62" i="6"/>
  <c r="L62" i="6" s="1"/>
  <c r="AT59" i="6"/>
  <c r="L59" i="6" s="1"/>
  <c r="AT58" i="6"/>
  <c r="L58" i="6" s="1"/>
  <c r="BM8" i="6"/>
  <c r="AE8" i="6" s="1"/>
  <c r="BM7" i="6"/>
  <c r="AE7" i="6" s="1"/>
  <c r="BM6" i="6"/>
  <c r="AE6" i="6" s="1"/>
  <c r="BK6" i="6"/>
  <c r="AC6" i="6" s="1"/>
  <c r="I333" i="10"/>
  <c r="J333" i="10" s="1"/>
  <c r="FB332" i="10"/>
  <c r="E226" i="10"/>
  <c r="I226" i="10"/>
  <c r="J226" i="10" s="1"/>
  <c r="EZ114" i="10"/>
  <c r="E113" i="10"/>
  <c r="AS61" i="6"/>
  <c r="K61" i="6" s="1"/>
  <c r="E148" i="10"/>
  <c r="I148" i="10"/>
  <c r="J148" i="10" s="1"/>
  <c r="BN330" i="10"/>
  <c r="BN324" i="10"/>
  <c r="CX297" i="10"/>
  <c r="CR297" i="10"/>
  <c r="DT298" i="10"/>
  <c r="BZ34" i="10"/>
  <c r="BZ13" i="10"/>
  <c r="BZ38" i="10"/>
  <c r="BZ21" i="10"/>
  <c r="FA136" i="10"/>
  <c r="E136" i="10"/>
  <c r="I136" i="10"/>
  <c r="J136" i="10" s="1"/>
  <c r="FB8" i="10"/>
  <c r="E61" i="10"/>
  <c r="K61" i="10" s="1"/>
  <c r="CL256" i="10"/>
  <c r="CL239" i="10"/>
  <c r="CL234" i="10"/>
  <c r="CL257" i="10"/>
  <c r="CL240" i="10"/>
  <c r="CL247" i="10"/>
  <c r="CL248" i="10"/>
  <c r="CL200" i="10"/>
  <c r="BV200" i="10"/>
  <c r="DF200" i="10"/>
  <c r="CH200" i="10"/>
  <c r="BR200" i="10"/>
  <c r="EH204" i="10"/>
  <c r="CB194" i="10"/>
  <c r="DP194" i="10"/>
  <c r="DV200" i="10"/>
  <c r="CV194" i="10"/>
  <c r="BL194" i="10"/>
  <c r="CN194" i="10"/>
  <c r="DV195" i="10"/>
  <c r="DV201" i="10"/>
  <c r="DV196" i="10"/>
  <c r="CJ194" i="10"/>
  <c r="F85" i="10"/>
  <c r="FB32" i="10"/>
  <c r="FC32" i="10" s="1"/>
  <c r="H31" i="10"/>
  <c r="FA31" i="10"/>
  <c r="AW11" i="6"/>
  <c r="O11" i="6" s="1"/>
  <c r="BZ12" i="10"/>
  <c r="BL30" i="10"/>
  <c r="BL85" i="10"/>
  <c r="CL194" i="10"/>
  <c r="DN200" i="10"/>
  <c r="CL250" i="10"/>
  <c r="CD256" i="10"/>
  <c r="BL29" i="10"/>
  <c r="CL245" i="10"/>
  <c r="CH230" i="10"/>
  <c r="BR297" i="10"/>
  <c r="BL322" i="10"/>
  <c r="DH354" i="10"/>
  <c r="CL354" i="10"/>
  <c r="DZ358" i="10"/>
  <c r="CT354" i="10"/>
  <c r="FB115" i="10"/>
  <c r="FC115" i="10" s="1"/>
  <c r="BZ230" i="10"/>
  <c r="BZ256" i="10"/>
  <c r="DT304" i="10"/>
  <c r="BN332" i="10"/>
  <c r="BN342" i="10"/>
  <c r="BN359" i="10"/>
  <c r="BN325" i="10"/>
  <c r="BN355" i="10"/>
  <c r="BN341" i="10"/>
  <c r="I9" i="10"/>
  <c r="J9" i="10" s="1"/>
  <c r="I10" i="10"/>
  <c r="J10" i="10" s="1"/>
  <c r="E171" i="10"/>
  <c r="K171" i="10" s="1"/>
  <c r="FB130" i="10"/>
  <c r="I199" i="10"/>
  <c r="J199" i="10" s="1"/>
  <c r="FA146" i="10"/>
  <c r="CF256" i="10"/>
  <c r="DV204" i="10"/>
  <c r="I3" i="10"/>
  <c r="J3" i="10" s="1"/>
  <c r="BT85" i="10"/>
  <c r="DP85" i="10"/>
  <c r="DB85" i="10"/>
  <c r="DH194" i="10"/>
  <c r="DN90" i="10"/>
  <c r="DB81" i="10"/>
  <c r="BZ200" i="10"/>
  <c r="DV203" i="10"/>
  <c r="BP194" i="10"/>
  <c r="CN256" i="10"/>
  <c r="BN329" i="10"/>
  <c r="EB200" i="10"/>
  <c r="EH203" i="10"/>
  <c r="K31" i="10"/>
  <c r="FA124" i="10"/>
  <c r="K199" i="10"/>
  <c r="DV356" i="10"/>
  <c r="BX356" i="10"/>
  <c r="DP356" i="10"/>
  <c r="CB356" i="10"/>
  <c r="CH335" i="10"/>
  <c r="CD332" i="10"/>
  <c r="CB332" i="10"/>
  <c r="BX332" i="10"/>
  <c r="BZ355" i="10"/>
  <c r="BZ357" i="10"/>
  <c r="BZ344" i="10"/>
  <c r="BZ348" i="10"/>
  <c r="BZ340" i="10"/>
  <c r="BV328" i="10"/>
  <c r="EB302" i="10"/>
  <c r="BL301" i="10"/>
  <c r="DL251" i="10"/>
  <c r="BX243" i="10"/>
  <c r="CV243" i="10"/>
  <c r="DL247" i="10"/>
  <c r="DL258" i="10"/>
  <c r="BR243" i="10"/>
  <c r="DF243" i="10"/>
  <c r="DL253" i="10"/>
  <c r="CJ243" i="10"/>
  <c r="DD243" i="10"/>
  <c r="DL256" i="10"/>
  <c r="DL261" i="10"/>
  <c r="BR232" i="10"/>
  <c r="BP232" i="10"/>
  <c r="CP253" i="10"/>
  <c r="CP234" i="10"/>
  <c r="CP257" i="10"/>
  <c r="CP240" i="10"/>
  <c r="H202" i="10"/>
  <c r="I202" i="10"/>
  <c r="J202" i="10" s="1"/>
  <c r="H201" i="10"/>
  <c r="I201" i="10"/>
  <c r="J201" i="10" s="1"/>
  <c r="CV146" i="10"/>
  <c r="EN149" i="10"/>
  <c r="CN146" i="10"/>
  <c r="BL146" i="10"/>
  <c r="BP146" i="10"/>
  <c r="EN148" i="10"/>
  <c r="ED146" i="10"/>
  <c r="DN146" i="10"/>
  <c r="CH146" i="10"/>
  <c r="BR146" i="10"/>
  <c r="BX146" i="10"/>
  <c r="EN147" i="10"/>
  <c r="DZ146" i="10"/>
  <c r="DJ146" i="10"/>
  <c r="CD146" i="10"/>
  <c r="DL88" i="10"/>
  <c r="CL88" i="10"/>
  <c r="EB93" i="10"/>
  <c r="EB89" i="10"/>
  <c r="CP88" i="10"/>
  <c r="BR88" i="10"/>
  <c r="G36" i="10"/>
  <c r="I36" i="10"/>
  <c r="J36" i="10" s="1"/>
  <c r="BR22" i="10"/>
  <c r="DB34" i="10"/>
  <c r="H20" i="10"/>
  <c r="FA20" i="10"/>
  <c r="CH16" i="10"/>
  <c r="CP25" i="10"/>
  <c r="CP27" i="10"/>
  <c r="CP28" i="10"/>
  <c r="BV16" i="10"/>
  <c r="CB16" i="10"/>
  <c r="CP35" i="10"/>
  <c r="CF16" i="10"/>
  <c r="CP32" i="10"/>
  <c r="CP34" i="10"/>
  <c r="CP24" i="10"/>
  <c r="G16" i="10"/>
  <c r="I16" i="10"/>
  <c r="J16" i="10" s="1"/>
  <c r="FA16" i="10"/>
  <c r="FA15" i="10"/>
  <c r="I15" i="10"/>
  <c r="J15" i="10" s="1"/>
  <c r="DV89" i="10"/>
  <c r="DT85" i="10"/>
  <c r="CN85" i="10"/>
  <c r="DR85" i="10"/>
  <c r="CX85" i="10"/>
  <c r="BN85" i="10"/>
  <c r="DL85" i="10"/>
  <c r="CJ85" i="10"/>
  <c r="BP85" i="10"/>
  <c r="CL85" i="10"/>
  <c r="BX85" i="10"/>
  <c r="DJ85" i="10"/>
  <c r="CT85" i="10"/>
  <c r="DH85" i="10"/>
  <c r="CF85" i="10"/>
  <c r="F81" i="10"/>
  <c r="I81" i="10"/>
  <c r="J81" i="10" s="1"/>
  <c r="BX11" i="10"/>
  <c r="BX36" i="10"/>
  <c r="BX16" i="10"/>
  <c r="BX8" i="10"/>
  <c r="BL23" i="10"/>
  <c r="DN92" i="10"/>
  <c r="CZ200" i="10"/>
  <c r="BV8" i="10"/>
  <c r="DF194" i="10"/>
  <c r="BL200" i="10"/>
  <c r="BX230" i="10"/>
  <c r="CL261" i="10"/>
  <c r="CL236" i="10"/>
  <c r="EL260" i="10"/>
  <c r="BN256" i="10"/>
  <c r="DR194" i="10"/>
  <c r="EH206" i="10"/>
  <c r="BX19" i="10"/>
  <c r="CL241" i="10"/>
  <c r="EB256" i="10"/>
  <c r="I291" i="10"/>
  <c r="J291" i="10" s="1"/>
  <c r="BR194" i="10"/>
  <c r="CV354" i="10"/>
  <c r="DF354" i="10"/>
  <c r="DT354" i="10"/>
  <c r="DV354" i="10"/>
  <c r="CR354" i="10"/>
  <c r="CB354" i="10"/>
  <c r="DZ357" i="10"/>
  <c r="CJ354" i="10"/>
  <c r="DP354" i="10"/>
  <c r="DJ354" i="10"/>
  <c r="DB354" i="10"/>
  <c r="EJ256" i="10"/>
  <c r="BN357" i="10"/>
  <c r="BN338" i="10"/>
  <c r="BN346" i="10"/>
  <c r="BN348" i="10"/>
  <c r="BN345" i="10"/>
  <c r="BN339" i="10"/>
  <c r="I287" i="10"/>
  <c r="J287" i="10" s="1"/>
  <c r="CP354" i="10"/>
  <c r="FA9" i="10"/>
  <c r="I187" i="10"/>
  <c r="J187" i="10" s="1"/>
  <c r="FB142" i="10"/>
  <c r="FC142" i="10" s="1"/>
  <c r="CF230" i="10"/>
  <c r="BZ85" i="10"/>
  <c r="BX26" i="10"/>
  <c r="CB85" i="10"/>
  <c r="DF85" i="10"/>
  <c r="BR85" i="10"/>
  <c r="DL81" i="10"/>
  <c r="CD200" i="10"/>
  <c r="DD85" i="10"/>
  <c r="CP248" i="10"/>
  <c r="DD194" i="10"/>
  <c r="CX243" i="10"/>
  <c r="CH348" i="10"/>
  <c r="CZ243" i="10"/>
  <c r="CL237" i="10"/>
  <c r="DL244" i="10"/>
  <c r="CN243" i="10"/>
  <c r="DL246" i="10"/>
  <c r="FB145" i="10"/>
  <c r="K232" i="10"/>
  <c r="BT330" i="10"/>
  <c r="I68" i="10"/>
  <c r="J68" i="10" s="1"/>
  <c r="K20" i="10"/>
  <c r="FA36" i="10"/>
  <c r="I292" i="10"/>
  <c r="J292" i="10" s="1"/>
  <c r="E124" i="10"/>
  <c r="K124" i="10" s="1"/>
  <c r="K87" i="10"/>
  <c r="K200" i="10"/>
  <c r="FB258" i="10"/>
  <c r="E308" i="10"/>
  <c r="I237" i="10"/>
  <c r="J237" i="10" s="1"/>
  <c r="E237" i="10"/>
  <c r="K237" i="10" s="1"/>
  <c r="FA229" i="10"/>
  <c r="I229" i="10"/>
  <c r="J229" i="10" s="1"/>
  <c r="E229" i="10"/>
  <c r="K229" i="10" s="1"/>
  <c r="BT414" i="10"/>
  <c r="DJ414" i="10"/>
  <c r="DZ414" i="10"/>
  <c r="BT397" i="10"/>
  <c r="CZ416" i="10"/>
  <c r="CZ408" i="10"/>
  <c r="K16" i="10"/>
  <c r="E140" i="10"/>
  <c r="I140" i="10"/>
  <c r="J140" i="10" s="1"/>
  <c r="CX354" i="10"/>
  <c r="DZ355" i="10"/>
  <c r="BR256" i="10"/>
  <c r="EF256" i="10"/>
  <c r="EL258" i="10"/>
  <c r="CJ256" i="10"/>
  <c r="DT256" i="10"/>
  <c r="CZ256" i="10"/>
  <c r="BX256" i="10"/>
  <c r="F200" i="10"/>
  <c r="FB143" i="10"/>
  <c r="FC143" i="10" s="1"/>
  <c r="H192" i="10"/>
  <c r="K192" i="10" s="1"/>
  <c r="I192" i="10"/>
  <c r="J192" i="10" s="1"/>
  <c r="H185" i="10"/>
  <c r="FB128" i="10"/>
  <c r="DN87" i="10"/>
  <c r="DF81" i="10"/>
  <c r="CJ81" i="10"/>
  <c r="DN93" i="10"/>
  <c r="CD81" i="10"/>
  <c r="BL81" i="10"/>
  <c r="DH81" i="10"/>
  <c r="H19" i="10"/>
  <c r="FA19" i="10"/>
  <c r="BL12" i="10"/>
  <c r="BL5" i="10"/>
  <c r="BL20" i="10"/>
  <c r="BL38" i="10"/>
  <c r="BL3" i="10"/>
  <c r="BL18" i="10"/>
  <c r="CH194" i="10"/>
  <c r="BZ37" i="10"/>
  <c r="BN8" i="10"/>
  <c r="DB194" i="10"/>
  <c r="CN200" i="10"/>
  <c r="CL232" i="10"/>
  <c r="CP256" i="10"/>
  <c r="CL231" i="10"/>
  <c r="ED256" i="10"/>
  <c r="DR256" i="10"/>
  <c r="BX29" i="10"/>
  <c r="DR200" i="10"/>
  <c r="CL233" i="10"/>
  <c r="CL253" i="10"/>
  <c r="DH256" i="10"/>
  <c r="CL249" i="10"/>
  <c r="CL251" i="10"/>
  <c r="CB200" i="10"/>
  <c r="BT354" i="10"/>
  <c r="BV354" i="10"/>
  <c r="BR354" i="10"/>
  <c r="DZ356" i="10"/>
  <c r="FC22" i="10"/>
  <c r="FB131" i="10"/>
  <c r="CP194" i="10"/>
  <c r="DT309" i="10"/>
  <c r="BN347" i="10"/>
  <c r="BN333" i="10"/>
  <c r="BN352" i="10"/>
  <c r="BN335" i="10"/>
  <c r="BN340" i="10"/>
  <c r="BN336" i="10"/>
  <c r="FA10" i="10"/>
  <c r="FC10" i="10" s="1"/>
  <c r="FC25" i="10"/>
  <c r="BX297" i="10"/>
  <c r="CJ297" i="10"/>
  <c r="I299" i="10"/>
  <c r="J299" i="10" s="1"/>
  <c r="I185" i="10"/>
  <c r="J185" i="10" s="1"/>
  <c r="BX40" i="10"/>
  <c r="CR85" i="10"/>
  <c r="CD85" i="10"/>
  <c r="BT194" i="10"/>
  <c r="CP81" i="10"/>
  <c r="CF81" i="10"/>
  <c r="CX200" i="10"/>
  <c r="CL244" i="10"/>
  <c r="CZ194" i="10"/>
  <c r="BV243" i="10"/>
  <c r="CP258" i="10"/>
  <c r="CH340" i="10"/>
  <c r="DP301" i="10"/>
  <c r="DL245" i="10"/>
  <c r="BP243" i="10"/>
  <c r="K198" i="10"/>
  <c r="CP243" i="10"/>
  <c r="BR325" i="10"/>
  <c r="E68" i="10"/>
  <c r="K68" i="10" s="1"/>
  <c r="I113" i="10"/>
  <c r="J113" i="10" s="1"/>
  <c r="I19" i="10"/>
  <c r="J19" i="10" s="1"/>
  <c r="I295" i="10"/>
  <c r="J295" i="10" s="1"/>
  <c r="BL39" i="10"/>
  <c r="I309" i="10"/>
  <c r="J309" i="10" s="1"/>
  <c r="E309" i="10"/>
  <c r="I112" i="10"/>
  <c r="J112" i="10" s="1"/>
  <c r="E112" i="10"/>
  <c r="K112" i="10" s="1"/>
  <c r="FC39" i="10"/>
  <c r="FB35" i="10"/>
  <c r="I67" i="10"/>
  <c r="J67" i="10" s="1"/>
  <c r="E67" i="10"/>
  <c r="K67" i="10" s="1"/>
  <c r="FA4" i="10"/>
  <c r="DV411" i="10"/>
  <c r="EB416" i="10"/>
  <c r="CB402" i="10"/>
  <c r="BL385" i="10"/>
  <c r="BN410" i="10"/>
  <c r="BN384" i="10"/>
  <c r="K182" i="10"/>
  <c r="K186" i="10"/>
  <c r="I243" i="10"/>
  <c r="J243" i="10" s="1"/>
  <c r="FB129" i="10"/>
  <c r="I120" i="10"/>
  <c r="J120" i="10" s="1"/>
  <c r="E120" i="10"/>
  <c r="K120" i="10" s="1"/>
  <c r="I173" i="10"/>
  <c r="J173" i="10" s="1"/>
  <c r="FB116" i="10"/>
  <c r="I20" i="10"/>
  <c r="J20" i="10" s="1"/>
  <c r="BP395" i="10"/>
  <c r="CL395" i="10"/>
  <c r="CP395" i="10"/>
  <c r="BT395" i="10"/>
  <c r="CV414" i="10"/>
  <c r="CN412" i="10"/>
  <c r="CN397" i="10"/>
  <c r="CN414" i="10"/>
  <c r="CJ391" i="10"/>
  <c r="CN348" i="10"/>
  <c r="CN337" i="10"/>
  <c r="BR311" i="10"/>
  <c r="CP311" i="10"/>
  <c r="CB281" i="10"/>
  <c r="CB289" i="10"/>
  <c r="BT303" i="10"/>
  <c r="BT280" i="10"/>
  <c r="BT206" i="10"/>
  <c r="BV206" i="10"/>
  <c r="G78" i="10"/>
  <c r="K78" i="10" s="1"/>
  <c r="I78" i="10"/>
  <c r="J78" i="10" s="1"/>
  <c r="K36" i="10"/>
  <c r="FB144" i="10"/>
  <c r="E201" i="10"/>
  <c r="K201" i="10" s="1"/>
  <c r="E83" i="10"/>
  <c r="K83" i="10" s="1"/>
  <c r="FB30" i="10"/>
  <c r="K65" i="10"/>
  <c r="BX409" i="10"/>
  <c r="DT409" i="10"/>
  <c r="CR348" i="10"/>
  <c r="DN354" i="10"/>
  <c r="DF356" i="10"/>
  <c r="BN285" i="10"/>
  <c r="CV296" i="10"/>
  <c r="CD285" i="10"/>
  <c r="CN284" i="10"/>
  <c r="CN302" i="10"/>
  <c r="CN303" i="10"/>
  <c r="DJ138" i="10"/>
  <c r="DJ144" i="10"/>
  <c r="BZ148" i="10"/>
  <c r="BZ136" i="10"/>
  <c r="BZ135" i="10"/>
  <c r="BZ124" i="10"/>
  <c r="BZ134" i="10"/>
  <c r="BZ143" i="10"/>
  <c r="BT149" i="10"/>
  <c r="BT125" i="10"/>
  <c r="BN110" i="10"/>
  <c r="BT143" i="10"/>
  <c r="BT148" i="10"/>
  <c r="BT146" i="10"/>
  <c r="BT139" i="10"/>
  <c r="BT133" i="10"/>
  <c r="BT115" i="10"/>
  <c r="CD88" i="10"/>
  <c r="CD66" i="10"/>
  <c r="CD80" i="10"/>
  <c r="CZ28" i="10"/>
  <c r="DN35" i="10"/>
  <c r="BV28" i="10"/>
  <c r="K300" i="10"/>
  <c r="K15" i="10"/>
  <c r="I147" i="10"/>
  <c r="J147" i="10" s="1"/>
  <c r="I89" i="10"/>
  <c r="J89" i="10" s="1"/>
  <c r="I75" i="10"/>
  <c r="J75" i="10" s="1"/>
  <c r="K21" i="10"/>
  <c r="I409" i="10"/>
  <c r="J409" i="10" s="1"/>
  <c r="CF407" i="10"/>
  <c r="DP407" i="10"/>
  <c r="CL403" i="10"/>
  <c r="I403" i="10"/>
  <c r="J403" i="10" s="1"/>
  <c r="DN357" i="10"/>
  <c r="DX358" i="10"/>
  <c r="BR239" i="10"/>
  <c r="DD256" i="10"/>
  <c r="BV256" i="10"/>
  <c r="BV239" i="10"/>
  <c r="BT195" i="10"/>
  <c r="CF195" i="10"/>
  <c r="DX206" i="10"/>
  <c r="BN146" i="10"/>
  <c r="BP73" i="10"/>
  <c r="CB73" i="10"/>
  <c r="CX80" i="10"/>
  <c r="CX87" i="10"/>
  <c r="CP36" i="10"/>
  <c r="DV36" i="10"/>
  <c r="BV32" i="10"/>
  <c r="CH32" i="10"/>
  <c r="BV10" i="10"/>
  <c r="CD16" i="10"/>
  <c r="CB10" i="10"/>
  <c r="BR32" i="10"/>
  <c r="I412" i="10"/>
  <c r="J412" i="10" s="1"/>
  <c r="I130" i="10"/>
  <c r="J130" i="10" s="1"/>
  <c r="I168" i="10"/>
  <c r="J168" i="10" s="1"/>
  <c r="I85" i="10"/>
  <c r="J85" i="10" s="1"/>
  <c r="I31" i="10"/>
  <c r="J31" i="10" s="1"/>
  <c r="K81" i="10"/>
  <c r="K77" i="10"/>
  <c r="I22" i="10"/>
  <c r="J22" i="10" s="1"/>
  <c r="I18" i="10"/>
  <c r="J18" i="10" s="1"/>
  <c r="CR397" i="10"/>
  <c r="CJ241" i="10"/>
  <c r="DH245" i="10"/>
  <c r="I221" i="10"/>
  <c r="J221" i="10" s="1"/>
  <c r="BL237" i="10"/>
  <c r="K184" i="10"/>
  <c r="CD189" i="10"/>
  <c r="BV183" i="10"/>
  <c r="CL141" i="10"/>
  <c r="CL144" i="10"/>
  <c r="BP87" i="10"/>
  <c r="CF87" i="10"/>
  <c r="CD27" i="10"/>
  <c r="K19" i="10"/>
  <c r="K299" i="10"/>
  <c r="K293" i="10"/>
  <c r="FA242" i="10"/>
  <c r="K205" i="10"/>
  <c r="FB146" i="10"/>
  <c r="FC145" i="10"/>
  <c r="K62" i="10"/>
  <c r="CF414" i="10"/>
  <c r="BP337" i="10"/>
  <c r="CT285" i="10"/>
  <c r="DV249" i="10"/>
  <c r="DX251" i="10"/>
  <c r="BN231" i="10"/>
  <c r="CN261" i="10"/>
  <c r="CZ206" i="10"/>
  <c r="CV200" i="10"/>
  <c r="DP200" i="10"/>
  <c r="BL167" i="10"/>
  <c r="CD142" i="10"/>
  <c r="CX142" i="10"/>
  <c r="DP142" i="10"/>
  <c r="CD128" i="10"/>
  <c r="DD146" i="10"/>
  <c r="DD141" i="10"/>
  <c r="CT141" i="10"/>
  <c r="CJ73" i="10"/>
  <c r="CP37" i="10"/>
  <c r="BV37" i="10"/>
  <c r="CZ37" i="10"/>
  <c r="CD32" i="10"/>
  <c r="CD31" i="10"/>
  <c r="DF31" i="10"/>
  <c r="DF25" i="10"/>
  <c r="DF40" i="10"/>
  <c r="CD18" i="10"/>
  <c r="CF32" i="10"/>
  <c r="BR281" i="10"/>
  <c r="DR141" i="10"/>
  <c r="BT118" i="10"/>
  <c r="BV115" i="10"/>
  <c r="CD68" i="10"/>
  <c r="DV33" i="10"/>
  <c r="BL97" i="6"/>
  <c r="AD97" i="6" s="1"/>
  <c r="BL91" i="6"/>
  <c r="AD91" i="6" s="1"/>
  <c r="BL89" i="6"/>
  <c r="AD89" i="6" s="1"/>
  <c r="BK79" i="6"/>
  <c r="AC79" i="6" s="1"/>
  <c r="BL78" i="6"/>
  <c r="AD78" i="6" s="1"/>
  <c r="BK45" i="6"/>
  <c r="AC45" i="6" s="1"/>
  <c r="AT36" i="6"/>
  <c r="L36" i="6" s="1"/>
  <c r="BK35" i="6"/>
  <c r="AC35" i="6" s="1"/>
  <c r="BK34" i="6"/>
  <c r="AC34" i="6" s="1"/>
  <c r="BK33" i="6"/>
  <c r="AC33" i="6" s="1"/>
  <c r="AS33" i="6"/>
  <c r="K33" i="6" s="1"/>
  <c r="BM14" i="6"/>
  <c r="AE14" i="6" s="1"/>
  <c r="AT14" i="6"/>
  <c r="L14" i="6" s="1"/>
  <c r="BM13" i="6"/>
  <c r="AE13" i="6" s="1"/>
  <c r="AV13" i="6"/>
  <c r="N13" i="6" s="1"/>
  <c r="BN248" i="10"/>
  <c r="DN256" i="10"/>
  <c r="CP236" i="10"/>
  <c r="CR239" i="10"/>
  <c r="BP257" i="10"/>
  <c r="FA120" i="10"/>
  <c r="BL56" i="10"/>
  <c r="BK83" i="6"/>
  <c r="AC83" i="6" s="1"/>
  <c r="BK81" i="6"/>
  <c r="AC81" i="6" s="1"/>
  <c r="AS80" i="6"/>
  <c r="K80" i="6" s="1"/>
  <c r="AT70" i="6"/>
  <c r="L70" i="6" s="1"/>
  <c r="BL48" i="6"/>
  <c r="AD48" i="6" s="1"/>
  <c r="BJ47" i="6"/>
  <c r="AB47" i="6" s="1"/>
  <c r="AS47" i="6"/>
  <c r="AS46" i="6"/>
  <c r="BJ44" i="6"/>
  <c r="AB44" i="6" s="1"/>
  <c r="AS39" i="6"/>
  <c r="K39" i="6" s="1"/>
  <c r="AS38" i="6"/>
  <c r="K38" i="6" s="1"/>
  <c r="AS37" i="6"/>
  <c r="K37" i="6" s="1"/>
  <c r="BM29" i="6"/>
  <c r="AE29" i="6" s="1"/>
  <c r="BK29" i="6"/>
  <c r="AC29" i="6" s="1"/>
  <c r="BJ18" i="6"/>
  <c r="AB18" i="6" s="1"/>
  <c r="K330" i="10"/>
  <c r="I331" i="10"/>
  <c r="J331" i="10" s="1"/>
  <c r="I323" i="10"/>
  <c r="J323" i="10" s="1"/>
  <c r="FB320" i="10"/>
  <c r="FB321" i="10"/>
  <c r="I322" i="10"/>
  <c r="J322" i="10" s="1"/>
  <c r="E322" i="10"/>
  <c r="E331" i="10"/>
  <c r="K324" i="10"/>
  <c r="I330" i="10"/>
  <c r="J330" i="10" s="1"/>
  <c r="K329" i="10"/>
  <c r="FA223" i="10"/>
  <c r="I223" i="10"/>
  <c r="J223" i="10" s="1"/>
  <c r="E223" i="10"/>
  <c r="K223" i="10" s="1"/>
  <c r="FA221" i="10"/>
  <c r="I220" i="10"/>
  <c r="J220" i="10" s="1"/>
  <c r="I224" i="10"/>
  <c r="J224" i="10" s="1"/>
  <c r="C151" i="10"/>
  <c r="G151" i="10" s="1"/>
  <c r="I111" i="10"/>
  <c r="J111" i="10" s="1"/>
  <c r="I107" i="10"/>
  <c r="J107" i="10" s="1"/>
  <c r="K113" i="10"/>
  <c r="FA106" i="10"/>
  <c r="FA110" i="10"/>
  <c r="I1" i="10"/>
  <c r="J1" i="10" s="1"/>
  <c r="EZ9" i="10"/>
  <c r="FA1" i="10"/>
  <c r="E1" i="10"/>
  <c r="K1" i="10" s="1"/>
  <c r="EZ25" i="10"/>
  <c r="I4" i="10"/>
  <c r="J4" i="10" s="1"/>
  <c r="C42" i="10"/>
  <c r="C43" i="10" s="1"/>
  <c r="K167" i="10"/>
  <c r="BJ71" i="6"/>
  <c r="AB71" i="6" s="1"/>
  <c r="BJ70" i="6"/>
  <c r="AB70" i="6" s="1"/>
  <c r="BL69" i="6"/>
  <c r="AD69" i="6" s="1"/>
  <c r="BJ65" i="6"/>
  <c r="AB65" i="6" s="1"/>
  <c r="BL64" i="6"/>
  <c r="AD64" i="6" s="1"/>
  <c r="BL63" i="6"/>
  <c r="AD63" i="6" s="1"/>
  <c r="BL11" i="6"/>
  <c r="AD11" i="6" s="1"/>
  <c r="BL9" i="6"/>
  <c r="AD9" i="6" s="1"/>
  <c r="I276" i="10"/>
  <c r="J276" i="10" s="1"/>
  <c r="FB229" i="10"/>
  <c r="BK73" i="6"/>
  <c r="AC73" i="6" s="1"/>
  <c r="BN61" i="6"/>
  <c r="AF61" i="6" s="1"/>
  <c r="BO74" i="6"/>
  <c r="AG74" i="6" s="1"/>
  <c r="AW38" i="6"/>
  <c r="O38" i="6" s="1"/>
  <c r="AW22" i="6"/>
  <c r="O22" i="6" s="1"/>
  <c r="BL95" i="6"/>
  <c r="AD95" i="6" s="1"/>
  <c r="BN91" i="6"/>
  <c r="AF91" i="6" s="1"/>
  <c r="BK98" i="6"/>
  <c r="AC98" i="6" s="1"/>
  <c r="BL94" i="6"/>
  <c r="AD94" i="6" s="1"/>
  <c r="BJ91" i="6"/>
  <c r="AB91" i="6" s="1"/>
  <c r="BK90" i="6"/>
  <c r="AC90" i="6" s="1"/>
  <c r="BK89" i="6"/>
  <c r="AC89" i="6" s="1"/>
  <c r="AT88" i="6"/>
  <c r="L88" i="6" s="1"/>
  <c r="BM87" i="6"/>
  <c r="AE87" i="6" s="1"/>
  <c r="AT87" i="6"/>
  <c r="L87" i="6" s="1"/>
  <c r="BK86" i="6"/>
  <c r="AC86" i="6" s="1"/>
  <c r="BM84" i="6"/>
  <c r="AE84" i="6" s="1"/>
  <c r="BK82" i="6"/>
  <c r="AC82" i="6" s="1"/>
  <c r="BJ81" i="6"/>
  <c r="AB81" i="6" s="1"/>
  <c r="BL73" i="6"/>
  <c r="AD73" i="6" s="1"/>
  <c r="AT72" i="6"/>
  <c r="L72" i="6" s="1"/>
  <c r="AU71" i="6"/>
  <c r="M71" i="6" s="1"/>
  <c r="AU68" i="6"/>
  <c r="M68" i="6" s="1"/>
  <c r="AS68" i="6"/>
  <c r="K68" i="6" s="1"/>
  <c r="AU67" i="6"/>
  <c r="M67" i="6" s="1"/>
  <c r="AS67" i="6"/>
  <c r="K67" i="6" s="1"/>
  <c r="BK62" i="6"/>
  <c r="AC62" i="6" s="1"/>
  <c r="BL60" i="6"/>
  <c r="AD60" i="6" s="1"/>
  <c r="BL58" i="6"/>
  <c r="AD58" i="6" s="1"/>
  <c r="BJ57" i="6"/>
  <c r="AB57" i="6" s="1"/>
  <c r="AT49" i="6"/>
  <c r="AS48" i="6"/>
  <c r="AU47" i="6"/>
  <c r="BK42" i="6"/>
  <c r="AC42" i="6" s="1"/>
  <c r="AU42" i="6"/>
  <c r="M42" i="6" s="1"/>
  <c r="BM41" i="6"/>
  <c r="AE41" i="6" s="1"/>
  <c r="BJ39" i="6"/>
  <c r="AB39" i="6" s="1"/>
  <c r="AU39" i="6"/>
  <c r="M39" i="6" s="1"/>
  <c r="BK32" i="6"/>
  <c r="AC32" i="6" s="1"/>
  <c r="BL23" i="6"/>
  <c r="AD23" i="6" s="1"/>
  <c r="BL16" i="6"/>
  <c r="AD16" i="6" s="1"/>
  <c r="BL15" i="6"/>
  <c r="AD15" i="6" s="1"/>
  <c r="AS15" i="6"/>
  <c r="K15" i="6" s="1"/>
  <c r="BJ98" i="6"/>
  <c r="AB98" i="6" s="1"/>
  <c r="BJ96" i="6"/>
  <c r="AB96" i="6" s="1"/>
  <c r="AU96" i="6"/>
  <c r="M96" i="6" s="1"/>
  <c r="AS96" i="6"/>
  <c r="K96" i="6" s="1"/>
  <c r="BM91" i="6"/>
  <c r="AE91" i="6" s="1"/>
  <c r="AT91" i="6"/>
  <c r="L91" i="6" s="1"/>
  <c r="BL90" i="6"/>
  <c r="AD90" i="6" s="1"/>
  <c r="AU90" i="6"/>
  <c r="M90" i="6" s="1"/>
  <c r="AS90" i="6"/>
  <c r="K90" i="6" s="1"/>
  <c r="BJ84" i="6"/>
  <c r="AB84" i="6" s="1"/>
  <c r="AS83" i="6"/>
  <c r="K83" i="6" s="1"/>
  <c r="BJ80" i="6"/>
  <c r="AB80" i="6" s="1"/>
  <c r="BL79" i="6"/>
  <c r="AD79" i="6" s="1"/>
  <c r="BJ79" i="6"/>
  <c r="AB79" i="6" s="1"/>
  <c r="BM78" i="6"/>
  <c r="AE78" i="6" s="1"/>
  <c r="BJ75" i="6"/>
  <c r="AB75" i="6" s="1"/>
  <c r="AU64" i="6"/>
  <c r="M64" i="6" s="1"/>
  <c r="AS64" i="6"/>
  <c r="K64" i="6" s="1"/>
  <c r="BJ63" i="6"/>
  <c r="AB63" i="6" s="1"/>
  <c r="AS63" i="6"/>
  <c r="K63" i="6" s="1"/>
  <c r="BJ62" i="6"/>
  <c r="AB62" i="6" s="1"/>
  <c r="BK55" i="6"/>
  <c r="AC55" i="6" s="1"/>
  <c r="AV54" i="6"/>
  <c r="N54" i="6" s="1"/>
  <c r="AV50" i="6"/>
  <c r="BJ49" i="6"/>
  <c r="AB49" i="6" s="1"/>
  <c r="AU49" i="6"/>
  <c r="BM39" i="6"/>
  <c r="AE39" i="6" s="1"/>
  <c r="AU37" i="6"/>
  <c r="M37" i="6" s="1"/>
  <c r="BL36" i="6"/>
  <c r="AD36" i="6" s="1"/>
  <c r="BL32" i="6"/>
  <c r="AD32" i="6" s="1"/>
  <c r="BL28" i="6"/>
  <c r="AD28" i="6" s="1"/>
  <c r="BL27" i="6"/>
  <c r="AD27" i="6" s="1"/>
  <c r="BN63" i="6"/>
  <c r="AF63" i="6" s="1"/>
  <c r="BN55" i="6"/>
  <c r="AF55" i="6" s="1"/>
  <c r="BK58" i="6"/>
  <c r="AC58" i="6" s="1"/>
  <c r="BK57" i="6"/>
  <c r="AC57" i="6" s="1"/>
  <c r="BN74" i="6"/>
  <c r="AF74" i="6" s="1"/>
  <c r="BN70" i="6"/>
  <c r="AF70" i="6" s="1"/>
  <c r="BJ59" i="6"/>
  <c r="AB59" i="6" s="1"/>
  <c r="BL46" i="6"/>
  <c r="AD46" i="6" s="1"/>
  <c r="BN46" i="6"/>
  <c r="AF46" i="6" s="1"/>
  <c r="BK97" i="6"/>
  <c r="AC97" i="6" s="1"/>
  <c r="BL96" i="6"/>
  <c r="AD96" i="6" s="1"/>
  <c r="BN96" i="6"/>
  <c r="AF96" i="6" s="1"/>
  <c r="BO92" i="6"/>
  <c r="AG92" i="6" s="1"/>
  <c r="BM92" i="6"/>
  <c r="AE92" i="6" s="1"/>
  <c r="AX64" i="6"/>
  <c r="P64" i="6" s="1"/>
  <c r="AT64" i="6"/>
  <c r="L64" i="6" s="1"/>
  <c r="BJ60" i="6"/>
  <c r="AB60" i="6" s="1"/>
  <c r="BN60" i="6"/>
  <c r="AF60" i="6" s="1"/>
  <c r="BN97" i="6"/>
  <c r="AF97" i="6" s="1"/>
  <c r="BN95" i="6"/>
  <c r="AF95" i="6" s="1"/>
  <c r="BJ95" i="6"/>
  <c r="AB95" i="6" s="1"/>
  <c r="BN82" i="6"/>
  <c r="AF82" i="6" s="1"/>
  <c r="BJ82" i="6"/>
  <c r="AB82" i="6" s="1"/>
  <c r="BN75" i="6"/>
  <c r="AF75" i="6" s="1"/>
  <c r="BL75" i="6"/>
  <c r="AD75" i="6" s="1"/>
  <c r="BK44" i="6"/>
  <c r="AC44" i="6" s="1"/>
  <c r="AV70" i="6"/>
  <c r="N70" i="6" s="1"/>
  <c r="AX70" i="6"/>
  <c r="P70" i="6" s="1"/>
  <c r="BO97" i="6"/>
  <c r="AG97" i="6" s="1"/>
  <c r="BJ97" i="6"/>
  <c r="AB97" i="6" s="1"/>
  <c r="AU97" i="6"/>
  <c r="M97" i="6" s="1"/>
  <c r="AS97" i="6"/>
  <c r="K97" i="6" s="1"/>
  <c r="BL84" i="6"/>
  <c r="AD84" i="6" s="1"/>
  <c r="BN84" i="6"/>
  <c r="AF84" i="6" s="1"/>
  <c r="AX76" i="6"/>
  <c r="P76" i="6" s="1"/>
  <c r="AW57" i="6"/>
  <c r="O57" i="6" s="1"/>
  <c r="AU57" i="6"/>
  <c r="M57" i="6" s="1"/>
  <c r="BK23" i="6"/>
  <c r="AC23" i="6" s="1"/>
  <c r="AT68" i="6"/>
  <c r="L68" i="6" s="1"/>
  <c r="BL55" i="6"/>
  <c r="AD55" i="6" s="1"/>
  <c r="BN48" i="6"/>
  <c r="AF48" i="6" s="1"/>
  <c r="BM47" i="6"/>
  <c r="AE47" i="6" s="1"/>
  <c r="BL39" i="6"/>
  <c r="AD39" i="6" s="1"/>
  <c r="BM38" i="6"/>
  <c r="AE38" i="6" s="1"/>
  <c r="BJ37" i="6"/>
  <c r="AB37" i="6" s="1"/>
  <c r="BK36" i="6"/>
  <c r="AC36" i="6" s="1"/>
  <c r="AT35" i="6"/>
  <c r="L35" i="6" s="1"/>
  <c r="BO34" i="6"/>
  <c r="AG34" i="6" s="1"/>
  <c r="AT34" i="6"/>
  <c r="L34" i="6" s="1"/>
  <c r="BK31" i="6"/>
  <c r="AC31" i="6" s="1"/>
  <c r="BM30" i="6"/>
  <c r="AE30" i="6" s="1"/>
  <c r="BJ28" i="6"/>
  <c r="AB28" i="6" s="1"/>
  <c r="BJ27" i="6"/>
  <c r="AB27" i="6" s="1"/>
  <c r="BJ9" i="6"/>
  <c r="AB9" i="6" s="1"/>
  <c r="BK94" i="6"/>
  <c r="AC94" i="6" s="1"/>
  <c r="BK93" i="6"/>
  <c r="AC93" i="6" s="1"/>
  <c r="BM90" i="6"/>
  <c r="AE90" i="6" s="1"/>
  <c r="BL88" i="6"/>
  <c r="AD88" i="6" s="1"/>
  <c r="BM86" i="6"/>
  <c r="AE86" i="6" s="1"/>
  <c r="AU82" i="6"/>
  <c r="M82" i="6" s="1"/>
  <c r="AS82" i="6"/>
  <c r="K82" i="6" s="1"/>
  <c r="AU78" i="6"/>
  <c r="M78" i="6" s="1"/>
  <c r="AS78" i="6"/>
  <c r="K78" i="6" s="1"/>
  <c r="AT76" i="6"/>
  <c r="L76" i="6" s="1"/>
  <c r="AX75" i="6"/>
  <c r="P75" i="6" s="1"/>
  <c r="AV74" i="6"/>
  <c r="N74" i="6" s="1"/>
  <c r="AT71" i="6"/>
  <c r="L71" i="6" s="1"/>
  <c r="AS71" i="6"/>
  <c r="K71" i="6" s="1"/>
  <c r="AX66" i="6"/>
  <c r="P66" i="6" s="1"/>
  <c r="AT63" i="6"/>
  <c r="L63" i="6" s="1"/>
  <c r="BJ61" i="6"/>
  <c r="AB61" i="6" s="1"/>
  <c r="BJ56" i="6"/>
  <c r="AB56" i="6" s="1"/>
  <c r="BJ50" i="6"/>
  <c r="AB50" i="6" s="1"/>
  <c r="AS50" i="6"/>
  <c r="BJ46" i="6"/>
  <c r="AB46" i="6" s="1"/>
  <c r="AU44" i="6"/>
  <c r="M44" i="6" s="1"/>
  <c r="BJ43" i="6"/>
  <c r="AB43" i="6" s="1"/>
  <c r="BJ41" i="6"/>
  <c r="AB41" i="6" s="1"/>
  <c r="BJ35" i="6"/>
  <c r="AB35" i="6" s="1"/>
  <c r="BJ34" i="6"/>
  <c r="AB34" i="6" s="1"/>
  <c r="BJ32" i="6"/>
  <c r="AB32" i="6" s="1"/>
  <c r="AT32" i="6"/>
  <c r="L32" i="6" s="1"/>
  <c r="BN30" i="6"/>
  <c r="AF30" i="6" s="1"/>
  <c r="AV28" i="6"/>
  <c r="N28" i="6" s="1"/>
  <c r="AT28" i="6"/>
  <c r="L28" i="6" s="1"/>
  <c r="AV27" i="6"/>
  <c r="N27" i="6" s="1"/>
  <c r="AT27" i="6"/>
  <c r="L27" i="6" s="1"/>
  <c r="BL26" i="6"/>
  <c r="AD26" i="6" s="1"/>
  <c r="BJ24" i="6"/>
  <c r="AB24" i="6" s="1"/>
  <c r="AT24" i="6"/>
  <c r="L24" i="6" s="1"/>
  <c r="BJ22" i="6"/>
  <c r="AB22" i="6" s="1"/>
  <c r="BL21" i="6"/>
  <c r="AD21" i="6" s="1"/>
  <c r="BJ21" i="6"/>
  <c r="AB21" i="6" s="1"/>
  <c r="AV16" i="6"/>
  <c r="N16" i="6" s="1"/>
  <c r="AT16" i="6"/>
  <c r="L16" i="6" s="1"/>
  <c r="AV15" i="6"/>
  <c r="N15" i="6" s="1"/>
  <c r="AT15" i="6"/>
  <c r="L15" i="6" s="1"/>
  <c r="AU14" i="6"/>
  <c r="M14" i="6" s="1"/>
  <c r="BJ13" i="6"/>
  <c r="AB13" i="6" s="1"/>
  <c r="BJ93" i="6"/>
  <c r="AB93" i="6" s="1"/>
  <c r="AU91" i="6"/>
  <c r="M91" i="6" s="1"/>
  <c r="AS91" i="6"/>
  <c r="K91" i="6" s="1"/>
  <c r="BK85" i="6"/>
  <c r="AC85" i="6" s="1"/>
  <c r="AU84" i="6"/>
  <c r="M84" i="6" s="1"/>
  <c r="AS84" i="6"/>
  <c r="K84" i="6" s="1"/>
  <c r="BN83" i="6"/>
  <c r="AF83" i="6" s="1"/>
  <c r="BJ83" i="6"/>
  <c r="AB83" i="6" s="1"/>
  <c r="AS81" i="6"/>
  <c r="K81" i="6" s="1"/>
  <c r="BO80" i="6"/>
  <c r="AG80" i="6" s="1"/>
  <c r="AU79" i="6"/>
  <c r="M79" i="6" s="1"/>
  <c r="AS79" i="6"/>
  <c r="K79" i="6" s="1"/>
  <c r="BK78" i="6"/>
  <c r="AC78" i="6" s="1"/>
  <c r="BJ78" i="6"/>
  <c r="AB78" i="6" s="1"/>
  <c r="BM77" i="6"/>
  <c r="AE77" i="6" s="1"/>
  <c r="AW74" i="6"/>
  <c r="O74" i="6" s="1"/>
  <c r="AS72" i="6"/>
  <c r="K72" i="6" s="1"/>
  <c r="AU70" i="6"/>
  <c r="M70" i="6" s="1"/>
  <c r="AS69" i="6"/>
  <c r="K69" i="6" s="1"/>
  <c r="BL67" i="6"/>
  <c r="AD67" i="6" s="1"/>
  <c r="BL66" i="6"/>
  <c r="AD66" i="6" s="1"/>
  <c r="AU66" i="6"/>
  <c r="M66" i="6" s="1"/>
  <c r="AS66" i="6"/>
  <c r="K66" i="6" s="1"/>
  <c r="AU65" i="6"/>
  <c r="M65" i="6" s="1"/>
  <c r="AS65" i="6"/>
  <c r="K65" i="6" s="1"/>
  <c r="BL62" i="6"/>
  <c r="AD62" i="6" s="1"/>
  <c r="AU59" i="6"/>
  <c r="M59" i="6" s="1"/>
  <c r="AU58" i="6"/>
  <c r="M58" i="6" s="1"/>
  <c r="AS58" i="6"/>
  <c r="K58" i="6" s="1"/>
  <c r="AW48" i="6"/>
  <c r="AS45" i="6"/>
  <c r="K45" i="6" s="1"/>
  <c r="AV26" i="6"/>
  <c r="N26" i="6" s="1"/>
  <c r="AT26" i="6"/>
  <c r="L26" i="6" s="1"/>
  <c r="BK25" i="6"/>
  <c r="AC25" i="6" s="1"/>
  <c r="BM23" i="6"/>
  <c r="AE23" i="6" s="1"/>
  <c r="BJ19" i="6"/>
  <c r="AB19" i="6" s="1"/>
  <c r="AS19" i="6"/>
  <c r="K19" i="6" s="1"/>
  <c r="AS12" i="6"/>
  <c r="K12" i="6" s="1"/>
  <c r="BN42" i="6"/>
  <c r="AF42" i="6" s="1"/>
  <c r="BN47" i="6"/>
  <c r="AF47" i="6" s="1"/>
  <c r="BJ48" i="6"/>
  <c r="AB48" i="6" s="1"/>
  <c r="BK18" i="6"/>
  <c r="AC18" i="6" s="1"/>
  <c r="BL12" i="6"/>
  <c r="AD12" i="6" s="1"/>
  <c r="BN11" i="6"/>
  <c r="AF11" i="6" s="1"/>
  <c r="BN10" i="6"/>
  <c r="AF10" i="6" s="1"/>
  <c r="BN8" i="6"/>
  <c r="AF8" i="6" s="1"/>
  <c r="BN16" i="6"/>
  <c r="AF16" i="6" s="1"/>
  <c r="BN12" i="6"/>
  <c r="AF12" i="6" s="1"/>
  <c r="BJ12" i="6"/>
  <c r="AB12" i="6" s="1"/>
  <c r="BN9" i="6"/>
  <c r="AF9" i="6" s="1"/>
  <c r="AS57" i="6"/>
  <c r="K57" i="6" s="1"/>
  <c r="AS60" i="6"/>
  <c r="K60" i="6" s="1"/>
  <c r="AS54" i="6"/>
  <c r="K54" i="6" s="1"/>
  <c r="AS8" i="6"/>
  <c r="K8" i="6" s="1"/>
  <c r="AW8" i="6"/>
  <c r="O8" i="6" s="1"/>
  <c r="BO64" i="6"/>
  <c r="AG64" i="6" s="1"/>
  <c r="AT56" i="6"/>
  <c r="L56" i="6" s="1"/>
  <c r="AU55" i="6"/>
  <c r="M55" i="6" s="1"/>
  <c r="AS55" i="6"/>
  <c r="K55" i="6" s="1"/>
  <c r="BK24" i="6"/>
  <c r="AC24" i="6" s="1"/>
  <c r="BK21" i="6"/>
  <c r="AC21" i="6" s="1"/>
  <c r="BK16" i="6"/>
  <c r="AC16" i="6" s="1"/>
  <c r="BK14" i="6"/>
  <c r="AC14" i="6" s="1"/>
  <c r="BJ8" i="6"/>
  <c r="AB8" i="6" s="1"/>
  <c r="BN23" i="6"/>
  <c r="AF23" i="6" s="1"/>
  <c r="BJ16" i="6"/>
  <c r="AB16" i="6" s="1"/>
  <c r="BJ15" i="6"/>
  <c r="AB15" i="6" s="1"/>
  <c r="BJ14" i="6"/>
  <c r="AB14" i="6" s="1"/>
  <c r="AU12" i="6"/>
  <c r="M12" i="6" s="1"/>
  <c r="AT9" i="6"/>
  <c r="L9" i="6" s="1"/>
  <c r="AU8" i="6"/>
  <c r="M8" i="6" s="1"/>
  <c r="AS9" i="6"/>
  <c r="K9" i="6" s="1"/>
  <c r="E218" i="10"/>
  <c r="K218" i="10" s="1"/>
  <c r="FA218" i="10"/>
  <c r="BT413" i="10"/>
  <c r="DJ413" i="10"/>
  <c r="DZ413" i="10"/>
  <c r="DN413" i="10"/>
  <c r="CV413" i="10"/>
  <c r="CP413" i="10"/>
  <c r="CF413" i="10"/>
  <c r="DR413" i="10"/>
  <c r="EF414" i="10"/>
  <c r="DH413" i="10"/>
  <c r="DL413" i="10"/>
  <c r="DF413" i="10"/>
  <c r="EF416" i="10"/>
  <c r="CX399" i="10"/>
  <c r="BX396" i="10"/>
  <c r="CX397" i="10"/>
  <c r="CX409" i="10"/>
  <c r="CX401" i="10"/>
  <c r="CX408" i="10"/>
  <c r="CX414" i="10"/>
  <c r="CF396" i="10"/>
  <c r="BZ396" i="10"/>
  <c r="BL396" i="10"/>
  <c r="CX410" i="10"/>
  <c r="BV396" i="10"/>
  <c r="CV396" i="10"/>
  <c r="BT396" i="10"/>
  <c r="CX416" i="10"/>
  <c r="CN396" i="10"/>
  <c r="CX402" i="10"/>
  <c r="BR307" i="10"/>
  <c r="EF307" i="10"/>
  <c r="CN307" i="10"/>
  <c r="CB307" i="10"/>
  <c r="EN309" i="10"/>
  <c r="CT307" i="10"/>
  <c r="DF307" i="10"/>
  <c r="CF307" i="10"/>
  <c r="EN310" i="10"/>
  <c r="CR307" i="10"/>
  <c r="CJ307" i="10"/>
  <c r="DH307" i="10"/>
  <c r="BV307" i="10"/>
  <c r="DP307" i="10"/>
  <c r="EN311" i="10"/>
  <c r="CL307" i="10"/>
  <c r="EL307" i="10"/>
  <c r="DV307" i="10"/>
  <c r="BN307" i="10"/>
  <c r="CV307" i="10"/>
  <c r="CX403" i="10"/>
  <c r="CX406" i="10"/>
  <c r="ED413" i="10"/>
  <c r="BZ413" i="10"/>
  <c r="CT407" i="10"/>
  <c r="CT399" i="10"/>
  <c r="EZ241" i="10"/>
  <c r="BX307" i="10"/>
  <c r="CX412" i="10"/>
  <c r="CX307" i="10"/>
  <c r="K185" i="10"/>
  <c r="FC245" i="10"/>
  <c r="FB352" i="10"/>
  <c r="I353" i="10"/>
  <c r="J353" i="10" s="1"/>
  <c r="FB326" i="10"/>
  <c r="I327" i="10"/>
  <c r="J327" i="10" s="1"/>
  <c r="FA225" i="10"/>
  <c r="E225" i="10"/>
  <c r="K225" i="10" s="1"/>
  <c r="I225" i="10"/>
  <c r="J225" i="10" s="1"/>
  <c r="I219" i="10"/>
  <c r="J219" i="10" s="1"/>
  <c r="E219" i="10"/>
  <c r="K219" i="10" s="1"/>
  <c r="I135" i="10"/>
  <c r="J135" i="10" s="1"/>
  <c r="FA135" i="10"/>
  <c r="FC135" i="10" s="1"/>
  <c r="I76" i="10"/>
  <c r="J76" i="10" s="1"/>
  <c r="FB23" i="10"/>
  <c r="CX360" i="10"/>
  <c r="BZ360" i="10"/>
  <c r="DT360" i="10"/>
  <c r="DD360" i="10"/>
  <c r="CN360" i="10"/>
  <c r="DZ360" i="10"/>
  <c r="ED360" i="10"/>
  <c r="DR360" i="10"/>
  <c r="EJ360" i="10"/>
  <c r="DP360" i="10"/>
  <c r="CJ360" i="10"/>
  <c r="DB360" i="10"/>
  <c r="DJ360" i="10"/>
  <c r="CH360" i="10"/>
  <c r="EF360" i="10"/>
  <c r="DL360" i="10"/>
  <c r="CV360" i="10"/>
  <c r="CB360" i="10"/>
  <c r="BR341" i="10"/>
  <c r="CX341" i="10"/>
  <c r="CZ356" i="10"/>
  <c r="BL341" i="10"/>
  <c r="CZ346" i="10"/>
  <c r="CZ359" i="10"/>
  <c r="CZ355" i="10"/>
  <c r="CZ348" i="10"/>
  <c r="CZ354" i="10"/>
  <c r="CZ360" i="10"/>
  <c r="CZ350" i="10"/>
  <c r="CT341" i="10"/>
  <c r="CZ349" i="10"/>
  <c r="CZ347" i="10"/>
  <c r="CL340" i="10"/>
  <c r="BX334" i="10"/>
  <c r="CL341" i="10"/>
  <c r="BN334" i="10"/>
  <c r="CH334" i="10"/>
  <c r="CL345" i="10"/>
  <c r="CL342" i="10"/>
  <c r="CL356" i="10"/>
  <c r="CL355" i="10"/>
  <c r="CL351" i="10"/>
  <c r="CL353" i="10"/>
  <c r="E261" i="10"/>
  <c r="K261" i="10" s="1"/>
  <c r="FA261" i="10"/>
  <c r="E260" i="10"/>
  <c r="K260" i="10" s="1"/>
  <c r="FA260" i="10"/>
  <c r="I260" i="10"/>
  <c r="J260" i="10" s="1"/>
  <c r="AU16" i="6"/>
  <c r="M16" i="6" s="1"/>
  <c r="AW16" i="6"/>
  <c r="O16" i="6" s="1"/>
  <c r="AS14" i="6"/>
  <c r="K14" i="6" s="1"/>
  <c r="BL394" i="10"/>
  <c r="CX411" i="10"/>
  <c r="CX407" i="10"/>
  <c r="DV413" i="10"/>
  <c r="CN413" i="10"/>
  <c r="CT410" i="10"/>
  <c r="CT400" i="10"/>
  <c r="CB394" i="10"/>
  <c r="EZ225" i="10"/>
  <c r="DZ307" i="10"/>
  <c r="BP413" i="10"/>
  <c r="FB356" i="10"/>
  <c r="E247" i="10"/>
  <c r="K247" i="10" s="1"/>
  <c r="FA247" i="10"/>
  <c r="I247" i="10"/>
  <c r="J247" i="10" s="1"/>
  <c r="FC242" i="10"/>
  <c r="FA149" i="10"/>
  <c r="E149" i="10"/>
  <c r="K149" i="10" s="1"/>
  <c r="I195" i="10"/>
  <c r="J195" i="10" s="1"/>
  <c r="E195" i="10"/>
  <c r="K195" i="10" s="1"/>
  <c r="I129" i="10"/>
  <c r="J129" i="10" s="1"/>
  <c r="FA129" i="10"/>
  <c r="FC129" i="10" s="1"/>
  <c r="CN345" i="10"/>
  <c r="DH348" i="10"/>
  <c r="CR345" i="10"/>
  <c r="DH347" i="10"/>
  <c r="CT345" i="10"/>
  <c r="BZ345" i="10"/>
  <c r="DB345" i="10"/>
  <c r="DH359" i="10"/>
  <c r="DH351" i="10"/>
  <c r="BR345" i="10"/>
  <c r="DH358" i="10"/>
  <c r="CP345" i="10"/>
  <c r="CF345" i="10"/>
  <c r="DH346" i="10"/>
  <c r="DH355" i="10"/>
  <c r="DF345" i="10"/>
  <c r="CH345" i="10"/>
  <c r="CN304" i="10"/>
  <c r="EF304" i="10"/>
  <c r="DV304" i="10"/>
  <c r="EH310" i="10"/>
  <c r="CR304" i="10"/>
  <c r="EH305" i="10"/>
  <c r="DR304" i="10"/>
  <c r="EH307" i="10"/>
  <c r="EH311" i="10"/>
  <c r="BV304" i="10"/>
  <c r="CT304" i="10"/>
  <c r="CF304" i="10"/>
  <c r="DF304" i="10"/>
  <c r="DZ304" i="10"/>
  <c r="EH308" i="10"/>
  <c r="EH309" i="10"/>
  <c r="BT304" i="10"/>
  <c r="ED304" i="10"/>
  <c r="BR304" i="10"/>
  <c r="CD304" i="10"/>
  <c r="DJ304" i="10"/>
  <c r="CL304" i="10"/>
  <c r="BP260" i="10"/>
  <c r="BN260" i="10"/>
  <c r="CP260" i="10"/>
  <c r="DH260" i="10"/>
  <c r="DV260" i="10"/>
  <c r="CJ260" i="10"/>
  <c r="EN260" i="10"/>
  <c r="CZ260" i="10"/>
  <c r="CH260" i="10"/>
  <c r="EP260" i="10"/>
  <c r="EB260" i="10"/>
  <c r="CR260" i="10"/>
  <c r="CN260" i="10"/>
  <c r="DD260" i="10"/>
  <c r="CF260" i="10"/>
  <c r="EJ260" i="10"/>
  <c r="BZ260" i="10"/>
  <c r="BT260" i="10"/>
  <c r="DT260" i="10"/>
  <c r="BX260" i="10"/>
  <c r="ED260" i="10"/>
  <c r="CT260" i="10"/>
  <c r="DF260" i="10"/>
  <c r="BR260" i="10"/>
  <c r="EJ259" i="10"/>
  <c r="BV259" i="10"/>
  <c r="BP259" i="10"/>
  <c r="BX259" i="10"/>
  <c r="ER261" i="10"/>
  <c r="CT259" i="10"/>
  <c r="DF259" i="10"/>
  <c r="EF259" i="10"/>
  <c r="DP259" i="10"/>
  <c r="CV259" i="10"/>
  <c r="CR259" i="10"/>
  <c r="EL259" i="10"/>
  <c r="CD259" i="10"/>
  <c r="DV259" i="10"/>
  <c r="DJ259" i="10"/>
  <c r="DL259" i="10"/>
  <c r="EP259" i="10"/>
  <c r="BN225" i="10"/>
  <c r="CB229" i="10"/>
  <c r="CB230" i="10"/>
  <c r="CB236" i="10"/>
  <c r="CB239" i="10"/>
  <c r="CB260" i="10"/>
  <c r="BR225" i="10"/>
  <c r="CB254" i="10"/>
  <c r="CB243" i="10"/>
  <c r="BP225" i="10"/>
  <c r="BZ225" i="10"/>
  <c r="CB253" i="10"/>
  <c r="CB250" i="10"/>
  <c r="CB257" i="10"/>
  <c r="CB237" i="10"/>
  <c r="CB248" i="10"/>
  <c r="CB256" i="10"/>
  <c r="BT225" i="10"/>
  <c r="CB251" i="10"/>
  <c r="CB245" i="10"/>
  <c r="CB235" i="10"/>
  <c r="CB233" i="10"/>
  <c r="CB234" i="10"/>
  <c r="ER206" i="10"/>
  <c r="EH205" i="10"/>
  <c r="DJ205" i="10"/>
  <c r="BP205" i="10"/>
  <c r="DV205" i="10"/>
  <c r="CB205" i="10"/>
  <c r="BX205" i="10"/>
  <c r="DX205" i="10"/>
  <c r="DR205" i="10"/>
  <c r="CH205" i="10"/>
  <c r="BV205" i="10"/>
  <c r="ET207" i="10"/>
  <c r="CJ205" i="10"/>
  <c r="EN205" i="10"/>
  <c r="CZ205" i="10"/>
  <c r="BT205" i="10"/>
  <c r="CN205" i="10"/>
  <c r="EP205" i="10"/>
  <c r="BR205" i="10"/>
  <c r="H183" i="10"/>
  <c r="K183" i="10" s="1"/>
  <c r="FB126" i="10"/>
  <c r="CT205" i="10"/>
  <c r="BT180" i="10"/>
  <c r="CT194" i="10"/>
  <c r="CT200" i="10"/>
  <c r="CF180" i="10"/>
  <c r="CT183" i="10"/>
  <c r="CT185" i="10"/>
  <c r="CT189" i="10"/>
  <c r="CT195" i="10"/>
  <c r="BR180" i="10"/>
  <c r="CT204" i="10"/>
  <c r="CT192" i="10"/>
  <c r="CT191" i="10"/>
  <c r="CT201" i="10"/>
  <c r="CT193" i="10"/>
  <c r="CT196" i="10"/>
  <c r="CD180" i="10"/>
  <c r="CT206" i="10"/>
  <c r="CT203" i="10"/>
  <c r="BZ173" i="10"/>
  <c r="BZ175" i="10"/>
  <c r="BZ186" i="10"/>
  <c r="BZ193" i="10"/>
  <c r="BZ180" i="10"/>
  <c r="BZ177" i="10"/>
  <c r="BZ197" i="10"/>
  <c r="BZ189" i="10"/>
  <c r="BZ196" i="10"/>
  <c r="BZ185" i="10"/>
  <c r="BV170" i="10"/>
  <c r="BZ190" i="10"/>
  <c r="BZ205" i="10"/>
  <c r="BZ204" i="10"/>
  <c r="BZ171" i="10"/>
  <c r="BZ183" i="10"/>
  <c r="BR170" i="10"/>
  <c r="BZ192" i="10"/>
  <c r="BZ184" i="10"/>
  <c r="H148" i="10"/>
  <c r="K148" i="10" s="1"/>
  <c r="FA148" i="10"/>
  <c r="F140" i="10"/>
  <c r="FA140" i="10"/>
  <c r="DF141" i="10"/>
  <c r="DF144" i="10"/>
  <c r="DF135" i="10"/>
  <c r="CT129" i="10"/>
  <c r="BZ129" i="10"/>
  <c r="DF149" i="10"/>
  <c r="DF133" i="10"/>
  <c r="CR129" i="10"/>
  <c r="BX129" i="10"/>
  <c r="DF132" i="10"/>
  <c r="DF142" i="10"/>
  <c r="CH129" i="10"/>
  <c r="DF139" i="10"/>
  <c r="BV129" i="10"/>
  <c r="DF146" i="10"/>
  <c r="DF148" i="10"/>
  <c r="DF147" i="10"/>
  <c r="DF130" i="10"/>
  <c r="CJ129" i="10"/>
  <c r="BT129" i="10"/>
  <c r="DF145" i="10"/>
  <c r="DB129" i="10"/>
  <c r="DF140" i="10"/>
  <c r="DF134" i="10"/>
  <c r="DF138" i="10"/>
  <c r="BR129" i="10"/>
  <c r="CZ139" i="10"/>
  <c r="CZ129" i="10"/>
  <c r="CJ126" i="10"/>
  <c r="CZ150" i="10"/>
  <c r="CV126" i="10"/>
  <c r="CT126" i="10"/>
  <c r="CZ127" i="10"/>
  <c r="CD126" i="10"/>
  <c r="CZ133" i="10"/>
  <c r="G126" i="10"/>
  <c r="FA126" i="10"/>
  <c r="FC126" i="10" s="1"/>
  <c r="I126" i="10"/>
  <c r="J126" i="10" s="1"/>
  <c r="CP144" i="10"/>
  <c r="CP135" i="10"/>
  <c r="CN121" i="10"/>
  <c r="CJ121" i="10"/>
  <c r="CD121" i="10"/>
  <c r="CP146" i="10"/>
  <c r="CP125" i="10"/>
  <c r="CP147" i="10"/>
  <c r="CP132" i="10"/>
  <c r="CP143" i="10"/>
  <c r="CP139" i="10"/>
  <c r="BN121" i="10"/>
  <c r="BT121" i="10"/>
  <c r="CP124" i="10"/>
  <c r="BL121" i="10"/>
  <c r="BR121" i="10"/>
  <c r="CP129" i="10"/>
  <c r="CB121" i="10"/>
  <c r="CP128" i="10"/>
  <c r="BX121" i="10"/>
  <c r="CP145" i="10"/>
  <c r="CP127" i="10"/>
  <c r="CP138" i="10"/>
  <c r="CP122" i="10"/>
  <c r="BV121" i="10"/>
  <c r="F121" i="10"/>
  <c r="FA121" i="10"/>
  <c r="H119" i="10"/>
  <c r="D151" i="10"/>
  <c r="D152" i="10" s="1"/>
  <c r="BV81" i="10"/>
  <c r="BX81" i="10"/>
  <c r="DN88" i="10"/>
  <c r="CT81" i="10"/>
  <c r="DJ81" i="10"/>
  <c r="BT81" i="10"/>
  <c r="CR81" i="10"/>
  <c r="DN82" i="10"/>
  <c r="BZ81" i="10"/>
  <c r="DD81" i="10"/>
  <c r="BN81" i="10"/>
  <c r="CX81" i="10"/>
  <c r="DN89" i="10"/>
  <c r="CB81" i="10"/>
  <c r="CV81" i="10"/>
  <c r="DN85" i="10"/>
  <c r="CN81" i="10"/>
  <c r="BR81" i="10"/>
  <c r="DN91" i="10"/>
  <c r="CL81" i="10"/>
  <c r="H27" i="10"/>
  <c r="I27" i="10"/>
  <c r="J27" i="10" s="1"/>
  <c r="BZ39" i="10"/>
  <c r="BZ25" i="10"/>
  <c r="BZ24" i="10"/>
  <c r="BZ22" i="10"/>
  <c r="BZ19" i="10"/>
  <c r="BZ29" i="10"/>
  <c r="BZ33" i="10"/>
  <c r="BZ18" i="10"/>
  <c r="BZ9" i="10"/>
  <c r="BZ28" i="10"/>
  <c r="BZ31" i="10"/>
  <c r="BZ10" i="10"/>
  <c r="BZ35" i="10"/>
  <c r="BP8" i="10"/>
  <c r="BX28" i="10"/>
  <c r="BL7" i="10"/>
  <c r="BX18" i="10"/>
  <c r="BX27" i="10"/>
  <c r="BX24" i="10"/>
  <c r="BX22" i="10"/>
  <c r="BT7" i="10"/>
  <c r="BR7" i="10"/>
  <c r="BX31" i="10"/>
  <c r="BX33" i="10"/>
  <c r="BX14" i="10"/>
  <c r="FC23" i="10"/>
  <c r="I190" i="10"/>
  <c r="J190" i="10" s="1"/>
  <c r="FB133" i="10"/>
  <c r="E190" i="10"/>
  <c r="K190" i="10" s="1"/>
  <c r="CH394" i="10"/>
  <c r="CD394" i="10"/>
  <c r="CT408" i="10"/>
  <c r="CT414" i="10"/>
  <c r="CT404" i="10"/>
  <c r="CT396" i="10"/>
  <c r="CT397" i="10"/>
  <c r="CT406" i="10"/>
  <c r="CT401" i="10"/>
  <c r="CT402" i="10"/>
  <c r="CF394" i="10"/>
  <c r="CT409" i="10"/>
  <c r="BP394" i="10"/>
  <c r="CT405" i="10"/>
  <c r="CT398" i="10"/>
  <c r="CL394" i="10"/>
  <c r="CT416" i="10"/>
  <c r="BT394" i="10"/>
  <c r="BV394" i="10"/>
  <c r="CP394" i="10"/>
  <c r="CN394" i="10"/>
  <c r="DR307" i="10"/>
  <c r="BX413" i="10"/>
  <c r="BX394" i="10"/>
  <c r="CD396" i="10"/>
  <c r="CH396" i="10"/>
  <c r="BN413" i="10"/>
  <c r="CT412" i="10"/>
  <c r="CT395" i="10"/>
  <c r="CT411" i="10"/>
  <c r="BR394" i="10"/>
  <c r="FA18" i="10"/>
  <c r="I321" i="10"/>
  <c r="J321" i="10" s="1"/>
  <c r="BP396" i="10"/>
  <c r="K117" i="10"/>
  <c r="BZ307" i="10"/>
  <c r="I65" i="10"/>
  <c r="J65" i="10" s="1"/>
  <c r="E76" i="10"/>
  <c r="K76" i="10" s="1"/>
  <c r="I218" i="10"/>
  <c r="J218" i="10" s="1"/>
  <c r="FB257" i="10"/>
  <c r="I307" i="10"/>
  <c r="J307" i="10" s="1"/>
  <c r="E307" i="10"/>
  <c r="K307" i="10" s="1"/>
  <c r="E303" i="10"/>
  <c r="K303" i="10" s="1"/>
  <c r="I303" i="10"/>
  <c r="J303" i="10" s="1"/>
  <c r="FB253" i="10"/>
  <c r="I176" i="10"/>
  <c r="J176" i="10" s="1"/>
  <c r="FB119" i="10"/>
  <c r="FC119" i="10" s="1"/>
  <c r="I117" i="10"/>
  <c r="J117" i="10" s="1"/>
  <c r="E117" i="10"/>
  <c r="FA117" i="10"/>
  <c r="FC117" i="10" s="1"/>
  <c r="E92" i="10"/>
  <c r="K92" i="10" s="1"/>
  <c r="I92" i="10"/>
  <c r="J92" i="10" s="1"/>
  <c r="E35" i="10"/>
  <c r="K35" i="10" s="1"/>
  <c r="I35" i="10"/>
  <c r="J35" i="10" s="1"/>
  <c r="FA35" i="10"/>
  <c r="FC35" i="10" s="1"/>
  <c r="I34" i="10"/>
  <c r="J34" i="10" s="1"/>
  <c r="E34" i="10"/>
  <c r="K34" i="10" s="1"/>
  <c r="I84" i="10"/>
  <c r="J84" i="10" s="1"/>
  <c r="FB31" i="10"/>
  <c r="FC31" i="10" s="1"/>
  <c r="E84" i="10"/>
  <c r="K84" i="10" s="1"/>
  <c r="FC30" i="10"/>
  <c r="I80" i="10"/>
  <c r="J80" i="10" s="1"/>
  <c r="FB27" i="10"/>
  <c r="E80" i="10"/>
  <c r="K80" i="10" s="1"/>
  <c r="FA6" i="10"/>
  <c r="E6" i="10"/>
  <c r="K6" i="10" s="1"/>
  <c r="CH399" i="10"/>
  <c r="DD411" i="10"/>
  <c r="DD404" i="10"/>
  <c r="DD412" i="10"/>
  <c r="BL399" i="10"/>
  <c r="DD402" i="10"/>
  <c r="DD403" i="10"/>
  <c r="CN399" i="10"/>
  <c r="BX399" i="10"/>
  <c r="BP399" i="10"/>
  <c r="DD410" i="10"/>
  <c r="BR399" i="10"/>
  <c r="DD413" i="10"/>
  <c r="DD409" i="10"/>
  <c r="CP399" i="10"/>
  <c r="DD408" i="10"/>
  <c r="CZ399" i="10"/>
  <c r="CJ399" i="10"/>
  <c r="BT399" i="10"/>
  <c r="BN385" i="10"/>
  <c r="CB396" i="10"/>
  <c r="CB397" i="10"/>
  <c r="BT385" i="10"/>
  <c r="CB399" i="10"/>
  <c r="CB411" i="10"/>
  <c r="CB406" i="10"/>
  <c r="CB405" i="10"/>
  <c r="CB400" i="10"/>
  <c r="CB414" i="10"/>
  <c r="CB408" i="10"/>
  <c r="CB391" i="10"/>
  <c r="CB407" i="10"/>
  <c r="BV385" i="10"/>
  <c r="CB401" i="10"/>
  <c r="CB416" i="10"/>
  <c r="CB390" i="10"/>
  <c r="BX385" i="10"/>
  <c r="BN416" i="10"/>
  <c r="BN412" i="10"/>
  <c r="BN414" i="10"/>
  <c r="BN399" i="10"/>
  <c r="BN391" i="10"/>
  <c r="BL378" i="10"/>
  <c r="BN407" i="10"/>
  <c r="BN382" i="10"/>
  <c r="BN396" i="10"/>
  <c r="BN406" i="10"/>
  <c r="BN403" i="10"/>
  <c r="BN383" i="10"/>
  <c r="BN402" i="10"/>
  <c r="BN386" i="10"/>
  <c r="BN408" i="10"/>
  <c r="BN405" i="10"/>
  <c r="BN387" i="10"/>
  <c r="BN394" i="10"/>
  <c r="BN393" i="10"/>
  <c r="BN389" i="10"/>
  <c r="CX305" i="10"/>
  <c r="BN305" i="10"/>
  <c r="EJ309" i="10"/>
  <c r="DH305" i="10"/>
  <c r="CN305" i="10"/>
  <c r="BP305" i="10"/>
  <c r="CB305" i="10"/>
  <c r="CL305" i="10"/>
  <c r="BV305" i="10"/>
  <c r="DP305" i="10"/>
  <c r="EJ310" i="10"/>
  <c r="EJ306" i="10"/>
  <c r="DV305" i="10"/>
  <c r="CR305" i="10"/>
  <c r="BX305" i="10"/>
  <c r="CV305" i="10"/>
  <c r="CZ305" i="10"/>
  <c r="DL305" i="10"/>
  <c r="DD305" i="10"/>
  <c r="CH305" i="10"/>
  <c r="CF305" i="10"/>
  <c r="DF305" i="10"/>
  <c r="CP297" i="10"/>
  <c r="DT307" i="10"/>
  <c r="DT311" i="10"/>
  <c r="CB297" i="10"/>
  <c r="CV297" i="10"/>
  <c r="DT299" i="10"/>
  <c r="DT303" i="10"/>
  <c r="CN297" i="10"/>
  <c r="DT302" i="10"/>
  <c r="CL297" i="10"/>
  <c r="DF297" i="10"/>
  <c r="DB297" i="10"/>
  <c r="DN297" i="10"/>
  <c r="DR297" i="10"/>
  <c r="DT310" i="10"/>
  <c r="DT300" i="10"/>
  <c r="BV297" i="10"/>
  <c r="CD297" i="10"/>
  <c r="DD297" i="10"/>
  <c r="DT306" i="10"/>
  <c r="BZ297" i="10"/>
  <c r="BN297" i="10"/>
  <c r="G297" i="10"/>
  <c r="I297" i="10"/>
  <c r="J297" i="10" s="1"/>
  <c r="G39" i="10"/>
  <c r="I39" i="10"/>
  <c r="J39" i="10" s="1"/>
  <c r="K236" i="10"/>
  <c r="K121" i="10"/>
  <c r="FC250" i="10"/>
  <c r="K140" i="10"/>
  <c r="I414" i="10"/>
  <c r="J414" i="10" s="1"/>
  <c r="E414" i="10"/>
  <c r="K414" i="10" s="1"/>
  <c r="E325" i="10"/>
  <c r="I325" i="10"/>
  <c r="J325" i="10" s="1"/>
  <c r="FB259" i="10"/>
  <c r="I257" i="10"/>
  <c r="J257" i="10" s="1"/>
  <c r="FA257" i="10"/>
  <c r="E196" i="10"/>
  <c r="K196" i="10" s="1"/>
  <c r="FB139" i="10"/>
  <c r="I196" i="10"/>
  <c r="J196" i="10" s="1"/>
  <c r="E63" i="10"/>
  <c r="K63" i="10" s="1"/>
  <c r="I63" i="10"/>
  <c r="J63" i="10" s="1"/>
  <c r="FC345" i="10"/>
  <c r="CH406" i="10"/>
  <c r="CH395" i="10"/>
  <c r="BZ395" i="10"/>
  <c r="BZ408" i="10"/>
  <c r="BZ391" i="10"/>
  <c r="BT294" i="10"/>
  <c r="DN303" i="10"/>
  <c r="CN294" i="10"/>
  <c r="DN296" i="10"/>
  <c r="DN302" i="10"/>
  <c r="BR294" i="10"/>
  <c r="DN307" i="10"/>
  <c r="DN311" i="10"/>
  <c r="CP22" i="10"/>
  <c r="DB28" i="10"/>
  <c r="BL22" i="10"/>
  <c r="BT22" i="10"/>
  <c r="BP22" i="10"/>
  <c r="CB14" i="10"/>
  <c r="CL28" i="10"/>
  <c r="CL36" i="10"/>
  <c r="CL35" i="10"/>
  <c r="BL83" i="6"/>
  <c r="AD83" i="6" s="1"/>
  <c r="BZ403" i="10"/>
  <c r="DL405" i="10"/>
  <c r="BZ406" i="10"/>
  <c r="BL393" i="10"/>
  <c r="CR403" i="10"/>
  <c r="CR401" i="10"/>
  <c r="CF309" i="10"/>
  <c r="CP309" i="10"/>
  <c r="BT309" i="10"/>
  <c r="BN309" i="10"/>
  <c r="CL309" i="10"/>
  <c r="CH407" i="10"/>
  <c r="BN344" i="10"/>
  <c r="BN323" i="10"/>
  <c r="BR384" i="10"/>
  <c r="BR405" i="10"/>
  <c r="FA254" i="10"/>
  <c r="I74" i="10"/>
  <c r="J74" i="10" s="1"/>
  <c r="FC146" i="10"/>
  <c r="BX309" i="10"/>
  <c r="CJ309" i="10"/>
  <c r="DN300" i="10"/>
  <c r="CR410" i="10"/>
  <c r="BP330" i="10"/>
  <c r="BP345" i="10"/>
  <c r="BP340" i="10"/>
  <c r="BP349" i="10"/>
  <c r="BP351" i="10"/>
  <c r="BP334" i="10"/>
  <c r="BP333" i="10"/>
  <c r="BP343" i="10"/>
  <c r="F409" i="10"/>
  <c r="K409" i="10" s="1"/>
  <c r="BP384" i="10"/>
  <c r="BP388" i="10"/>
  <c r="CR294" i="10"/>
  <c r="FA3" i="10"/>
  <c r="CB92" i="10"/>
  <c r="CT92" i="10"/>
  <c r="DT92" i="10"/>
  <c r="BP92" i="10"/>
  <c r="CN92" i="10"/>
  <c r="BT92" i="10"/>
  <c r="DF92" i="10"/>
  <c r="CX92" i="10"/>
  <c r="FA112" i="10"/>
  <c r="BV22" i="10"/>
  <c r="CL24" i="10"/>
  <c r="DB24" i="10"/>
  <c r="CR344" i="10"/>
  <c r="BV388" i="10"/>
  <c r="CH402" i="10"/>
  <c r="BR393" i="10"/>
  <c r="CH393" i="10"/>
  <c r="CR396" i="10"/>
  <c r="BZ401" i="10"/>
  <c r="BZ404" i="10"/>
  <c r="CR408" i="10"/>
  <c r="CN309" i="10"/>
  <c r="CD344" i="10"/>
  <c r="DB344" i="10"/>
  <c r="CZ252" i="10"/>
  <c r="DL252" i="10"/>
  <c r="CB294" i="10"/>
  <c r="I305" i="10"/>
  <c r="J305" i="10" s="1"/>
  <c r="I205" i="10"/>
  <c r="J205" i="10" s="1"/>
  <c r="I288" i="10"/>
  <c r="J288" i="10" s="1"/>
  <c r="K23" i="10"/>
  <c r="K39" i="10"/>
  <c r="FA116" i="10"/>
  <c r="I242" i="10"/>
  <c r="J242" i="10" s="1"/>
  <c r="FB323" i="10"/>
  <c r="FB244" i="10"/>
  <c r="FC244" i="10" s="1"/>
  <c r="I79" i="10"/>
  <c r="J79" i="10" s="1"/>
  <c r="BN252" i="10"/>
  <c r="I349" i="10"/>
  <c r="J349" i="10" s="1"/>
  <c r="I404" i="10"/>
  <c r="J404" i="10" s="1"/>
  <c r="I341" i="10"/>
  <c r="J341" i="10" s="1"/>
  <c r="I337" i="10"/>
  <c r="J337" i="10" s="1"/>
  <c r="FC255" i="10"/>
  <c r="E245" i="10"/>
  <c r="K245" i="10" s="1"/>
  <c r="I245" i="10"/>
  <c r="J245" i="10" s="1"/>
  <c r="I233" i="10"/>
  <c r="J233" i="10" s="1"/>
  <c r="FA233" i="10"/>
  <c r="K204" i="10"/>
  <c r="E180" i="10"/>
  <c r="K180" i="10" s="1"/>
  <c r="I180" i="10"/>
  <c r="J180" i="10" s="1"/>
  <c r="I179" i="10"/>
  <c r="J179" i="10" s="1"/>
  <c r="FC15" i="10"/>
  <c r="BN397" i="10"/>
  <c r="CZ412" i="10"/>
  <c r="BX392" i="10"/>
  <c r="CP406" i="10"/>
  <c r="BZ390" i="10"/>
  <c r="CL399" i="10"/>
  <c r="CL413" i="10"/>
  <c r="DH349" i="10"/>
  <c r="BX349" i="10"/>
  <c r="BR278" i="10"/>
  <c r="CH311" i="10"/>
  <c r="CH307" i="10"/>
  <c r="BP307" i="10"/>
  <c r="BP299" i="10"/>
  <c r="BR254" i="10"/>
  <c r="BN254" i="10"/>
  <c r="DD254" i="10"/>
  <c r="BX254" i="10"/>
  <c r="DH254" i="10"/>
  <c r="EH256" i="10"/>
  <c r="CX254" i="10"/>
  <c r="DV254" i="10"/>
  <c r="DX142" i="10"/>
  <c r="DX146" i="10"/>
  <c r="DX149" i="10"/>
  <c r="DD138" i="10"/>
  <c r="CD138" i="10"/>
  <c r="CT138" i="10"/>
  <c r="BN138" i="10"/>
  <c r="CJ138" i="10"/>
  <c r="DT138" i="10"/>
  <c r="BL115" i="10"/>
  <c r="BL134" i="10"/>
  <c r="BL128" i="10"/>
  <c r="BL137" i="10"/>
  <c r="BL149" i="10"/>
  <c r="BL125" i="10"/>
  <c r="BL110" i="10"/>
  <c r="BL142" i="10"/>
  <c r="BL139" i="10"/>
  <c r="CH80" i="10"/>
  <c r="CH68" i="10"/>
  <c r="CB65" i="10"/>
  <c r="BN73" i="10"/>
  <c r="BN65" i="10"/>
  <c r="BN60" i="10"/>
  <c r="BN56" i="10"/>
  <c r="BN68" i="10"/>
  <c r="BP38" i="10"/>
  <c r="CB38" i="10"/>
  <c r="CF38" i="10"/>
  <c r="DL38" i="10"/>
  <c r="BL98" i="6"/>
  <c r="AD98" i="6" s="1"/>
  <c r="BN98" i="6"/>
  <c r="AF98" i="6" s="1"/>
  <c r="BL93" i="6"/>
  <c r="AD93" i="6" s="1"/>
  <c r="BN93" i="6"/>
  <c r="AF93" i="6" s="1"/>
  <c r="BL92" i="6"/>
  <c r="AD92" i="6" s="1"/>
  <c r="CH403" i="10"/>
  <c r="FA237" i="10"/>
  <c r="CJ393" i="10"/>
  <c r="CN393" i="10"/>
  <c r="BZ416" i="10"/>
  <c r="DL309" i="10"/>
  <c r="EL309" i="10"/>
  <c r="BV384" i="10"/>
  <c r="BZ394" i="10"/>
  <c r="ED255" i="10"/>
  <c r="BN353" i="10"/>
  <c r="I406" i="10"/>
  <c r="J406" i="10" s="1"/>
  <c r="I254" i="10"/>
  <c r="J254" i="10" s="1"/>
  <c r="FB329" i="10"/>
  <c r="CP353" i="10"/>
  <c r="FB13" i="10"/>
  <c r="FB21" i="10"/>
  <c r="I203" i="10"/>
  <c r="J203" i="10" s="1"/>
  <c r="K207" i="10"/>
  <c r="FA220" i="10"/>
  <c r="CF252" i="10"/>
  <c r="BP360" i="10"/>
  <c r="BP355" i="10"/>
  <c r="BP359" i="10"/>
  <c r="BP329" i="10"/>
  <c r="BP324" i="10"/>
  <c r="BP353" i="10"/>
  <c r="BP342" i="10"/>
  <c r="BP328" i="10"/>
  <c r="K3" i="10"/>
  <c r="DP92" i="10"/>
  <c r="CP92" i="10"/>
  <c r="EB92" i="10"/>
  <c r="CD92" i="10"/>
  <c r="EF92" i="10"/>
  <c r="DD92" i="10"/>
  <c r="DV92" i="10"/>
  <c r="CL38" i="10"/>
  <c r="DB38" i="10"/>
  <c r="CB344" i="10"/>
  <c r="CV344" i="10"/>
  <c r="BT384" i="10"/>
  <c r="BZ388" i="10"/>
  <c r="CR399" i="10"/>
  <c r="DF348" i="10"/>
  <c r="BZ389" i="10"/>
  <c r="CH392" i="10"/>
  <c r="BV393" i="10"/>
  <c r="CL393" i="10"/>
  <c r="CH409" i="10"/>
  <c r="BZ412" i="10"/>
  <c r="BZ294" i="10"/>
  <c r="CX294" i="10"/>
  <c r="CH344" i="10"/>
  <c r="FD1" i="10"/>
  <c r="DN306" i="10"/>
  <c r="K28" i="10"/>
  <c r="E88" i="10"/>
  <c r="I197" i="10"/>
  <c r="J197" i="10" s="1"/>
  <c r="K288" i="10"/>
  <c r="I116" i="10"/>
  <c r="J116" i="10" s="1"/>
  <c r="E242" i="10"/>
  <c r="K242" i="10" s="1"/>
  <c r="I324" i="10"/>
  <c r="J324" i="10" s="1"/>
  <c r="FB26" i="10"/>
  <c r="FC26" i="10" s="1"/>
  <c r="K311" i="10"/>
  <c r="BZ385" i="10"/>
  <c r="FC353" i="10"/>
  <c r="E410" i="10"/>
  <c r="K410" i="10" s="1"/>
  <c r="I401" i="10"/>
  <c r="J401" i="10" s="1"/>
  <c r="K188" i="10"/>
  <c r="CH414" i="10"/>
  <c r="DT411" i="10"/>
  <c r="EB413" i="10"/>
  <c r="CZ409" i="10"/>
  <c r="BN404" i="10"/>
  <c r="CN404" i="10"/>
  <c r="DN414" i="10"/>
  <c r="BL404" i="10"/>
  <c r="CH391" i="10"/>
  <c r="CJ396" i="10"/>
  <c r="BV413" i="10"/>
  <c r="CF352" i="10"/>
  <c r="DR352" i="10"/>
  <c r="CX352" i="10"/>
  <c r="DD349" i="10"/>
  <c r="CJ335" i="10"/>
  <c r="BZ335" i="10"/>
  <c r="CN340" i="10"/>
  <c r="CN343" i="10"/>
  <c r="CN349" i="10"/>
  <c r="CN352" i="10"/>
  <c r="CN354" i="10"/>
  <c r="CB345" i="10"/>
  <c r="BL329" i="10"/>
  <c r="DN305" i="10"/>
  <c r="BT295" i="10"/>
  <c r="DP299" i="10"/>
  <c r="DD295" i="10"/>
  <c r="DP297" i="10"/>
  <c r="CL285" i="10"/>
  <c r="CL281" i="10"/>
  <c r="CL295" i="10"/>
  <c r="EF200" i="10"/>
  <c r="CZ199" i="10"/>
  <c r="BV199" i="10"/>
  <c r="BL199" i="10"/>
  <c r="BL165" i="10"/>
  <c r="BP206" i="10"/>
  <c r="BP177" i="10"/>
  <c r="BP195" i="10"/>
  <c r="K111" i="10"/>
  <c r="CH76" i="10"/>
  <c r="CH75" i="10"/>
  <c r="CH73" i="10"/>
  <c r="DB31" i="10"/>
  <c r="BN31" i="10"/>
  <c r="BN35" i="10"/>
  <c r="BN11" i="10"/>
  <c r="BN32" i="10"/>
  <c r="BN6" i="10"/>
  <c r="K258" i="10"/>
  <c r="DL260" i="10"/>
  <c r="CP235" i="10"/>
  <c r="CV249" i="10"/>
  <c r="CV256" i="10"/>
  <c r="CD231" i="10"/>
  <c r="K217" i="10"/>
  <c r="BT200" i="10"/>
  <c r="CF200" i="10"/>
  <c r="CZ185" i="10"/>
  <c r="BT185" i="10"/>
  <c r="CF185" i="10"/>
  <c r="CR180" i="10"/>
  <c r="BL177" i="10"/>
  <c r="CN180" i="10"/>
  <c r="BP175" i="10"/>
  <c r="BN175" i="10"/>
  <c r="CJ199" i="10"/>
  <c r="CJ195" i="10"/>
  <c r="CJ206" i="10"/>
  <c r="DX139" i="10"/>
  <c r="CH139" i="10"/>
  <c r="DZ142" i="10"/>
  <c r="K135" i="10"/>
  <c r="K119" i="10"/>
  <c r="CB39" i="10"/>
  <c r="CJ39" i="10"/>
  <c r="DH39" i="10"/>
  <c r="CB28" i="10"/>
  <c r="DN31" i="10"/>
  <c r="CP17" i="10"/>
  <c r="CB17" i="10"/>
  <c r="CR32" i="10"/>
  <c r="CN23" i="10"/>
  <c r="BN89" i="6"/>
  <c r="AF89" i="6" s="1"/>
  <c r="BJ89" i="6"/>
  <c r="AB89" i="6" s="1"/>
  <c r="AU81" i="6"/>
  <c r="M81" i="6" s="1"/>
  <c r="AW81" i="6"/>
  <c r="O81" i="6" s="1"/>
  <c r="BN69" i="6"/>
  <c r="AF69" i="6" s="1"/>
  <c r="BJ69" i="6"/>
  <c r="AB69" i="6" s="1"/>
  <c r="BL68" i="6"/>
  <c r="AD68" i="6" s="1"/>
  <c r="BN68" i="6"/>
  <c r="AF68" i="6" s="1"/>
  <c r="BO47" i="6"/>
  <c r="AG47" i="6" s="1"/>
  <c r="BK47" i="6"/>
  <c r="AC47" i="6" s="1"/>
  <c r="BK43" i="6"/>
  <c r="AC43" i="6" s="1"/>
  <c r="BO43" i="6"/>
  <c r="AG43" i="6" s="1"/>
  <c r="K399" i="10"/>
  <c r="BZ144" i="10"/>
  <c r="I118" i="10"/>
  <c r="J118" i="10" s="1"/>
  <c r="FB19" i="10"/>
  <c r="FC19" i="10" s="1"/>
  <c r="DR414" i="10"/>
  <c r="CJ397" i="10"/>
  <c r="DF355" i="10"/>
  <c r="BR337" i="10"/>
  <c r="BN337" i="10"/>
  <c r="CN311" i="10"/>
  <c r="DX311" i="10"/>
  <c r="DV308" i="10"/>
  <c r="CX308" i="10"/>
  <c r="CT297" i="10"/>
  <c r="CT302" i="10"/>
  <c r="CB284" i="10"/>
  <c r="BL297" i="10"/>
  <c r="BL281" i="10"/>
  <c r="BP230" i="10"/>
  <c r="BZ235" i="10"/>
  <c r="D262" i="10"/>
  <c r="BR230" i="10"/>
  <c r="BR236" i="10"/>
  <c r="DP199" i="10"/>
  <c r="CN192" i="10"/>
  <c r="DL203" i="10"/>
  <c r="BT187" i="10"/>
  <c r="CJ180" i="10"/>
  <c r="CH180" i="10"/>
  <c r="DJ148" i="10"/>
  <c r="BR115" i="10"/>
  <c r="ED39" i="10"/>
  <c r="CF35" i="10"/>
  <c r="CT35" i="10"/>
  <c r="BV35" i="10"/>
  <c r="DV35" i="10"/>
  <c r="EB38" i="10"/>
  <c r="CF28" i="10"/>
  <c r="BN12" i="10"/>
  <c r="CH28" i="10"/>
  <c r="CH31" i="10"/>
  <c r="BV12" i="10"/>
  <c r="CH25" i="10"/>
  <c r="CH35" i="10"/>
  <c r="BO94" i="6"/>
  <c r="AG94" i="6" s="1"/>
  <c r="BM94" i="6"/>
  <c r="AE94" i="6" s="1"/>
  <c r="BL77" i="6"/>
  <c r="AD77" i="6" s="1"/>
  <c r="BN77" i="6"/>
  <c r="AF77" i="6" s="1"/>
  <c r="BN58" i="6"/>
  <c r="AF58" i="6" s="1"/>
  <c r="BJ58" i="6"/>
  <c r="AB58" i="6" s="1"/>
  <c r="CD144" i="10"/>
  <c r="I236" i="10"/>
  <c r="J236" i="10" s="1"/>
  <c r="FA232" i="10"/>
  <c r="FA231" i="10"/>
  <c r="I200" i="10"/>
  <c r="J200" i="10" s="1"/>
  <c r="K123" i="10"/>
  <c r="K106" i="10"/>
  <c r="K37" i="10"/>
  <c r="I33" i="10"/>
  <c r="J33" i="10" s="1"/>
  <c r="K25" i="10"/>
  <c r="CB412" i="10"/>
  <c r="BN409" i="10"/>
  <c r="BX411" i="10"/>
  <c r="BR333" i="10"/>
  <c r="BZ333" i="10"/>
  <c r="CJ341" i="10"/>
  <c r="CJ337" i="10"/>
  <c r="BZ308" i="10"/>
  <c r="BR284" i="10"/>
  <c r="BR285" i="10"/>
  <c r="BR296" i="10"/>
  <c r="CD252" i="10"/>
  <c r="CX252" i="10"/>
  <c r="CX260" i="10"/>
  <c r="DB206" i="10"/>
  <c r="CL184" i="10"/>
  <c r="BP182" i="10"/>
  <c r="CX188" i="10"/>
  <c r="CD181" i="10"/>
  <c r="K176" i="10"/>
  <c r="BL180" i="10"/>
  <c r="BN147" i="10"/>
  <c r="CJ142" i="10"/>
  <c r="BT142" i="10"/>
  <c r="CH142" i="10"/>
  <c r="EF146" i="10"/>
  <c r="CV137" i="10"/>
  <c r="DV141" i="10"/>
  <c r="CD134" i="10"/>
  <c r="DD134" i="10"/>
  <c r="CR125" i="10"/>
  <c r="CX131" i="10"/>
  <c r="CX138" i="10"/>
  <c r="CX141" i="10"/>
  <c r="DP83" i="10"/>
  <c r="CD83" i="10"/>
  <c r="CJ77" i="10"/>
  <c r="CD77" i="10"/>
  <c r="CD64" i="10"/>
  <c r="CF65" i="10"/>
  <c r="CF80" i="10"/>
  <c r="CF73" i="10"/>
  <c r="DN39" i="10"/>
  <c r="DZ35" i="10"/>
  <c r="DN32" i="10"/>
  <c r="DL31" i="10"/>
  <c r="DT32" i="10"/>
  <c r="DT35" i="10"/>
  <c r="DT38" i="10"/>
  <c r="BR31" i="10"/>
  <c r="CP31" i="10"/>
  <c r="DL28" i="10"/>
  <c r="CD28" i="10"/>
  <c r="DJ28" i="10"/>
  <c r="DF27" i="10"/>
  <c r="DF28" i="10"/>
  <c r="DF32" i="10"/>
  <c r="DF35" i="10"/>
  <c r="BJ94" i="6"/>
  <c r="AB94" i="6" s="1"/>
  <c r="BN94" i="6"/>
  <c r="AF94" i="6" s="1"/>
  <c r="BL87" i="6"/>
  <c r="AD87" i="6" s="1"/>
  <c r="BN87" i="6"/>
  <c r="AF87" i="6" s="1"/>
  <c r="BL85" i="6"/>
  <c r="AD85" i="6" s="1"/>
  <c r="BN85" i="6"/>
  <c r="AF85" i="6" s="1"/>
  <c r="AU60" i="6"/>
  <c r="M60" i="6" s="1"/>
  <c r="AW60" i="6"/>
  <c r="O60" i="6" s="1"/>
  <c r="BO95" i="6"/>
  <c r="AG95" i="6" s="1"/>
  <c r="BK95" i="6"/>
  <c r="AC95" i="6" s="1"/>
  <c r="AU73" i="6"/>
  <c r="M73" i="6" s="1"/>
  <c r="AW73" i="6"/>
  <c r="O73" i="6" s="1"/>
  <c r="BM25" i="6"/>
  <c r="AE25" i="6" s="1"/>
  <c r="BO25" i="6"/>
  <c r="AG25" i="6" s="1"/>
  <c r="AT18" i="6"/>
  <c r="L18" i="6" s="1"/>
  <c r="AV18" i="6"/>
  <c r="N18" i="6" s="1"/>
  <c r="CH341" i="10"/>
  <c r="CH300" i="10"/>
  <c r="DX307" i="10"/>
  <c r="FB240" i="10"/>
  <c r="CT289" i="10"/>
  <c r="CF284" i="10"/>
  <c r="BV302" i="10"/>
  <c r="ED261" i="10"/>
  <c r="DP256" i="10"/>
  <c r="DF245" i="10"/>
  <c r="BP239" i="10"/>
  <c r="CT256" i="10"/>
  <c r="CP241" i="10"/>
  <c r="BX232" i="10"/>
  <c r="BN229" i="10"/>
  <c r="EB199" i="10"/>
  <c r="BN165" i="10"/>
  <c r="CD141" i="10"/>
  <c r="DT139" i="10"/>
  <c r="K136" i="10"/>
  <c r="CV141" i="10"/>
  <c r="CH122" i="10"/>
  <c r="CF82" i="10"/>
  <c r="CP76" i="10"/>
  <c r="DB88" i="10"/>
  <c r="CF70" i="10"/>
  <c r="DT34" i="10"/>
  <c r="CJ16" i="10"/>
  <c r="BM98" i="6"/>
  <c r="AE98" i="6" s="1"/>
  <c r="AU98" i="6"/>
  <c r="M98" i="6" s="1"/>
  <c r="AS98" i="6"/>
  <c r="K98" i="6" s="1"/>
  <c r="BM97" i="6"/>
  <c r="AE97" i="6" s="1"/>
  <c r="BO96" i="6"/>
  <c r="AG96" i="6" s="1"/>
  <c r="BK96" i="6"/>
  <c r="AC96" i="6" s="1"/>
  <c r="BJ90" i="6"/>
  <c r="AB90" i="6" s="1"/>
  <c r="BK84" i="6"/>
  <c r="AC84" i="6" s="1"/>
  <c r="BO81" i="6"/>
  <c r="AG81" i="6" s="1"/>
  <c r="BN81" i="6"/>
  <c r="AF81" i="6" s="1"/>
  <c r="BL81" i="6"/>
  <c r="AD81" i="6" s="1"/>
  <c r="AX74" i="6"/>
  <c r="P74" i="6" s="1"/>
  <c r="AU69" i="6"/>
  <c r="M69" i="6" s="1"/>
  <c r="AW69" i="6"/>
  <c r="O69" i="6" s="1"/>
  <c r="AV59" i="6"/>
  <c r="N59" i="6" s="1"/>
  <c r="AX59" i="6"/>
  <c r="P59" i="6" s="1"/>
  <c r="CF342" i="10"/>
  <c r="K295" i="10"/>
  <c r="DH303" i="10"/>
  <c r="CN296" i="10"/>
  <c r="K250" i="10"/>
  <c r="CF249" i="10"/>
  <c r="CJ201" i="10"/>
  <c r="CD194" i="10"/>
  <c r="DN201" i="10"/>
  <c r="CL177" i="10"/>
  <c r="CD173" i="10"/>
  <c r="DH146" i="10"/>
  <c r="BX149" i="10"/>
  <c r="BP65" i="10"/>
  <c r="CH27" i="10"/>
  <c r="CF12" i="10"/>
  <c r="AT98" i="6"/>
  <c r="L98" i="6" s="1"/>
  <c r="AU95" i="6"/>
  <c r="M95" i="6" s="1"/>
  <c r="AS95" i="6"/>
  <c r="K95" i="6" s="1"/>
  <c r="AU94" i="6"/>
  <c r="M94" i="6" s="1"/>
  <c r="AS94" i="6"/>
  <c r="K94" i="6" s="1"/>
  <c r="BO93" i="6"/>
  <c r="AG93" i="6" s="1"/>
  <c r="BM93" i="6"/>
  <c r="AE93" i="6" s="1"/>
  <c r="BK88" i="6"/>
  <c r="AC88" i="6" s="1"/>
  <c r="BL86" i="6"/>
  <c r="AD86" i="6" s="1"/>
  <c r="BM85" i="6"/>
  <c r="AE85" i="6" s="1"/>
  <c r="BO85" i="6"/>
  <c r="AG85" i="6" s="1"/>
  <c r="BJ85" i="6"/>
  <c r="AB85" i="6" s="1"/>
  <c r="BO84" i="6"/>
  <c r="AG84" i="6" s="1"/>
  <c r="AW82" i="6"/>
  <c r="O82" i="6" s="1"/>
  <c r="BO78" i="6"/>
  <c r="AG78" i="6" s="1"/>
  <c r="AW76" i="6"/>
  <c r="O76" i="6" s="1"/>
  <c r="AU76" i="6"/>
  <c r="M76" i="6" s="1"/>
  <c r="BN73" i="6"/>
  <c r="AF73" i="6" s="1"/>
  <c r="BJ73" i="6"/>
  <c r="AB73" i="6" s="1"/>
  <c r="BL72" i="6"/>
  <c r="AD72" i="6" s="1"/>
  <c r="BN72" i="6"/>
  <c r="AF72" i="6" s="1"/>
  <c r="AW63" i="6"/>
  <c r="O63" i="6" s="1"/>
  <c r="AU63" i="6"/>
  <c r="M63" i="6" s="1"/>
  <c r="AV72" i="6"/>
  <c r="N72" i="6" s="1"/>
  <c r="AV71" i="6"/>
  <c r="N71" i="6" s="1"/>
  <c r="AV68" i="6"/>
  <c r="N68" i="6" s="1"/>
  <c r="BN67" i="6"/>
  <c r="AF67" i="6" s="1"/>
  <c r="BN56" i="6"/>
  <c r="AF56" i="6" s="1"/>
  <c r="BL56" i="6"/>
  <c r="AD56" i="6" s="1"/>
  <c r="AW49" i="6"/>
  <c r="AS49" i="6"/>
  <c r="AU93" i="6"/>
  <c r="M93" i="6" s="1"/>
  <c r="AS93" i="6"/>
  <c r="K93" i="6" s="1"/>
  <c r="BO91" i="6"/>
  <c r="AG91" i="6" s="1"/>
  <c r="BK91" i="6"/>
  <c r="AC91" i="6" s="1"/>
  <c r="AT90" i="6"/>
  <c r="L90" i="6" s="1"/>
  <c r="BM89" i="6"/>
  <c r="AE89" i="6" s="1"/>
  <c r="AU89" i="6"/>
  <c r="M89" i="6" s="1"/>
  <c r="AS89" i="6"/>
  <c r="K89" i="6" s="1"/>
  <c r="BK87" i="6"/>
  <c r="AC87" i="6" s="1"/>
  <c r="AU85" i="6"/>
  <c r="M85" i="6" s="1"/>
  <c r="AS85" i="6"/>
  <c r="K85" i="6" s="1"/>
  <c r="BM82" i="6"/>
  <c r="AE82" i="6" s="1"/>
  <c r="BM80" i="6"/>
  <c r="AE80" i="6" s="1"/>
  <c r="AU80" i="6"/>
  <c r="M80" i="6" s="1"/>
  <c r="BM79" i="6"/>
  <c r="AE79" i="6" s="1"/>
  <c r="BN78" i="6"/>
  <c r="AF78" i="6" s="1"/>
  <c r="AT78" i="6"/>
  <c r="L78" i="6" s="1"/>
  <c r="BK77" i="6"/>
  <c r="AC77" i="6" s="1"/>
  <c r="AU77" i="6"/>
  <c r="M77" i="6" s="1"/>
  <c r="BL76" i="6"/>
  <c r="AD76" i="6" s="1"/>
  <c r="BM73" i="6"/>
  <c r="AE73" i="6" s="1"/>
  <c r="BJ72" i="6"/>
  <c r="AB72" i="6" s="1"/>
  <c r="AW72" i="6"/>
  <c r="O72" i="6" s="1"/>
  <c r="AW71" i="6"/>
  <c r="O71" i="6" s="1"/>
  <c r="BM69" i="6"/>
  <c r="AE69" i="6" s="1"/>
  <c r="BJ68" i="6"/>
  <c r="AB68" i="6" s="1"/>
  <c r="AW68" i="6"/>
  <c r="O68" i="6" s="1"/>
  <c r="BJ67" i="6"/>
  <c r="AB67" i="6" s="1"/>
  <c r="AW67" i="6"/>
  <c r="O67" i="6" s="1"/>
  <c r="BN66" i="6"/>
  <c r="AF66" i="6" s="1"/>
  <c r="AV66" i="6"/>
  <c r="N66" i="6" s="1"/>
  <c r="BK65" i="6"/>
  <c r="AC65" i="6" s="1"/>
  <c r="AW65" i="6"/>
  <c r="O65" i="6" s="1"/>
  <c r="BN64" i="6"/>
  <c r="AF64" i="6" s="1"/>
  <c r="BK64" i="6"/>
  <c r="AC64" i="6" s="1"/>
  <c r="AV64" i="6"/>
  <c r="N64" i="6" s="1"/>
  <c r="BN62" i="6"/>
  <c r="AF62" i="6" s="1"/>
  <c r="BO41" i="6"/>
  <c r="AG41" i="6" s="1"/>
  <c r="BK41" i="6"/>
  <c r="AC41" i="6" s="1"/>
  <c r="BK38" i="6"/>
  <c r="AC38" i="6" s="1"/>
  <c r="BN36" i="6"/>
  <c r="AF36" i="6" s="1"/>
  <c r="BJ36" i="6"/>
  <c r="AB36" i="6" s="1"/>
  <c r="BM35" i="6"/>
  <c r="AE35" i="6" s="1"/>
  <c r="BO35" i="6"/>
  <c r="AG35" i="6" s="1"/>
  <c r="BL14" i="6"/>
  <c r="AD14" i="6" s="1"/>
  <c r="BK92" i="6"/>
  <c r="AC92" i="6" s="1"/>
  <c r="AT89" i="6"/>
  <c r="L89" i="6" s="1"/>
  <c r="BM88" i="6"/>
  <c r="AE88" i="6" s="1"/>
  <c r="AU88" i="6"/>
  <c r="M88" i="6" s="1"/>
  <c r="AS88" i="6"/>
  <c r="K88" i="6" s="1"/>
  <c r="AU83" i="6"/>
  <c r="M83" i="6" s="1"/>
  <c r="BM81" i="6"/>
  <c r="AE81" i="6" s="1"/>
  <c r="BN80" i="6"/>
  <c r="AF80" i="6" s="1"/>
  <c r="AT80" i="6"/>
  <c r="L80" i="6" s="1"/>
  <c r="BO79" i="6"/>
  <c r="AG79" i="6" s="1"/>
  <c r="BN79" i="6"/>
  <c r="AF79" i="6" s="1"/>
  <c r="BJ77" i="6"/>
  <c r="AB77" i="6" s="1"/>
  <c r="AT77" i="6"/>
  <c r="L77" i="6" s="1"/>
  <c r="BN76" i="6"/>
  <c r="AF76" i="6" s="1"/>
  <c r="AV76" i="6"/>
  <c r="N76" i="6" s="1"/>
  <c r="BM75" i="6"/>
  <c r="AE75" i="6" s="1"/>
  <c r="AS75" i="6"/>
  <c r="K75" i="6" s="1"/>
  <c r="AS74" i="6"/>
  <c r="K74" i="6" s="1"/>
  <c r="BO73" i="6"/>
  <c r="AG73" i="6" s="1"/>
  <c r="AS70" i="6"/>
  <c r="K70" i="6" s="1"/>
  <c r="BO69" i="6"/>
  <c r="AG69" i="6" s="1"/>
  <c r="BJ66" i="6"/>
  <c r="AB66" i="6" s="1"/>
  <c r="AW66" i="6"/>
  <c r="O66" i="6" s="1"/>
  <c r="BJ64" i="6"/>
  <c r="AB64" i="6" s="1"/>
  <c r="AW64" i="6"/>
  <c r="O64" i="6" s="1"/>
  <c r="BM63" i="6"/>
  <c r="AE63" i="6" s="1"/>
  <c r="AV63" i="6"/>
  <c r="N63" i="6" s="1"/>
  <c r="AU62" i="6"/>
  <c r="M62" i="6" s="1"/>
  <c r="BL61" i="6"/>
  <c r="AD61" i="6" s="1"/>
  <c r="AU61" i="6"/>
  <c r="M61" i="6" s="1"/>
  <c r="BM59" i="6"/>
  <c r="AE59" i="6" s="1"/>
  <c r="BN57" i="6"/>
  <c r="AF57" i="6" s="1"/>
  <c r="BL57" i="6"/>
  <c r="AD57" i="6" s="1"/>
  <c r="AX48" i="6"/>
  <c r="BN34" i="6"/>
  <c r="AF34" i="6" s="1"/>
  <c r="BL34" i="6"/>
  <c r="AD34" i="6" s="1"/>
  <c r="AT17" i="6"/>
  <c r="L17" i="6" s="1"/>
  <c r="AV17" i="6"/>
  <c r="N17" i="6" s="1"/>
  <c r="BK15" i="6"/>
  <c r="AC15" i="6" s="1"/>
  <c r="AT47" i="6"/>
  <c r="AW47" i="6"/>
  <c r="BM45" i="6"/>
  <c r="AE45" i="6" s="1"/>
  <c r="BM42" i="6"/>
  <c r="AE42" i="6" s="1"/>
  <c r="BM40" i="6"/>
  <c r="AE40" i="6" s="1"/>
  <c r="BK39" i="6"/>
  <c r="AC39" i="6" s="1"/>
  <c r="BN39" i="6"/>
  <c r="AF39" i="6" s="1"/>
  <c r="BJ20" i="6"/>
  <c r="AB20" i="6" s="1"/>
  <c r="AT20" i="6"/>
  <c r="L20" i="6" s="1"/>
  <c r="BM19" i="6"/>
  <c r="AE19" i="6" s="1"/>
  <c r="AT19" i="6"/>
  <c r="L19" i="6" s="1"/>
  <c r="BM17" i="6"/>
  <c r="AE17" i="6" s="1"/>
  <c r="AU17" i="6"/>
  <c r="M17" i="6" s="1"/>
  <c r="BM16" i="6"/>
  <c r="AE16" i="6" s="1"/>
  <c r="BN15" i="6"/>
  <c r="AF15" i="6" s="1"/>
  <c r="AV14" i="6"/>
  <c r="N14" i="6" s="1"/>
  <c r="AV12" i="6"/>
  <c r="N12" i="6" s="1"/>
  <c r="AS10" i="6"/>
  <c r="K10" i="6" s="1"/>
  <c r="BM58" i="6"/>
  <c r="AE58" i="6" s="1"/>
  <c r="BM56" i="6"/>
  <c r="AE56" i="6" s="1"/>
  <c r="AV56" i="6"/>
  <c r="N56" i="6" s="1"/>
  <c r="AU56" i="6"/>
  <c r="M56" i="6" s="1"/>
  <c r="BO55" i="6"/>
  <c r="AG55" i="6" s="1"/>
  <c r="BL54" i="6"/>
  <c r="AD54" i="6" s="1"/>
  <c r="AU54" i="6"/>
  <c r="M54" i="6" s="1"/>
  <c r="AV49" i="6"/>
  <c r="BK48" i="6"/>
  <c r="AC48" i="6" s="1"/>
  <c r="BK46" i="6"/>
  <c r="AC46" i="6" s="1"/>
  <c r="BO45" i="6"/>
  <c r="AG45" i="6" s="1"/>
  <c r="AU45" i="6"/>
  <c r="M45" i="6" s="1"/>
  <c r="BM44" i="6"/>
  <c r="AE44" i="6" s="1"/>
  <c r="AU43" i="6"/>
  <c r="M43" i="6" s="1"/>
  <c r="AU41" i="6"/>
  <c r="M41" i="6" s="1"/>
  <c r="AU38" i="6"/>
  <c r="M38" i="6" s="1"/>
  <c r="BM37" i="6"/>
  <c r="AE37" i="6" s="1"/>
  <c r="AS34" i="6"/>
  <c r="K34" i="6" s="1"/>
  <c r="BM32" i="6"/>
  <c r="AE32" i="6" s="1"/>
  <c r="BM31" i="6"/>
  <c r="AE31" i="6" s="1"/>
  <c r="BJ29" i="6"/>
  <c r="AB29" i="6" s="1"/>
  <c r="AT29" i="6"/>
  <c r="L29" i="6" s="1"/>
  <c r="BN28" i="6"/>
  <c r="AF28" i="6" s="1"/>
  <c r="BN27" i="6"/>
  <c r="AF27" i="6" s="1"/>
  <c r="BN26" i="6"/>
  <c r="AF26" i="6" s="1"/>
  <c r="BJ25" i="6"/>
  <c r="AB25" i="6" s="1"/>
  <c r="AT25" i="6"/>
  <c r="L25" i="6" s="1"/>
  <c r="BM21" i="6"/>
  <c r="AE21" i="6" s="1"/>
  <c r="BN19" i="6"/>
  <c r="AF19" i="6" s="1"/>
  <c r="AX19" i="6"/>
  <c r="P19" i="6" s="1"/>
  <c r="AU19" i="6"/>
  <c r="M19" i="6" s="1"/>
  <c r="BM18" i="6"/>
  <c r="AE18" i="6" s="1"/>
  <c r="BJ17" i="6"/>
  <c r="AB17" i="6" s="1"/>
  <c r="AS16" i="6"/>
  <c r="K16" i="6" s="1"/>
  <c r="BM15" i="6"/>
  <c r="AE15" i="6" s="1"/>
  <c r="BN14" i="6"/>
  <c r="AF14" i="6" s="1"/>
  <c r="AT13" i="6"/>
  <c r="L13" i="6" s="1"/>
  <c r="BJ11" i="6"/>
  <c r="AB11" i="6" s="1"/>
  <c r="AS11" i="6"/>
  <c r="K11" i="6" s="1"/>
  <c r="AV10" i="6"/>
  <c r="N10" i="6" s="1"/>
  <c r="AU9" i="6"/>
  <c r="M9" i="6" s="1"/>
  <c r="BK8" i="6"/>
  <c r="AC8" i="6" s="1"/>
  <c r="BJ7" i="6"/>
  <c r="AB7" i="6" s="1"/>
  <c r="AU6" i="6"/>
  <c r="M6" i="6" s="1"/>
  <c r="BL59" i="6"/>
  <c r="AD59" i="6" s="1"/>
  <c r="AS59" i="6"/>
  <c r="K59" i="6" s="1"/>
  <c r="AW50" i="6"/>
  <c r="BM49" i="6"/>
  <c r="AE49" i="6" s="1"/>
  <c r="BO48" i="6"/>
  <c r="AG48" i="6" s="1"/>
  <c r="AU48" i="6"/>
  <c r="BO46" i="6"/>
  <c r="AG46" i="6" s="1"/>
  <c r="AX46" i="6"/>
  <c r="BJ45" i="6"/>
  <c r="AB45" i="6" s="1"/>
  <c r="BN44" i="6"/>
  <c r="AF44" i="6" s="1"/>
  <c r="BM43" i="6"/>
  <c r="AE43" i="6" s="1"/>
  <c r="BJ42" i="6"/>
  <c r="AB42" i="6" s="1"/>
  <c r="BJ40" i="6"/>
  <c r="AB40" i="6" s="1"/>
  <c r="BO39" i="6"/>
  <c r="AG39" i="6" s="1"/>
  <c r="AT39" i="6"/>
  <c r="L39" i="6" s="1"/>
  <c r="BJ38" i="6"/>
  <c r="AB38" i="6" s="1"/>
  <c r="AT37" i="6"/>
  <c r="L37" i="6" s="1"/>
  <c r="AS36" i="6"/>
  <c r="K36" i="6" s="1"/>
  <c r="BM34" i="6"/>
  <c r="AE34" i="6" s="1"/>
  <c r="BM33" i="6"/>
  <c r="AE33" i="6" s="1"/>
  <c r="BN32" i="6"/>
  <c r="AF32" i="6" s="1"/>
  <c r="BJ31" i="6"/>
  <c r="AB31" i="6" s="1"/>
  <c r="AT31" i="6"/>
  <c r="L31" i="6" s="1"/>
  <c r="BO30" i="6"/>
  <c r="AG30" i="6" s="1"/>
  <c r="BJ30" i="6"/>
  <c r="AB30" i="6" s="1"/>
  <c r="AT30" i="6"/>
  <c r="L30" i="6" s="1"/>
  <c r="BO29" i="6"/>
  <c r="AG29" i="6" s="1"/>
  <c r="BK28" i="6"/>
  <c r="AC28" i="6" s="1"/>
  <c r="AS28" i="6"/>
  <c r="K28" i="6" s="1"/>
  <c r="BK27" i="6"/>
  <c r="AC27" i="6" s="1"/>
  <c r="AS27" i="6"/>
  <c r="K27" i="6" s="1"/>
  <c r="BK26" i="6"/>
  <c r="AC26" i="6" s="1"/>
  <c r="AS26" i="6"/>
  <c r="K26" i="6" s="1"/>
  <c r="BL25" i="6"/>
  <c r="AD25" i="6" s="1"/>
  <c r="BM24" i="6"/>
  <c r="AE24" i="6" s="1"/>
  <c r="BJ23" i="6"/>
  <c r="AB23" i="6" s="1"/>
  <c r="AT23" i="6"/>
  <c r="L23" i="6" s="1"/>
  <c r="BN21" i="6"/>
  <c r="AF21" i="6" s="1"/>
  <c r="BO8" i="6"/>
  <c r="AG8" i="6" s="1"/>
  <c r="BO21" i="6"/>
  <c r="AG21" i="6" s="1"/>
  <c r="I386" i="10"/>
  <c r="J386" i="10" s="1"/>
  <c r="K391" i="10"/>
  <c r="FC338" i="10"/>
  <c r="I392" i="10"/>
  <c r="J392" i="10" s="1"/>
  <c r="I383" i="10"/>
  <c r="J383" i="10" s="1"/>
  <c r="I281" i="10"/>
  <c r="J281" i="10" s="1"/>
  <c r="K277" i="10"/>
  <c r="E282" i="10"/>
  <c r="I278" i="10"/>
  <c r="J278" i="10" s="1"/>
  <c r="I282" i="10"/>
  <c r="J282" i="10" s="1"/>
  <c r="E278" i="10"/>
  <c r="K278" i="10" s="1"/>
  <c r="I273" i="10"/>
  <c r="J273" i="10" s="1"/>
  <c r="F282" i="10"/>
  <c r="FC324" i="10"/>
  <c r="I395" i="10"/>
  <c r="J395" i="10" s="1"/>
  <c r="I381" i="10"/>
  <c r="J381" i="10" s="1"/>
  <c r="K395" i="10"/>
  <c r="E274" i="10"/>
  <c r="FB224" i="10"/>
  <c r="FC224" i="10" s="1"/>
  <c r="FB234" i="10"/>
  <c r="E284" i="10"/>
  <c r="K284" i="10" s="1"/>
  <c r="I284" i="10"/>
  <c r="J284" i="10" s="1"/>
  <c r="I280" i="10"/>
  <c r="J280" i="10" s="1"/>
  <c r="FB230" i="10"/>
  <c r="E280" i="10"/>
  <c r="K280" i="10" s="1"/>
  <c r="I279" i="10"/>
  <c r="J279" i="10" s="1"/>
  <c r="I274" i="10"/>
  <c r="J274" i="10" s="1"/>
  <c r="FB233" i="10"/>
  <c r="FC233" i="10" s="1"/>
  <c r="FB228" i="10"/>
  <c r="FC228" i="10" s="1"/>
  <c r="FB231" i="10"/>
  <c r="FC231" i="10" s="1"/>
  <c r="K275" i="10"/>
  <c r="G273" i="10"/>
  <c r="K273" i="10" s="1"/>
  <c r="E279" i="10"/>
  <c r="K279" i="10" s="1"/>
  <c r="I283" i="10"/>
  <c r="J283" i="10" s="1"/>
  <c r="I275" i="10"/>
  <c r="J275" i="10" s="1"/>
  <c r="I267" i="10"/>
  <c r="J267" i="10" s="1"/>
  <c r="K165" i="10"/>
  <c r="K60" i="10"/>
  <c r="A56" i="10"/>
  <c r="E56" i="10" s="1"/>
  <c r="K56" i="10" s="1"/>
  <c r="B55" i="10"/>
  <c r="F55" i="10" s="1"/>
  <c r="E387" i="10"/>
  <c r="I387" i="10"/>
  <c r="J387" i="10" s="1"/>
  <c r="E382" i="10"/>
  <c r="K382" i="10" s="1"/>
  <c r="I382" i="10"/>
  <c r="J382" i="10" s="1"/>
  <c r="FC325" i="10"/>
  <c r="E389" i="10"/>
  <c r="K389" i="10" s="1"/>
  <c r="I389" i="10"/>
  <c r="J389" i="10" s="1"/>
  <c r="FC332" i="10"/>
  <c r="FD332" i="10" s="1"/>
  <c r="E385" i="10"/>
  <c r="K385" i="10" s="1"/>
  <c r="I385" i="10"/>
  <c r="J385" i="10" s="1"/>
  <c r="FC328" i="10"/>
  <c r="FC327" i="10"/>
  <c r="E384" i="10"/>
  <c r="K384" i="10" s="1"/>
  <c r="I384" i="10"/>
  <c r="J384" i="10" s="1"/>
  <c r="FC321" i="10"/>
  <c r="FD321" i="10" s="1"/>
  <c r="E378" i="10"/>
  <c r="K378" i="10" s="1"/>
  <c r="I378" i="10"/>
  <c r="J378" i="10" s="1"/>
  <c r="E377" i="10"/>
  <c r="FC320" i="10"/>
  <c r="E393" i="10"/>
  <c r="FC336" i="10"/>
  <c r="E380" i="10"/>
  <c r="K380" i="10" s="1"/>
  <c r="I380" i="10"/>
  <c r="J380" i="10" s="1"/>
  <c r="FC323" i="10"/>
  <c r="FD323" i="10" s="1"/>
  <c r="I379" i="10"/>
  <c r="J379" i="10" s="1"/>
  <c r="E379" i="10"/>
  <c r="K379" i="10" s="1"/>
  <c r="FC322" i="10"/>
  <c r="FC334" i="10"/>
  <c r="I399" i="10"/>
  <c r="J399" i="10" s="1"/>
  <c r="E383" i="10"/>
  <c r="I393" i="10"/>
  <c r="J393" i="10" s="1"/>
  <c r="FC341" i="10"/>
  <c r="FC342" i="10"/>
  <c r="I398" i="10"/>
  <c r="J398" i="10" s="1"/>
  <c r="K394" i="10"/>
  <c r="I390" i="10"/>
  <c r="J390" i="10" s="1"/>
  <c r="K398" i="10"/>
  <c r="E381" i="10"/>
  <c r="K381" i="10" s="1"/>
  <c r="E392" i="10"/>
  <c r="K392" i="10" s="1"/>
  <c r="E386" i="10"/>
  <c r="FC340" i="10"/>
  <c r="I391" i="10"/>
  <c r="J391" i="10" s="1"/>
  <c r="I270" i="10"/>
  <c r="J270" i="10" s="1"/>
  <c r="FB220" i="10"/>
  <c r="E270" i="10"/>
  <c r="K270" i="10" s="1"/>
  <c r="FB219" i="10"/>
  <c r="FC219" i="10" s="1"/>
  <c r="I269" i="10"/>
  <c r="J269" i="10" s="1"/>
  <c r="E269" i="10"/>
  <c r="K269" i="10" s="1"/>
  <c r="FB222" i="10"/>
  <c r="E272" i="10"/>
  <c r="K272" i="10" s="1"/>
  <c r="I272" i="10"/>
  <c r="J272" i="10" s="1"/>
  <c r="I268" i="10"/>
  <c r="J268" i="10" s="1"/>
  <c r="FB218" i="10"/>
  <c r="FC218" i="10" s="1"/>
  <c r="E268" i="10"/>
  <c r="K268" i="10" s="1"/>
  <c r="K267" i="10"/>
  <c r="B312" i="10"/>
  <c r="C312" i="10"/>
  <c r="C313" i="10" s="1"/>
  <c r="I271" i="10"/>
  <c r="J271" i="10" s="1"/>
  <c r="FB217" i="10"/>
  <c r="FB221" i="10"/>
  <c r="FC221" i="10" s="1"/>
  <c r="FB223" i="10"/>
  <c r="FC223" i="10" s="1"/>
  <c r="E169" i="10"/>
  <c r="K169" i="10" s="1"/>
  <c r="FB112" i="10"/>
  <c r="FC112" i="10" s="1"/>
  <c r="I169" i="10"/>
  <c r="J169" i="10" s="1"/>
  <c r="FB106" i="10"/>
  <c r="EZ145" i="10" s="1"/>
  <c r="B33" i="13" s="1"/>
  <c r="E163" i="10"/>
  <c r="K163" i="10" s="1"/>
  <c r="I163" i="10"/>
  <c r="J163" i="10" s="1"/>
  <c r="I170" i="10"/>
  <c r="J170" i="10" s="1"/>
  <c r="FB113" i="10"/>
  <c r="FC113" i="10" s="1"/>
  <c r="E164" i="10"/>
  <c r="K164" i="10" s="1"/>
  <c r="I164" i="10"/>
  <c r="J164" i="10" s="1"/>
  <c r="FB107" i="10"/>
  <c r="I167" i="10"/>
  <c r="J167" i="10" s="1"/>
  <c r="I165" i="10"/>
  <c r="J165" i="10" s="1"/>
  <c r="E168" i="10"/>
  <c r="K168" i="10" s="1"/>
  <c r="FB108" i="10"/>
  <c r="FB111" i="10"/>
  <c r="FB6" i="10"/>
  <c r="FC6" i="10" s="1"/>
  <c r="E59" i="10"/>
  <c r="K59" i="10" s="1"/>
  <c r="I59" i="10"/>
  <c r="J59" i="10" s="1"/>
  <c r="FB4" i="10"/>
  <c r="FC4" i="10" s="1"/>
  <c r="E57" i="10"/>
  <c r="K57" i="10" s="1"/>
  <c r="I57" i="10"/>
  <c r="J57" i="10" s="1"/>
  <c r="E55" i="10"/>
  <c r="I58" i="10"/>
  <c r="J58" i="10" s="1"/>
  <c r="FB5" i="10"/>
  <c r="E58" i="10"/>
  <c r="K58" i="10" s="1"/>
  <c r="E54" i="10"/>
  <c r="K54" i="10" s="1"/>
  <c r="I54" i="10"/>
  <c r="J54" i="10" s="1"/>
  <c r="FB1" i="10"/>
  <c r="I60" i="10"/>
  <c r="J60" i="10" s="1"/>
  <c r="FB7" i="10"/>
  <c r="BO58" i="6"/>
  <c r="AG58" i="6" s="1"/>
  <c r="BO68" i="6"/>
  <c r="AG68" i="6" s="1"/>
  <c r="BM54" i="6"/>
  <c r="AE54" i="6" s="1"/>
  <c r="BM74" i="6"/>
  <c r="AE74" i="6" s="1"/>
  <c r="BO67" i="6"/>
  <c r="AG67" i="6" s="1"/>
  <c r="BM61" i="6"/>
  <c r="AE61" i="6" s="1"/>
  <c r="BM60" i="6"/>
  <c r="AE60" i="6" s="1"/>
  <c r="BO72" i="6"/>
  <c r="AG72" i="6" s="1"/>
  <c r="BM71" i="6"/>
  <c r="AE71" i="6" s="1"/>
  <c r="BM70" i="6"/>
  <c r="AE70" i="6" s="1"/>
  <c r="BM68" i="6"/>
  <c r="AE68" i="6" s="1"/>
  <c r="BM67" i="6"/>
  <c r="AE67" i="6" s="1"/>
  <c r="BM55" i="6"/>
  <c r="AE55" i="6" s="1"/>
  <c r="BK56" i="6"/>
  <c r="AC56" i="6" s="1"/>
  <c r="BM66" i="6"/>
  <c r="AE66" i="6" s="1"/>
  <c r="BM64" i="6"/>
  <c r="AE64" i="6" s="1"/>
  <c r="BM57" i="6"/>
  <c r="AE57" i="6" s="1"/>
  <c r="BK54" i="6"/>
  <c r="AC54" i="6" s="1"/>
  <c r="BO70" i="6"/>
  <c r="AG70" i="6" s="1"/>
  <c r="BK69" i="6"/>
  <c r="AC69" i="6" s="1"/>
  <c r="BO75" i="6"/>
  <c r="AG75" i="6" s="1"/>
  <c r="BK72" i="6"/>
  <c r="AC72" i="6" s="1"/>
  <c r="AX54" i="6"/>
  <c r="P54" i="6" s="1"/>
  <c r="BO18" i="6"/>
  <c r="AG18" i="6" s="1"/>
  <c r="BO17" i="6"/>
  <c r="AG17" i="6" s="1"/>
  <c r="BO15" i="6"/>
  <c r="AG15" i="6" s="1"/>
  <c r="BO23" i="6"/>
  <c r="AG23" i="6" s="1"/>
  <c r="BO22" i="6"/>
  <c r="AG22" i="6" s="1"/>
  <c r="BO19" i="6"/>
  <c r="AG19" i="6" s="1"/>
  <c r="BO16" i="6"/>
  <c r="AG16" i="6" s="1"/>
  <c r="BO13" i="6"/>
  <c r="AG13" i="6" s="1"/>
  <c r="BM10" i="6"/>
  <c r="AE10" i="6" s="1"/>
  <c r="BO20" i="6"/>
  <c r="AG20" i="6" s="1"/>
  <c r="BO24" i="6"/>
  <c r="AG24" i="6" s="1"/>
  <c r="BO14" i="6"/>
  <c r="AG14" i="6" s="1"/>
  <c r="BK20" i="6"/>
  <c r="AC20" i="6" s="1"/>
  <c r="BK19" i="6"/>
  <c r="AC19" i="6" s="1"/>
  <c r="BK13" i="6"/>
  <c r="AC13" i="6" s="1"/>
  <c r="AV58" i="6"/>
  <c r="N58" i="6" s="1"/>
  <c r="AX57" i="6"/>
  <c r="P57" i="6" s="1"/>
  <c r="AV55" i="6"/>
  <c r="N55" i="6" s="1"/>
  <c r="AT57" i="6"/>
  <c r="L57" i="6" s="1"/>
  <c r="BM62" i="6"/>
  <c r="AE62" i="6" s="1"/>
  <c r="BO66" i="6"/>
  <c r="AG66" i="6" s="1"/>
  <c r="BO59" i="6"/>
  <c r="AG59" i="6" s="1"/>
  <c r="BO77" i="6"/>
  <c r="AG77" i="6" s="1"/>
  <c r="BM76" i="6"/>
  <c r="AE76" i="6" s="1"/>
  <c r="BK68" i="6"/>
  <c r="AC68" i="6" s="1"/>
  <c r="BK71" i="6"/>
  <c r="AC71" i="6" s="1"/>
  <c r="BK67" i="6"/>
  <c r="AC67" i="6" s="1"/>
  <c r="BK63" i="6"/>
  <c r="AC63" i="6" s="1"/>
  <c r="BM72" i="6"/>
  <c r="AE72" i="6" s="1"/>
  <c r="BK60" i="6"/>
  <c r="AC60" i="6" s="1"/>
  <c r="BK75" i="6"/>
  <c r="AC75" i="6" s="1"/>
  <c r="BK74" i="6"/>
  <c r="AC74" i="6" s="1"/>
  <c r="BK59" i="6"/>
  <c r="AC59" i="6" s="1"/>
  <c r="BO60" i="6"/>
  <c r="AG60" i="6" s="1"/>
  <c r="BO54" i="6"/>
  <c r="AG54" i="6" s="1"/>
  <c r="BK61" i="6"/>
  <c r="AC61" i="6" s="1"/>
  <c r="BO7" i="6"/>
  <c r="AG7" i="6" s="1"/>
  <c r="BO6" i="6"/>
  <c r="AG6" i="6" s="1"/>
  <c r="BK9" i="6"/>
  <c r="AC9" i="6" s="1"/>
  <c r="BK12" i="6"/>
  <c r="AC12" i="6" s="1"/>
  <c r="BK11" i="6"/>
  <c r="AC11" i="6" s="1"/>
  <c r="BK7" i="6"/>
  <c r="AC7" i="6" s="1"/>
  <c r="AV8" i="6"/>
  <c r="N8" i="6" s="1"/>
  <c r="AT8" i="6"/>
  <c r="L8" i="6" s="1"/>
  <c r="AV11" i="6"/>
  <c r="N11" i="6" s="1"/>
  <c r="AX10" i="6"/>
  <c r="P10" i="6" s="1"/>
  <c r="AT10" i="6"/>
  <c r="L10" i="6" s="1"/>
  <c r="AX8" i="6"/>
  <c r="P8" i="6" s="1"/>
  <c r="AT12" i="6"/>
  <c r="L12" i="6" s="1"/>
  <c r="AU11" i="6"/>
  <c r="M11" i="6" s="1"/>
  <c r="AU10" i="6"/>
  <c r="M10" i="6" s="1"/>
  <c r="AV9" i="6"/>
  <c r="N9" i="6" s="1"/>
  <c r="AT7" i="6"/>
  <c r="L7" i="6" s="1"/>
  <c r="AV6" i="6"/>
  <c r="N6" i="6" s="1"/>
  <c r="AS6" i="6"/>
  <c r="K6" i="6" s="1"/>
  <c r="AX7" i="6"/>
  <c r="P7" i="6" s="1"/>
  <c r="AX11" i="6"/>
  <c r="P11" i="6" s="1"/>
  <c r="AT11" i="6"/>
  <c r="L11" i="6" s="1"/>
  <c r="AV7" i="6"/>
  <c r="N7" i="6" s="1"/>
  <c r="E358" i="10"/>
  <c r="K358" i="10" s="1"/>
  <c r="I358" i="10"/>
  <c r="J358" i="10" s="1"/>
  <c r="FB357" i="10"/>
  <c r="FB354" i="10"/>
  <c r="I355" i="10"/>
  <c r="J355" i="10" s="1"/>
  <c r="E355" i="10"/>
  <c r="K355" i="10" s="1"/>
  <c r="I350" i="10"/>
  <c r="J350" i="10" s="1"/>
  <c r="E350" i="10"/>
  <c r="E346" i="10"/>
  <c r="K346" i="10" s="1"/>
  <c r="I346" i="10"/>
  <c r="J346" i="10" s="1"/>
  <c r="FB345" i="10"/>
  <c r="I310" i="10"/>
  <c r="J310" i="10" s="1"/>
  <c r="E310" i="10"/>
  <c r="K310" i="10" s="1"/>
  <c r="FB260" i="10"/>
  <c r="FC260" i="10" s="1"/>
  <c r="I227" i="10"/>
  <c r="J227" i="10" s="1"/>
  <c r="E227" i="10"/>
  <c r="K227" i="10" s="1"/>
  <c r="FA227" i="10"/>
  <c r="FA144" i="10"/>
  <c r="FC144" i="10" s="1"/>
  <c r="E144" i="10"/>
  <c r="K144" i="10" s="1"/>
  <c r="I144" i="10"/>
  <c r="J144" i="10" s="1"/>
  <c r="I137" i="10"/>
  <c r="J137" i="10" s="1"/>
  <c r="E137" i="10"/>
  <c r="K137" i="10" s="1"/>
  <c r="FA137" i="10"/>
  <c r="E128" i="10"/>
  <c r="K128" i="10" s="1"/>
  <c r="FA128" i="10"/>
  <c r="FC128" i="10" s="1"/>
  <c r="I128" i="10"/>
  <c r="J128" i="10" s="1"/>
  <c r="E177" i="10"/>
  <c r="K177" i="10" s="1"/>
  <c r="FB120" i="10"/>
  <c r="FC120" i="10" s="1"/>
  <c r="I177" i="10"/>
  <c r="J177" i="10" s="1"/>
  <c r="EZ137" i="10"/>
  <c r="B210" i="10"/>
  <c r="FB18" i="10"/>
  <c r="E71" i="10"/>
  <c r="K71" i="10" s="1"/>
  <c r="I71" i="10"/>
  <c r="J71" i="10" s="1"/>
  <c r="I356" i="10"/>
  <c r="J356" i="10" s="1"/>
  <c r="FB355" i="10"/>
  <c r="E356" i="10"/>
  <c r="K356" i="10" s="1"/>
  <c r="I344" i="10"/>
  <c r="J344" i="10" s="1"/>
  <c r="E344" i="10"/>
  <c r="K344" i="10" s="1"/>
  <c r="FB343" i="10"/>
  <c r="E343" i="10"/>
  <c r="FB342" i="10"/>
  <c r="I342" i="10"/>
  <c r="J342" i="10" s="1"/>
  <c r="E342" i="10"/>
  <c r="K342" i="10" s="1"/>
  <c r="FB341" i="10"/>
  <c r="I340" i="10"/>
  <c r="J340" i="10" s="1"/>
  <c r="FB339" i="10"/>
  <c r="E340" i="10"/>
  <c r="K340" i="10" s="1"/>
  <c r="E338" i="10"/>
  <c r="K338" i="10" s="1"/>
  <c r="FB337" i="10"/>
  <c r="I338" i="10"/>
  <c r="J338" i="10" s="1"/>
  <c r="FB335" i="10"/>
  <c r="E336" i="10"/>
  <c r="K336" i="10" s="1"/>
  <c r="I336" i="10"/>
  <c r="J336" i="10" s="1"/>
  <c r="E335" i="10"/>
  <c r="K335" i="10" s="1"/>
  <c r="FB334" i="10"/>
  <c r="I335" i="10"/>
  <c r="J335" i="10" s="1"/>
  <c r="E334" i="10"/>
  <c r="K334" i="10" s="1"/>
  <c r="I334" i="10"/>
  <c r="J334" i="10" s="1"/>
  <c r="FB333" i="10"/>
  <c r="E332" i="10"/>
  <c r="K332" i="10" s="1"/>
  <c r="FB331" i="10"/>
  <c r="I332" i="10"/>
  <c r="J332" i="10" s="1"/>
  <c r="E302" i="10"/>
  <c r="K302" i="10" s="1"/>
  <c r="FB252" i="10"/>
  <c r="I302" i="10"/>
  <c r="J302" i="10" s="1"/>
  <c r="I239" i="10"/>
  <c r="J239" i="10" s="1"/>
  <c r="E239" i="10"/>
  <c r="E141" i="10"/>
  <c r="K141" i="10" s="1"/>
  <c r="I141" i="10"/>
  <c r="J141" i="10" s="1"/>
  <c r="FA141" i="10"/>
  <c r="FC141" i="10" s="1"/>
  <c r="FA133" i="10"/>
  <c r="I133" i="10"/>
  <c r="J133" i="10" s="1"/>
  <c r="E133" i="10"/>
  <c r="K133" i="10" s="1"/>
  <c r="FA125" i="10"/>
  <c r="EZ123" i="10"/>
  <c r="I125" i="10"/>
  <c r="J125" i="10" s="1"/>
  <c r="E125" i="10"/>
  <c r="K125" i="10" s="1"/>
  <c r="M107" i="10"/>
  <c r="E73" i="10"/>
  <c r="K73" i="10" s="1"/>
  <c r="FB20" i="10"/>
  <c r="FC20" i="10" s="1"/>
  <c r="I73" i="10"/>
  <c r="J73" i="10" s="1"/>
  <c r="I415" i="10"/>
  <c r="J415" i="10" s="1"/>
  <c r="E415" i="10"/>
  <c r="K415" i="10" s="1"/>
  <c r="FC358" i="10"/>
  <c r="I354" i="10"/>
  <c r="J354" i="10" s="1"/>
  <c r="E354" i="10"/>
  <c r="K354" i="10" s="1"/>
  <c r="FB353" i="10"/>
  <c r="FD353" i="10" s="1"/>
  <c r="FB256" i="10"/>
  <c r="FC256" i="10" s="1"/>
  <c r="E306" i="10"/>
  <c r="K306" i="10" s="1"/>
  <c r="I306" i="10"/>
  <c r="J306" i="10" s="1"/>
  <c r="I360" i="10"/>
  <c r="J360" i="10" s="1"/>
  <c r="FB359" i="10"/>
  <c r="E360" i="10"/>
  <c r="K360" i="10" s="1"/>
  <c r="FB358" i="10"/>
  <c r="I359" i="10"/>
  <c r="J359" i="10" s="1"/>
  <c r="E359" i="10"/>
  <c r="K359" i="10" s="1"/>
  <c r="I411" i="10"/>
  <c r="J411" i="10" s="1"/>
  <c r="FC354" i="10"/>
  <c r="FD354" i="10" s="1"/>
  <c r="E411" i="10"/>
  <c r="K411" i="10" s="1"/>
  <c r="E352" i="10"/>
  <c r="K352" i="10" s="1"/>
  <c r="I352" i="10"/>
  <c r="J352" i="10" s="1"/>
  <c r="FB351" i="10"/>
  <c r="FB350" i="10"/>
  <c r="E351" i="10"/>
  <c r="K351" i="10" s="1"/>
  <c r="I351" i="10"/>
  <c r="J351" i="10" s="1"/>
  <c r="I348" i="10"/>
  <c r="J348" i="10" s="1"/>
  <c r="FB347" i="10"/>
  <c r="E348" i="10"/>
  <c r="K348" i="10" s="1"/>
  <c r="FB346" i="10"/>
  <c r="E347" i="10"/>
  <c r="K347" i="10" s="1"/>
  <c r="I347" i="10"/>
  <c r="J347" i="10" s="1"/>
  <c r="FB327" i="10"/>
  <c r="FA350" i="10"/>
  <c r="I328" i="10"/>
  <c r="J328" i="10" s="1"/>
  <c r="E328" i="10"/>
  <c r="FB248" i="10"/>
  <c r="B314" i="10"/>
  <c r="I298" i="10"/>
  <c r="J298" i="10" s="1"/>
  <c r="EZ218" i="10"/>
  <c r="E298" i="10"/>
  <c r="K298" i="10" s="1"/>
  <c r="E69" i="10"/>
  <c r="K69" i="10" s="1"/>
  <c r="FB16" i="10"/>
  <c r="I69" i="10"/>
  <c r="J69" i="10" s="1"/>
  <c r="D263" i="10"/>
  <c r="H262" i="10"/>
  <c r="M378" i="10"/>
  <c r="BT415" i="10"/>
  <c r="CH415" i="10"/>
  <c r="CT415" i="10"/>
  <c r="DJ415" i="10"/>
  <c r="DZ415" i="10"/>
  <c r="BN415" i="10"/>
  <c r="CN415" i="10"/>
  <c r="DD415" i="10"/>
  <c r="DX415" i="10"/>
  <c r="EH415" i="10"/>
  <c r="CB415" i="10"/>
  <c r="CL415" i="10"/>
  <c r="CZ415" i="10"/>
  <c r="EF415" i="10"/>
  <c r="CF405" i="10"/>
  <c r="BX405" i="10"/>
  <c r="DP409" i="10"/>
  <c r="DP413" i="10"/>
  <c r="BT405" i="10"/>
  <c r="DD405" i="10"/>
  <c r="CP405" i="10"/>
  <c r="DP415" i="10"/>
  <c r="BT349" i="10"/>
  <c r="BT348" i="10"/>
  <c r="BN301" i="10"/>
  <c r="CH301" i="10"/>
  <c r="DN301" i="10"/>
  <c r="BZ301" i="10"/>
  <c r="BR301" i="10"/>
  <c r="BR238" i="10"/>
  <c r="CL238" i="10"/>
  <c r="DB261" i="10"/>
  <c r="BP238" i="10"/>
  <c r="DB254" i="10"/>
  <c r="DB251" i="10"/>
  <c r="DB252" i="10"/>
  <c r="DB260" i="10"/>
  <c r="CD202" i="10"/>
  <c r="DF202" i="10"/>
  <c r="CT202" i="10"/>
  <c r="CF198" i="10"/>
  <c r="DB198" i="10"/>
  <c r="CT198" i="10"/>
  <c r="BL198" i="10"/>
  <c r="ED199" i="10"/>
  <c r="CZ146" i="10"/>
  <c r="CZ128" i="10"/>
  <c r="CZ137" i="10"/>
  <c r="CN125" i="10"/>
  <c r="CN126" i="10"/>
  <c r="CN139" i="10"/>
  <c r="CN148" i="10"/>
  <c r="CN128" i="10"/>
  <c r="CN149" i="10"/>
  <c r="AX85" i="6"/>
  <c r="P85" i="6" s="1"/>
  <c r="AV85" i="6"/>
  <c r="N85" i="6" s="1"/>
  <c r="AX67" i="6"/>
  <c r="P67" i="6" s="1"/>
  <c r="AV67" i="6"/>
  <c r="N67" i="6" s="1"/>
  <c r="BN35" i="6"/>
  <c r="AF35" i="6" s="1"/>
  <c r="BL35" i="6"/>
  <c r="AD35" i="6" s="1"/>
  <c r="BN33" i="6"/>
  <c r="AF33" i="6" s="1"/>
  <c r="BL33" i="6"/>
  <c r="AD33" i="6" s="1"/>
  <c r="BN31" i="6"/>
  <c r="AF31" i="6" s="1"/>
  <c r="BL31" i="6"/>
  <c r="AD31" i="6" s="1"/>
  <c r="BN29" i="6"/>
  <c r="AF29" i="6" s="1"/>
  <c r="BL29" i="6"/>
  <c r="AD29" i="6" s="1"/>
  <c r="BN24" i="6"/>
  <c r="AF24" i="6" s="1"/>
  <c r="BL24" i="6"/>
  <c r="AD24" i="6" s="1"/>
  <c r="BN22" i="6"/>
  <c r="AF22" i="6" s="1"/>
  <c r="BL22" i="6"/>
  <c r="AD22" i="6" s="1"/>
  <c r="BN20" i="6"/>
  <c r="AF20" i="6" s="1"/>
  <c r="BL20" i="6"/>
  <c r="AD20" i="6" s="1"/>
  <c r="AU7" i="6"/>
  <c r="M7" i="6" s="1"/>
  <c r="AS7" i="6"/>
  <c r="K7" i="6" s="1"/>
  <c r="BL389" i="10"/>
  <c r="CJ395" i="10"/>
  <c r="CJ412" i="10"/>
  <c r="CJ413" i="10"/>
  <c r="CF389" i="10"/>
  <c r="BT389" i="10"/>
  <c r="BL386" i="10"/>
  <c r="CD388" i="10"/>
  <c r="CD391" i="10"/>
  <c r="CD397" i="10"/>
  <c r="CD403" i="10"/>
  <c r="CB386" i="10"/>
  <c r="CD413" i="10"/>
  <c r="CD414" i="10"/>
  <c r="CD415" i="10"/>
  <c r="BT386" i="10"/>
  <c r="CD408" i="10"/>
  <c r="CT305" i="10"/>
  <c r="BR305" i="10"/>
  <c r="DT305" i="10"/>
  <c r="BT278" i="10"/>
  <c r="BT281" i="10"/>
  <c r="BT289" i="10"/>
  <c r="BR271" i="10"/>
  <c r="BT282" i="10"/>
  <c r="BT307" i="10"/>
  <c r="BT299" i="10"/>
  <c r="BT311" i="10"/>
  <c r="DR252" i="10"/>
  <c r="DR260" i="10"/>
  <c r="BR229" i="10"/>
  <c r="CJ237" i="10"/>
  <c r="BP229" i="10"/>
  <c r="CJ231" i="10"/>
  <c r="CJ235" i="10"/>
  <c r="CJ238" i="10"/>
  <c r="CJ253" i="10"/>
  <c r="CJ230" i="10"/>
  <c r="CJ236" i="10"/>
  <c r="CJ239" i="10"/>
  <c r="CJ252" i="10"/>
  <c r="CJ254" i="10"/>
  <c r="BT233" i="10"/>
  <c r="BT253" i="10"/>
  <c r="BT235" i="10"/>
  <c r="BP187" i="10"/>
  <c r="CJ187" i="10"/>
  <c r="BL187" i="10"/>
  <c r="CF187" i="10"/>
  <c r="DH195" i="10"/>
  <c r="DH198" i="10"/>
  <c r="DH200" i="10"/>
  <c r="BL169" i="10"/>
  <c r="BX180" i="10"/>
  <c r="BT169" i="10"/>
  <c r="BX195" i="10"/>
  <c r="BX179" i="10"/>
  <c r="BX187" i="10"/>
  <c r="BX200" i="10"/>
  <c r="CT132" i="10"/>
  <c r="BN132" i="10"/>
  <c r="DL139" i="10"/>
  <c r="DL146" i="10"/>
  <c r="CX132" i="10"/>
  <c r="CT131" i="10"/>
  <c r="CT142" i="10"/>
  <c r="CF128" i="10"/>
  <c r="CF134" i="10"/>
  <c r="BZ122" i="10"/>
  <c r="BZ132" i="10"/>
  <c r="BZ142" i="10"/>
  <c r="BZ138" i="10"/>
  <c r="BL113" i="10"/>
  <c r="BZ115" i="10"/>
  <c r="BZ139" i="10"/>
  <c r="DJ84" i="10"/>
  <c r="DN84" i="10"/>
  <c r="CX84" i="10"/>
  <c r="BR84" i="10"/>
  <c r="AX60" i="6"/>
  <c r="P60" i="6" s="1"/>
  <c r="AV60" i="6"/>
  <c r="N60" i="6" s="1"/>
  <c r="BP179" i="10"/>
  <c r="CL134" i="10"/>
  <c r="DX198" i="10"/>
  <c r="CN179" i="10"/>
  <c r="ED201" i="10"/>
  <c r="BL232" i="10"/>
  <c r="BL242" i="10"/>
  <c r="BL261" i="10"/>
  <c r="CL202" i="10"/>
  <c r="DN202" i="10"/>
  <c r="BL249" i="10"/>
  <c r="DR202" i="10"/>
  <c r="BL235" i="10"/>
  <c r="DB253" i="10"/>
  <c r="CL405" i="10"/>
  <c r="BR198" i="10"/>
  <c r="I261" i="10"/>
  <c r="J261" i="10" s="1"/>
  <c r="K301" i="10"/>
  <c r="BT356" i="10"/>
  <c r="BX415" i="10"/>
  <c r="CF415" i="10"/>
  <c r="FC335" i="10"/>
  <c r="FD335" i="10" s="1"/>
  <c r="DF405" i="10"/>
  <c r="DL415" i="10"/>
  <c r="DP411" i="10"/>
  <c r="BZ405" i="10"/>
  <c r="CN405" i="10"/>
  <c r="I188" i="10"/>
  <c r="J188" i="10" s="1"/>
  <c r="FB137" i="10"/>
  <c r="FC137" i="10" s="1"/>
  <c r="I204" i="10"/>
  <c r="J204" i="10" s="1"/>
  <c r="A314" i="10"/>
  <c r="EZ248" i="10"/>
  <c r="C418" i="10"/>
  <c r="C419" i="10" s="1"/>
  <c r="DR415" i="10"/>
  <c r="CP206" i="10"/>
  <c r="CP193" i="10"/>
  <c r="CP198" i="10"/>
  <c r="CP180" i="10"/>
  <c r="CP183" i="10"/>
  <c r="DF301" i="10"/>
  <c r="K345" i="10"/>
  <c r="F393" i="10"/>
  <c r="H402" i="10"/>
  <c r="DV415" i="10"/>
  <c r="FC355" i="10"/>
  <c r="FD355" i="10" s="1"/>
  <c r="L379" i="10"/>
  <c r="M385" i="10" s="1"/>
  <c r="BQ159" i="2" s="1"/>
  <c r="FC333" i="10"/>
  <c r="D312" i="10"/>
  <c r="I394" i="10"/>
  <c r="J394" i="10" s="1"/>
  <c r="DB255" i="10"/>
  <c r="BL255" i="10"/>
  <c r="I277" i="10"/>
  <c r="J277" i="10" s="1"/>
  <c r="BN327" i="10"/>
  <c r="C362" i="10"/>
  <c r="C363" i="10" s="1"/>
  <c r="BX345" i="10"/>
  <c r="BX346" i="10"/>
  <c r="BX333" i="10"/>
  <c r="BX357" i="10"/>
  <c r="BX342" i="10"/>
  <c r="BX336" i="10"/>
  <c r="BX337" i="10"/>
  <c r="FB336" i="10"/>
  <c r="EB415" i="10"/>
  <c r="E255" i="10"/>
  <c r="K255" i="10" s="1"/>
  <c r="A362" i="10"/>
  <c r="A363" i="10" s="1"/>
  <c r="FB328" i="10"/>
  <c r="BT336" i="10"/>
  <c r="FC13" i="10"/>
  <c r="I25" i="10"/>
  <c r="J25" i="10" s="1"/>
  <c r="E33" i="10"/>
  <c r="K33" i="10" s="1"/>
  <c r="K90" i="10"/>
  <c r="B153" i="10"/>
  <c r="EZ130" i="10"/>
  <c r="A151" i="10"/>
  <c r="L165" i="10"/>
  <c r="E107" i="10"/>
  <c r="K107" i="10" s="1"/>
  <c r="FA114" i="10"/>
  <c r="FC114" i="10" s="1"/>
  <c r="I119" i="10"/>
  <c r="J119" i="10" s="1"/>
  <c r="K179" i="10"/>
  <c r="K187" i="10"/>
  <c r="K134" i="10"/>
  <c r="FC138" i="10"/>
  <c r="K142" i="10"/>
  <c r="EZ247" i="10"/>
  <c r="EZ221" i="10"/>
  <c r="EZ259" i="10" s="1"/>
  <c r="CF238" i="10"/>
  <c r="H290" i="10"/>
  <c r="K290" i="10" s="1"/>
  <c r="FC347" i="10"/>
  <c r="FC357" i="10"/>
  <c r="FD357" i="10" s="1"/>
  <c r="FA344" i="10"/>
  <c r="FA320" i="10"/>
  <c r="FB322" i="10"/>
  <c r="BP325" i="10"/>
  <c r="C95" i="10"/>
  <c r="C96" i="10" s="1"/>
  <c r="CP204" i="10"/>
  <c r="CR205" i="10"/>
  <c r="EB205" i="10"/>
  <c r="FC232" i="10"/>
  <c r="DT145" i="10"/>
  <c r="CZ145" i="10"/>
  <c r="FA258" i="10"/>
  <c r="FC258" i="10" s="1"/>
  <c r="BP120" i="10"/>
  <c r="CL123" i="10"/>
  <c r="CN124" i="10"/>
  <c r="CN129" i="10"/>
  <c r="CN135" i="10"/>
  <c r="CZ138" i="10"/>
  <c r="CZ140" i="10"/>
  <c r="CZ142" i="10"/>
  <c r="CL147" i="10"/>
  <c r="BR178" i="10"/>
  <c r="BR179" i="10"/>
  <c r="CH179" i="10"/>
  <c r="CR194" i="10"/>
  <c r="CD198" i="10"/>
  <c r="BT202" i="10"/>
  <c r="BX119" i="10"/>
  <c r="BT119" i="10"/>
  <c r="BV119" i="10"/>
  <c r="BV120" i="10"/>
  <c r="BZ126" i="10"/>
  <c r="CP126" i="10"/>
  <c r="CN132" i="10"/>
  <c r="CZ134" i="10"/>
  <c r="BP136" i="10"/>
  <c r="CF136" i="10"/>
  <c r="CV136" i="10"/>
  <c r="DL136" i="10"/>
  <c r="CZ141" i="10"/>
  <c r="CL149" i="10"/>
  <c r="CR181" i="10"/>
  <c r="CR189" i="10"/>
  <c r="BT197" i="10"/>
  <c r="CV197" i="10"/>
  <c r="CB119" i="10"/>
  <c r="CB120" i="10"/>
  <c r="CZ130" i="10"/>
  <c r="CZ147" i="10"/>
  <c r="CF179" i="10"/>
  <c r="CP182" i="10"/>
  <c r="DV198" i="10"/>
  <c r="DX202" i="10"/>
  <c r="DB246" i="10"/>
  <c r="EJ202" i="10"/>
  <c r="CZ202" i="10"/>
  <c r="CB202" i="10"/>
  <c r="CD197" i="10"/>
  <c r="BX344" i="10"/>
  <c r="BT355" i="10"/>
  <c r="BT359" i="10"/>
  <c r="CV301" i="10"/>
  <c r="BT350" i="10"/>
  <c r="BX351" i="10"/>
  <c r="DP408" i="10"/>
  <c r="DP416" i="10"/>
  <c r="EB307" i="10"/>
  <c r="DT301" i="10"/>
  <c r="CZ301" i="10"/>
  <c r="BP301" i="10"/>
  <c r="EB303" i="10"/>
  <c r="CT197" i="10"/>
  <c r="CB301" i="10"/>
  <c r="I13" i="10"/>
  <c r="J13" i="10" s="1"/>
  <c r="I29" i="10"/>
  <c r="J29" i="10" s="1"/>
  <c r="E85" i="10"/>
  <c r="K85" i="10" s="1"/>
  <c r="FB36" i="10"/>
  <c r="FC36" i="10" s="1"/>
  <c r="FB40" i="10"/>
  <c r="FC40" i="10" s="1"/>
  <c r="E170" i="10"/>
  <c r="K170" i="10" s="1"/>
  <c r="I174" i="10"/>
  <c r="J174" i="10" s="1"/>
  <c r="FC122" i="10"/>
  <c r="FA130" i="10"/>
  <c r="K202" i="10"/>
  <c r="I232" i="10"/>
  <c r="J232" i="10" s="1"/>
  <c r="FB239" i="10"/>
  <c r="DN197" i="10"/>
  <c r="CH197" i="10"/>
  <c r="DP197" i="10"/>
  <c r="CB197" i="10"/>
  <c r="EB207" i="10"/>
  <c r="CP203" i="10"/>
  <c r="BT332" i="10"/>
  <c r="I72" i="10"/>
  <c r="J72" i="10" s="1"/>
  <c r="I181" i="10"/>
  <c r="J181" i="10" s="1"/>
  <c r="E129" i="10"/>
  <c r="K129" i="10" s="1"/>
  <c r="I149" i="10"/>
  <c r="J149" i="10" s="1"/>
  <c r="E231" i="10"/>
  <c r="K231" i="10" s="1"/>
  <c r="I255" i="10"/>
  <c r="J255" i="10" s="1"/>
  <c r="K322" i="10"/>
  <c r="FA107" i="10"/>
  <c r="FA132" i="10"/>
  <c r="FC132" i="10" s="1"/>
  <c r="FA234" i="10"/>
  <c r="FA240" i="10"/>
  <c r="FA246" i="10"/>
  <c r="FC246" i="10" s="1"/>
  <c r="I249" i="10"/>
  <c r="J249" i="10" s="1"/>
  <c r="E257" i="10"/>
  <c r="K309" i="10"/>
  <c r="E323" i="10"/>
  <c r="K323" i="10" s="1"/>
  <c r="E333" i="10"/>
  <c r="K333" i="10" s="1"/>
  <c r="E337" i="10"/>
  <c r="K337" i="10" s="1"/>
  <c r="FB340" i="10"/>
  <c r="FB348" i="10"/>
  <c r="E353" i="10"/>
  <c r="K353" i="10" s="1"/>
  <c r="E357" i="10"/>
  <c r="K357" i="10" s="1"/>
  <c r="FB226" i="10"/>
  <c r="FC352" i="10"/>
  <c r="FD352" i="10" s="1"/>
  <c r="FB225" i="10"/>
  <c r="FC225" i="10" s="1"/>
  <c r="FB241" i="10"/>
  <c r="E388" i="10"/>
  <c r="K388" i="10" s="1"/>
  <c r="E404" i="10"/>
  <c r="K404" i="10" s="1"/>
  <c r="CL135" i="10"/>
  <c r="DR136" i="10"/>
  <c r="BT198" i="10"/>
  <c r="CH136" i="10"/>
  <c r="CD136" i="10"/>
  <c r="BP198" i="10"/>
  <c r="CB178" i="10"/>
  <c r="BK66" i="6"/>
  <c r="AC66" i="6" s="1"/>
  <c r="BK70" i="6"/>
  <c r="AC70" i="6" s="1"/>
  <c r="BM65" i="6"/>
  <c r="AE65" i="6" s="1"/>
  <c r="CF126" i="10"/>
  <c r="BV148" i="10"/>
  <c r="CP136" i="10"/>
  <c r="BT126" i="10"/>
  <c r="BV124" i="10"/>
  <c r="BX126" i="10"/>
  <c r="I184" i="10"/>
  <c r="J184" i="10" s="1"/>
  <c r="I83" i="10"/>
  <c r="J83" i="10" s="1"/>
  <c r="K79" i="10"/>
  <c r="K74" i="10"/>
  <c r="ED415" i="10"/>
  <c r="BZ415" i="10"/>
  <c r="CH405" i="10"/>
  <c r="CL301" i="10"/>
  <c r="DD294" i="10"/>
  <c r="DD261" i="10"/>
  <c r="CB238" i="10"/>
  <c r="DZ202" i="10"/>
  <c r="BN200" i="10"/>
  <c r="CJ198" i="10"/>
  <c r="DZ148" i="10"/>
  <c r="DF136" i="10"/>
  <c r="CL128" i="10"/>
  <c r="BL413" i="10"/>
  <c r="BL406" i="10"/>
  <c r="BL415" i="10"/>
  <c r="CT308" i="10"/>
  <c r="DT308" i="10"/>
  <c r="EN308" i="10"/>
  <c r="BN308" i="10"/>
  <c r="CN308" i="10"/>
  <c r="DN308" i="10"/>
  <c r="EF308" i="10"/>
  <c r="EP311" i="10"/>
  <c r="BL308" i="10"/>
  <c r="CL308" i="10"/>
  <c r="BP282" i="10"/>
  <c r="CN282" i="10"/>
  <c r="CP289" i="10"/>
  <c r="CP294" i="10"/>
  <c r="CP302" i="10"/>
  <c r="CP303" i="10"/>
  <c r="CP296" i="10"/>
  <c r="BR282" i="10"/>
  <c r="CP284" i="10"/>
  <c r="CP301" i="10"/>
  <c r="CP307" i="10"/>
  <c r="BP280" i="10"/>
  <c r="BP296" i="10"/>
  <c r="BP297" i="10"/>
  <c r="BP302" i="10"/>
  <c r="BP303" i="10"/>
  <c r="BP308" i="10"/>
  <c r="BP311" i="10"/>
  <c r="BP275" i="10"/>
  <c r="BP294" i="10"/>
  <c r="BP271" i="10"/>
  <c r="BP281" i="10"/>
  <c r="BP284" i="10"/>
  <c r="BP289" i="10"/>
  <c r="CB252" i="10"/>
  <c r="CP252" i="10"/>
  <c r="BR252" i="10"/>
  <c r="CL252" i="10"/>
  <c r="DD252" i="10"/>
  <c r="BP252" i="10"/>
  <c r="BN244" i="10"/>
  <c r="DH244" i="10"/>
  <c r="CR244" i="10"/>
  <c r="DN253" i="10"/>
  <c r="DN254" i="10"/>
  <c r="CB244" i="10"/>
  <c r="DN261" i="10"/>
  <c r="BN172" i="10"/>
  <c r="BN180" i="10"/>
  <c r="BN168" i="10"/>
  <c r="BN169" i="10"/>
  <c r="BN187" i="10"/>
  <c r="BN194" i="10"/>
  <c r="BN202" i="10"/>
  <c r="EF150" i="10"/>
  <c r="DP150" i="10"/>
  <c r="BR139" i="10"/>
  <c r="CJ139" i="10"/>
  <c r="DZ141" i="10"/>
  <c r="CR139" i="10"/>
  <c r="CR143" i="10"/>
  <c r="CR138" i="10"/>
  <c r="CR142" i="10"/>
  <c r="CR149" i="10"/>
  <c r="CR126" i="10"/>
  <c r="CR146" i="10"/>
  <c r="BP138" i="10"/>
  <c r="BP141" i="10"/>
  <c r="BP122" i="10"/>
  <c r="BP139" i="10"/>
  <c r="BP111" i="10"/>
  <c r="BP126" i="10"/>
  <c r="BP142" i="10"/>
  <c r="CF20" i="10"/>
  <c r="CX32" i="10"/>
  <c r="AX97" i="6"/>
  <c r="P97" i="6" s="1"/>
  <c r="AV97" i="6"/>
  <c r="N97" i="6" s="1"/>
  <c r="AX84" i="6"/>
  <c r="P84" i="6" s="1"/>
  <c r="AV84" i="6"/>
  <c r="N84" i="6" s="1"/>
  <c r="AX35" i="6"/>
  <c r="P35" i="6" s="1"/>
  <c r="AV35" i="6"/>
  <c r="N35" i="6" s="1"/>
  <c r="AX33" i="6"/>
  <c r="P33" i="6" s="1"/>
  <c r="AV33" i="6"/>
  <c r="N33" i="6" s="1"/>
  <c r="AX31" i="6"/>
  <c r="P31" i="6" s="1"/>
  <c r="AV31" i="6"/>
  <c r="N31" i="6" s="1"/>
  <c r="AX29" i="6"/>
  <c r="P29" i="6" s="1"/>
  <c r="AV29" i="6"/>
  <c r="N29" i="6" s="1"/>
  <c r="AX24" i="6"/>
  <c r="P24" i="6" s="1"/>
  <c r="AV24" i="6"/>
  <c r="N24" i="6" s="1"/>
  <c r="AX22" i="6"/>
  <c r="P22" i="6" s="1"/>
  <c r="AV22" i="6"/>
  <c r="N22" i="6" s="1"/>
  <c r="AX20" i="6"/>
  <c r="P20" i="6" s="1"/>
  <c r="AV20" i="6"/>
  <c r="N20" i="6" s="1"/>
  <c r="FC147" i="10"/>
  <c r="C152" i="10"/>
  <c r="BP178" i="10"/>
  <c r="DN198" i="10"/>
  <c r="CL138" i="10"/>
  <c r="CN150" i="10"/>
  <c r="CN178" i="10"/>
  <c r="BX238" i="10"/>
  <c r="CT301" i="10"/>
  <c r="EB304" i="10"/>
  <c r="DB202" i="10"/>
  <c r="ED202" i="10"/>
  <c r="CX238" i="10"/>
  <c r="CR206" i="10"/>
  <c r="ED206" i="10"/>
  <c r="DB245" i="10"/>
  <c r="DF415" i="10"/>
  <c r="CJ405" i="10"/>
  <c r="DJ405" i="10"/>
  <c r="FB34" i="10"/>
  <c r="M268" i="10"/>
  <c r="DH415" i="10"/>
  <c r="CP202" i="10"/>
  <c r="CP207" i="10"/>
  <c r="CP199" i="10"/>
  <c r="CP188" i="10"/>
  <c r="CP184" i="10"/>
  <c r="I345" i="10"/>
  <c r="J345" i="10" s="1"/>
  <c r="CX415" i="10"/>
  <c r="EJ416" i="10"/>
  <c r="A418" i="10"/>
  <c r="A419" i="10" s="1"/>
  <c r="BZ238" i="10"/>
  <c r="BT342" i="10"/>
  <c r="BV405" i="10"/>
  <c r="DT415" i="10"/>
  <c r="BX329" i="10"/>
  <c r="BX330" i="10"/>
  <c r="BX360" i="10"/>
  <c r="BT327" i="10"/>
  <c r="BX354" i="10"/>
  <c r="BX341" i="10"/>
  <c r="BX340" i="10"/>
  <c r="K406" i="10"/>
  <c r="I329" i="10"/>
  <c r="J329" i="10" s="1"/>
  <c r="I6" i="10"/>
  <c r="J6" i="10" s="1"/>
  <c r="FC9" i="10"/>
  <c r="E13" i="10"/>
  <c r="K13" i="10" s="1"/>
  <c r="FB17" i="10"/>
  <c r="FC21" i="10"/>
  <c r="FC29" i="10"/>
  <c r="FA33" i="10"/>
  <c r="I86" i="10"/>
  <c r="J86" i="10" s="1"/>
  <c r="A153" i="10"/>
  <c r="EZ110" i="10"/>
  <c r="EZ148" i="10" s="1"/>
  <c r="B36" i="13" s="1"/>
  <c r="EZ106" i="10"/>
  <c r="A208" i="10"/>
  <c r="A209" i="10" s="1"/>
  <c r="FB110" i="10"/>
  <c r="FC110" i="10" s="1"/>
  <c r="FA111" i="10"/>
  <c r="I114" i="10"/>
  <c r="J114" i="10" s="1"/>
  <c r="FA118" i="10"/>
  <c r="FA123" i="10"/>
  <c r="FC123" i="10" s="1"/>
  <c r="K126" i="10"/>
  <c r="I139" i="10"/>
  <c r="J139" i="10" s="1"/>
  <c r="E150" i="10"/>
  <c r="K150" i="10" s="1"/>
  <c r="A262" i="10"/>
  <c r="E220" i="10"/>
  <c r="K220" i="10" s="1"/>
  <c r="BX301" i="10"/>
  <c r="FA324" i="10"/>
  <c r="FA362" i="10" s="1"/>
  <c r="B85" i="13" s="1"/>
  <c r="FA328" i="10"/>
  <c r="BP415" i="10"/>
  <c r="BP405" i="10"/>
  <c r="CN127" i="10"/>
  <c r="I145" i="10"/>
  <c r="J145" i="10" s="1"/>
  <c r="B151" i="10"/>
  <c r="I258" i="10"/>
  <c r="J258" i="10" s="1"/>
  <c r="FD9" i="10"/>
  <c r="FE4" i="10" s="1"/>
  <c r="FA259" i="10"/>
  <c r="CN142" i="10"/>
  <c r="DT142" i="10"/>
  <c r="CN144" i="10"/>
  <c r="DT144" i="10"/>
  <c r="CL150" i="10"/>
  <c r="CD178" i="10"/>
  <c r="CD179" i="10"/>
  <c r="CR183" i="10"/>
  <c r="DH202" i="10"/>
  <c r="CF119" i="10"/>
  <c r="BZ119" i="10"/>
  <c r="BN120" i="10"/>
  <c r="CN122" i="10"/>
  <c r="BV126" i="10"/>
  <c r="CL126" i="10"/>
  <c r="CN131" i="10"/>
  <c r="CZ132" i="10"/>
  <c r="BL136" i="10"/>
  <c r="CB136" i="10"/>
  <c r="CR136" i="10"/>
  <c r="DH136" i="10"/>
  <c r="CN141" i="10"/>
  <c r="DT141" i="10"/>
  <c r="CR188" i="10"/>
  <c r="CR197" i="10"/>
  <c r="BT120" i="10"/>
  <c r="CL129" i="10"/>
  <c r="CN130" i="10"/>
  <c r="BT179" i="10"/>
  <c r="DF198" i="10"/>
  <c r="DZ198" i="10"/>
  <c r="EL203" i="10"/>
  <c r="DD202" i="10"/>
  <c r="CJ202" i="10"/>
  <c r="BL202" i="10"/>
  <c r="DB243" i="10"/>
  <c r="BT344" i="10"/>
  <c r="DL198" i="10"/>
  <c r="CP189" i="10"/>
  <c r="DL202" i="10"/>
  <c r="DB197" i="10"/>
  <c r="BT346" i="10"/>
  <c r="BT351" i="10"/>
  <c r="BT360" i="10"/>
  <c r="DH405" i="10"/>
  <c r="EB310" i="10"/>
  <c r="DX301" i="10"/>
  <c r="DD301" i="10"/>
  <c r="BT301" i="10"/>
  <c r="EB306" i="10"/>
  <c r="BN197" i="10"/>
  <c r="DB240" i="10"/>
  <c r="BL240" i="10"/>
  <c r="FB12" i="10"/>
  <c r="FC12" i="10" s="1"/>
  <c r="FB24" i="10"/>
  <c r="FC24" i="10" s="1"/>
  <c r="FB28" i="10"/>
  <c r="E89" i="10"/>
  <c r="K89" i="10" s="1"/>
  <c r="E93" i="10"/>
  <c r="K93" i="10" s="1"/>
  <c r="FC149" i="10"/>
  <c r="E289" i="10"/>
  <c r="K289" i="10" s="1"/>
  <c r="DV197" i="10"/>
  <c r="CP197" i="10"/>
  <c r="EB198" i="10"/>
  <c r="CN197" i="10"/>
  <c r="BL197" i="10"/>
  <c r="ED203" i="10"/>
  <c r="K88" i="10"/>
  <c r="FB140" i="10"/>
  <c r="FC140" i="10" s="1"/>
  <c r="E145" i="10"/>
  <c r="K145" i="10" s="1"/>
  <c r="FC148" i="10"/>
  <c r="I231" i="10"/>
  <c r="J231" i="10" s="1"/>
  <c r="E259" i="10"/>
  <c r="K259" i="10" s="1"/>
  <c r="FC124" i="10"/>
  <c r="E132" i="10"/>
  <c r="K132" i="10" s="1"/>
  <c r="E234" i="10"/>
  <c r="K234" i="10" s="1"/>
  <c r="FA249" i="10"/>
  <c r="FC249" i="10" s="1"/>
  <c r="E341" i="10"/>
  <c r="K341" i="10" s="1"/>
  <c r="E349" i="10"/>
  <c r="K349" i="10" s="1"/>
  <c r="I357" i="10"/>
  <c r="J357" i="10" s="1"/>
  <c r="E276" i="10"/>
  <c r="K276" i="10" s="1"/>
  <c r="FB33" i="10"/>
  <c r="FB237" i="10"/>
  <c r="FC237" i="10" s="1"/>
  <c r="FC331" i="10"/>
  <c r="E400" i="10"/>
  <c r="K400" i="10" s="1"/>
  <c r="CL136" i="10"/>
  <c r="BZ120" i="10"/>
  <c r="BR136" i="10"/>
  <c r="BR120" i="10"/>
  <c r="BN136" i="10"/>
  <c r="BN178" i="10"/>
  <c r="BL178" i="10"/>
  <c r="BV198" i="10"/>
  <c r="CH120" i="10"/>
  <c r="CB126" i="10"/>
  <c r="CZ149" i="10"/>
  <c r="DT150" i="10"/>
  <c r="K291" i="10"/>
  <c r="I186" i="10"/>
  <c r="J186" i="10" s="1"/>
  <c r="CJ415" i="10"/>
  <c r="CB336" i="10"/>
  <c r="DR301" i="10"/>
  <c r="CX301" i="10"/>
  <c r="F274" i="10"/>
  <c r="CR238" i="10"/>
  <c r="DD198" i="10"/>
  <c r="DT149" i="10"/>
  <c r="BV141" i="10"/>
  <c r="DD139" i="10"/>
  <c r="CN30" i="10"/>
  <c r="DJ416" i="10"/>
  <c r="CP416" i="10"/>
  <c r="CH416" i="10"/>
  <c r="DZ416" i="10"/>
  <c r="DH403" i="10"/>
  <c r="BT403" i="10"/>
  <c r="CZ403" i="10"/>
  <c r="DL404" i="10"/>
  <c r="CB403" i="10"/>
  <c r="CP403" i="10"/>
  <c r="DR359" i="10"/>
  <c r="DF359" i="10"/>
  <c r="BZ359" i="10"/>
  <c r="CJ343" i="10"/>
  <c r="DD345" i="10"/>
  <c r="CZ343" i="10"/>
  <c r="DD348" i="10"/>
  <c r="BR343" i="10"/>
  <c r="CB348" i="10"/>
  <c r="CB337" i="10"/>
  <c r="CB341" i="10"/>
  <c r="CB343" i="10"/>
  <c r="CB335" i="10"/>
  <c r="BR289" i="10"/>
  <c r="CL289" i="10"/>
  <c r="DD307" i="10"/>
  <c r="DD308" i="10"/>
  <c r="DD311" i="10"/>
  <c r="BV308" i="10"/>
  <c r="BV295" i="10"/>
  <c r="BX261" i="10"/>
  <c r="DX261" i="10"/>
  <c r="EL261" i="10"/>
  <c r="BR261" i="10"/>
  <c r="CX261" i="10"/>
  <c r="DV261" i="10"/>
  <c r="EH261" i="10"/>
  <c r="BN261" i="10"/>
  <c r="CP261" i="10"/>
  <c r="EF261" i="10"/>
  <c r="DL254" i="10"/>
  <c r="DL257" i="10"/>
  <c r="CB231" i="10"/>
  <c r="CN245" i="10"/>
  <c r="CN254" i="10"/>
  <c r="CN232" i="10"/>
  <c r="BN188" i="10"/>
  <c r="CT188" i="10"/>
  <c r="DJ199" i="10"/>
  <c r="CD188" i="10"/>
  <c r="DJ194" i="10"/>
  <c r="DF188" i="10"/>
  <c r="BP170" i="10"/>
  <c r="BZ176" i="10"/>
  <c r="BZ194" i="10"/>
  <c r="BZ198" i="10"/>
  <c r="BT170" i="10"/>
  <c r="BZ188" i="10"/>
  <c r="BZ201" i="10"/>
  <c r="BT111" i="10"/>
  <c r="BV131" i="10"/>
  <c r="BV128" i="10"/>
  <c r="BV132" i="10"/>
  <c r="CB83" i="10"/>
  <c r="DF83" i="10"/>
  <c r="BR83" i="10"/>
  <c r="CX83" i="10"/>
  <c r="CP83" i="10"/>
  <c r="CJ83" i="10"/>
  <c r="CB79" i="10"/>
  <c r="CJ79" i="10"/>
  <c r="CF79" i="10"/>
  <c r="DJ80" i="10"/>
  <c r="DJ87" i="10"/>
  <c r="BP79" i="10"/>
  <c r="CH30" i="10"/>
  <c r="DF30" i="10"/>
  <c r="CF30" i="10"/>
  <c r="DR31" i="10"/>
  <c r="DR36" i="10"/>
  <c r="BR30" i="10"/>
  <c r="CP30" i="10"/>
  <c r="DN30" i="10"/>
  <c r="DR35" i="10"/>
  <c r="DL30" i="10"/>
  <c r="AX93" i="6"/>
  <c r="P93" i="6" s="1"/>
  <c r="AV93" i="6"/>
  <c r="N93" i="6" s="1"/>
  <c r="AX73" i="6"/>
  <c r="P73" i="6" s="1"/>
  <c r="AV73" i="6"/>
  <c r="N73" i="6" s="1"/>
  <c r="BN18" i="6"/>
  <c r="AF18" i="6" s="1"/>
  <c r="BL18" i="6"/>
  <c r="AD18" i="6" s="1"/>
  <c r="FC131" i="10"/>
  <c r="FC16" i="10"/>
  <c r="CZ238" i="10"/>
  <c r="CL139" i="10"/>
  <c r="CN238" i="10"/>
  <c r="CP238" i="10"/>
  <c r="EH202" i="10"/>
  <c r="EL207" i="10"/>
  <c r="CH202" i="10"/>
  <c r="DB250" i="10"/>
  <c r="DB256" i="10"/>
  <c r="BL256" i="10"/>
  <c r="BL233" i="10"/>
  <c r="CV238" i="10"/>
  <c r="BL245" i="10"/>
  <c r="CD301" i="10"/>
  <c r="BL327" i="10"/>
  <c r="CL137" i="10"/>
  <c r="CH238" i="10"/>
  <c r="BL241" i="10"/>
  <c r="DV301" i="10"/>
  <c r="BR202" i="10"/>
  <c r="CB198" i="10"/>
  <c r="CB179" i="10"/>
  <c r="K243" i="10"/>
  <c r="I388" i="10"/>
  <c r="J388" i="10" s="1"/>
  <c r="CP415" i="10"/>
  <c r="CV405" i="10"/>
  <c r="DP414" i="10"/>
  <c r="CD405" i="10"/>
  <c r="I87" i="10"/>
  <c r="J87" i="10" s="1"/>
  <c r="E283" i="10"/>
  <c r="K283" i="10" s="1"/>
  <c r="CP205" i="10"/>
  <c r="CP185" i="10"/>
  <c r="CP200" i="10"/>
  <c r="CP191" i="10"/>
  <c r="CP190" i="10"/>
  <c r="BX178" i="10"/>
  <c r="BL405" i="10"/>
  <c r="CX405" i="10"/>
  <c r="BL221" i="10"/>
  <c r="FC337" i="10"/>
  <c r="K405" i="10"/>
  <c r="BR327" i="10"/>
  <c r="BX359" i="10"/>
  <c r="BX350" i="10"/>
  <c r="BX331" i="10"/>
  <c r="BX348" i="10"/>
  <c r="BX353" i="10"/>
  <c r="BX343" i="10"/>
  <c r="BR415" i="10"/>
  <c r="FA251" i="10"/>
  <c r="FC251" i="10" s="1"/>
  <c r="A420" i="10"/>
  <c r="K224" i="10"/>
  <c r="K287" i="10"/>
  <c r="BT331" i="10"/>
  <c r="A42" i="10"/>
  <c r="A43" i="10" s="1"/>
  <c r="FC18" i="10"/>
  <c r="L108" i="10"/>
  <c r="I106" i="10"/>
  <c r="J106" i="10" s="1"/>
  <c r="M164" i="10"/>
  <c r="A210" i="10"/>
  <c r="EZ107" i="10"/>
  <c r="FA139" i="10"/>
  <c r="FA217" i="10"/>
  <c r="L269" i="10"/>
  <c r="M275" i="10" s="1"/>
  <c r="BQ62" i="2" s="1"/>
  <c r="BL227" i="10"/>
  <c r="DZ301" i="10"/>
  <c r="A364" i="10"/>
  <c r="M322" i="10"/>
  <c r="FD8" i="10"/>
  <c r="CL127" i="10"/>
  <c r="ED204" i="10"/>
  <c r="EL204" i="10"/>
  <c r="CR204" i="10"/>
  <c r="EL205" i="10"/>
  <c r="ED205" i="10"/>
  <c r="CN145" i="10"/>
  <c r="CL145" i="10"/>
  <c r="C208" i="10"/>
  <c r="EZ136" i="10"/>
  <c r="D95" i="10"/>
  <c r="D96" i="10" s="1"/>
  <c r="CF120" i="10"/>
  <c r="CZ135" i="10"/>
  <c r="CN138" i="10"/>
  <c r="CZ144" i="10"/>
  <c r="BZ178" i="10"/>
  <c r="BZ179" i="10"/>
  <c r="CP179" i="10"/>
  <c r="CR182" i="10"/>
  <c r="CR191" i="10"/>
  <c r="DJ198" i="10"/>
  <c r="CV202" i="10"/>
  <c r="CJ119" i="10"/>
  <c r="CD119" i="10"/>
  <c r="CL120" i="10"/>
  <c r="CL125" i="10"/>
  <c r="BR126" i="10"/>
  <c r="CH126" i="10"/>
  <c r="CX126" i="10"/>
  <c r="CZ131" i="10"/>
  <c r="CN134" i="10"/>
  <c r="BX136" i="10"/>
  <c r="CN136" i="10"/>
  <c r="DD136" i="10"/>
  <c r="CL146" i="10"/>
  <c r="CJ197" i="10"/>
  <c r="CH119" i="10"/>
  <c r="BL120" i="10"/>
  <c r="CF178" i="10"/>
  <c r="DB244" i="10"/>
  <c r="DB248" i="10"/>
  <c r="BL219" i="10"/>
  <c r="BL244" i="10"/>
  <c r="EL206" i="10"/>
  <c r="DP202" i="10"/>
  <c r="CN202" i="10"/>
  <c r="BP202" i="10"/>
  <c r="DB247" i="10"/>
  <c r="BX339" i="10"/>
  <c r="DL197" i="10"/>
  <c r="DB258" i="10"/>
  <c r="BV197" i="10"/>
  <c r="EB203" i="10"/>
  <c r="EB308" i="10"/>
  <c r="DH301" i="10"/>
  <c r="CN301" i="10"/>
  <c r="EB311" i="10"/>
  <c r="DB257" i="10"/>
  <c r="FB227" i="10"/>
  <c r="EB206" i="10"/>
  <c r="CX197" i="10"/>
  <c r="BR197" i="10"/>
  <c r="CZ197" i="10"/>
  <c r="BP197" i="10"/>
  <c r="I88" i="10"/>
  <c r="J88" i="10" s="1"/>
  <c r="K139" i="10"/>
  <c r="I294" i="10"/>
  <c r="J294" i="10" s="1"/>
  <c r="FB14" i="10"/>
  <c r="FC14" i="10" s="1"/>
  <c r="FC343" i="10"/>
  <c r="E412" i="10"/>
  <c r="K412" i="10" s="1"/>
  <c r="BV136" i="10"/>
  <c r="DN136" i="10"/>
  <c r="DJ136" i="10"/>
  <c r="BN198" i="10"/>
  <c r="AX55" i="6"/>
  <c r="P55" i="6" s="1"/>
  <c r="BL126" i="10"/>
  <c r="CL148" i="10"/>
  <c r="CL140" i="10"/>
  <c r="CL124" i="10"/>
  <c r="CL132" i="10"/>
  <c r="CV415" i="10"/>
  <c r="CZ289" i="10"/>
  <c r="DB239" i="10"/>
  <c r="BP66" i="10"/>
  <c r="CH66" i="10"/>
  <c r="CF66" i="10"/>
  <c r="CH23" i="10"/>
  <c r="CF23" i="10"/>
  <c r="DD28" i="10"/>
  <c r="DD30" i="10"/>
  <c r="DD31" i="10"/>
  <c r="DD32" i="10"/>
  <c r="BR23" i="10"/>
  <c r="CP23" i="10"/>
  <c r="DD24" i="10"/>
  <c r="DD35" i="10"/>
  <c r="AX98" i="6"/>
  <c r="P98" i="6" s="1"/>
  <c r="AV98" i="6"/>
  <c r="N98" i="6" s="1"/>
  <c r="AX94" i="6"/>
  <c r="P94" i="6" s="1"/>
  <c r="AV94" i="6"/>
  <c r="N94" i="6" s="1"/>
  <c r="AX80" i="6"/>
  <c r="P80" i="6" s="1"/>
  <c r="AV80" i="6"/>
  <c r="N80" i="6" s="1"/>
  <c r="AX78" i="6"/>
  <c r="P78" i="6" s="1"/>
  <c r="AV78" i="6"/>
  <c r="N78" i="6" s="1"/>
  <c r="AW46" i="6"/>
  <c r="AU46" i="6"/>
  <c r="BM36" i="6"/>
  <c r="AE36" i="6" s="1"/>
  <c r="BO36" i="6"/>
  <c r="AG36" i="6" s="1"/>
  <c r="AU35" i="6"/>
  <c r="M35" i="6" s="1"/>
  <c r="AS35" i="6"/>
  <c r="K35" i="6" s="1"/>
  <c r="AU31" i="6"/>
  <c r="M31" i="6" s="1"/>
  <c r="AS31" i="6"/>
  <c r="K31" i="6" s="1"/>
  <c r="AU29" i="6"/>
  <c r="M29" i="6" s="1"/>
  <c r="AS29" i="6"/>
  <c r="K29" i="6" s="1"/>
  <c r="AU24" i="6"/>
  <c r="M24" i="6" s="1"/>
  <c r="AS24" i="6"/>
  <c r="K24" i="6" s="1"/>
  <c r="AU22" i="6"/>
  <c r="M22" i="6" s="1"/>
  <c r="AS22" i="6"/>
  <c r="K22" i="6" s="1"/>
  <c r="AU20" i="6"/>
  <c r="M20" i="6" s="1"/>
  <c r="AS20" i="6"/>
  <c r="K20" i="6" s="1"/>
  <c r="ED414" i="10"/>
  <c r="DD414" i="10"/>
  <c r="CL414" i="10"/>
  <c r="BZ414" i="10"/>
  <c r="DX413" i="10"/>
  <c r="CZ413" i="10"/>
  <c r="CB413" i="10"/>
  <c r="EB412" i="10"/>
  <c r="CV412" i="10"/>
  <c r="CJ411" i="10"/>
  <c r="CB409" i="10"/>
  <c r="DD407" i="10"/>
  <c r="CZ405" i="10"/>
  <c r="DH404" i="10"/>
  <c r="CB404" i="10"/>
  <c r="CZ401" i="10"/>
  <c r="CL397" i="10"/>
  <c r="BX397" i="10"/>
  <c r="CL396" i="10"/>
  <c r="CB395" i="10"/>
  <c r="CB388" i="10"/>
  <c r="CX357" i="10"/>
  <c r="CJ356" i="10"/>
  <c r="CH354" i="10"/>
  <c r="DJ352" i="10"/>
  <c r="DN350" i="10"/>
  <c r="DN349" i="10"/>
  <c r="CR343" i="10"/>
  <c r="CR341" i="10"/>
  <c r="CR340" i="10"/>
  <c r="EF311" i="10"/>
  <c r="ED308" i="10"/>
  <c r="EF305" i="10"/>
  <c r="ED303" i="10"/>
  <c r="CL303" i="10"/>
  <c r="CZ302" i="10"/>
  <c r="CL302" i="10"/>
  <c r="CH297" i="10"/>
  <c r="CZ296" i="10"/>
  <c r="CH294" i="10"/>
  <c r="CH289" i="10"/>
  <c r="CH281" i="10"/>
  <c r="CH280" i="10"/>
  <c r="ET261" i="10"/>
  <c r="EH260" i="10"/>
  <c r="DP260" i="10"/>
  <c r="CL260" i="10"/>
  <c r="EH255" i="10"/>
  <c r="EF254" i="10"/>
  <c r="CZ254" i="10"/>
  <c r="BP254" i="10"/>
  <c r="DD253" i="10"/>
  <c r="BN243" i="10"/>
  <c r="CD238" i="10"/>
  <c r="BN238" i="10"/>
  <c r="BN230" i="10"/>
  <c r="EH201" i="10"/>
  <c r="CL199" i="10"/>
  <c r="CL198" i="10"/>
  <c r="CZ195" i="10"/>
  <c r="CX194" i="10"/>
  <c r="BP185" i="10"/>
  <c r="BX183" i="10"/>
  <c r="BP180" i="10"/>
  <c r="BL175" i="10"/>
  <c r="BP167" i="10"/>
  <c r="DD150" i="10"/>
  <c r="ED144" i="10"/>
  <c r="DD142" i="10"/>
  <c r="DJ141" i="10"/>
  <c r="CH138" i="10"/>
  <c r="DD87" i="10"/>
  <c r="CD87" i="10"/>
  <c r="DD80" i="10"/>
  <c r="DF79" i="10"/>
  <c r="CR73" i="10"/>
  <c r="CR24" i="10"/>
  <c r="CR22" i="10"/>
  <c r="AT96" i="6"/>
  <c r="L96" i="6" s="1"/>
  <c r="AT92" i="6"/>
  <c r="L92" i="6" s="1"/>
  <c r="AT86" i="6"/>
  <c r="L86" i="6" s="1"/>
  <c r="AT83" i="6"/>
  <c r="L83" i="6" s="1"/>
  <c r="AT82" i="6"/>
  <c r="L82" i="6" s="1"/>
  <c r="AT81" i="6"/>
  <c r="L81" i="6" s="1"/>
  <c r="AT79" i="6"/>
  <c r="L79" i="6" s="1"/>
  <c r="AT69" i="6"/>
  <c r="L69" i="6" s="1"/>
  <c r="AT65" i="6"/>
  <c r="L65" i="6" s="1"/>
  <c r="AT61" i="6"/>
  <c r="L61" i="6" s="1"/>
  <c r="BP62" i="10"/>
  <c r="CB63" i="10"/>
  <c r="BN62" i="10"/>
  <c r="CB66" i="10"/>
  <c r="DJ31" i="10"/>
  <c r="CL26" i="10"/>
  <c r="BL14" i="10"/>
  <c r="BL16" i="10"/>
  <c r="BL27" i="10"/>
  <c r="BL36" i="10"/>
  <c r="BL6" i="10"/>
  <c r="BL17" i="10"/>
  <c r="BL24" i="10"/>
  <c r="BL28" i="10"/>
  <c r="BL31" i="10"/>
  <c r="BL32" i="10"/>
  <c r="BL33" i="10"/>
  <c r="BL35" i="10"/>
  <c r="BL8" i="10"/>
  <c r="AX95" i="6"/>
  <c r="P95" i="6" s="1"/>
  <c r="AV95" i="6"/>
  <c r="N95" i="6" s="1"/>
  <c r="AX91" i="6"/>
  <c r="P91" i="6" s="1"/>
  <c r="AV91" i="6"/>
  <c r="N91" i="6" s="1"/>
  <c r="AX90" i="6"/>
  <c r="P90" i="6" s="1"/>
  <c r="AV90" i="6"/>
  <c r="N90" i="6" s="1"/>
  <c r="AX89" i="6"/>
  <c r="P89" i="6" s="1"/>
  <c r="AV89" i="6"/>
  <c r="N89" i="6" s="1"/>
  <c r="AX88" i="6"/>
  <c r="P88" i="6" s="1"/>
  <c r="AV88" i="6"/>
  <c r="N88" i="6" s="1"/>
  <c r="AX87" i="6"/>
  <c r="P87" i="6" s="1"/>
  <c r="AV87" i="6"/>
  <c r="N87" i="6" s="1"/>
  <c r="AX77" i="6"/>
  <c r="P77" i="6" s="1"/>
  <c r="AV77" i="6"/>
  <c r="N77" i="6" s="1"/>
  <c r="AX62" i="6"/>
  <c r="P62" i="6" s="1"/>
  <c r="AV62" i="6"/>
  <c r="N62" i="6" s="1"/>
  <c r="AV47" i="6"/>
  <c r="AX47" i="6"/>
  <c r="AX34" i="6"/>
  <c r="P34" i="6" s="1"/>
  <c r="AV34" i="6"/>
  <c r="N34" i="6" s="1"/>
  <c r="AX32" i="6"/>
  <c r="P32" i="6" s="1"/>
  <c r="AV32" i="6"/>
  <c r="N32" i="6" s="1"/>
  <c r="AX30" i="6"/>
  <c r="P30" i="6" s="1"/>
  <c r="AV30" i="6"/>
  <c r="N30" i="6" s="1"/>
  <c r="AX25" i="6"/>
  <c r="P25" i="6" s="1"/>
  <c r="AV25" i="6"/>
  <c r="N25" i="6" s="1"/>
  <c r="AX23" i="6"/>
  <c r="P23" i="6" s="1"/>
  <c r="AV23" i="6"/>
  <c r="N23" i="6" s="1"/>
  <c r="AX21" i="6"/>
  <c r="P21" i="6" s="1"/>
  <c r="AV21" i="6"/>
  <c r="N21" i="6" s="1"/>
  <c r="AU18" i="6"/>
  <c r="M18" i="6" s="1"/>
  <c r="AS18" i="6"/>
  <c r="K18" i="6" s="1"/>
  <c r="K271" i="10"/>
  <c r="CR404" i="10"/>
  <c r="I293" i="10"/>
  <c r="J293" i="10" s="1"/>
  <c r="CL254" i="10"/>
  <c r="CJ233" i="10"/>
  <c r="BZ199" i="10"/>
  <c r="DT143" i="10"/>
  <c r="AT97" i="6"/>
  <c r="L97" i="6" s="1"/>
  <c r="AT93" i="6"/>
  <c r="L93" i="6" s="1"/>
  <c r="AT85" i="6"/>
  <c r="L85" i="6" s="1"/>
  <c r="AT84" i="6"/>
  <c r="L84" i="6" s="1"/>
  <c r="AT73" i="6"/>
  <c r="L73" i="6" s="1"/>
  <c r="AT67" i="6"/>
  <c r="L67" i="6" s="1"/>
  <c r="AT60" i="6"/>
  <c r="L60" i="6" s="1"/>
  <c r="AT55" i="6"/>
  <c r="L55" i="6" s="1"/>
  <c r="BV17" i="10"/>
  <c r="CL17" i="10"/>
  <c r="CR28" i="10"/>
  <c r="CR35" i="10"/>
  <c r="CH17" i="10"/>
  <c r="CD17" i="10"/>
  <c r="CR27" i="10"/>
  <c r="CR38" i="10"/>
  <c r="CR39" i="10"/>
  <c r="CN24" i="10"/>
  <c r="CN32" i="10"/>
  <c r="BR8" i="10"/>
  <c r="BZ15" i="10"/>
  <c r="BZ16" i="10"/>
  <c r="BZ27" i="10"/>
  <c r="BZ32" i="10"/>
  <c r="BX25" i="10"/>
  <c r="BX17" i="10"/>
  <c r="BX20" i="10"/>
  <c r="AX96" i="6"/>
  <c r="P96" i="6" s="1"/>
  <c r="AV96" i="6"/>
  <c r="N96" i="6" s="1"/>
  <c r="AX92" i="6"/>
  <c r="P92" i="6" s="1"/>
  <c r="AV92" i="6"/>
  <c r="N92" i="6" s="1"/>
  <c r="AX86" i="6"/>
  <c r="P86" i="6" s="1"/>
  <c r="AV86" i="6"/>
  <c r="N86" i="6" s="1"/>
  <c r="AX83" i="6"/>
  <c r="P83" i="6" s="1"/>
  <c r="AV83" i="6"/>
  <c r="N83" i="6" s="1"/>
  <c r="AX82" i="6"/>
  <c r="P82" i="6" s="1"/>
  <c r="AV82" i="6"/>
  <c r="N82" i="6" s="1"/>
  <c r="AX81" i="6"/>
  <c r="P81" i="6" s="1"/>
  <c r="AV81" i="6"/>
  <c r="N81" i="6" s="1"/>
  <c r="AX79" i="6"/>
  <c r="P79" i="6" s="1"/>
  <c r="AV79" i="6"/>
  <c r="N79" i="6" s="1"/>
  <c r="AX69" i="6"/>
  <c r="P69" i="6" s="1"/>
  <c r="AV69" i="6"/>
  <c r="N69" i="6" s="1"/>
  <c r="AX65" i="6"/>
  <c r="P65" i="6" s="1"/>
  <c r="AV65" i="6"/>
  <c r="N65" i="6" s="1"/>
  <c r="AX61" i="6"/>
  <c r="P61" i="6" s="1"/>
  <c r="AV61" i="6"/>
  <c r="N61" i="6" s="1"/>
  <c r="BK50" i="6"/>
  <c r="AC50" i="6" s="1"/>
  <c r="BM50" i="6"/>
  <c r="AE50" i="6" s="1"/>
  <c r="AT48" i="6"/>
  <c r="AV48" i="6"/>
  <c r="AU32" i="6"/>
  <c r="M32" i="6" s="1"/>
  <c r="AS32" i="6"/>
  <c r="K32" i="6" s="1"/>
  <c r="AU30" i="6"/>
  <c r="M30" i="6" s="1"/>
  <c r="AS30" i="6"/>
  <c r="K30" i="6" s="1"/>
  <c r="BM28" i="6"/>
  <c r="AE28" i="6" s="1"/>
  <c r="BO28" i="6"/>
  <c r="AG28" i="6" s="1"/>
  <c r="BM27" i="6"/>
  <c r="AE27" i="6" s="1"/>
  <c r="BO27" i="6"/>
  <c r="AG27" i="6" s="1"/>
  <c r="BM26" i="6"/>
  <c r="AE26" i="6" s="1"/>
  <c r="BO26" i="6"/>
  <c r="AG26" i="6" s="1"/>
  <c r="AU25" i="6"/>
  <c r="M25" i="6" s="1"/>
  <c r="AS25" i="6"/>
  <c r="K25" i="6" s="1"/>
  <c r="AU23" i="6"/>
  <c r="M23" i="6" s="1"/>
  <c r="AS23" i="6"/>
  <c r="K23" i="6" s="1"/>
  <c r="AU21" i="6"/>
  <c r="M21" i="6" s="1"/>
  <c r="AS21" i="6"/>
  <c r="K21" i="6" s="1"/>
  <c r="A312" i="10"/>
  <c r="DN405" i="10"/>
  <c r="CV404" i="10"/>
  <c r="CD399" i="10"/>
  <c r="CV397" i="10"/>
  <c r="CB392" i="10"/>
  <c r="CX349" i="10"/>
  <c r="CV352" i="10"/>
  <c r="BX201" i="10"/>
  <c r="DT146" i="10"/>
  <c r="BV142" i="10"/>
  <c r="DZ88" i="10"/>
  <c r="DL87" i="10"/>
  <c r="CJ87" i="10"/>
  <c r="BN87" i="10"/>
  <c r="BL50" i="6"/>
  <c r="AD50" i="6" s="1"/>
  <c r="BN50" i="6"/>
  <c r="AF50" i="6" s="1"/>
  <c r="BL13" i="6"/>
  <c r="AD13" i="6" s="1"/>
  <c r="BN13" i="6"/>
  <c r="AF13" i="6" s="1"/>
  <c r="BJ10" i="6"/>
  <c r="AB10" i="6" s="1"/>
  <c r="BL10" i="6"/>
  <c r="AD10" i="6" s="1"/>
  <c r="BR39" i="10"/>
  <c r="CR33" i="10"/>
  <c r="CT20" i="10"/>
  <c r="CH14" i="10"/>
  <c r="BL10" i="10"/>
  <c r="BL9" i="10"/>
  <c r="BN22" i="10"/>
  <c r="AW98" i="6"/>
  <c r="O98" i="6" s="1"/>
  <c r="AW97" i="6"/>
  <c r="O97" i="6" s="1"/>
  <c r="AW96" i="6"/>
  <c r="O96" i="6" s="1"/>
  <c r="AW95" i="6"/>
  <c r="O95" i="6" s="1"/>
  <c r="AW94" i="6"/>
  <c r="O94" i="6" s="1"/>
  <c r="AW93" i="6"/>
  <c r="O93" i="6" s="1"/>
  <c r="AW92" i="6"/>
  <c r="O92" i="6" s="1"/>
  <c r="AW91" i="6"/>
  <c r="O91" i="6" s="1"/>
  <c r="BO90" i="6"/>
  <c r="AG90" i="6" s="1"/>
  <c r="AW90" i="6"/>
  <c r="O90" i="6" s="1"/>
  <c r="BO89" i="6"/>
  <c r="AG89" i="6" s="1"/>
  <c r="AW89" i="6"/>
  <c r="O89" i="6" s="1"/>
  <c r="BO88" i="6"/>
  <c r="AG88" i="6" s="1"/>
  <c r="AW88" i="6"/>
  <c r="O88" i="6" s="1"/>
  <c r="BO87" i="6"/>
  <c r="AG87" i="6" s="1"/>
  <c r="AW87" i="6"/>
  <c r="O87" i="6" s="1"/>
  <c r="AW86" i="6"/>
  <c r="O86" i="6" s="1"/>
  <c r="AW85" i="6"/>
  <c r="O85" i="6" s="1"/>
  <c r="AW84" i="6"/>
  <c r="O84" i="6" s="1"/>
  <c r="BL45" i="6"/>
  <c r="AD45" i="6" s="1"/>
  <c r="AX45" i="6"/>
  <c r="P45" i="6" s="1"/>
  <c r="BL44" i="6"/>
  <c r="AD44" i="6" s="1"/>
  <c r="AX44" i="6"/>
  <c r="P44" i="6" s="1"/>
  <c r="BL43" i="6"/>
  <c r="AD43" i="6" s="1"/>
  <c r="AX43" i="6"/>
  <c r="P43" i="6" s="1"/>
  <c r="BL42" i="6"/>
  <c r="AD42" i="6" s="1"/>
  <c r="AX42" i="6"/>
  <c r="P42" i="6" s="1"/>
  <c r="BL41" i="6"/>
  <c r="AD41" i="6" s="1"/>
  <c r="AX41" i="6"/>
  <c r="P41" i="6" s="1"/>
  <c r="BL40" i="6"/>
  <c r="AD40" i="6" s="1"/>
  <c r="AX40" i="6"/>
  <c r="P40" i="6" s="1"/>
  <c r="BL38" i="6"/>
  <c r="AD38" i="6" s="1"/>
  <c r="BN38" i="6"/>
  <c r="AF38" i="6" s="1"/>
  <c r="BL37" i="6"/>
  <c r="AD37" i="6" s="1"/>
  <c r="BN37" i="6"/>
  <c r="AF37" i="6" s="1"/>
  <c r="BN17" i="6"/>
  <c r="AF17" i="6" s="1"/>
  <c r="BL17" i="6"/>
  <c r="AD17" i="6" s="1"/>
  <c r="BZ36" i="10"/>
  <c r="BN34" i="10"/>
  <c r="CZ34" i="10"/>
  <c r="CV28" i="10"/>
  <c r="K18" i="10"/>
  <c r="BZ14" i="10"/>
  <c r="K14" i="10"/>
  <c r="BZ11" i="10"/>
  <c r="K2" i="10"/>
  <c r="BL74" i="6"/>
  <c r="AD74" i="6" s="1"/>
  <c r="BL71" i="6"/>
  <c r="AD71" i="6" s="1"/>
  <c r="BL70" i="6"/>
  <c r="AD70" i="6" s="1"/>
  <c r="BL65" i="6"/>
  <c r="AD65" i="6" s="1"/>
  <c r="AS56" i="6"/>
  <c r="K56" i="6" s="1"/>
  <c r="BJ55" i="6"/>
  <c r="AB55" i="6" s="1"/>
  <c r="AW55" i="6"/>
  <c r="O55" i="6" s="1"/>
  <c r="BJ54" i="6"/>
  <c r="AB54" i="6" s="1"/>
  <c r="AW54" i="6"/>
  <c r="O54" i="6" s="1"/>
  <c r="BL47" i="6"/>
  <c r="AD47" i="6" s="1"/>
  <c r="AT45" i="6"/>
  <c r="L45" i="6" s="1"/>
  <c r="AS44" i="6"/>
  <c r="K44" i="6" s="1"/>
  <c r="AT44" i="6"/>
  <c r="L44" i="6" s="1"/>
  <c r="AS43" i="6"/>
  <c r="K43" i="6" s="1"/>
  <c r="AT43" i="6"/>
  <c r="L43" i="6" s="1"/>
  <c r="AS42" i="6"/>
  <c r="K42" i="6" s="1"/>
  <c r="AT42" i="6"/>
  <c r="L42" i="6" s="1"/>
  <c r="AS41" i="6"/>
  <c r="K41" i="6" s="1"/>
  <c r="AT41" i="6"/>
  <c r="L41" i="6" s="1"/>
  <c r="AS40" i="6"/>
  <c r="K40" i="6" s="1"/>
  <c r="AT40" i="6"/>
  <c r="L40" i="6" s="1"/>
  <c r="AU36" i="6"/>
  <c r="M36" i="6" s="1"/>
  <c r="AU15" i="6"/>
  <c r="M15" i="6" s="1"/>
  <c r="AW10" i="6"/>
  <c r="O10" i="6" s="1"/>
  <c r="BL8" i="6"/>
  <c r="AD8" i="6" s="1"/>
  <c r="AT50" i="6"/>
  <c r="AX50" i="6"/>
  <c r="AT46" i="6"/>
  <c r="AV46" i="6"/>
  <c r="AV39" i="6"/>
  <c r="N39" i="6" s="1"/>
  <c r="AX39" i="6"/>
  <c r="P39" i="6" s="1"/>
  <c r="AV38" i="6"/>
  <c r="N38" i="6" s="1"/>
  <c r="AX38" i="6"/>
  <c r="P38" i="6" s="1"/>
  <c r="AV37" i="6"/>
  <c r="N37" i="6" s="1"/>
  <c r="AX37" i="6"/>
  <c r="P37" i="6" s="1"/>
  <c r="BJ6" i="6"/>
  <c r="AB6" i="6" s="1"/>
  <c r="BL6" i="6"/>
  <c r="AD6" i="6" s="1"/>
  <c r="CB21" i="10"/>
  <c r="CD11" i="10"/>
  <c r="AW58" i="6"/>
  <c r="O58" i="6" s="1"/>
  <c r="AT54" i="6"/>
  <c r="L54" i="6" s="1"/>
  <c r="BN49" i="6"/>
  <c r="AF49" i="6" s="1"/>
  <c r="BL49" i="6"/>
  <c r="AD49" i="6" s="1"/>
  <c r="AX49" i="6"/>
  <c r="AV45" i="6"/>
  <c r="N45" i="6" s="1"/>
  <c r="AV44" i="6"/>
  <c r="N44" i="6" s="1"/>
  <c r="AV43" i="6"/>
  <c r="N43" i="6" s="1"/>
  <c r="AV42" i="6"/>
  <c r="N42" i="6" s="1"/>
  <c r="AV41" i="6"/>
  <c r="N41" i="6" s="1"/>
  <c r="AV40" i="6"/>
  <c r="N40" i="6" s="1"/>
  <c r="AV36" i="6"/>
  <c r="N36" i="6" s="1"/>
  <c r="AU34" i="6"/>
  <c r="M34" i="6" s="1"/>
  <c r="AU33" i="6"/>
  <c r="M33" i="6" s="1"/>
  <c r="AU28" i="6"/>
  <c r="M28" i="6" s="1"/>
  <c r="AU27" i="6"/>
  <c r="M27" i="6" s="1"/>
  <c r="AU26" i="6"/>
  <c r="M26" i="6" s="1"/>
  <c r="BL7" i="6"/>
  <c r="AD7" i="6" s="1"/>
  <c r="BM48" i="6"/>
  <c r="AE48" i="6" s="1"/>
  <c r="BM46" i="6"/>
  <c r="AE46" i="6" s="1"/>
  <c r="AX36" i="6"/>
  <c r="P36" i="6" s="1"/>
  <c r="AX28" i="6"/>
  <c r="P28" i="6" s="1"/>
  <c r="AX27" i="6"/>
  <c r="P27" i="6" s="1"/>
  <c r="AX26" i="6"/>
  <c r="P26" i="6" s="1"/>
  <c r="AX16" i="6"/>
  <c r="P16" i="6" s="1"/>
  <c r="AX15" i="6"/>
  <c r="P15" i="6" s="1"/>
  <c r="AX14" i="6"/>
  <c r="P14" i="6" s="1"/>
  <c r="AX13" i="6"/>
  <c r="P13" i="6" s="1"/>
  <c r="BM12" i="6"/>
  <c r="AE12" i="6" s="1"/>
  <c r="AX12" i="6"/>
  <c r="P12" i="6" s="1"/>
  <c r="BM11" i="6"/>
  <c r="AE11" i="6" s="1"/>
  <c r="BM9" i="6"/>
  <c r="AE9" i="6" s="1"/>
  <c r="AX9" i="6"/>
  <c r="P9" i="6" s="1"/>
  <c r="B60" i="13"/>
  <c r="FC34" i="10"/>
  <c r="FC130" i="10"/>
  <c r="FH1" i="10"/>
  <c r="J5" i="10"/>
  <c r="H151" i="10"/>
  <c r="CD86" i="10"/>
  <c r="DX88" i="10"/>
  <c r="DX90" i="10"/>
  <c r="CB86" i="10"/>
  <c r="CJ86" i="10"/>
  <c r="DR86" i="10"/>
  <c r="CH86" i="10"/>
  <c r="DL86" i="10"/>
  <c r="DJ86" i="10"/>
  <c r="CX86" i="10"/>
  <c r="CF86" i="10"/>
  <c r="DX87" i="10"/>
  <c r="BX86" i="10"/>
  <c r="DT86" i="10"/>
  <c r="DN86" i="10"/>
  <c r="CP86" i="10"/>
  <c r="DX93" i="10"/>
  <c r="DX92" i="10"/>
  <c r="DD86" i="10"/>
  <c r="BR86" i="10"/>
  <c r="BZ86" i="10"/>
  <c r="DX89" i="10"/>
  <c r="CN86" i="10"/>
  <c r="CL86" i="10"/>
  <c r="BT86" i="10"/>
  <c r="DP86" i="10"/>
  <c r="BV86" i="10"/>
  <c r="DX91" i="10"/>
  <c r="BP86" i="10"/>
  <c r="CD74" i="10"/>
  <c r="CZ88" i="10"/>
  <c r="CB74" i="10"/>
  <c r="CJ74" i="10"/>
  <c r="CZ80" i="10"/>
  <c r="CZ90" i="10"/>
  <c r="BP74" i="10"/>
  <c r="CH74" i="10"/>
  <c r="CZ78" i="10"/>
  <c r="CZ79" i="10"/>
  <c r="CZ86" i="10"/>
  <c r="CZ87" i="10"/>
  <c r="CX74" i="10"/>
  <c r="CF74" i="10"/>
  <c r="CZ77" i="10"/>
  <c r="BL74" i="10"/>
  <c r="BN74" i="10"/>
  <c r="CZ76" i="10"/>
  <c r="BX74" i="10"/>
  <c r="CZ84" i="10"/>
  <c r="CN74" i="10"/>
  <c r="CZ93" i="10"/>
  <c r="CZ92" i="10"/>
  <c r="CL74" i="10"/>
  <c r="BV74" i="10"/>
  <c r="BR74" i="10"/>
  <c r="CZ85" i="10"/>
  <c r="CZ75" i="10"/>
  <c r="CZ89" i="10"/>
  <c r="CZ81" i="10"/>
  <c r="BZ74" i="10"/>
  <c r="CV74" i="10"/>
  <c r="CP74" i="10"/>
  <c r="F17" i="10"/>
  <c r="K17" i="10" s="1"/>
  <c r="B42" i="10"/>
  <c r="B43" i="10" s="1"/>
  <c r="FD2" i="10"/>
  <c r="FA17" i="10"/>
  <c r="FA8" i="10"/>
  <c r="FC8" i="10" s="1"/>
  <c r="FD3" i="10"/>
  <c r="I8" i="10"/>
  <c r="J8" i="10" s="1"/>
  <c r="H7" i="10"/>
  <c r="FA7" i="10"/>
  <c r="I7" i="10"/>
  <c r="H5" i="10"/>
  <c r="B44" i="10"/>
  <c r="D42" i="10"/>
  <c r="D43" i="10" s="1"/>
  <c r="EZ1" i="10"/>
  <c r="EZ5" i="10"/>
  <c r="EZ43" i="10" s="1"/>
  <c r="M2" i="10"/>
  <c r="FA5" i="10"/>
  <c r="EZ31" i="10"/>
  <c r="EZ18" i="10"/>
  <c r="L3" i="10"/>
  <c r="M9" i="10" s="1"/>
  <c r="F407" i="10"/>
  <c r="K407" i="10" s="1"/>
  <c r="I407" i="10"/>
  <c r="J407" i="10" s="1"/>
  <c r="FC350" i="10"/>
  <c r="FD350" i="10" s="1"/>
  <c r="D418" i="10"/>
  <c r="D419" i="10" s="1"/>
  <c r="I405" i="10"/>
  <c r="J405" i="10" s="1"/>
  <c r="B420" i="10"/>
  <c r="FA351" i="10"/>
  <c r="FA352" i="10" s="1"/>
  <c r="FC348" i="10"/>
  <c r="H286" i="10"/>
  <c r="K286" i="10" s="1"/>
  <c r="I286" i="10"/>
  <c r="J286" i="10" s="1"/>
  <c r="FB236" i="10"/>
  <c r="FC236" i="10" s="1"/>
  <c r="BN86" i="10"/>
  <c r="DF86" i="10"/>
  <c r="CZ82" i="10"/>
  <c r="K91" i="10"/>
  <c r="I17" i="10"/>
  <c r="J17" i="10" s="1"/>
  <c r="K326" i="10"/>
  <c r="G253" i="10"/>
  <c r="K253" i="10" s="1"/>
  <c r="I253" i="10"/>
  <c r="J253" i="10" s="1"/>
  <c r="FA253" i="10"/>
  <c r="FC253" i="10" s="1"/>
  <c r="H252" i="10"/>
  <c r="K252" i="10" s="1"/>
  <c r="I252" i="10"/>
  <c r="J252" i="10" s="1"/>
  <c r="FA252" i="10"/>
  <c r="G251" i="10"/>
  <c r="K251" i="10" s="1"/>
  <c r="I251" i="10"/>
  <c r="J251" i="10" s="1"/>
  <c r="G248" i="10"/>
  <c r="K248" i="10" s="1"/>
  <c r="I248" i="10"/>
  <c r="J248" i="10" s="1"/>
  <c r="FA248" i="10"/>
  <c r="G230" i="10"/>
  <c r="K230" i="10" s="1"/>
  <c r="FA230" i="10"/>
  <c r="I230" i="10"/>
  <c r="J230" i="10" s="1"/>
  <c r="A264" i="10"/>
  <c r="EZ217" i="10"/>
  <c r="M218" i="10"/>
  <c r="C262" i="10"/>
  <c r="CZ91" i="10"/>
  <c r="BT74" i="10"/>
  <c r="FC261" i="10"/>
  <c r="A44" i="10"/>
  <c r="C44" i="10" s="1"/>
  <c r="C28" i="2" s="1"/>
  <c r="E5" i="3" s="1"/>
  <c r="M114" i="10"/>
  <c r="FC359" i="10"/>
  <c r="E416" i="10"/>
  <c r="K416" i="10" s="1"/>
  <c r="F402" i="10"/>
  <c r="K402" i="10" s="1"/>
  <c r="I402" i="10"/>
  <c r="J402" i="10" s="1"/>
  <c r="CR353" i="10"/>
  <c r="DN353" i="10"/>
  <c r="BR353" i="10"/>
  <c r="CJ353" i="10"/>
  <c r="DH353" i="10"/>
  <c r="CH353" i="10"/>
  <c r="CZ353" i="10"/>
  <c r="DV353" i="10"/>
  <c r="DP353" i="10"/>
  <c r="DX359" i="10"/>
  <c r="CX353" i="10"/>
  <c r="DX357" i="10"/>
  <c r="DX360" i="10"/>
  <c r="CB353" i="10"/>
  <c r="DX355" i="10"/>
  <c r="F350" i="10"/>
  <c r="K350" i="10" s="1"/>
  <c r="FB349" i="10"/>
  <c r="FD349" i="10" s="1"/>
  <c r="BV337" i="10"/>
  <c r="BV347" i="10"/>
  <c r="BV349" i="10"/>
  <c r="BV359" i="10"/>
  <c r="BV343" i="10"/>
  <c r="BV333" i="10"/>
  <c r="BV352" i="10"/>
  <c r="BV334" i="10"/>
  <c r="BV329" i="10"/>
  <c r="BV344" i="10"/>
  <c r="BV348" i="10"/>
  <c r="BV340" i="10"/>
  <c r="BV357" i="10"/>
  <c r="BT326" i="10"/>
  <c r="BV327" i="10"/>
  <c r="BV338" i="10"/>
  <c r="BV355" i="10"/>
  <c r="BL326" i="10"/>
  <c r="BV330" i="10"/>
  <c r="BV345" i="10"/>
  <c r="BV332" i="10"/>
  <c r="I326" i="10"/>
  <c r="FB325" i="10"/>
  <c r="F325" i="10"/>
  <c r="B362" i="10"/>
  <c r="B364" i="10"/>
  <c r="C364" i="10" s="1"/>
  <c r="BQ129" i="2" s="1"/>
  <c r="Q54" i="3" s="1"/>
  <c r="L323" i="10"/>
  <c r="FB324" i="10"/>
  <c r="FA337" i="10"/>
  <c r="BZ293" i="10"/>
  <c r="DL297" i="10"/>
  <c r="DL304" i="10"/>
  <c r="BX293" i="10"/>
  <c r="CP293" i="10"/>
  <c r="DL303" i="10"/>
  <c r="BP293" i="10"/>
  <c r="DD293" i="10"/>
  <c r="DL294" i="10"/>
  <c r="DL310" i="10"/>
  <c r="CX293" i="10"/>
  <c r="CV293" i="10"/>
  <c r="BN293" i="10"/>
  <c r="DF293" i="10"/>
  <c r="DL298" i="10"/>
  <c r="BL293" i="10"/>
  <c r="CZ293" i="10"/>
  <c r="DL308" i="10"/>
  <c r="DL307" i="10"/>
  <c r="DL296" i="10"/>
  <c r="CR293" i="10"/>
  <c r="DL295" i="10"/>
  <c r="DL311" i="10"/>
  <c r="CN293" i="10"/>
  <c r="DL301" i="10"/>
  <c r="DL302" i="10"/>
  <c r="BR293" i="10"/>
  <c r="BV293" i="10"/>
  <c r="F285" i="10"/>
  <c r="K285" i="10" s="1"/>
  <c r="I285" i="10"/>
  <c r="FB235" i="10"/>
  <c r="H228" i="10"/>
  <c r="K228" i="10" s="1"/>
  <c r="I228" i="10"/>
  <c r="J228" i="10" s="1"/>
  <c r="K331" i="10"/>
  <c r="K4" i="10"/>
  <c r="K7" i="10"/>
  <c r="FC257" i="10"/>
  <c r="K328" i="10"/>
  <c r="E401" i="10"/>
  <c r="K401" i="10" s="1"/>
  <c r="FC344" i="10"/>
  <c r="FD344" i="10" s="1"/>
  <c r="FA241" i="10"/>
  <c r="FC241" i="10" s="1"/>
  <c r="I241" i="10"/>
  <c r="J241" i="10" s="1"/>
  <c r="I240" i="10"/>
  <c r="J240" i="10" s="1"/>
  <c r="E240" i="10"/>
  <c r="K240" i="10" s="1"/>
  <c r="I217" i="10"/>
  <c r="B264" i="10"/>
  <c r="EZ234" i="10"/>
  <c r="L219" i="10"/>
  <c r="M225" i="10" s="1"/>
  <c r="I146" i="10"/>
  <c r="J146" i="10" s="1"/>
  <c r="E146" i="10"/>
  <c r="K146" i="10" s="1"/>
  <c r="FB134" i="10"/>
  <c r="FC134" i="10" s="1"/>
  <c r="E191" i="10"/>
  <c r="K191" i="10" s="1"/>
  <c r="E131" i="10"/>
  <c r="K131" i="10" s="1"/>
  <c r="I131" i="10"/>
  <c r="J131" i="10" s="1"/>
  <c r="E166" i="10"/>
  <c r="K166" i="10" s="1"/>
  <c r="FB109" i="10"/>
  <c r="I166" i="10"/>
  <c r="I109" i="10"/>
  <c r="E109" i="10"/>
  <c r="K109" i="10" s="1"/>
  <c r="FA109" i="10"/>
  <c r="E108" i="10"/>
  <c r="K108" i="10" s="1"/>
  <c r="FA108" i="10"/>
  <c r="FA28" i="10"/>
  <c r="FC28" i="10" s="1"/>
  <c r="I28" i="10"/>
  <c r="J28" i="10" s="1"/>
  <c r="E27" i="10"/>
  <c r="K27" i="10" s="1"/>
  <c r="FA27" i="10"/>
  <c r="FC27" i="10" s="1"/>
  <c r="E64" i="10"/>
  <c r="K64" i="10" s="1"/>
  <c r="FB11" i="10"/>
  <c r="I64" i="10"/>
  <c r="G413" i="10"/>
  <c r="K413" i="10" s="1"/>
  <c r="I413" i="10"/>
  <c r="J413" i="10" s="1"/>
  <c r="DV309" i="10"/>
  <c r="EP309" i="10"/>
  <c r="CB309" i="10"/>
  <c r="BL309" i="10"/>
  <c r="DX309" i="10"/>
  <c r="CR309" i="10"/>
  <c r="DZ309" i="10"/>
  <c r="ER311" i="10"/>
  <c r="DH309" i="10"/>
  <c r="CV309" i="10"/>
  <c r="DD309" i="10"/>
  <c r="ER310" i="10"/>
  <c r="EB309" i="10"/>
  <c r="G304" i="10"/>
  <c r="K304" i="10" s="1"/>
  <c r="FB254" i="10"/>
  <c r="FC254" i="10" s="1"/>
  <c r="I304" i="10"/>
  <c r="J304" i="10" s="1"/>
  <c r="CH292" i="10"/>
  <c r="DJ294" i="10"/>
  <c r="DJ296" i="10"/>
  <c r="DJ307" i="10"/>
  <c r="DJ308" i="10"/>
  <c r="DJ311" i="10"/>
  <c r="CX292" i="10"/>
  <c r="DJ302" i="10"/>
  <c r="DJ303" i="10"/>
  <c r="BV292" i="10"/>
  <c r="BN292" i="10"/>
  <c r="CB292" i="10"/>
  <c r="CZ292" i="10"/>
  <c r="DJ299" i="10"/>
  <c r="CJ292" i="10"/>
  <c r="DJ297" i="10"/>
  <c r="CV292" i="10"/>
  <c r="DD292" i="10"/>
  <c r="BP292" i="10"/>
  <c r="CT292" i="10"/>
  <c r="DJ306" i="10"/>
  <c r="DH292" i="10"/>
  <c r="BT292" i="10"/>
  <c r="DJ310" i="10"/>
  <c r="CR292" i="10"/>
  <c r="CF297" i="10"/>
  <c r="CF288" i="10"/>
  <c r="BZ277" i="10"/>
  <c r="CF287" i="10"/>
  <c r="CF303" i="10"/>
  <c r="BP277" i="10"/>
  <c r="CF292" i="10"/>
  <c r="CF282" i="10"/>
  <c r="CF302" i="10"/>
  <c r="CF283" i="10"/>
  <c r="BX277" i="10"/>
  <c r="BR277" i="10"/>
  <c r="CF286" i="10"/>
  <c r="CF298" i="10"/>
  <c r="BL277" i="10"/>
  <c r="CF285" i="10"/>
  <c r="CF308" i="10"/>
  <c r="CF299" i="10"/>
  <c r="CF280" i="10"/>
  <c r="CF295" i="10"/>
  <c r="CF311" i="10"/>
  <c r="CF278" i="10"/>
  <c r="CF301" i="10"/>
  <c r="CF294" i="10"/>
  <c r="CF310" i="10"/>
  <c r="F226" i="10"/>
  <c r="FA226" i="10"/>
  <c r="H222" i="10"/>
  <c r="K222" i="10" s="1"/>
  <c r="FA222" i="10"/>
  <c r="I222" i="10"/>
  <c r="J222" i="10" s="1"/>
  <c r="F221" i="10"/>
  <c r="K221" i="10" s="1"/>
  <c r="B262" i="10"/>
  <c r="BL220" i="10"/>
  <c r="BL229" i="10"/>
  <c r="BL252" i="10"/>
  <c r="BL224" i="10"/>
  <c r="BL230" i="10"/>
  <c r="BL231" i="10"/>
  <c r="BL238" i="10"/>
  <c r="BL257" i="10"/>
  <c r="BL236" i="10"/>
  <c r="BL218" i="10"/>
  <c r="BL223" i="10"/>
  <c r="BL225" i="10"/>
  <c r="BL226" i="10"/>
  <c r="BL246" i="10"/>
  <c r="BL259" i="10"/>
  <c r="BL260" i="10"/>
  <c r="BL239" i="10"/>
  <c r="BL254" i="10"/>
  <c r="BL222" i="10"/>
  <c r="BL247" i="10"/>
  <c r="BL234" i="10"/>
  <c r="BL248" i="10"/>
  <c r="BL258" i="10"/>
  <c r="BL251" i="10"/>
  <c r="BL243" i="10"/>
  <c r="BP207" i="10"/>
  <c r="CD207" i="10"/>
  <c r="CN207" i="10"/>
  <c r="DD207" i="10"/>
  <c r="DP207" i="10"/>
  <c r="EJ207" i="10"/>
  <c r="BN207" i="10"/>
  <c r="BZ207" i="10"/>
  <c r="CL207" i="10"/>
  <c r="CZ207" i="10"/>
  <c r="EH207" i="10"/>
  <c r="BL207" i="10"/>
  <c r="BX207" i="10"/>
  <c r="CX207" i="10"/>
  <c r="DH207" i="10"/>
  <c r="ED207" i="10"/>
  <c r="CT207" i="10"/>
  <c r="EP207" i="10"/>
  <c r="CF207" i="10"/>
  <c r="EN207" i="10"/>
  <c r="ER207" i="10"/>
  <c r="BV207" i="10"/>
  <c r="DV207" i="10"/>
  <c r="CZ193" i="10"/>
  <c r="BT193" i="10"/>
  <c r="DL193" i="10"/>
  <c r="DT195" i="10"/>
  <c r="BP193" i="10"/>
  <c r="DH193" i="10"/>
  <c r="DT198" i="10"/>
  <c r="DT206" i="10"/>
  <c r="CJ193" i="10"/>
  <c r="DT200" i="10"/>
  <c r="DT202" i="10"/>
  <c r="CD193" i="10"/>
  <c r="DT196" i="10"/>
  <c r="CX193" i="10"/>
  <c r="BR193" i="10"/>
  <c r="DT205" i="10"/>
  <c r="DT204" i="10"/>
  <c r="BL193" i="10"/>
  <c r="DT197" i="10"/>
  <c r="DT203" i="10"/>
  <c r="DT194" i="10"/>
  <c r="DJ193" i="10"/>
  <c r="BV193" i="10"/>
  <c r="F193" i="10"/>
  <c r="K193" i="10" s="1"/>
  <c r="I193" i="10"/>
  <c r="J193" i="10" s="1"/>
  <c r="B208" i="10"/>
  <c r="FB136" i="10"/>
  <c r="FC136" i="10" s="1"/>
  <c r="FB125" i="10"/>
  <c r="FC125" i="10" s="1"/>
  <c r="I182" i="10"/>
  <c r="J182" i="10" s="1"/>
  <c r="H178" i="10"/>
  <c r="K178" i="10" s="1"/>
  <c r="D208" i="10"/>
  <c r="FB121" i="10"/>
  <c r="K257" i="10"/>
  <c r="H397" i="10"/>
  <c r="K397" i="10" s="1"/>
  <c r="I397" i="10"/>
  <c r="J397" i="10" s="1"/>
  <c r="G387" i="10"/>
  <c r="FC330" i="10"/>
  <c r="FD330" i="10" s="1"/>
  <c r="F386" i="10"/>
  <c r="FC329" i="10"/>
  <c r="H383" i="10"/>
  <c r="FC326" i="10"/>
  <c r="BR385" i="10"/>
  <c r="BR381" i="10"/>
  <c r="BR400" i="10"/>
  <c r="BR403" i="10"/>
  <c r="BN380" i="10"/>
  <c r="BR410" i="10"/>
  <c r="BR412" i="10"/>
  <c r="BR392" i="10"/>
  <c r="BR389" i="10"/>
  <c r="BR386" i="10"/>
  <c r="BP380" i="10"/>
  <c r="BR388" i="10"/>
  <c r="B418" i="10"/>
  <c r="F377" i="10"/>
  <c r="I377" i="10"/>
  <c r="FA321" i="10"/>
  <c r="FA322" i="10" s="1"/>
  <c r="FA323" i="10" s="1"/>
  <c r="G343" i="10"/>
  <c r="I343" i="10"/>
  <c r="J343" i="10" s="1"/>
  <c r="H339" i="10"/>
  <c r="K339" i="10" s="1"/>
  <c r="D362" i="10"/>
  <c r="D363" i="10" s="1"/>
  <c r="I339" i="10"/>
  <c r="J339" i="10" s="1"/>
  <c r="FB338" i="10"/>
  <c r="CT349" i="10"/>
  <c r="CT357" i="10"/>
  <c r="CT360" i="10"/>
  <c r="CT342" i="10"/>
  <c r="CT350" i="10"/>
  <c r="CT347" i="10"/>
  <c r="CT352" i="10"/>
  <c r="CT355" i="10"/>
  <c r="CJ338" i="10"/>
  <c r="BL338" i="10"/>
  <c r="CH338" i="10"/>
  <c r="BR338" i="10"/>
  <c r="BP338" i="10"/>
  <c r="CT343" i="10"/>
  <c r="CT344" i="10"/>
  <c r="CN338" i="10"/>
  <c r="BT338" i="10"/>
  <c r="CT348" i="10"/>
  <c r="CL338" i="10"/>
  <c r="CR338" i="10"/>
  <c r="BX338" i="10"/>
  <c r="CT340" i="10"/>
  <c r="BZ338" i="10"/>
  <c r="G308" i="10"/>
  <c r="K308" i="10" s="1"/>
  <c r="I308" i="10"/>
  <c r="J308" i="10" s="1"/>
  <c r="CL288" i="10"/>
  <c r="CV288" i="10"/>
  <c r="DB301" i="10"/>
  <c r="BT288" i="10"/>
  <c r="CB288" i="10"/>
  <c r="CT288" i="10"/>
  <c r="DB289" i="10"/>
  <c r="DB298" i="10"/>
  <c r="DB293" i="10"/>
  <c r="CD288" i="10"/>
  <c r="DB291" i="10"/>
  <c r="DB294" i="10"/>
  <c r="DB305" i="10"/>
  <c r="DB311" i="10"/>
  <c r="BN288" i="10"/>
  <c r="DB304" i="10"/>
  <c r="DB310" i="10"/>
  <c r="CN288" i="10"/>
  <c r="DB307" i="10"/>
  <c r="DB308" i="10"/>
  <c r="DB290" i="10"/>
  <c r="CX288" i="10"/>
  <c r="BZ288" i="10"/>
  <c r="CR288" i="10"/>
  <c r="F239" i="10"/>
  <c r="K239" i="10" s="1"/>
  <c r="FA239" i="10"/>
  <c r="G238" i="10"/>
  <c r="K238" i="10" s="1"/>
  <c r="I238" i="10"/>
  <c r="J238" i="10" s="1"/>
  <c r="FA238" i="10"/>
  <c r="FC238" i="10" s="1"/>
  <c r="H235" i="10"/>
  <c r="K235" i="10" s="1"/>
  <c r="I235" i="10"/>
  <c r="J235" i="10" s="1"/>
  <c r="FA235" i="10"/>
  <c r="FC235" i="10" s="1"/>
  <c r="K5" i="10"/>
  <c r="K281" i="10"/>
  <c r="K8" i="10"/>
  <c r="FC240" i="10"/>
  <c r="DF207" i="10"/>
  <c r="I396" i="10"/>
  <c r="J396" i="10" s="1"/>
  <c r="FC339" i="10"/>
  <c r="BV400" i="10"/>
  <c r="BV415" i="10"/>
  <c r="BV383" i="10"/>
  <c r="BV414" i="10"/>
  <c r="DV358" i="10"/>
  <c r="CB358" i="10"/>
  <c r="CJ357" i="10"/>
  <c r="DH357" i="10"/>
  <c r="DV357" i="10"/>
  <c r="BR357" i="10"/>
  <c r="CH357" i="10"/>
  <c r="CR357" i="10"/>
  <c r="DD357" i="10"/>
  <c r="DR357" i="10"/>
  <c r="CB357" i="10"/>
  <c r="CN357" i="10"/>
  <c r="CZ357" i="10"/>
  <c r="DP357" i="10"/>
  <c r="CD351" i="10"/>
  <c r="CD349" i="10"/>
  <c r="CD334" i="10"/>
  <c r="CD337" i="10"/>
  <c r="CD360" i="10"/>
  <c r="BN356" i="10"/>
  <c r="BN331" i="10"/>
  <c r="BN360" i="10"/>
  <c r="BN349" i="10"/>
  <c r="DH297" i="10"/>
  <c r="DD291" i="10"/>
  <c r="DH296" i="10"/>
  <c r="DD259" i="10"/>
  <c r="BR259" i="10"/>
  <c r="DB259" i="10"/>
  <c r="ER260" i="10"/>
  <c r="CP259" i="10"/>
  <c r="DX259" i="10"/>
  <c r="CJ242" i="10"/>
  <c r="DD242" i="10"/>
  <c r="DJ244" i="10"/>
  <c r="DJ252" i="10"/>
  <c r="DJ261" i="10"/>
  <c r="DB242" i="10"/>
  <c r="BN242" i="10"/>
  <c r="CB242" i="10"/>
  <c r="CT242" i="10"/>
  <c r="DJ243" i="10"/>
  <c r="DJ260" i="10"/>
  <c r="BR242" i="10"/>
  <c r="BX174" i="10"/>
  <c r="CH193" i="10"/>
  <c r="BN174" i="10"/>
  <c r="CH183" i="10"/>
  <c r="CH185" i="10"/>
  <c r="CH188" i="10"/>
  <c r="CH190" i="10"/>
  <c r="CH191" i="10"/>
  <c r="BP174" i="10"/>
  <c r="CD174" i="10"/>
  <c r="CH176" i="10"/>
  <c r="CH181" i="10"/>
  <c r="CH206" i="10"/>
  <c r="BZ174" i="10"/>
  <c r="CH207" i="10"/>
  <c r="CD78" i="10"/>
  <c r="DH86" i="10"/>
  <c r="BP78" i="10"/>
  <c r="CJ78" i="10"/>
  <c r="DH88" i="10"/>
  <c r="CB78" i="10"/>
  <c r="CH78" i="10"/>
  <c r="DH79" i="10"/>
  <c r="DH80" i="10"/>
  <c r="DH90" i="10"/>
  <c r="CX78" i="10"/>
  <c r="DH87" i="10"/>
  <c r="BL78" i="10"/>
  <c r="CF78" i="10"/>
  <c r="CR72" i="10"/>
  <c r="CD72" i="10"/>
  <c r="CV90" i="10"/>
  <c r="CV88" i="10"/>
  <c r="CV79" i="10"/>
  <c r="CV82" i="10"/>
  <c r="K390" i="10"/>
  <c r="FC356" i="10"/>
  <c r="FD356" i="10" s="1"/>
  <c r="CP400" i="10"/>
  <c r="DF416" i="10"/>
  <c r="CD400" i="10"/>
  <c r="CN400" i="10"/>
  <c r="DF411" i="10"/>
  <c r="CL398" i="10"/>
  <c r="DB399" i="10"/>
  <c r="DB400" i="10"/>
  <c r="DB408" i="10"/>
  <c r="DB413" i="10"/>
  <c r="DB415" i="10"/>
  <c r="CJ398" i="10"/>
  <c r="DB406" i="10"/>
  <c r="DB414" i="10"/>
  <c r="CB398" i="10"/>
  <c r="CX398" i="10"/>
  <c r="CR406" i="10"/>
  <c r="CR409" i="10"/>
  <c r="CR415" i="10"/>
  <c r="CB393" i="10"/>
  <c r="CR395" i="10"/>
  <c r="BX393" i="10"/>
  <c r="CR405" i="10"/>
  <c r="CR413" i="10"/>
  <c r="CR394" i="10"/>
  <c r="BR347" i="10"/>
  <c r="CX347" i="10"/>
  <c r="DL348" i="10"/>
  <c r="DL349" i="10"/>
  <c r="DL352" i="10"/>
  <c r="CB334" i="10"/>
  <c r="CL337" i="10"/>
  <c r="CL346" i="10"/>
  <c r="CL352" i="10"/>
  <c r="BR334" i="10"/>
  <c r="CJ334" i="10"/>
  <c r="CL335" i="10"/>
  <c r="CL339" i="10"/>
  <c r="CL360" i="10"/>
  <c r="CL343" i="10"/>
  <c r="CL347" i="10"/>
  <c r="CL349" i="10"/>
  <c r="CL350" i="10"/>
  <c r="CL359" i="10"/>
  <c r="BT334" i="10"/>
  <c r="BT335" i="10"/>
  <c r="BT352" i="10"/>
  <c r="BT353" i="10"/>
  <c r="BT357" i="10"/>
  <c r="BT337" i="10"/>
  <c r="BT341" i="10"/>
  <c r="BT333" i="10"/>
  <c r="BT328" i="10"/>
  <c r="BT340" i="10"/>
  <c r="BT343" i="10"/>
  <c r="BT345" i="10"/>
  <c r="FB247" i="10"/>
  <c r="FC247" i="10" s="1"/>
  <c r="F297" i="10"/>
  <c r="K297" i="10" s="1"/>
  <c r="BV287" i="10"/>
  <c r="CP287" i="10"/>
  <c r="CZ294" i="10"/>
  <c r="CZ303" i="10"/>
  <c r="CZ307" i="10"/>
  <c r="CZ311" i="10"/>
  <c r="BP287" i="10"/>
  <c r="CN287" i="10"/>
  <c r="CZ297" i="10"/>
  <c r="CL287" i="10"/>
  <c r="CD294" i="10"/>
  <c r="CD302" i="10"/>
  <c r="CD307" i="10"/>
  <c r="CD311" i="10"/>
  <c r="CD277" i="10"/>
  <c r="CD280" i="10"/>
  <c r="CD282" i="10"/>
  <c r="CD292" i="10"/>
  <c r="CD293" i="10"/>
  <c r="CD303" i="10"/>
  <c r="CD305" i="10"/>
  <c r="CD309" i="10"/>
  <c r="BR276" i="10"/>
  <c r="BZ276" i="10"/>
  <c r="CD278" i="10"/>
  <c r="BL269" i="10"/>
  <c r="BL275" i="10"/>
  <c r="BL280" i="10"/>
  <c r="BL289" i="10"/>
  <c r="BL294" i="10"/>
  <c r="BL295" i="10"/>
  <c r="BL303" i="10"/>
  <c r="BL307" i="10"/>
  <c r="BL311" i="10"/>
  <c r="BL271" i="10"/>
  <c r="BL288" i="10"/>
  <c r="BL278" i="10"/>
  <c r="BL282" i="10"/>
  <c r="BL291" i="10"/>
  <c r="BL284" i="10"/>
  <c r="BL287" i="10"/>
  <c r="BL292" i="10"/>
  <c r="BL296" i="10"/>
  <c r="DR249" i="10"/>
  <c r="DR250" i="10"/>
  <c r="DR254" i="10"/>
  <c r="CB226" i="10"/>
  <c r="CD249" i="10"/>
  <c r="CD260" i="10"/>
  <c r="BP226" i="10"/>
  <c r="CD239" i="10"/>
  <c r="CD242" i="10"/>
  <c r="CD254" i="10"/>
  <c r="CD229" i="10"/>
  <c r="CJ91" i="10"/>
  <c r="BZ91" i="10"/>
  <c r="BL91" i="10"/>
  <c r="BT91" i="10"/>
  <c r="DJ91" i="10"/>
  <c r="BN91" i="10"/>
  <c r="CB90" i="10"/>
  <c r="CJ90" i="10"/>
  <c r="DL90" i="10"/>
  <c r="BN90" i="10"/>
  <c r="CH90" i="10"/>
  <c r="DJ90" i="10"/>
  <c r="CF90" i="10"/>
  <c r="CX90" i="10"/>
  <c r="DR90" i="10"/>
  <c r="DF90" i="10"/>
  <c r="CD90" i="10"/>
  <c r="DZ90" i="10"/>
  <c r="CH71" i="10"/>
  <c r="CT74" i="10"/>
  <c r="CT78" i="10"/>
  <c r="CT84" i="10"/>
  <c r="CT86" i="10"/>
  <c r="CT87" i="10"/>
  <c r="CD71" i="10"/>
  <c r="CT75" i="10"/>
  <c r="CT80" i="10"/>
  <c r="CT88" i="10"/>
  <c r="CT73" i="10"/>
  <c r="CT90" i="10"/>
  <c r="CP71" i="10"/>
  <c r="K321" i="10"/>
  <c r="K327" i="10"/>
  <c r="CJ259" i="10"/>
  <c r="CL242" i="10"/>
  <c r="DB193" i="10"/>
  <c r="FC351" i="10"/>
  <c r="FD351" i="10" s="1"/>
  <c r="F408" i="10"/>
  <c r="K408" i="10" s="1"/>
  <c r="I408" i="10"/>
  <c r="J408" i="10" s="1"/>
  <c r="BR360" i="10"/>
  <c r="DV360" i="10"/>
  <c r="DN360" i="10"/>
  <c r="DF360" i="10"/>
  <c r="CX351" i="10"/>
  <c r="DJ351" i="10"/>
  <c r="DT352" i="10"/>
  <c r="BR328" i="10"/>
  <c r="BZ341" i="10"/>
  <c r="BZ330" i="10"/>
  <c r="BZ353" i="10"/>
  <c r="BL337" i="10"/>
  <c r="BL343" i="10"/>
  <c r="BL348" i="10"/>
  <c r="BL354" i="10"/>
  <c r="BL345" i="10"/>
  <c r="BL333" i="10"/>
  <c r="BL328" i="10"/>
  <c r="BL325" i="10"/>
  <c r="BL334" i="10"/>
  <c r="BL339" i="10"/>
  <c r="BL357" i="10"/>
  <c r="BL360" i="10"/>
  <c r="CZ250" i="10"/>
  <c r="DZ253" i="10"/>
  <c r="DZ256" i="10"/>
  <c r="DZ261" i="10"/>
  <c r="BR250" i="10"/>
  <c r="CX250" i="10"/>
  <c r="DZ259" i="10"/>
  <c r="DZ260" i="10"/>
  <c r="BP250" i="10"/>
  <c r="CN250" i="10"/>
  <c r="CH251" i="10"/>
  <c r="CH259" i="10"/>
  <c r="CH236" i="10"/>
  <c r="CB228" i="10"/>
  <c r="CH232" i="10"/>
  <c r="CH255" i="10"/>
  <c r="CH261" i="10"/>
  <c r="BX244" i="10"/>
  <c r="BX250" i="10"/>
  <c r="BR223" i="10"/>
  <c r="BX245" i="10"/>
  <c r="BV225" i="10"/>
  <c r="BV229" i="10"/>
  <c r="BV254" i="10"/>
  <c r="BV231" i="10"/>
  <c r="BV223" i="10"/>
  <c r="BV230" i="10"/>
  <c r="BV238" i="10"/>
  <c r="BV252" i="10"/>
  <c r="BV251" i="10"/>
  <c r="BN222" i="10"/>
  <c r="BV242" i="10"/>
  <c r="BV260" i="10"/>
  <c r="BP222" i="10"/>
  <c r="BN190" i="10"/>
  <c r="CJ190" i="10"/>
  <c r="DD190" i="10"/>
  <c r="DN193" i="10"/>
  <c r="BL190" i="10"/>
  <c r="CT190" i="10"/>
  <c r="DN194" i="10"/>
  <c r="BP190" i="10"/>
  <c r="BX190" i="10"/>
  <c r="DH190" i="10"/>
  <c r="CL190" i="10"/>
  <c r="DN207" i="10"/>
  <c r="BT190" i="10"/>
  <c r="DJ190" i="10"/>
  <c r="K226" i="10"/>
  <c r="E396" i="10"/>
  <c r="K396" i="10" s="1"/>
  <c r="DB407" i="10"/>
  <c r="CF400" i="10"/>
  <c r="CV398" i="10"/>
  <c r="CL357" i="10"/>
  <c r="CD354" i="10"/>
  <c r="CH347" i="10"/>
  <c r="BT329" i="10"/>
  <c r="BL302" i="10"/>
  <c r="CD287" i="10"/>
  <c r="DN259" i="10"/>
  <c r="CD243" i="10"/>
  <c r="CD230" i="10"/>
  <c r="BN226" i="10"/>
  <c r="DP90" i="10"/>
  <c r="BZ181" i="10"/>
  <c r="CV198" i="10"/>
  <c r="BN181" i="10"/>
  <c r="CT181" i="10"/>
  <c r="CV193" i="10"/>
  <c r="CV195" i="10"/>
  <c r="CV185" i="10"/>
  <c r="BX176" i="10"/>
  <c r="CL183" i="10"/>
  <c r="CL185" i="10"/>
  <c r="CL188" i="10"/>
  <c r="CL191" i="10"/>
  <c r="CL197" i="10"/>
  <c r="BV176" i="10"/>
  <c r="CL180" i="10"/>
  <c r="BP176" i="10"/>
  <c r="CL181" i="10"/>
  <c r="CN133" i="10"/>
  <c r="CV133" i="10"/>
  <c r="DN143" i="10"/>
  <c r="BZ133" i="10"/>
  <c r="CJ133" i="10"/>
  <c r="CH133" i="10"/>
  <c r="DH133" i="10"/>
  <c r="DN138" i="10"/>
  <c r="DN139" i="10"/>
  <c r="DN142" i="10"/>
  <c r="DN144" i="10"/>
  <c r="DN148" i="10"/>
  <c r="CF125" i="10"/>
  <c r="CF138" i="10"/>
  <c r="CF141" i="10"/>
  <c r="CD116" i="10"/>
  <c r="CF142" i="10"/>
  <c r="CF146" i="10"/>
  <c r="BT116" i="10"/>
  <c r="CF148" i="10"/>
  <c r="BP114" i="10"/>
  <c r="CB133" i="10"/>
  <c r="CB149" i="10"/>
  <c r="BL114" i="10"/>
  <c r="CB125" i="10"/>
  <c r="CB143" i="10"/>
  <c r="CB139" i="10"/>
  <c r="CB142" i="10"/>
  <c r="CB146" i="10"/>
  <c r="BX142" i="10"/>
  <c r="BX148" i="10"/>
  <c r="BX128" i="10"/>
  <c r="BX122" i="10"/>
  <c r="BX114" i="10"/>
  <c r="BX125" i="10"/>
  <c r="BX138" i="10"/>
  <c r="BX141" i="10"/>
  <c r="CB88" i="10"/>
  <c r="CJ88" i="10"/>
  <c r="DJ88" i="10"/>
  <c r="BP88" i="10"/>
  <c r="CH88" i="10"/>
  <c r="CX88" i="10"/>
  <c r="EB91" i="10"/>
  <c r="BN88" i="10"/>
  <c r="CF88" i="10"/>
  <c r="DD88" i="10"/>
  <c r="DT88" i="10"/>
  <c r="EB90" i="10"/>
  <c r="CD40" i="10"/>
  <c r="DV40" i="10"/>
  <c r="BZ40" i="10"/>
  <c r="DN40" i="10"/>
  <c r="BL40" i="10"/>
  <c r="CP40" i="10"/>
  <c r="EH40" i="10"/>
  <c r="BP23" i="10"/>
  <c r="BP30" i="10"/>
  <c r="BP37" i="10"/>
  <c r="BP15" i="10"/>
  <c r="BP20" i="10"/>
  <c r="BP28" i="10"/>
  <c r="BP29" i="10"/>
  <c r="BP7" i="10"/>
  <c r="BP12" i="10"/>
  <c r="BP25" i="10"/>
  <c r="BP35" i="10"/>
  <c r="CB389" i="10"/>
  <c r="CP233" i="10"/>
  <c r="DJ202" i="10"/>
  <c r="BZ202" i="10"/>
  <c r="DP201" i="10"/>
  <c r="CP201" i="10"/>
  <c r="BR201" i="10"/>
  <c r="DB200" i="10"/>
  <c r="CJ200" i="10"/>
  <c r="BP200" i="10"/>
  <c r="DV37" i="10"/>
  <c r="CF37" i="10"/>
  <c r="CZ31" i="10"/>
  <c r="CT27" i="10"/>
  <c r="CP21" i="10"/>
  <c r="CR18" i="10"/>
  <c r="DP198" i="10"/>
  <c r="BV191" i="10"/>
  <c r="DP195" i="10"/>
  <c r="CV148" i="10"/>
  <c r="DH148" i="10"/>
  <c r="DX148" i="10"/>
  <c r="BL148" i="10"/>
  <c r="CR148" i="10"/>
  <c r="DD148" i="10"/>
  <c r="DP148" i="10"/>
  <c r="EF148" i="10"/>
  <c r="ER149" i="10"/>
  <c r="ER150" i="10"/>
  <c r="CP148" i="10"/>
  <c r="CZ148" i="10"/>
  <c r="ED148" i="10"/>
  <c r="CL143" i="10"/>
  <c r="CZ143" i="10"/>
  <c r="EF143" i="10"/>
  <c r="EH144" i="10"/>
  <c r="EH148" i="10"/>
  <c r="CX143" i="10"/>
  <c r="DL143" i="10"/>
  <c r="ED143" i="10"/>
  <c r="BP143" i="10"/>
  <c r="CV143" i="10"/>
  <c r="DH143" i="10"/>
  <c r="DX143" i="10"/>
  <c r="DV86" i="10"/>
  <c r="DV87" i="10"/>
  <c r="DV88" i="10"/>
  <c r="DV90" i="10"/>
  <c r="DV91" i="10"/>
  <c r="CD75" i="10"/>
  <c r="DB80" i="10"/>
  <c r="DB90" i="10"/>
  <c r="DB91" i="10"/>
  <c r="BR75" i="10"/>
  <c r="CX75" i="10"/>
  <c r="DB78" i="10"/>
  <c r="DB79" i="10"/>
  <c r="DB86" i="10"/>
  <c r="DB87" i="10"/>
  <c r="DB76" i="10"/>
  <c r="DB82" i="10"/>
  <c r="BR15" i="10"/>
  <c r="CN34" i="10"/>
  <c r="CN37" i="10"/>
  <c r="CH15" i="10"/>
  <c r="CN28" i="10"/>
  <c r="CF15" i="10"/>
  <c r="CN35" i="10"/>
  <c r="BX12" i="10"/>
  <c r="BX13" i="10"/>
  <c r="BX21" i="10"/>
  <c r="BX35" i="10"/>
  <c r="BV7" i="10"/>
  <c r="BX10" i="10"/>
  <c r="BX32" i="10"/>
  <c r="BX34" i="10"/>
  <c r="BX38" i="10"/>
  <c r="BX9" i="10"/>
  <c r="BX15" i="10"/>
  <c r="BX23" i="10"/>
  <c r="BX30" i="10"/>
  <c r="BX37" i="10"/>
  <c r="CH411" i="10"/>
  <c r="DV202" i="10"/>
  <c r="EB201" i="10"/>
  <c r="CR201" i="10"/>
  <c r="ED200" i="10"/>
  <c r="DD200" i="10"/>
  <c r="CR200" i="10"/>
  <c r="CF133" i="10"/>
  <c r="BX72" i="10"/>
  <c r="CH40" i="10"/>
  <c r="CJ184" i="10"/>
  <c r="BX184" i="10"/>
  <c r="CT184" i="10"/>
  <c r="DB188" i="10"/>
  <c r="BP184" i="10"/>
  <c r="DB191" i="10"/>
  <c r="BL179" i="10"/>
  <c r="CR192" i="10"/>
  <c r="BN179" i="10"/>
  <c r="CR185" i="10"/>
  <c r="CJ179" i="10"/>
  <c r="CR184" i="10"/>
  <c r="CR187" i="10"/>
  <c r="CR190" i="10"/>
  <c r="CR193" i="10"/>
  <c r="CR195" i="10"/>
  <c r="CR198" i="10"/>
  <c r="DV140" i="10"/>
  <c r="EB146" i="10"/>
  <c r="DR140" i="10"/>
  <c r="BR123" i="10"/>
  <c r="BR110" i="10"/>
  <c r="BR112" i="10"/>
  <c r="BR122" i="10"/>
  <c r="BL109" i="10"/>
  <c r="BR132" i="10"/>
  <c r="BR133" i="10"/>
  <c r="BL79" i="10"/>
  <c r="BL83" i="10"/>
  <c r="BL71" i="10"/>
  <c r="BL75" i="10"/>
  <c r="BL86" i="10"/>
  <c r="BL90" i="10"/>
  <c r="CD37" i="10"/>
  <c r="DT37" i="10"/>
  <c r="EF39" i="10"/>
  <c r="CB37" i="10"/>
  <c r="CL37" i="10"/>
  <c r="DF37" i="10"/>
  <c r="DR37" i="10"/>
  <c r="EB37" i="10"/>
  <c r="EF38" i="10"/>
  <c r="BL37" i="10"/>
  <c r="CH37" i="10"/>
  <c r="CR37" i="10"/>
  <c r="DD37" i="10"/>
  <c r="DN37" i="10"/>
  <c r="DZ37" i="10"/>
  <c r="CH26" i="10"/>
  <c r="DD26" i="10"/>
  <c r="DJ37" i="10"/>
  <c r="BV26" i="10"/>
  <c r="DB26" i="10"/>
  <c r="BR26" i="10"/>
  <c r="DJ35" i="10"/>
  <c r="DJ40" i="10"/>
  <c r="CH21" i="10"/>
  <c r="CZ39" i="10"/>
  <c r="BL21" i="10"/>
  <c r="CF21" i="10"/>
  <c r="CZ24" i="10"/>
  <c r="CZ27" i="10"/>
  <c r="CZ35" i="10"/>
  <c r="CZ38" i="10"/>
  <c r="CD21" i="10"/>
  <c r="CR21" i="10"/>
  <c r="CZ32" i="10"/>
  <c r="BV20" i="10"/>
  <c r="CD20" i="10"/>
  <c r="CR20" i="10"/>
  <c r="CX21" i="10"/>
  <c r="CX25" i="10"/>
  <c r="CX28" i="10"/>
  <c r="CX31" i="10"/>
  <c r="CX37" i="10"/>
  <c r="CX40" i="10"/>
  <c r="CB20" i="10"/>
  <c r="CP20" i="10"/>
  <c r="CX23" i="10"/>
  <c r="CX30" i="10"/>
  <c r="CX39" i="10"/>
  <c r="BZ20" i="10"/>
  <c r="CH20" i="10"/>
  <c r="CX27" i="10"/>
  <c r="CX35" i="10"/>
  <c r="CB18" i="10"/>
  <c r="CP18" i="10"/>
  <c r="CT32" i="10"/>
  <c r="CL18" i="10"/>
  <c r="CT21" i="10"/>
  <c r="CT31" i="10"/>
  <c r="CT37" i="10"/>
  <c r="CT40" i="10"/>
  <c r="BV18" i="10"/>
  <c r="CH18" i="10"/>
  <c r="CT26" i="10"/>
  <c r="CT28" i="10"/>
  <c r="BT14" i="10"/>
  <c r="BT8" i="10"/>
  <c r="BT34" i="10"/>
  <c r="BT38" i="10"/>
  <c r="BT39" i="10"/>
  <c r="BN9" i="10"/>
  <c r="BN10" i="10"/>
  <c r="BN38" i="10"/>
  <c r="BN3" i="10"/>
  <c r="BN5" i="10"/>
  <c r="BN17" i="10"/>
  <c r="BN18" i="10"/>
  <c r="BN37" i="10"/>
  <c r="BL2" i="10"/>
  <c r="BN7" i="10"/>
  <c r="BN16" i="10"/>
  <c r="BN20" i="10"/>
  <c r="BN21" i="10"/>
  <c r="BN27" i="10"/>
  <c r="BN28" i="10"/>
  <c r="CH282" i="10"/>
  <c r="BR18" i="10"/>
  <c r="BX170" i="10"/>
  <c r="BP169" i="10"/>
  <c r="CH87" i="10"/>
  <c r="CD84" i="10"/>
  <c r="DB36" i="10"/>
  <c r="BV36" i="10"/>
  <c r="DD34" i="10"/>
  <c r="CP33" i="10"/>
  <c r="BR14" i="10"/>
  <c r="BL11" i="10"/>
  <c r="DF36" i="10"/>
  <c r="FD346" i="10" l="1"/>
  <c r="FC118" i="10"/>
  <c r="FC116" i="10"/>
  <c r="FD345" i="10"/>
  <c r="FD342" i="10"/>
  <c r="K393" i="10"/>
  <c r="K387" i="10"/>
  <c r="FC226" i="10"/>
  <c r="FD339" i="10"/>
  <c r="FD329" i="10"/>
  <c r="FD320" i="10"/>
  <c r="K325" i="10"/>
  <c r="FC229" i="10"/>
  <c r="FC220" i="10"/>
  <c r="FC1" i="10"/>
  <c r="FC121" i="10"/>
  <c r="FD341" i="10"/>
  <c r="FD337" i="10"/>
  <c r="N107" i="10"/>
  <c r="FC109" i="10"/>
  <c r="FC17" i="10"/>
  <c r="FC33" i="10"/>
  <c r="FC133" i="10"/>
  <c r="K386" i="10"/>
  <c r="K152" i="10"/>
  <c r="FC139" i="10"/>
  <c r="FA325" i="10"/>
  <c r="FA354" i="10" s="1"/>
  <c r="FC230" i="10"/>
  <c r="I42" i="10"/>
  <c r="L7" i="10"/>
  <c r="M11" i="10" s="1"/>
  <c r="FC259" i="10"/>
  <c r="K55" i="10"/>
  <c r="K96" i="10" s="1"/>
  <c r="K383" i="10"/>
  <c r="FD338" i="10"/>
  <c r="FA359" i="10"/>
  <c r="B82" i="13" s="1"/>
  <c r="FD340" i="10"/>
  <c r="FD322" i="10"/>
  <c r="K282" i="10"/>
  <c r="K274" i="10"/>
  <c r="C314" i="10"/>
  <c r="BQ79" i="2" s="1"/>
  <c r="W5" i="3" s="1"/>
  <c r="FC7" i="10"/>
  <c r="FD7" i="10"/>
  <c r="FE2" i="10" s="1"/>
  <c r="E208" i="10"/>
  <c r="FC106" i="10"/>
  <c r="FC107" i="10"/>
  <c r="FE3" i="10"/>
  <c r="A97" i="10"/>
  <c r="FB2" i="10"/>
  <c r="FC2" i="10" s="1"/>
  <c r="EZ2" i="10"/>
  <c r="EZ3" i="10" s="1"/>
  <c r="EZ4" i="10" s="1"/>
  <c r="EZ6" i="10" s="1"/>
  <c r="I55" i="10"/>
  <c r="J55" i="10" s="1"/>
  <c r="B95" i="10"/>
  <c r="B96" i="10" s="1"/>
  <c r="FD328" i="10"/>
  <c r="FD327" i="10"/>
  <c r="I312" i="10"/>
  <c r="J312" i="10" s="1"/>
  <c r="G312" i="10"/>
  <c r="FC234" i="10"/>
  <c r="EZ249" i="10"/>
  <c r="M55" i="10"/>
  <c r="L56" i="10"/>
  <c r="M62" i="10" s="1"/>
  <c r="C61" i="2" s="1"/>
  <c r="A95" i="10"/>
  <c r="A96" i="10" s="1"/>
  <c r="EZ32" i="10"/>
  <c r="EZ33" i="10" s="1"/>
  <c r="FD6" i="10"/>
  <c r="FE1" i="10" s="1"/>
  <c r="B97" i="10"/>
  <c r="C97" i="10" s="1"/>
  <c r="C78" i="2" s="1"/>
  <c r="K5" i="3" s="1"/>
  <c r="I56" i="10"/>
  <c r="J56" i="10" s="1"/>
  <c r="FB3" i="10"/>
  <c r="FC3" i="10" s="1"/>
  <c r="C420" i="10"/>
  <c r="BQ176" i="2" s="1"/>
  <c r="W54" i="3" s="1"/>
  <c r="FD334" i="10"/>
  <c r="FA333" i="10"/>
  <c r="FA335" i="10" s="1"/>
  <c r="K377" i="10"/>
  <c r="FD325" i="10"/>
  <c r="FD336" i="10"/>
  <c r="N268" i="10"/>
  <c r="B313" i="10"/>
  <c r="F312" i="10"/>
  <c r="EZ219" i="10"/>
  <c r="EZ220" i="10" s="1"/>
  <c r="EZ222" i="10" s="1"/>
  <c r="EZ108" i="10"/>
  <c r="EZ109" i="10" s="1"/>
  <c r="EZ111" i="10" s="1"/>
  <c r="K209" i="10"/>
  <c r="L169" i="10"/>
  <c r="M173" i="10" s="1"/>
  <c r="C157" i="2" s="1"/>
  <c r="C210" i="10"/>
  <c r="C177" i="2" s="1"/>
  <c r="K54" i="3" s="1"/>
  <c r="FC111" i="10"/>
  <c r="EZ40" i="10"/>
  <c r="G208" i="10"/>
  <c r="C209" i="10"/>
  <c r="EZ256" i="10"/>
  <c r="B57" i="13" s="1"/>
  <c r="FC217" i="10"/>
  <c r="E262" i="10"/>
  <c r="A263" i="10"/>
  <c r="N164" i="10"/>
  <c r="M171" i="10"/>
  <c r="C159" i="2" s="1"/>
  <c r="EZ118" i="10"/>
  <c r="EZ120" i="10" s="1"/>
  <c r="E312" i="10"/>
  <c r="FC248" i="10"/>
  <c r="EZ39" i="10"/>
  <c r="B7" i="13" s="1"/>
  <c r="C153" i="10"/>
  <c r="C131" i="2" s="1"/>
  <c r="E54" i="3" s="1"/>
  <c r="FD347" i="10"/>
  <c r="FD333" i="10"/>
  <c r="FD343" i="10"/>
  <c r="FC227" i="10"/>
  <c r="B152" i="10"/>
  <c r="F151" i="10"/>
  <c r="K42" i="10"/>
  <c r="FC239" i="10"/>
  <c r="FD359" i="10"/>
  <c r="N378" i="10"/>
  <c r="EZ13" i="10"/>
  <c r="EZ15" i="10" s="1"/>
  <c r="EZ138" i="10"/>
  <c r="FD331" i="10"/>
  <c r="E151" i="10"/>
  <c r="K151" i="10" s="1"/>
  <c r="I151" i="10"/>
  <c r="J151" i="10" s="1"/>
  <c r="A152" i="10"/>
  <c r="L273" i="10"/>
  <c r="M277" i="10" s="1"/>
  <c r="BQ60" i="2" s="1"/>
  <c r="D313" i="10"/>
  <c r="H312" i="10"/>
  <c r="K343" i="10"/>
  <c r="FA332" i="10"/>
  <c r="FA334" i="10" s="1"/>
  <c r="FD326" i="10"/>
  <c r="A313" i="10"/>
  <c r="FC252" i="10"/>
  <c r="FD348" i="10"/>
  <c r="L112" i="10"/>
  <c r="M116" i="10" s="1"/>
  <c r="FD358" i="10"/>
  <c r="C9" i="2"/>
  <c r="K263" i="10"/>
  <c r="BQ11" i="2"/>
  <c r="B363" i="10"/>
  <c r="E363" i="10" s="1"/>
  <c r="L327" i="10"/>
  <c r="M331" i="10" s="1"/>
  <c r="B419" i="10"/>
  <c r="E419" i="10" s="1"/>
  <c r="L383" i="10"/>
  <c r="M387" i="10" s="1"/>
  <c r="FC222" i="10"/>
  <c r="EZ255" i="10"/>
  <c r="FA262" i="10"/>
  <c r="EY276" i="10" s="1"/>
  <c r="EZ229" i="10"/>
  <c r="EZ231" i="10" s="1"/>
  <c r="EZ238" i="10"/>
  <c r="J64" i="10"/>
  <c r="J166" i="10"/>
  <c r="J209" i="10" s="1"/>
  <c r="L167" i="10"/>
  <c r="M172" i="10" s="1"/>
  <c r="I209" i="10"/>
  <c r="L221" i="10"/>
  <c r="M226" i="10" s="1"/>
  <c r="J217" i="10"/>
  <c r="J263" i="10" s="1"/>
  <c r="I263" i="10"/>
  <c r="J326" i="10"/>
  <c r="J363" i="10" s="1"/>
  <c r="L325" i="10"/>
  <c r="M330" i="10" s="1"/>
  <c r="I363" i="10"/>
  <c r="C113" i="2"/>
  <c r="B11" i="13"/>
  <c r="I313" i="10"/>
  <c r="C264" i="10"/>
  <c r="BQ28" i="2" s="1"/>
  <c r="Q5" i="3" s="1"/>
  <c r="FC360" i="10"/>
  <c r="EZ378" i="10" s="1"/>
  <c r="FB360" i="10"/>
  <c r="EZ377" i="10" s="1"/>
  <c r="EZ22" i="10"/>
  <c r="E43" i="10"/>
  <c r="FC11" i="10"/>
  <c r="EZ119" i="10"/>
  <c r="EZ121" i="10" s="1"/>
  <c r="EZ128" i="10"/>
  <c r="FB151" i="10"/>
  <c r="EY164" i="10" s="1"/>
  <c r="F208" i="10"/>
  <c r="B209" i="10"/>
  <c r="I208" i="10"/>
  <c r="J208" i="10" s="1"/>
  <c r="EZ144" i="10"/>
  <c r="FC108" i="10"/>
  <c r="FA151" i="10"/>
  <c r="EY163" i="10" s="1"/>
  <c r="J109" i="10"/>
  <c r="J152" i="10" s="1"/>
  <c r="M112" i="10" s="1"/>
  <c r="M111" i="10" s="1"/>
  <c r="I152" i="10"/>
  <c r="L110" i="10"/>
  <c r="J285" i="10"/>
  <c r="J313" i="10" s="1"/>
  <c r="L271" i="10"/>
  <c r="M276" i="10" s="1"/>
  <c r="M329" i="10"/>
  <c r="N322" i="10"/>
  <c r="C11" i="2"/>
  <c r="C111" i="2"/>
  <c r="EZ127" i="10"/>
  <c r="FB262" i="10"/>
  <c r="EY277" i="10" s="1"/>
  <c r="N2" i="10"/>
  <c r="M1" i="10" s="1"/>
  <c r="L223" i="10"/>
  <c r="M227" i="10" s="1"/>
  <c r="F262" i="10"/>
  <c r="B263" i="10"/>
  <c r="I262" i="10"/>
  <c r="J262" i="10" s="1"/>
  <c r="G262" i="10"/>
  <c r="C263" i="10"/>
  <c r="J7" i="10"/>
  <c r="J42" i="10" s="1"/>
  <c r="L5" i="10"/>
  <c r="M10" i="10" s="1"/>
  <c r="J377" i="10"/>
  <c r="J419" i="10" s="1"/>
  <c r="L381" i="10"/>
  <c r="M386" i="10" s="1"/>
  <c r="I419" i="10"/>
  <c r="D209" i="10"/>
  <c r="H208" i="10"/>
  <c r="FD324" i="10"/>
  <c r="FA358" i="10"/>
  <c r="FC5" i="10"/>
  <c r="FA41" i="10"/>
  <c r="EY58" i="10" s="1"/>
  <c r="FA342" i="10"/>
  <c r="EZ230" i="10"/>
  <c r="EZ232" i="10" s="1"/>
  <c r="N218" i="10"/>
  <c r="EZ239" i="10"/>
  <c r="FA341" i="10"/>
  <c r="K363" i="10" l="1"/>
  <c r="M7" i="10"/>
  <c r="E152" i="10"/>
  <c r="FA277" i="10"/>
  <c r="C71" i="13" s="1"/>
  <c r="M106" i="10"/>
  <c r="D113" i="2" s="1"/>
  <c r="M327" i="10"/>
  <c r="M326" i="10" s="1"/>
  <c r="M334" i="10" s="1"/>
  <c r="M6" i="10"/>
  <c r="EZ122" i="10"/>
  <c r="EZ124" i="10" s="1"/>
  <c r="EZ125" i="10" s="1"/>
  <c r="C33" i="13" s="1"/>
  <c r="EZ41" i="10"/>
  <c r="B9" i="13" s="1"/>
  <c r="K313" i="10"/>
  <c r="M267" i="10" s="1"/>
  <c r="BR62" i="2" s="1"/>
  <c r="EZ8" i="10"/>
  <c r="EZ10" i="10" s="1"/>
  <c r="EZ11" i="10" s="1"/>
  <c r="C7" i="13" s="1"/>
  <c r="EZ23" i="10"/>
  <c r="EZ24" i="10" s="1"/>
  <c r="EZ26" i="10" s="1"/>
  <c r="EZ27" i="10" s="1"/>
  <c r="L60" i="10"/>
  <c r="M64" i="10" s="1"/>
  <c r="C59" i="2" s="1"/>
  <c r="FA336" i="10"/>
  <c r="FA338" i="10" s="1"/>
  <c r="FA339" i="10" s="1"/>
  <c r="C82" i="13" s="1"/>
  <c r="K419" i="10"/>
  <c r="M377" i="10" s="1"/>
  <c r="BR159" i="2" s="1"/>
  <c r="M383" i="10"/>
  <c r="M382" i="10" s="1"/>
  <c r="M169" i="10"/>
  <c r="M168" i="10" s="1"/>
  <c r="M176" i="10" s="1"/>
  <c r="K208" i="10"/>
  <c r="FE5" i="10"/>
  <c r="E96" i="10"/>
  <c r="EZ251" i="10"/>
  <c r="C60" i="13" s="1"/>
  <c r="EZ129" i="10"/>
  <c r="EZ131" i="10" s="1"/>
  <c r="EZ132" i="10" s="1"/>
  <c r="M163" i="10"/>
  <c r="D159" i="2" s="1"/>
  <c r="N55" i="10"/>
  <c r="M54" i="10" s="1"/>
  <c r="D61" i="2" s="1"/>
  <c r="EZ35" i="10"/>
  <c r="C11" i="13" s="1"/>
  <c r="FH6" i="10"/>
  <c r="FH3" i="10"/>
  <c r="FF6" i="10"/>
  <c r="J96" i="10"/>
  <c r="B8" i="13"/>
  <c r="FH2" i="10"/>
  <c r="I96" i="10"/>
  <c r="FB41" i="10"/>
  <c r="EY59" i="10" s="1"/>
  <c r="FA59" i="10" s="1"/>
  <c r="EZ14" i="10"/>
  <c r="EZ16" i="10" s="1"/>
  <c r="EZ17" i="10" s="1"/>
  <c r="EZ19" i="10" s="1"/>
  <c r="EZ20" i="10" s="1"/>
  <c r="EZ46" i="10" s="1"/>
  <c r="L58" i="10"/>
  <c r="M63" i="10" s="1"/>
  <c r="FA327" i="10"/>
  <c r="FA329" i="10" s="1"/>
  <c r="FA330" i="10" s="1"/>
  <c r="C81" i="13" s="1"/>
  <c r="E313" i="10"/>
  <c r="M271" i="10" s="1"/>
  <c r="M270" i="10" s="1"/>
  <c r="BR60" i="2" s="1"/>
  <c r="EZ113" i="10"/>
  <c r="EZ115" i="10" s="1"/>
  <c r="EZ116" i="10" s="1"/>
  <c r="M273" i="10"/>
  <c r="M272" i="10" s="1"/>
  <c r="FH5" i="10"/>
  <c r="E263" i="10"/>
  <c r="M221" i="10" s="1"/>
  <c r="M220" i="10" s="1"/>
  <c r="BR9" i="2" s="1"/>
  <c r="M321" i="10"/>
  <c r="EZ42" i="10"/>
  <c r="EZ55" i="10" s="1"/>
  <c r="B18" i="13" s="1"/>
  <c r="FF2" i="10"/>
  <c r="FF1" i="10"/>
  <c r="FI1" i="10" s="1"/>
  <c r="K312" i="10"/>
  <c r="E209" i="10"/>
  <c r="M167" i="10" s="1"/>
  <c r="M166" i="10" s="1"/>
  <c r="D157" i="2" s="1"/>
  <c r="FA164" i="10"/>
  <c r="C47" i="13" s="1"/>
  <c r="EZ224" i="10"/>
  <c r="EZ226" i="10" s="1"/>
  <c r="EZ227" i="10" s="1"/>
  <c r="EZ261" i="10" s="1"/>
  <c r="M325" i="10"/>
  <c r="M324" i="10" s="1"/>
  <c r="BR110" i="2" s="1"/>
  <c r="EZ140" i="10"/>
  <c r="C36" i="13" s="1"/>
  <c r="M14" i="10"/>
  <c r="D8" i="2"/>
  <c r="N21" i="10"/>
  <c r="EZ146" i="10"/>
  <c r="B34" i="13" s="1"/>
  <c r="B32" i="13"/>
  <c r="C8" i="2"/>
  <c r="M115" i="10"/>
  <c r="M110" i="10"/>
  <c r="M109" i="10" s="1"/>
  <c r="C85" i="13"/>
  <c r="BQ109" i="2"/>
  <c r="BQ8" i="2"/>
  <c r="BQ110" i="2"/>
  <c r="M12" i="10"/>
  <c r="M381" i="10"/>
  <c r="M380" i="10" s="1"/>
  <c r="BQ9" i="2"/>
  <c r="BQ157" i="2"/>
  <c r="M223" i="10"/>
  <c r="M222" i="10" s="1"/>
  <c r="EZ233" i="10"/>
  <c r="EZ235" i="10" s="1"/>
  <c r="EZ236" i="10" s="1"/>
  <c r="M228" i="10"/>
  <c r="B81" i="13"/>
  <c r="FA360" i="10"/>
  <c r="B83" i="13" s="1"/>
  <c r="BQ112" i="2"/>
  <c r="M332" i="10"/>
  <c r="EZ257" i="10"/>
  <c r="B58" i="13" s="1"/>
  <c r="B56" i="13"/>
  <c r="D11" i="2"/>
  <c r="BQ156" i="2"/>
  <c r="M388" i="10"/>
  <c r="N392" i="10" s="1"/>
  <c r="M278" i="10"/>
  <c r="BQ59" i="2"/>
  <c r="D110" i="2"/>
  <c r="C156" i="2"/>
  <c r="M174" i="10"/>
  <c r="FA343" i="10"/>
  <c r="FA345" i="10" s="1"/>
  <c r="FA346" i="10" s="1"/>
  <c r="K262" i="10"/>
  <c r="M5" i="10"/>
  <c r="M4" i="10" s="1"/>
  <c r="M8" i="10" s="1"/>
  <c r="FB378" i="10"/>
  <c r="EZ240" i="10"/>
  <c r="EZ242" i="10" s="1"/>
  <c r="EZ243" i="10" s="1"/>
  <c r="M217" i="10"/>
  <c r="FA365" i="10" l="1"/>
  <c r="D82" i="13" s="1"/>
  <c r="FH4" i="10"/>
  <c r="N126" i="10"/>
  <c r="M229" i="10"/>
  <c r="N233" i="10" s="1"/>
  <c r="BR109" i="2"/>
  <c r="M328" i="10"/>
  <c r="M335" i="10" s="1"/>
  <c r="M333" i="10"/>
  <c r="N337" i="10" s="1"/>
  <c r="BR112" i="2"/>
  <c r="M60" i="10"/>
  <c r="M59" i="10" s="1"/>
  <c r="BR156" i="2"/>
  <c r="M390" i="10"/>
  <c r="BS156" i="2" s="1"/>
  <c r="N287" i="10"/>
  <c r="M175" i="10"/>
  <c r="N179" i="10" s="1"/>
  <c r="EZ151" i="10"/>
  <c r="D33" i="13" s="1"/>
  <c r="D156" i="2"/>
  <c r="N183" i="10"/>
  <c r="B10" i="13"/>
  <c r="FI6" i="10"/>
  <c r="M279" i="10"/>
  <c r="N283" i="10" s="1"/>
  <c r="EZ147" i="10"/>
  <c r="B35" i="13" s="1"/>
  <c r="M58" i="10"/>
  <c r="M57" i="10" s="1"/>
  <c r="M66" i="10" s="1"/>
  <c r="N70" i="10" s="1"/>
  <c r="EZ45" i="10"/>
  <c r="D7" i="13" s="1"/>
  <c r="FF3" i="10"/>
  <c r="FI3" i="10" s="1"/>
  <c r="FJ1" i="10" s="1"/>
  <c r="FK1" i="10" s="1"/>
  <c r="FL1" i="10" s="1"/>
  <c r="EZ29" i="10"/>
  <c r="C9" i="13" s="1"/>
  <c r="FI2" i="10"/>
  <c r="C8" i="13"/>
  <c r="FA348" i="10"/>
  <c r="FA366" i="10" s="1"/>
  <c r="FA364" i="10"/>
  <c r="D81" i="13" s="1"/>
  <c r="N397" i="10"/>
  <c r="C56" i="13"/>
  <c r="EZ245" i="10"/>
  <c r="EZ253" i="10" s="1"/>
  <c r="M280" i="10"/>
  <c r="BS59" i="2" s="1"/>
  <c r="EZ150" i="10"/>
  <c r="D32" i="13" s="1"/>
  <c r="M170" i="10"/>
  <c r="M177" i="10" s="1"/>
  <c r="BR59" i="2"/>
  <c r="M274" i="10"/>
  <c r="BR61" i="2" s="1"/>
  <c r="C32" i="13"/>
  <c r="N341" i="10"/>
  <c r="EZ134" i="10"/>
  <c r="EZ142" i="10" s="1"/>
  <c r="C96" i="13"/>
  <c r="M180" i="10"/>
  <c r="C158" i="2"/>
  <c r="N178" i="10"/>
  <c r="BQ61" i="2"/>
  <c r="M284" i="10"/>
  <c r="N282" i="10"/>
  <c r="M338" i="10"/>
  <c r="BQ111" i="2"/>
  <c r="M234" i="10"/>
  <c r="BQ10" i="2"/>
  <c r="D56" i="13"/>
  <c r="D10" i="2"/>
  <c r="M15" i="10"/>
  <c r="BS110" i="2"/>
  <c r="C22" i="13"/>
  <c r="C110" i="2"/>
  <c r="M117" i="10"/>
  <c r="BS109" i="2"/>
  <c r="D8" i="13"/>
  <c r="M224" i="10"/>
  <c r="BR11" i="2"/>
  <c r="M13" i="10"/>
  <c r="D9" i="2"/>
  <c r="BQ158" i="2"/>
  <c r="M394" i="10"/>
  <c r="N237" i="10"/>
  <c r="M230" i="10"/>
  <c r="BR8" i="2"/>
  <c r="E156" i="2"/>
  <c r="M389" i="10"/>
  <c r="BR157" i="2"/>
  <c r="M384" i="10"/>
  <c r="M118" i="10"/>
  <c r="N122" i="10" s="1"/>
  <c r="D111" i="2"/>
  <c r="M113" i="10"/>
  <c r="M119" i="10"/>
  <c r="FA361" i="10"/>
  <c r="EZ264" i="10"/>
  <c r="C57" i="13"/>
  <c r="E8" i="2"/>
  <c r="EZ258" i="10"/>
  <c r="N232" i="10"/>
  <c r="N336" i="10"/>
  <c r="BS9" i="2"/>
  <c r="C10" i="2"/>
  <c r="M18" i="10"/>
  <c r="N16" i="10"/>
  <c r="C58" i="2"/>
  <c r="M65" i="10"/>
  <c r="EZ265" i="10" l="1"/>
  <c r="D58" i="13" s="1"/>
  <c r="BR111" i="2"/>
  <c r="M336" i="10"/>
  <c r="M337" i="10"/>
  <c r="BT109" i="2" s="1"/>
  <c r="E157" i="2"/>
  <c r="D59" i="2"/>
  <c r="M281" i="10"/>
  <c r="D314" i="10" s="1"/>
  <c r="G314" i="10" s="1"/>
  <c r="M178" i="10"/>
  <c r="F157" i="2" s="1"/>
  <c r="FF9" i="10"/>
  <c r="FG9" i="10" s="1"/>
  <c r="FH9" i="10" s="1"/>
  <c r="D158" i="2"/>
  <c r="EZ160" i="10"/>
  <c r="B43" i="13" s="1"/>
  <c r="EZ47" i="10"/>
  <c r="D9" i="13" s="1"/>
  <c r="M61" i="10"/>
  <c r="M68" i="10" s="1"/>
  <c r="FA356" i="10"/>
  <c r="FA367" i="10" s="1"/>
  <c r="FA371" i="10" s="1"/>
  <c r="BS60" i="2"/>
  <c r="C58" i="13"/>
  <c r="C35" i="13"/>
  <c r="EZ153" i="10"/>
  <c r="EZ155" i="10" s="1"/>
  <c r="FA155" i="10" s="1"/>
  <c r="M67" i="10"/>
  <c r="E58" i="2" s="1"/>
  <c r="D58" i="2"/>
  <c r="N74" i="10"/>
  <c r="EZ37" i="10"/>
  <c r="C10" i="13" s="1"/>
  <c r="FF4" i="10"/>
  <c r="FI4" i="10" s="1"/>
  <c r="C83" i="13"/>
  <c r="C34" i="13"/>
  <c r="EZ152" i="10"/>
  <c r="D57" i="13"/>
  <c r="E110" i="2"/>
  <c r="M120" i="10"/>
  <c r="M122" i="10" s="1"/>
  <c r="D112" i="2"/>
  <c r="BR10" i="2"/>
  <c r="M231" i="10"/>
  <c r="M233" i="10" s="1"/>
  <c r="M71" i="10"/>
  <c r="C60" i="2"/>
  <c r="N69" i="10"/>
  <c r="M391" i="10"/>
  <c r="BR158" i="2"/>
  <c r="B59" i="13"/>
  <c r="EZ273" i="10"/>
  <c r="B67" i="13" s="1"/>
  <c r="BS157" i="2"/>
  <c r="N393" i="10"/>
  <c r="BS8" i="2"/>
  <c r="D44" i="10"/>
  <c r="G44" i="10" s="1"/>
  <c r="E10" i="2"/>
  <c r="M19" i="10"/>
  <c r="N20" i="10" s="1"/>
  <c r="C59" i="13"/>
  <c r="EZ266" i="10"/>
  <c r="EZ270" i="10" s="1"/>
  <c r="C112" i="2"/>
  <c r="M123" i="10"/>
  <c r="N121" i="10"/>
  <c r="N338" i="10"/>
  <c r="BU110" i="2" s="1"/>
  <c r="BT110" i="2"/>
  <c r="D83" i="13"/>
  <c r="E158" i="2"/>
  <c r="D210" i="10"/>
  <c r="G210" i="10" s="1"/>
  <c r="M181" i="10"/>
  <c r="N182" i="10" s="1"/>
  <c r="FA374" i="10"/>
  <c r="B92" i="13" s="1"/>
  <c r="B84" i="13"/>
  <c r="M121" i="10"/>
  <c r="E111" i="2"/>
  <c r="E9" i="2"/>
  <c r="M16" i="10"/>
  <c r="N17" i="10"/>
  <c r="E59" i="2"/>
  <c r="BS111" i="2"/>
  <c r="D364" i="10"/>
  <c r="G364" i="10" s="1"/>
  <c r="M339" i="10"/>
  <c r="N340" i="10" s="1"/>
  <c r="M17" i="10"/>
  <c r="M179" i="10"/>
  <c r="N339" i="10" l="1"/>
  <c r="C84" i="13"/>
  <c r="M283" i="10"/>
  <c r="BT59" i="2" s="1"/>
  <c r="BS61" i="2"/>
  <c r="M285" i="10"/>
  <c r="N286" i="10" s="1"/>
  <c r="M282" i="10"/>
  <c r="BT60" i="2" s="1"/>
  <c r="N180" i="10"/>
  <c r="G157" i="2" s="1"/>
  <c r="EZ48" i="10"/>
  <c r="EZ52" i="10" s="1"/>
  <c r="E9" i="13" s="1"/>
  <c r="M70" i="10"/>
  <c r="N72" i="10" s="1"/>
  <c r="EY158" i="10"/>
  <c r="EZ158" i="10" s="1"/>
  <c r="FA161" i="10" s="1"/>
  <c r="EZ156" i="10"/>
  <c r="D60" i="2"/>
  <c r="E32" i="13"/>
  <c r="D35" i="13"/>
  <c r="M69" i="10"/>
  <c r="N71" i="10" s="1"/>
  <c r="FF5" i="10"/>
  <c r="FI5" i="10" s="1"/>
  <c r="FF10" i="10" s="1"/>
  <c r="FG10" i="10" s="1"/>
  <c r="FH10" i="10" s="1"/>
  <c r="EZ157" i="10"/>
  <c r="D34" i="13"/>
  <c r="N124" i="10"/>
  <c r="F110" i="2"/>
  <c r="F156" i="2"/>
  <c r="N181" i="10"/>
  <c r="N18" i="10"/>
  <c r="G9" i="2" s="1"/>
  <c r="F9" i="2"/>
  <c r="E58" i="13"/>
  <c r="FA270" i="10"/>
  <c r="BQ66" i="2"/>
  <c r="W7" i="3" s="1"/>
  <c r="W6" i="3" s="1"/>
  <c r="H314" i="10"/>
  <c r="BR66" i="2" s="1"/>
  <c r="F314" i="10"/>
  <c r="BS10" i="2"/>
  <c r="M235" i="10"/>
  <c r="N236" i="10" s="1"/>
  <c r="D264" i="10"/>
  <c r="G264" i="10" s="1"/>
  <c r="M232" i="10"/>
  <c r="D97" i="10"/>
  <c r="G97" i="10" s="1"/>
  <c r="M72" i="10"/>
  <c r="N73" i="10" s="1"/>
  <c r="E60" i="2"/>
  <c r="M124" i="10"/>
  <c r="N125" i="10" s="1"/>
  <c r="D153" i="10"/>
  <c r="G153" i="10" s="1"/>
  <c r="E112" i="2"/>
  <c r="BT8" i="2"/>
  <c r="N235" i="10"/>
  <c r="M395" i="10"/>
  <c r="N396" i="10" s="1"/>
  <c r="BS158" i="2"/>
  <c r="D420" i="10"/>
  <c r="G420" i="10" s="1"/>
  <c r="M393" i="10"/>
  <c r="F8" i="2"/>
  <c r="N19" i="10"/>
  <c r="F111" i="2"/>
  <c r="N123" i="10"/>
  <c r="G111" i="2" s="1"/>
  <c r="F210" i="10"/>
  <c r="H210" i="10"/>
  <c r="D163" i="2" s="1"/>
  <c r="C163" i="2"/>
  <c r="K56" i="3" s="1"/>
  <c r="K55" i="3" s="1"/>
  <c r="F32" i="13"/>
  <c r="FB155" i="10"/>
  <c r="G32" i="13" s="1"/>
  <c r="FB371" i="10"/>
  <c r="E83" i="13"/>
  <c r="EY271" i="10"/>
  <c r="EZ271" i="10" s="1"/>
  <c r="FA274" i="10" s="1"/>
  <c r="D59" i="13"/>
  <c r="EZ268" i="10"/>
  <c r="F44" i="10"/>
  <c r="C15" i="2"/>
  <c r="E7" i="3" s="1"/>
  <c r="E6" i="3" s="1"/>
  <c r="H44" i="10"/>
  <c r="D15" i="2" s="1"/>
  <c r="BU109" i="2"/>
  <c r="M340" i="10"/>
  <c r="M341" i="10"/>
  <c r="BQ119" i="2" s="1"/>
  <c r="I364" i="10"/>
  <c r="BV109" i="2" s="1"/>
  <c r="N285" i="10"/>
  <c r="F364" i="10"/>
  <c r="E364" i="10" s="1"/>
  <c r="BQ116" i="2"/>
  <c r="Q56" i="3" s="1"/>
  <c r="Q55" i="3" s="1"/>
  <c r="H364" i="10"/>
  <c r="BR116" i="2" s="1"/>
  <c r="EZ372" i="10"/>
  <c r="FA372" i="10" s="1"/>
  <c r="FB375" i="10" s="1"/>
  <c r="D84" i="13"/>
  <c r="FA369" i="10"/>
  <c r="FA370" i="10"/>
  <c r="M392" i="10"/>
  <c r="EZ269" i="10"/>
  <c r="FA52" i="10" l="1"/>
  <c r="EZ54" i="10" s="1"/>
  <c r="B17" i="13" s="1"/>
  <c r="N284" i="10"/>
  <c r="BU60" i="2" s="1"/>
  <c r="D10" i="13"/>
  <c r="EY53" i="10"/>
  <c r="EZ53" i="10" s="1"/>
  <c r="FA56" i="10" s="1"/>
  <c r="EZ51" i="10"/>
  <c r="FA51" i="10" s="1"/>
  <c r="EZ50" i="10"/>
  <c r="E7" i="13" s="1"/>
  <c r="F58" i="2"/>
  <c r="F59" i="2"/>
  <c r="FA156" i="10"/>
  <c r="E33" i="13"/>
  <c r="E210" i="10"/>
  <c r="Q193" i="10" s="1"/>
  <c r="R193" i="10" s="1"/>
  <c r="FF13" i="10"/>
  <c r="FF14" i="10" s="1"/>
  <c r="FJ4" i="10"/>
  <c r="FK4" i="10" s="1"/>
  <c r="FL4" i="10" s="1"/>
  <c r="FF8" i="10"/>
  <c r="FG8" i="10" s="1"/>
  <c r="FH8" i="10" s="1"/>
  <c r="FA157" i="10"/>
  <c r="E34" i="13"/>
  <c r="E44" i="10"/>
  <c r="Q16" i="10" s="1"/>
  <c r="R16" i="10" s="1"/>
  <c r="BT157" i="2"/>
  <c r="N394" i="10"/>
  <c r="BU157" i="2" s="1"/>
  <c r="BQ163" i="2"/>
  <c r="W56" i="3" s="1"/>
  <c r="W55" i="3" s="1"/>
  <c r="H420" i="10"/>
  <c r="BR163" i="2" s="1"/>
  <c r="F420" i="10"/>
  <c r="F153" i="10"/>
  <c r="E153" i="10" s="1"/>
  <c r="H153" i="10"/>
  <c r="D117" i="2" s="1"/>
  <c r="C117" i="2"/>
  <c r="E56" i="3" s="1"/>
  <c r="E55" i="3" s="1"/>
  <c r="F97" i="10"/>
  <c r="E97" i="10" s="1"/>
  <c r="C65" i="2"/>
  <c r="K7" i="3" s="1"/>
  <c r="K6" i="3" s="1"/>
  <c r="H97" i="10"/>
  <c r="D65" i="2" s="1"/>
  <c r="BT9" i="2"/>
  <c r="N234" i="10"/>
  <c r="BU9" i="2" s="1"/>
  <c r="I153" i="10"/>
  <c r="H110" i="2" s="1"/>
  <c r="M126" i="10"/>
  <c r="C120" i="2" s="1"/>
  <c r="M125" i="10"/>
  <c r="G110" i="2"/>
  <c r="FA269" i="10"/>
  <c r="E57" i="13"/>
  <c r="S334" i="10"/>
  <c r="Q334" i="10"/>
  <c r="R334" i="10" s="1"/>
  <c r="S352" i="10"/>
  <c r="Q323" i="10"/>
  <c r="R323" i="10" s="1"/>
  <c r="Q350" i="10"/>
  <c r="R350" i="10" s="1"/>
  <c r="Q347" i="10"/>
  <c r="R347" i="10" s="1"/>
  <c r="S339" i="10"/>
  <c r="S355" i="10"/>
  <c r="S322" i="10"/>
  <c r="Q356" i="10"/>
  <c r="R356" i="10" s="1"/>
  <c r="S331" i="10"/>
  <c r="S335" i="10"/>
  <c r="S353" i="10"/>
  <c r="S345" i="10"/>
  <c r="Q340" i="10"/>
  <c r="R340" i="10" s="1"/>
  <c r="S337" i="10"/>
  <c r="Q331" i="10"/>
  <c r="R331" i="10" s="1"/>
  <c r="Q341" i="10"/>
  <c r="R341" i="10" s="1"/>
  <c r="Q333" i="10"/>
  <c r="R333" i="10" s="1"/>
  <c r="S357" i="10"/>
  <c r="S336" i="10"/>
  <c r="S350" i="10"/>
  <c r="S329" i="10"/>
  <c r="Q346" i="10"/>
  <c r="R346" i="10" s="1"/>
  <c r="S360" i="10"/>
  <c r="S358" i="10"/>
  <c r="S330" i="10"/>
  <c r="S359" i="10"/>
  <c r="Q345" i="10"/>
  <c r="R345" i="10" s="1"/>
  <c r="Q359" i="10"/>
  <c r="R359" i="10" s="1"/>
  <c r="Q322" i="10"/>
  <c r="R322" i="10" s="1"/>
  <c r="Q332" i="10"/>
  <c r="R332" i="10" s="1"/>
  <c r="S338" i="10"/>
  <c r="Q337" i="10"/>
  <c r="R337" i="10" s="1"/>
  <c r="S342" i="10"/>
  <c r="S340" i="10"/>
  <c r="S341" i="10"/>
  <c r="Q360" i="10"/>
  <c r="R360" i="10" s="1"/>
  <c r="CA142" i="2" s="1"/>
  <c r="M92" i="3" s="1"/>
  <c r="Q336" i="10"/>
  <c r="R336" i="10" s="1"/>
  <c r="Q335" i="10"/>
  <c r="R335" i="10" s="1"/>
  <c r="S344" i="10"/>
  <c r="Q325" i="10"/>
  <c r="R325" i="10" s="1"/>
  <c r="Q353" i="10"/>
  <c r="R353" i="10" s="1"/>
  <c r="S323" i="10"/>
  <c r="Q329" i="10"/>
  <c r="R329" i="10" s="1"/>
  <c r="S328" i="10"/>
  <c r="Q328" i="10"/>
  <c r="R328" i="10" s="1"/>
  <c r="S332" i="10"/>
  <c r="Q339" i="10"/>
  <c r="R339" i="10" s="1"/>
  <c r="S333" i="10"/>
  <c r="S348" i="10"/>
  <c r="S327" i="10"/>
  <c r="Q355" i="10"/>
  <c r="R355" i="10" s="1"/>
  <c r="S326" i="10"/>
  <c r="S354" i="10"/>
  <c r="Q338" i="10"/>
  <c r="R338" i="10" s="1"/>
  <c r="S349" i="10"/>
  <c r="S324" i="10"/>
  <c r="Q358" i="10"/>
  <c r="R358" i="10" s="1"/>
  <c r="Q321" i="10"/>
  <c r="R321" i="10" s="1"/>
  <c r="Q330" i="10"/>
  <c r="R330" i="10" s="1"/>
  <c r="Q349" i="10"/>
  <c r="R349" i="10" s="1"/>
  <c r="Q342" i="10"/>
  <c r="R342" i="10" s="1"/>
  <c r="Q324" i="10"/>
  <c r="R324" i="10" s="1"/>
  <c r="S346" i="10"/>
  <c r="Q344" i="10"/>
  <c r="R344" i="10" s="1"/>
  <c r="Q352" i="10"/>
  <c r="R352" i="10" s="1"/>
  <c r="Q348" i="10"/>
  <c r="R348" i="10" s="1"/>
  <c r="Q354" i="10"/>
  <c r="R354" i="10" s="1"/>
  <c r="Q343" i="10"/>
  <c r="R343" i="10" s="1"/>
  <c r="S347" i="10"/>
  <c r="Q327" i="10"/>
  <c r="R327" i="10" s="1"/>
  <c r="Q326" i="10"/>
  <c r="R326" i="10" s="1"/>
  <c r="Q357" i="10"/>
  <c r="R357" i="10" s="1"/>
  <c r="S351" i="10"/>
  <c r="S343" i="10"/>
  <c r="S325" i="10"/>
  <c r="Q351" i="10"/>
  <c r="R351" i="10" s="1"/>
  <c r="S321" i="10"/>
  <c r="CB103" i="2" s="1"/>
  <c r="N53" i="3" s="1"/>
  <c r="O53" i="3" s="1"/>
  <c r="S356" i="10"/>
  <c r="N395" i="10"/>
  <c r="BT156" i="2"/>
  <c r="M237" i="10"/>
  <c r="BQ18" i="2" s="1"/>
  <c r="M236" i="10"/>
  <c r="I264" i="10"/>
  <c r="BV8" i="2" s="1"/>
  <c r="BU8" i="2"/>
  <c r="FA276" i="10"/>
  <c r="EZ274" i="10"/>
  <c r="FB270" i="10"/>
  <c r="G58" i="13" s="1"/>
  <c r="EZ276" i="10"/>
  <c r="B71" i="13" s="1"/>
  <c r="EZ277" i="10"/>
  <c r="B72" i="13" s="1"/>
  <c r="F58" i="13"/>
  <c r="EZ272" i="10"/>
  <c r="B66" i="13" s="1"/>
  <c r="I97" i="10"/>
  <c r="H58" i="2" s="1"/>
  <c r="G59" i="2"/>
  <c r="E314" i="10"/>
  <c r="BL363" i="10"/>
  <c r="BQ125" i="2"/>
  <c r="F9" i="13"/>
  <c r="EZ58" i="10"/>
  <c r="B22" i="13" s="1"/>
  <c r="EZ56" i="10"/>
  <c r="EZ59" i="10"/>
  <c r="B23" i="13" s="1"/>
  <c r="FA58" i="10"/>
  <c r="E81" i="13"/>
  <c r="FB369" i="10"/>
  <c r="E82" i="13"/>
  <c r="FB370" i="10"/>
  <c r="FA50" i="10"/>
  <c r="I314" i="10"/>
  <c r="BV59" i="2" s="1"/>
  <c r="M287" i="10"/>
  <c r="BQ69" i="2" s="1"/>
  <c r="BU59" i="2"/>
  <c r="M286" i="10"/>
  <c r="FA268" i="10"/>
  <c r="E56" i="13"/>
  <c r="FA378" i="10"/>
  <c r="B97" i="13" s="1"/>
  <c r="FA373" i="10"/>
  <c r="B91" i="13" s="1"/>
  <c r="F83" i="13"/>
  <c r="FB377" i="10"/>
  <c r="FA377" i="10"/>
  <c r="B96" i="13" s="1"/>
  <c r="FA375" i="10"/>
  <c r="FC371" i="10"/>
  <c r="G83" i="13" s="1"/>
  <c r="G8" i="2"/>
  <c r="I44" i="10"/>
  <c r="H8" i="2" s="1"/>
  <c r="M21" i="10"/>
  <c r="C18" i="2" s="1"/>
  <c r="M20" i="10"/>
  <c r="G58" i="2"/>
  <c r="M73" i="10"/>
  <c r="M74" i="10"/>
  <c r="C68" i="2" s="1"/>
  <c r="BQ15" i="2"/>
  <c r="Q7" i="3" s="1"/>
  <c r="Q6" i="3" s="1"/>
  <c r="F264" i="10"/>
  <c r="E264" i="10" s="1"/>
  <c r="H264" i="10"/>
  <c r="BR15" i="2" s="1"/>
  <c r="I210" i="10"/>
  <c r="H156" i="2" s="1"/>
  <c r="M183" i="10"/>
  <c r="C166" i="2" s="1"/>
  <c r="M182" i="10"/>
  <c r="G156" i="2"/>
  <c r="FB52" i="10" l="1"/>
  <c r="G9" i="13" s="1"/>
  <c r="Q25" i="10"/>
  <c r="R25" i="10" s="1"/>
  <c r="Q40" i="10"/>
  <c r="R40" i="10" s="1"/>
  <c r="Q35" i="10"/>
  <c r="R35" i="10" s="1"/>
  <c r="Q29" i="10"/>
  <c r="R29" i="10" s="1"/>
  <c r="AW1" i="2" s="1"/>
  <c r="Q5" i="10"/>
  <c r="R5" i="10" s="1"/>
  <c r="Q32" i="10"/>
  <c r="R32" i="10" s="1"/>
  <c r="S34" i="2" s="1"/>
  <c r="A35" i="3" s="1"/>
  <c r="Q38" i="10"/>
  <c r="R38" i="10" s="1"/>
  <c r="Q7" i="10"/>
  <c r="R7" i="10" s="1"/>
  <c r="Q18" i="10"/>
  <c r="R18" i="10" s="1"/>
  <c r="Q24" i="10"/>
  <c r="Q12" i="10"/>
  <c r="R12" i="10" s="1"/>
  <c r="Q20" i="10"/>
  <c r="R20" i="10" s="1"/>
  <c r="S22" i="2" s="1"/>
  <c r="A23" i="3" s="1"/>
  <c r="Q19" i="10"/>
  <c r="R19" i="10" s="1"/>
  <c r="S21" i="2" s="1"/>
  <c r="A22" i="3" s="1"/>
  <c r="S35" i="10"/>
  <c r="Q22" i="10"/>
  <c r="R22" i="10" s="1"/>
  <c r="Q28" i="10"/>
  <c r="R28" i="10" s="1"/>
  <c r="Q26" i="10"/>
  <c r="R26" i="10" s="1"/>
  <c r="S28" i="2" s="1"/>
  <c r="A29" i="3" s="1"/>
  <c r="Q37" i="10"/>
  <c r="R37" i="10" s="1"/>
  <c r="S29" i="10"/>
  <c r="Q36" i="10"/>
  <c r="R36" i="10" s="1"/>
  <c r="S38" i="2" s="1"/>
  <c r="A39" i="3" s="1"/>
  <c r="Q15" i="10"/>
  <c r="R15" i="10" s="1"/>
  <c r="S18" i="10"/>
  <c r="S20" i="10"/>
  <c r="AH20" i="10" s="1"/>
  <c r="AI22" i="2" s="1"/>
  <c r="Q6" i="10"/>
  <c r="R6" i="10" s="1"/>
  <c r="S7" i="10"/>
  <c r="Q34" i="10"/>
  <c r="R34" i="10" s="1"/>
  <c r="S10" i="10"/>
  <c r="X10" i="10" s="1"/>
  <c r="Y12" i="2" s="1"/>
  <c r="S25" i="10"/>
  <c r="Q10" i="10"/>
  <c r="R10" i="10" s="1"/>
  <c r="Q30" i="10"/>
  <c r="S22" i="10"/>
  <c r="AA22" i="10" s="1"/>
  <c r="AB24" i="2" s="1"/>
  <c r="Q39" i="10"/>
  <c r="R39" i="10" s="1"/>
  <c r="S5" i="10"/>
  <c r="Q13" i="10"/>
  <c r="R13" i="10" s="1"/>
  <c r="S15" i="2" s="1"/>
  <c r="A16" i="3" s="1"/>
  <c r="Q4" i="10"/>
  <c r="R4" i="10" s="1"/>
  <c r="Q1" i="10"/>
  <c r="Q21" i="10"/>
  <c r="R21" i="10" s="1"/>
  <c r="AO1" i="2" s="1"/>
  <c r="S16" i="10"/>
  <c r="Q33" i="10"/>
  <c r="R33" i="10" s="1"/>
  <c r="S37" i="10"/>
  <c r="S15" i="10"/>
  <c r="AC15" i="10" s="1"/>
  <c r="AD17" i="2" s="1"/>
  <c r="Q17" i="10"/>
  <c r="R17" i="10" s="1"/>
  <c r="S33" i="10"/>
  <c r="S40" i="10"/>
  <c r="Q3" i="10"/>
  <c r="S12" i="10"/>
  <c r="Q14" i="10"/>
  <c r="R14" i="10" s="1"/>
  <c r="Q8" i="10"/>
  <c r="R8" i="10" s="1"/>
  <c r="AB1" i="2" s="1"/>
  <c r="Q2" i="10"/>
  <c r="R2" i="10" s="1"/>
  <c r="S39" i="10"/>
  <c r="AC39" i="10" s="1"/>
  <c r="AD41" i="2" s="1"/>
  <c r="S14" i="10"/>
  <c r="S8" i="10"/>
  <c r="W8" i="10" s="1"/>
  <c r="X10" i="2" s="1"/>
  <c r="S34" i="10"/>
  <c r="Q23" i="10"/>
  <c r="R23" i="10" s="1"/>
  <c r="S38" i="10"/>
  <c r="Q27" i="10"/>
  <c r="R27" i="10" s="1"/>
  <c r="S29" i="2" s="1"/>
  <c r="A30" i="3" s="1"/>
  <c r="Q9" i="10"/>
  <c r="R9" i="10" s="1"/>
  <c r="Q11" i="10"/>
  <c r="R11" i="10" s="1"/>
  <c r="S6" i="10"/>
  <c r="S17" i="10"/>
  <c r="AD17" i="10" s="1"/>
  <c r="AE19" i="2" s="1"/>
  <c r="Q31" i="10"/>
  <c r="R31" i="10" s="1"/>
  <c r="E8" i="13"/>
  <c r="F33" i="13"/>
  <c r="FB156" i="10"/>
  <c r="G33" i="13" s="1"/>
  <c r="Q179" i="10"/>
  <c r="R179" i="10" s="1"/>
  <c r="AK149" i="2" s="1"/>
  <c r="Q163" i="10"/>
  <c r="R163" i="10" s="1"/>
  <c r="U149" i="2" s="1"/>
  <c r="Q166" i="10"/>
  <c r="R166" i="10" s="1"/>
  <c r="X149" i="2" s="1"/>
  <c r="Q172" i="10"/>
  <c r="R172" i="10" s="1"/>
  <c r="S159" i="2" s="1"/>
  <c r="G62" i="3" s="1"/>
  <c r="Q205" i="10"/>
  <c r="R205" i="10" s="1"/>
  <c r="BK149" i="2" s="1"/>
  <c r="Q185" i="10"/>
  <c r="R185" i="10" s="1"/>
  <c r="AQ149" i="2" s="1"/>
  <c r="Q192" i="10"/>
  <c r="R192" i="10" s="1"/>
  <c r="AX149" i="2" s="1"/>
  <c r="Q164" i="10"/>
  <c r="R164" i="10" s="1"/>
  <c r="V149" i="2" s="1"/>
  <c r="Q183" i="10"/>
  <c r="R183" i="10" s="1"/>
  <c r="AO149" i="2" s="1"/>
  <c r="Q198" i="10"/>
  <c r="R198" i="10" s="1"/>
  <c r="S185" i="2" s="1"/>
  <c r="G88" i="3" s="1"/>
  <c r="Q167" i="10"/>
  <c r="R167" i="10" s="1"/>
  <c r="S154" i="2" s="1"/>
  <c r="G57" i="3" s="1"/>
  <c r="Q203" i="10"/>
  <c r="R203" i="10" s="1"/>
  <c r="BI149" i="2" s="1"/>
  <c r="Q178" i="10"/>
  <c r="R178" i="10" s="1"/>
  <c r="AJ149" i="2" s="1"/>
  <c r="Q184" i="10"/>
  <c r="R184" i="10" s="1"/>
  <c r="AP149" i="2" s="1"/>
  <c r="Q175" i="10"/>
  <c r="R175" i="10" s="1"/>
  <c r="AG149" i="2" s="1"/>
  <c r="Q186" i="10"/>
  <c r="R186" i="10" s="1"/>
  <c r="AR149" i="2" s="1"/>
  <c r="Q206" i="10"/>
  <c r="R206" i="10" s="1"/>
  <c r="S193" i="2" s="1"/>
  <c r="G96" i="3" s="1"/>
  <c r="Q207" i="10"/>
  <c r="R207" i="10" s="1"/>
  <c r="S194" i="2" s="1"/>
  <c r="G97" i="3" s="1"/>
  <c r="Q169" i="10"/>
  <c r="R169" i="10" s="1"/>
  <c r="S156" i="2" s="1"/>
  <c r="G59" i="3" s="1"/>
  <c r="Q197" i="10"/>
  <c r="R197" i="10" s="1"/>
  <c r="S184" i="2" s="1"/>
  <c r="G87" i="3" s="1"/>
  <c r="Q195" i="10"/>
  <c r="R195" i="10" s="1"/>
  <c r="S182" i="2" s="1"/>
  <c r="G85" i="3" s="1"/>
  <c r="Q168" i="10"/>
  <c r="R168" i="10" s="1"/>
  <c r="S155" i="2" s="1"/>
  <c r="G58" i="3" s="1"/>
  <c r="Q173" i="10"/>
  <c r="R173" i="10" s="1"/>
  <c r="AE149" i="2" s="1"/>
  <c r="Q180" i="10"/>
  <c r="R180" i="10" s="1"/>
  <c r="S167" i="2" s="1"/>
  <c r="G70" i="3" s="1"/>
  <c r="Q201" i="10"/>
  <c r="R201" i="10" s="1"/>
  <c r="S188" i="2" s="1"/>
  <c r="G91" i="3" s="1"/>
  <c r="Q202" i="10"/>
  <c r="R202" i="10" s="1"/>
  <c r="S189" i="2" s="1"/>
  <c r="G92" i="3" s="1"/>
  <c r="Q177" i="10"/>
  <c r="R177" i="10" s="1"/>
  <c r="S164" i="2" s="1"/>
  <c r="G67" i="3" s="1"/>
  <c r="Q204" i="10"/>
  <c r="R204" i="10" s="1"/>
  <c r="S191" i="2" s="1"/>
  <c r="G94" i="3" s="1"/>
  <c r="Q174" i="10"/>
  <c r="R174" i="10" s="1"/>
  <c r="AF149" i="2" s="1"/>
  <c r="Q196" i="10"/>
  <c r="R196" i="10" s="1"/>
  <c r="BB149" i="2" s="1"/>
  <c r="Q199" i="10"/>
  <c r="R199" i="10" s="1"/>
  <c r="S186" i="2" s="1"/>
  <c r="G89" i="3" s="1"/>
  <c r="S179" i="10"/>
  <c r="X179" i="10" s="1"/>
  <c r="Y166" i="2" s="1"/>
  <c r="Q200" i="10"/>
  <c r="R200" i="10" s="1"/>
  <c r="BF149" i="2" s="1"/>
  <c r="Q188" i="10"/>
  <c r="R188" i="10" s="1"/>
  <c r="AT149" i="2" s="1"/>
  <c r="Q176" i="10"/>
  <c r="R176" i="10" s="1"/>
  <c r="S163" i="2" s="1"/>
  <c r="G66" i="3" s="1"/>
  <c r="Q189" i="10"/>
  <c r="R189" i="10" s="1"/>
  <c r="AU149" i="2" s="1"/>
  <c r="Q181" i="10"/>
  <c r="R181" i="10" s="1"/>
  <c r="S168" i="2" s="1"/>
  <c r="G71" i="3" s="1"/>
  <c r="Q190" i="10"/>
  <c r="R190" i="10" s="1"/>
  <c r="AV149" i="2" s="1"/>
  <c r="Q165" i="10"/>
  <c r="R165" i="10" s="1"/>
  <c r="S152" i="2" s="1"/>
  <c r="G55" i="3" s="1"/>
  <c r="Q182" i="10"/>
  <c r="R182" i="10" s="1"/>
  <c r="AN149" i="2" s="1"/>
  <c r="Q191" i="10"/>
  <c r="R191" i="10" s="1"/>
  <c r="S178" i="2" s="1"/>
  <c r="G81" i="3" s="1"/>
  <c r="Q170" i="10"/>
  <c r="R170" i="10" s="1"/>
  <c r="S157" i="2" s="1"/>
  <c r="G60" i="3" s="1"/>
  <c r="Q171" i="10"/>
  <c r="R171" i="10" s="1"/>
  <c r="S158" i="2" s="1"/>
  <c r="G61" i="3" s="1"/>
  <c r="Q187" i="10"/>
  <c r="R187" i="10" s="1"/>
  <c r="AS149" i="2" s="1"/>
  <c r="Q194" i="10"/>
  <c r="R194" i="10" s="1"/>
  <c r="S181" i="2" s="1"/>
  <c r="G84" i="3" s="1"/>
  <c r="S193" i="10"/>
  <c r="AW193" i="10" s="1"/>
  <c r="AX180" i="2" s="1"/>
  <c r="EZ159" i="10"/>
  <c r="B42" i="13" s="1"/>
  <c r="EZ161" i="10"/>
  <c r="B44" i="13" s="1"/>
  <c r="EZ164" i="10"/>
  <c r="B48" i="13" s="1"/>
  <c r="FA163" i="10"/>
  <c r="F34" i="13"/>
  <c r="FB157" i="10"/>
  <c r="G34" i="13" s="1"/>
  <c r="EZ163" i="10"/>
  <c r="B47" i="13" s="1"/>
  <c r="E420" i="10"/>
  <c r="S408" i="10" s="1"/>
  <c r="S240" i="10"/>
  <c r="S258" i="10"/>
  <c r="Q241" i="10"/>
  <c r="R241" i="10" s="1"/>
  <c r="S233" i="10"/>
  <c r="Q257" i="10"/>
  <c r="R257" i="10" s="1"/>
  <c r="S251" i="10"/>
  <c r="Q218" i="10"/>
  <c r="R218" i="10" s="1"/>
  <c r="Q254" i="10"/>
  <c r="R254" i="10" s="1"/>
  <c r="Q260" i="10"/>
  <c r="R260" i="10" s="1"/>
  <c r="S241" i="10"/>
  <c r="Q222" i="10"/>
  <c r="R222" i="10" s="1"/>
  <c r="Q244" i="10"/>
  <c r="R244" i="10" s="1"/>
  <c r="Q251" i="10"/>
  <c r="R251" i="10" s="1"/>
  <c r="Q240" i="10"/>
  <c r="R240" i="10" s="1"/>
  <c r="Q230" i="10"/>
  <c r="R230" i="10" s="1"/>
  <c r="Q259" i="10"/>
  <c r="R259" i="10" s="1"/>
  <c r="S243" i="10"/>
  <c r="S239" i="10"/>
  <c r="S236" i="10"/>
  <c r="Q261" i="10"/>
  <c r="R261" i="10" s="1"/>
  <c r="CA46" i="2" s="1"/>
  <c r="M48" i="3" s="1"/>
  <c r="S255" i="10"/>
  <c r="S232" i="10"/>
  <c r="Q250" i="10"/>
  <c r="R250" i="10" s="1"/>
  <c r="S228" i="10"/>
  <c r="S235" i="10"/>
  <c r="S218" i="10"/>
  <c r="S247" i="10"/>
  <c r="S225" i="10"/>
  <c r="Q219" i="10"/>
  <c r="R219" i="10" s="1"/>
  <c r="Q229" i="10"/>
  <c r="R229" i="10" s="1"/>
  <c r="S230" i="10"/>
  <c r="Q243" i="10"/>
  <c r="R243" i="10" s="1"/>
  <c r="Q220" i="10"/>
  <c r="R220" i="10" s="1"/>
  <c r="S242" i="10"/>
  <c r="Q245" i="10"/>
  <c r="R245" i="10" s="1"/>
  <c r="S252" i="10"/>
  <c r="S238" i="10"/>
  <c r="S229" i="10"/>
  <c r="S260" i="10"/>
  <c r="Q217" i="10"/>
  <c r="R217" i="10" s="1"/>
  <c r="Q233" i="10"/>
  <c r="R233" i="10" s="1"/>
  <c r="Q231" i="10"/>
  <c r="R231" i="10" s="1"/>
  <c r="S221" i="10"/>
  <c r="S250" i="10"/>
  <c r="Q242" i="10"/>
  <c r="R242" i="10" s="1"/>
  <c r="S237" i="10"/>
  <c r="Q258" i="10"/>
  <c r="R258" i="10" s="1"/>
  <c r="S234" i="10"/>
  <c r="S249" i="10"/>
  <c r="Q224" i="10"/>
  <c r="R224" i="10" s="1"/>
  <c r="S217" i="10"/>
  <c r="CB2" i="2" s="1"/>
  <c r="N4" i="3" s="1"/>
  <c r="O4" i="3" s="1"/>
  <c r="Q235" i="10"/>
  <c r="R235" i="10" s="1"/>
  <c r="S248" i="10"/>
  <c r="Q253" i="10"/>
  <c r="R253" i="10" s="1"/>
  <c r="Q228" i="10"/>
  <c r="R228" i="10" s="1"/>
  <c r="S227" i="10"/>
  <c r="S220" i="10"/>
  <c r="Q236" i="10"/>
  <c r="R236" i="10" s="1"/>
  <c r="Q247" i="10"/>
  <c r="R247" i="10" s="1"/>
  <c r="Q227" i="10"/>
  <c r="R227" i="10" s="1"/>
  <c r="Q221" i="10"/>
  <c r="R221" i="10" s="1"/>
  <c r="Q226" i="10"/>
  <c r="R226" i="10" s="1"/>
  <c r="S224" i="10"/>
  <c r="S245" i="10"/>
  <c r="S222" i="10"/>
  <c r="S259" i="10"/>
  <c r="S226" i="10"/>
  <c r="Q239" i="10"/>
  <c r="R239" i="10" s="1"/>
  <c r="Q256" i="10"/>
  <c r="R256" i="10" s="1"/>
  <c r="S261" i="10"/>
  <c r="Q234" i="10"/>
  <c r="R234" i="10" s="1"/>
  <c r="S253" i="10"/>
  <c r="Q246" i="10"/>
  <c r="R246" i="10" s="1"/>
  <c r="Q232" i="10"/>
  <c r="R232" i="10" s="1"/>
  <c r="Q249" i="10"/>
  <c r="R249" i="10" s="1"/>
  <c r="Q238" i="10"/>
  <c r="R238" i="10" s="1"/>
  <c r="Q252" i="10"/>
  <c r="R252" i="10" s="1"/>
  <c r="S231" i="10"/>
  <c r="S246" i="10"/>
  <c r="Q237" i="10"/>
  <c r="R237" i="10" s="1"/>
  <c r="S256" i="10"/>
  <c r="Q225" i="10"/>
  <c r="R225" i="10" s="1"/>
  <c r="Q255" i="10"/>
  <c r="R255" i="10" s="1"/>
  <c r="Q248" i="10"/>
  <c r="R248" i="10" s="1"/>
  <c r="Q223" i="10"/>
  <c r="R223" i="10" s="1"/>
  <c r="S254" i="10"/>
  <c r="S257" i="10"/>
  <c r="S219" i="10"/>
  <c r="S223" i="10"/>
  <c r="S244" i="10"/>
  <c r="S37" i="2"/>
  <c r="A38" i="3" s="1"/>
  <c r="BC1" i="2"/>
  <c r="BH1" i="2"/>
  <c r="S42" i="2"/>
  <c r="A43" i="3" s="1"/>
  <c r="AM1" i="2"/>
  <c r="B19" i="13"/>
  <c r="FB58" i="10"/>
  <c r="D22" i="13" s="1"/>
  <c r="CA139" i="2"/>
  <c r="M89" i="3" s="1"/>
  <c r="DM102" i="2"/>
  <c r="CA126" i="2"/>
  <c r="M76" i="3" s="1"/>
  <c r="CZ102" i="2"/>
  <c r="T324" i="10"/>
  <c r="CC106" i="2" s="1"/>
  <c r="CB106" i="2"/>
  <c r="N56" i="3" s="1"/>
  <c r="O56" i="3" s="1"/>
  <c r="U324" i="10"/>
  <c r="CD106" i="2" s="1"/>
  <c r="V324" i="10"/>
  <c r="CE106" i="2" s="1"/>
  <c r="AE333" i="10"/>
  <c r="CN115" i="2" s="1"/>
  <c r="T333" i="10"/>
  <c r="CC115" i="2" s="1"/>
  <c r="Y333" i="10"/>
  <c r="CH115" i="2" s="1"/>
  <c r="U333" i="10"/>
  <c r="CD115" i="2" s="1"/>
  <c r="AA333" i="10"/>
  <c r="CJ115" i="2" s="1"/>
  <c r="X333" i="10"/>
  <c r="CG115" i="2" s="1"/>
  <c r="CB115" i="2"/>
  <c r="N65" i="3" s="1"/>
  <c r="O65" i="3" s="1"/>
  <c r="V333" i="10"/>
  <c r="CE115" i="2" s="1"/>
  <c r="AB333" i="10"/>
  <c r="CK115" i="2" s="1"/>
  <c r="AD333" i="10"/>
  <c r="CM115" i="2" s="1"/>
  <c r="W333" i="10"/>
  <c r="CF115" i="2" s="1"/>
  <c r="Z333" i="10"/>
  <c r="CI115" i="2" s="1"/>
  <c r="AC333" i="10"/>
  <c r="CL115" i="2" s="1"/>
  <c r="T328" i="10"/>
  <c r="CC110" i="2" s="1"/>
  <c r="X328" i="10"/>
  <c r="CG110" i="2" s="1"/>
  <c r="V328" i="10"/>
  <c r="CE110" i="2" s="1"/>
  <c r="CB110" i="2"/>
  <c r="N60" i="3" s="1"/>
  <c r="O60" i="3" s="1"/>
  <c r="Y328" i="10"/>
  <c r="CH110" i="2" s="1"/>
  <c r="W328" i="10"/>
  <c r="CF110" i="2" s="1"/>
  <c r="U328" i="10"/>
  <c r="CD110" i="2" s="1"/>
  <c r="Z328" i="10"/>
  <c r="CI110" i="2" s="1"/>
  <c r="CA107" i="2"/>
  <c r="M57" i="3" s="1"/>
  <c r="CG102" i="2"/>
  <c r="DO102" i="2"/>
  <c r="CA141" i="2"/>
  <c r="M91" i="3" s="1"/>
  <c r="CW102" i="2"/>
  <c r="CA123" i="2"/>
  <c r="M73" i="3" s="1"/>
  <c r="CA129" i="2"/>
  <c r="M79" i="3" s="1"/>
  <c r="DC102" i="2"/>
  <c r="Q59" i="10"/>
  <c r="R59" i="10" s="1"/>
  <c r="Q63" i="10"/>
  <c r="R63" i="10" s="1"/>
  <c r="Q77" i="10"/>
  <c r="R77" i="10" s="1"/>
  <c r="Q93" i="10"/>
  <c r="R93" i="10" s="1"/>
  <c r="Q82" i="10"/>
  <c r="R82" i="10" s="1"/>
  <c r="Q56" i="10"/>
  <c r="R56" i="10" s="1"/>
  <c r="Q68" i="10"/>
  <c r="R68" i="10" s="1"/>
  <c r="Q73" i="10"/>
  <c r="R73" i="10" s="1"/>
  <c r="Q70" i="10"/>
  <c r="R70" i="10" s="1"/>
  <c r="Q80" i="10"/>
  <c r="R80" i="10" s="1"/>
  <c r="Q57" i="10"/>
  <c r="R57" i="10" s="1"/>
  <c r="S70" i="10"/>
  <c r="Q87" i="10"/>
  <c r="R87" i="10" s="1"/>
  <c r="Q62" i="10"/>
  <c r="R62" i="10" s="1"/>
  <c r="Q90" i="10"/>
  <c r="R90" i="10" s="1"/>
  <c r="Q67" i="10"/>
  <c r="R67" i="10" s="1"/>
  <c r="Q86" i="10"/>
  <c r="R86" i="10" s="1"/>
  <c r="Q65" i="10"/>
  <c r="R65" i="10" s="1"/>
  <c r="Q91" i="10"/>
  <c r="R91" i="10" s="1"/>
  <c r="Q61" i="10"/>
  <c r="R61" i="10" s="1"/>
  <c r="Q54" i="10"/>
  <c r="R54" i="10" s="1"/>
  <c r="S87" i="10"/>
  <c r="Q64" i="10"/>
  <c r="R64" i="10" s="1"/>
  <c r="Q69" i="10"/>
  <c r="R69" i="10" s="1"/>
  <c r="Q88" i="10"/>
  <c r="R88" i="10" s="1"/>
  <c r="Q71" i="10"/>
  <c r="R71" i="10" s="1"/>
  <c r="Q83" i="10"/>
  <c r="R83" i="10" s="1"/>
  <c r="Q85" i="10"/>
  <c r="R85" i="10" s="1"/>
  <c r="Q60" i="10"/>
  <c r="R60" i="10" s="1"/>
  <c r="Q55" i="10"/>
  <c r="R55" i="10" s="1"/>
  <c r="Q92" i="10"/>
  <c r="R92" i="10" s="1"/>
  <c r="Q72" i="10"/>
  <c r="R72" i="10" s="1"/>
  <c r="Q81" i="10"/>
  <c r="R81" i="10" s="1"/>
  <c r="Q84" i="10"/>
  <c r="R84" i="10" s="1"/>
  <c r="Q66" i="10"/>
  <c r="R66" i="10" s="1"/>
  <c r="Q79" i="10"/>
  <c r="R79" i="10" s="1"/>
  <c r="Q78" i="10"/>
  <c r="R78" i="10" s="1"/>
  <c r="S73" i="10"/>
  <c r="Q75" i="10"/>
  <c r="R75" i="10" s="1"/>
  <c r="Q89" i="10"/>
  <c r="R89" i="10" s="1"/>
  <c r="S77" i="10"/>
  <c r="Q76" i="10"/>
  <c r="R76" i="10" s="1"/>
  <c r="Q74" i="10"/>
  <c r="R74" i="10" s="1"/>
  <c r="S84" i="10"/>
  <c r="S63" i="10"/>
  <c r="Q58" i="10"/>
  <c r="R58" i="10" s="1"/>
  <c r="BL96" i="10"/>
  <c r="C74" i="2"/>
  <c r="AH1" i="2"/>
  <c r="S16" i="2"/>
  <c r="A17" i="3" s="1"/>
  <c r="S4" i="2"/>
  <c r="A5" i="3" s="1"/>
  <c r="V1" i="2"/>
  <c r="AJ39" i="10"/>
  <c r="AK41" i="2" s="1"/>
  <c r="AM39" i="10"/>
  <c r="AN41" i="2" s="1"/>
  <c r="BD39" i="10"/>
  <c r="BE41" i="2" s="1"/>
  <c r="W39" i="10"/>
  <c r="X41" i="2" s="1"/>
  <c r="T41" i="2"/>
  <c r="B42" i="3" s="1"/>
  <c r="C42" i="3" s="1"/>
  <c r="AB39" i="10"/>
  <c r="AC41" i="2" s="1"/>
  <c r="BB39" i="10"/>
  <c r="BC41" i="2" s="1"/>
  <c r="AN39" i="10"/>
  <c r="AO41" i="2" s="1"/>
  <c r="Z39" i="10"/>
  <c r="AA41" i="2" s="1"/>
  <c r="T14" i="10"/>
  <c r="U16" i="2" s="1"/>
  <c r="V14" i="10"/>
  <c r="W16" i="2" s="1"/>
  <c r="AB14" i="10"/>
  <c r="AC16" i="2" s="1"/>
  <c r="X14" i="10"/>
  <c r="Y16" i="2" s="1"/>
  <c r="AE14" i="10"/>
  <c r="AF16" i="2" s="1"/>
  <c r="W14" i="10"/>
  <c r="X16" i="2" s="1"/>
  <c r="U14" i="10"/>
  <c r="V16" i="2" s="1"/>
  <c r="AA14" i="10"/>
  <c r="AB16" i="2" s="1"/>
  <c r="AC14" i="10"/>
  <c r="AD16" i="2" s="1"/>
  <c r="AD14" i="10"/>
  <c r="AE16" i="2" s="1"/>
  <c r="Z14" i="10"/>
  <c r="AA16" i="2" s="1"/>
  <c r="T16" i="2"/>
  <c r="B17" i="3" s="1"/>
  <c r="C17" i="3" s="1"/>
  <c r="AF14" i="10"/>
  <c r="AG16" i="2" s="1"/>
  <c r="Y14" i="10"/>
  <c r="Z16" i="2" s="1"/>
  <c r="AI34" i="10"/>
  <c r="AJ36" i="2" s="1"/>
  <c r="AY34" i="10"/>
  <c r="AZ36" i="2" s="1"/>
  <c r="AH34" i="10"/>
  <c r="AI36" i="2" s="1"/>
  <c r="AX34" i="10"/>
  <c r="AY36" i="2" s="1"/>
  <c r="AF34" i="10"/>
  <c r="AG36" i="2" s="1"/>
  <c r="AV34" i="10"/>
  <c r="AW36" i="2" s="1"/>
  <c r="Y34" i="10"/>
  <c r="Z36" i="2" s="1"/>
  <c r="AG34" i="10"/>
  <c r="AH36" i="2" s="1"/>
  <c r="AM34" i="10"/>
  <c r="AN36" i="2" s="1"/>
  <c r="AL34" i="10"/>
  <c r="AM36" i="2" s="1"/>
  <c r="AJ34" i="10"/>
  <c r="AK36" i="2" s="1"/>
  <c r="AO34" i="10"/>
  <c r="AP36" i="2" s="1"/>
  <c r="AE34" i="10"/>
  <c r="AF36" i="2" s="1"/>
  <c r="AB34" i="10"/>
  <c r="AC36" i="2" s="1"/>
  <c r="AT34" i="10"/>
  <c r="AU36" i="2" s="1"/>
  <c r="AU34" i="10"/>
  <c r="AV36" i="2" s="1"/>
  <c r="AA34" i="10"/>
  <c r="AB36" i="2" s="1"/>
  <c r="AQ34" i="10"/>
  <c r="AR36" i="2" s="1"/>
  <c r="Z34" i="10"/>
  <c r="AA36" i="2" s="1"/>
  <c r="AP34" i="10"/>
  <c r="AQ36" i="2" s="1"/>
  <c r="X34" i="10"/>
  <c r="Y36" i="2" s="1"/>
  <c r="AN34" i="10"/>
  <c r="AO36" i="2" s="1"/>
  <c r="AC34" i="10"/>
  <c r="AD36" i="2" s="1"/>
  <c r="U34" i="10"/>
  <c r="V36" i="2" s="1"/>
  <c r="T36" i="2"/>
  <c r="B37" i="3" s="1"/>
  <c r="C37" i="3" s="1"/>
  <c r="W34" i="10"/>
  <c r="X36" i="2" s="1"/>
  <c r="AW34" i="10"/>
  <c r="AX36" i="2" s="1"/>
  <c r="AR34" i="10"/>
  <c r="AS36" i="2" s="1"/>
  <c r="AZ34" i="10"/>
  <c r="BA36" i="2" s="1"/>
  <c r="AK34" i="10"/>
  <c r="AL36" i="2" s="1"/>
  <c r="T34" i="10"/>
  <c r="U36" i="2" s="1"/>
  <c r="AS34" i="10"/>
  <c r="AT36" i="2" s="1"/>
  <c r="V34" i="10"/>
  <c r="W36" i="2" s="1"/>
  <c r="AD34" i="10"/>
  <c r="AE36" i="2" s="1"/>
  <c r="AQ1" i="2"/>
  <c r="S25" i="2"/>
  <c r="A26" i="3" s="1"/>
  <c r="AU38" i="10"/>
  <c r="AV40" i="2" s="1"/>
  <c r="AP38" i="10"/>
  <c r="AQ40" i="2" s="1"/>
  <c r="AJ38" i="10"/>
  <c r="AK40" i="2" s="1"/>
  <c r="Y38" i="10"/>
  <c r="Z40" i="2" s="1"/>
  <c r="W38" i="10"/>
  <c r="X40" i="2" s="1"/>
  <c r="AX38" i="10"/>
  <c r="AY40" i="2" s="1"/>
  <c r="U38" i="10"/>
  <c r="V40" i="2" s="1"/>
  <c r="AB38" i="10"/>
  <c r="AC40" i="2" s="1"/>
  <c r="AH38" i="10"/>
  <c r="AI40" i="2" s="1"/>
  <c r="AA38" i="10"/>
  <c r="AB40" i="2" s="1"/>
  <c r="AQ38" i="10"/>
  <c r="AR40" i="2" s="1"/>
  <c r="V38" i="10"/>
  <c r="W40" i="2" s="1"/>
  <c r="AL38" i="10"/>
  <c r="AM40" i="2" s="1"/>
  <c r="BB38" i="10"/>
  <c r="BC40" i="2" s="1"/>
  <c r="AF38" i="10"/>
  <c r="AG40" i="2" s="1"/>
  <c r="AV38" i="10"/>
  <c r="AW40" i="2" s="1"/>
  <c r="AS38" i="10"/>
  <c r="AT40" i="2" s="1"/>
  <c r="AK38" i="10"/>
  <c r="AL40" i="2" s="1"/>
  <c r="T40" i="2"/>
  <c r="B41" i="3" s="1"/>
  <c r="C41" i="3" s="1"/>
  <c r="AE38" i="10"/>
  <c r="AF40" i="2" s="1"/>
  <c r="Z38" i="10"/>
  <c r="AA40" i="2" s="1"/>
  <c r="T38" i="10"/>
  <c r="U40" i="2" s="1"/>
  <c r="AZ38" i="10"/>
  <c r="BA40" i="2" s="1"/>
  <c r="BA38" i="10"/>
  <c r="BB40" i="2" s="1"/>
  <c r="BC38" i="10"/>
  <c r="BD40" i="2" s="1"/>
  <c r="AR38" i="10"/>
  <c r="AS40" i="2" s="1"/>
  <c r="AM38" i="10"/>
  <c r="AN40" i="2" s="1"/>
  <c r="AW38" i="10"/>
  <c r="AX40" i="2" s="1"/>
  <c r="AC38" i="10"/>
  <c r="AD40" i="2" s="1"/>
  <c r="AD38" i="10"/>
  <c r="AE40" i="2" s="1"/>
  <c r="BD38" i="10"/>
  <c r="BE40" i="2" s="1"/>
  <c r="AY38" i="10"/>
  <c r="AZ40" i="2" s="1"/>
  <c r="AN38" i="10"/>
  <c r="AO40" i="2" s="1"/>
  <c r="AI38" i="10"/>
  <c r="AJ40" i="2" s="1"/>
  <c r="X38" i="10"/>
  <c r="Y40" i="2" s="1"/>
  <c r="AG38" i="10"/>
  <c r="AH40" i="2" s="1"/>
  <c r="AO38" i="10"/>
  <c r="AP40" i="2" s="1"/>
  <c r="AT38" i="10"/>
  <c r="AU40" i="2" s="1"/>
  <c r="S11" i="2"/>
  <c r="A12" i="3" s="1"/>
  <c r="AC1" i="2"/>
  <c r="AE1" i="2"/>
  <c r="S13" i="2"/>
  <c r="A14" i="3" s="1"/>
  <c r="X6" i="10"/>
  <c r="Y8" i="2" s="1"/>
  <c r="W6" i="10"/>
  <c r="X8" i="2" s="1"/>
  <c r="U6" i="10"/>
  <c r="V8" i="2" s="1"/>
  <c r="T8" i="2"/>
  <c r="B9" i="3" s="1"/>
  <c r="C9" i="3" s="1"/>
  <c r="V6" i="10"/>
  <c r="W8" i="2" s="1"/>
  <c r="T6" i="10"/>
  <c r="U8" i="2" s="1"/>
  <c r="T17" i="10"/>
  <c r="U19" i="2" s="1"/>
  <c r="AY1" i="2"/>
  <c r="S33" i="2"/>
  <c r="A34" i="3" s="1"/>
  <c r="AJ1" i="2"/>
  <c r="S18" i="2"/>
  <c r="A19" i="3" s="1"/>
  <c r="FB51" i="10"/>
  <c r="G8" i="13" s="1"/>
  <c r="F8" i="13"/>
  <c r="W351" i="10"/>
  <c r="CF133" i="2" s="1"/>
  <c r="AM351" i="10"/>
  <c r="CV133" i="2" s="1"/>
  <c r="Z351" i="10"/>
  <c r="CI133" i="2" s="1"/>
  <c r="AP351" i="10"/>
  <c r="CY133" i="2" s="1"/>
  <c r="AU351" i="10"/>
  <c r="DD133" i="2" s="1"/>
  <c r="AC351" i="10"/>
  <c r="CL133" i="2" s="1"/>
  <c r="AS351" i="10"/>
  <c r="DB133" i="2" s="1"/>
  <c r="AB351" i="10"/>
  <c r="CK133" i="2" s="1"/>
  <c r="AR351" i="10"/>
  <c r="DA133" i="2" s="1"/>
  <c r="AE351" i="10"/>
  <c r="CN133" i="2" s="1"/>
  <c r="V351" i="10"/>
  <c r="CE133" i="2" s="1"/>
  <c r="Y351" i="10"/>
  <c r="CH133" i="2" s="1"/>
  <c r="X351" i="10"/>
  <c r="CG133" i="2" s="1"/>
  <c r="AA351" i="10"/>
  <c r="CJ133" i="2" s="1"/>
  <c r="AG351" i="10"/>
  <c r="CP133" i="2" s="1"/>
  <c r="AQ351" i="10"/>
  <c r="CZ133" i="2" s="1"/>
  <c r="AV351" i="10"/>
  <c r="DE133" i="2" s="1"/>
  <c r="U351" i="10"/>
  <c r="CD133" i="2" s="1"/>
  <c r="AK351" i="10"/>
  <c r="CT133" i="2" s="1"/>
  <c r="T351" i="10"/>
  <c r="CC133" i="2" s="1"/>
  <c r="AJ351" i="10"/>
  <c r="CS133" i="2" s="1"/>
  <c r="CB133" i="2"/>
  <c r="N83" i="3" s="1"/>
  <c r="O83" i="3" s="1"/>
  <c r="AL351" i="10"/>
  <c r="CU133" i="2" s="1"/>
  <c r="AF351" i="10"/>
  <c r="CO133" i="2" s="1"/>
  <c r="AI351" i="10"/>
  <c r="CR133" i="2" s="1"/>
  <c r="AD351" i="10"/>
  <c r="CM133" i="2" s="1"/>
  <c r="AH351" i="10"/>
  <c r="CQ133" i="2" s="1"/>
  <c r="AN351" i="10"/>
  <c r="CW133" i="2" s="1"/>
  <c r="AT351" i="10"/>
  <c r="DC133" i="2" s="1"/>
  <c r="AO351" i="10"/>
  <c r="CX133" i="2" s="1"/>
  <c r="AW351" i="10"/>
  <c r="DF133" i="2" s="1"/>
  <c r="AC347" i="10"/>
  <c r="CL129" i="2" s="1"/>
  <c r="AL347" i="10"/>
  <c r="CU129" i="2" s="1"/>
  <c r="AS347" i="10"/>
  <c r="DB129" i="2" s="1"/>
  <c r="AA347" i="10"/>
  <c r="CJ129" i="2" s="1"/>
  <c r="AQ347" i="10"/>
  <c r="CZ129" i="2" s="1"/>
  <c r="AH347" i="10"/>
  <c r="CQ129" i="2" s="1"/>
  <c r="Y347" i="10"/>
  <c r="CH129" i="2" s="1"/>
  <c r="AO347" i="10"/>
  <c r="CX129" i="2" s="1"/>
  <c r="AB347" i="10"/>
  <c r="CK129" i="2" s="1"/>
  <c r="AR347" i="10"/>
  <c r="DA129" i="2" s="1"/>
  <c r="AM347" i="10"/>
  <c r="CV129" i="2" s="1"/>
  <c r="U347" i="10"/>
  <c r="CD129" i="2" s="1"/>
  <c r="X347" i="10"/>
  <c r="CG129" i="2" s="1"/>
  <c r="CB129" i="2"/>
  <c r="N79" i="3" s="1"/>
  <c r="O79" i="3" s="1"/>
  <c r="V347" i="10"/>
  <c r="CE129" i="2" s="1"/>
  <c r="AF347" i="10"/>
  <c r="CO129" i="2" s="1"/>
  <c r="AE347" i="10"/>
  <c r="CN129" i="2" s="1"/>
  <c r="Z347" i="10"/>
  <c r="CI129" i="2" s="1"/>
  <c r="AJ347" i="10"/>
  <c r="CS129" i="2" s="1"/>
  <c r="AN347" i="10"/>
  <c r="CW129" i="2" s="1"/>
  <c r="AI347" i="10"/>
  <c r="CR129" i="2" s="1"/>
  <c r="T347" i="10"/>
  <c r="CC129" i="2" s="1"/>
  <c r="AK347" i="10"/>
  <c r="CT129" i="2" s="1"/>
  <c r="AG347" i="10"/>
  <c r="CP129" i="2" s="1"/>
  <c r="AD347" i="10"/>
  <c r="CM129" i="2" s="1"/>
  <c r="AP347" i="10"/>
  <c r="CY129" i="2" s="1"/>
  <c r="W347" i="10"/>
  <c r="CF129" i="2" s="1"/>
  <c r="DH102" i="2"/>
  <c r="CA134" i="2"/>
  <c r="M84" i="3" s="1"/>
  <c r="CX102" i="2"/>
  <c r="CA124" i="2"/>
  <c r="M74" i="3" s="1"/>
  <c r="DN102" i="2"/>
  <c r="CA140" i="2"/>
  <c r="M90" i="3" s="1"/>
  <c r="AQ354" i="10"/>
  <c r="CZ136" i="2" s="1"/>
  <c r="AP354" i="10"/>
  <c r="CY136" i="2" s="1"/>
  <c r="Y354" i="10"/>
  <c r="CH136" i="2" s="1"/>
  <c r="AO354" i="10"/>
  <c r="CX136" i="2" s="1"/>
  <c r="X354" i="10"/>
  <c r="CG136" i="2" s="1"/>
  <c r="AN354" i="10"/>
  <c r="CW136" i="2" s="1"/>
  <c r="W354" i="10"/>
  <c r="CF136" i="2" s="1"/>
  <c r="AM354" i="10"/>
  <c r="CV136" i="2" s="1"/>
  <c r="V354" i="10"/>
  <c r="CE136" i="2" s="1"/>
  <c r="AL354" i="10"/>
  <c r="CU136" i="2" s="1"/>
  <c r="U354" i="10"/>
  <c r="CD136" i="2" s="1"/>
  <c r="T354" i="10"/>
  <c r="CC136" i="2" s="1"/>
  <c r="AZ354" i="10"/>
  <c r="DI136" i="2" s="1"/>
  <c r="AY354" i="10"/>
  <c r="DH136" i="2" s="1"/>
  <c r="AX354" i="10"/>
  <c r="DG136" i="2" s="1"/>
  <c r="AB354" i="10"/>
  <c r="CK136" i="2" s="1"/>
  <c r="Z354" i="10"/>
  <c r="CI136" i="2" s="1"/>
  <c r="AS354" i="10"/>
  <c r="DB136" i="2" s="1"/>
  <c r="AR354" i="10"/>
  <c r="DA136" i="2" s="1"/>
  <c r="AG354" i="10"/>
  <c r="CP136" i="2" s="1"/>
  <c r="AE354" i="10"/>
  <c r="CN136" i="2" s="1"/>
  <c r="AK354" i="10"/>
  <c r="CT136" i="2" s="1"/>
  <c r="AC354" i="10"/>
  <c r="CL136" i="2" s="1"/>
  <c r="AW354" i="10"/>
  <c r="DF136" i="2" s="1"/>
  <c r="AA354" i="10"/>
  <c r="CJ136" i="2" s="1"/>
  <c r="AV354" i="10"/>
  <c r="DE136" i="2" s="1"/>
  <c r="AT354" i="10"/>
  <c r="DC136" i="2" s="1"/>
  <c r="AH354" i="10"/>
  <c r="CQ136" i="2" s="1"/>
  <c r="AJ354" i="10"/>
  <c r="CS136" i="2" s="1"/>
  <c r="AF354" i="10"/>
  <c r="CO136" i="2" s="1"/>
  <c r="AD354" i="10"/>
  <c r="CM136" i="2" s="1"/>
  <c r="AI354" i="10"/>
  <c r="CR136" i="2" s="1"/>
  <c r="CB136" i="2"/>
  <c r="N86" i="3" s="1"/>
  <c r="O86" i="3" s="1"/>
  <c r="AU354" i="10"/>
  <c r="DD136" i="2" s="1"/>
  <c r="V348" i="10"/>
  <c r="CE130" i="2" s="1"/>
  <c r="AL348" i="10"/>
  <c r="CU130" i="2" s="1"/>
  <c r="Y348" i="10"/>
  <c r="CH130" i="2" s="1"/>
  <c r="AO348" i="10"/>
  <c r="CX130" i="2" s="1"/>
  <c r="AB348" i="10"/>
  <c r="CK130" i="2" s="1"/>
  <c r="AR348" i="10"/>
  <c r="DA130" i="2" s="1"/>
  <c r="AI348" i="10"/>
  <c r="CR130" i="2" s="1"/>
  <c r="Z348" i="10"/>
  <c r="CI130" i="2" s="1"/>
  <c r="AC348" i="10"/>
  <c r="CL130" i="2" s="1"/>
  <c r="AF348" i="10"/>
  <c r="CO130" i="2" s="1"/>
  <c r="AM348" i="10"/>
  <c r="CV130" i="2" s="1"/>
  <c r="X348" i="10"/>
  <c r="CG130" i="2" s="1"/>
  <c r="AK348" i="10"/>
  <c r="CT130" i="2" s="1"/>
  <c r="AN348" i="10"/>
  <c r="CW130" i="2" s="1"/>
  <c r="AD348" i="10"/>
  <c r="CM130" i="2" s="1"/>
  <c r="AT348" i="10"/>
  <c r="DC130" i="2" s="1"/>
  <c r="AG348" i="10"/>
  <c r="CP130" i="2" s="1"/>
  <c r="T348" i="10"/>
  <c r="CC130" i="2" s="1"/>
  <c r="AJ348" i="10"/>
  <c r="CS130" i="2" s="1"/>
  <c r="AA348" i="10"/>
  <c r="CJ130" i="2" s="1"/>
  <c r="AQ348" i="10"/>
  <c r="CZ130" i="2" s="1"/>
  <c r="AP348" i="10"/>
  <c r="CY130" i="2" s="1"/>
  <c r="AS348" i="10"/>
  <c r="DB130" i="2" s="1"/>
  <c r="W348" i="10"/>
  <c r="CF130" i="2" s="1"/>
  <c r="U348" i="10"/>
  <c r="CD130" i="2" s="1"/>
  <c r="AE348" i="10"/>
  <c r="CN130" i="2" s="1"/>
  <c r="CB130" i="2"/>
  <c r="N80" i="3" s="1"/>
  <c r="O80" i="3" s="1"/>
  <c r="AH348" i="10"/>
  <c r="CQ130" i="2" s="1"/>
  <c r="CA110" i="2"/>
  <c r="M60" i="3" s="1"/>
  <c r="CJ102" i="2"/>
  <c r="CA135" i="2"/>
  <c r="M85" i="3" s="1"/>
  <c r="DI102" i="2"/>
  <c r="CR102" i="2"/>
  <c r="CA118" i="2"/>
  <c r="M68" i="3" s="1"/>
  <c r="AB342" i="10"/>
  <c r="CK124" i="2" s="1"/>
  <c r="AM342" i="10"/>
  <c r="CV124" i="2" s="1"/>
  <c r="AC342" i="10"/>
  <c r="CL124" i="2" s="1"/>
  <c r="Z342" i="10"/>
  <c r="CI124" i="2" s="1"/>
  <c r="AE342" i="10"/>
  <c r="CN124" i="2" s="1"/>
  <c r="T342" i="10"/>
  <c r="CC124" i="2" s="1"/>
  <c r="AF342" i="10"/>
  <c r="CO124" i="2" s="1"/>
  <c r="AA342" i="10"/>
  <c r="CJ124" i="2" s="1"/>
  <c r="V342" i="10"/>
  <c r="CE124" i="2" s="1"/>
  <c r="AL342" i="10"/>
  <c r="CU124" i="2" s="1"/>
  <c r="AG342" i="10"/>
  <c r="CP124" i="2" s="1"/>
  <c r="W342" i="10"/>
  <c r="CF124" i="2" s="1"/>
  <c r="AH342" i="10"/>
  <c r="CQ124" i="2" s="1"/>
  <c r="AJ342" i="10"/>
  <c r="CS124" i="2" s="1"/>
  <c r="AK342" i="10"/>
  <c r="CT124" i="2" s="1"/>
  <c r="U342" i="10"/>
  <c r="CD124" i="2" s="1"/>
  <c r="AI342" i="10"/>
  <c r="CR124" i="2" s="1"/>
  <c r="AN342" i="10"/>
  <c r="CW124" i="2" s="1"/>
  <c r="CB124" i="2"/>
  <c r="N74" i="3" s="1"/>
  <c r="O74" i="3" s="1"/>
  <c r="X342" i="10"/>
  <c r="CG124" i="2" s="1"/>
  <c r="Y342" i="10"/>
  <c r="CH124" i="2" s="1"/>
  <c r="AD342" i="10"/>
  <c r="CM124" i="2" s="1"/>
  <c r="CD102" i="2"/>
  <c r="CA104" i="2"/>
  <c r="M54" i="3" s="1"/>
  <c r="Y330" i="10"/>
  <c r="CH112" i="2" s="1"/>
  <c r="W330" i="10"/>
  <c r="CF112" i="2" s="1"/>
  <c r="CB112" i="2"/>
  <c r="N62" i="3" s="1"/>
  <c r="O62" i="3" s="1"/>
  <c r="U330" i="10"/>
  <c r="CD112" i="2" s="1"/>
  <c r="AA330" i="10"/>
  <c r="CJ112" i="2" s="1"/>
  <c r="T330" i="10"/>
  <c r="CC112" i="2" s="1"/>
  <c r="Z330" i="10"/>
  <c r="CI112" i="2" s="1"/>
  <c r="V330" i="10"/>
  <c r="CE112" i="2" s="1"/>
  <c r="X330" i="10"/>
  <c r="CG112" i="2" s="1"/>
  <c r="AB330" i="10"/>
  <c r="CK112" i="2" s="1"/>
  <c r="T329" i="10"/>
  <c r="CC111" i="2" s="1"/>
  <c r="AA329" i="10"/>
  <c r="CJ111" i="2" s="1"/>
  <c r="Z329" i="10"/>
  <c r="CI111" i="2" s="1"/>
  <c r="X329" i="10"/>
  <c r="CG111" i="2" s="1"/>
  <c r="V329" i="10"/>
  <c r="CE111" i="2" s="1"/>
  <c r="W329" i="10"/>
  <c r="CF111" i="2" s="1"/>
  <c r="U329" i="10"/>
  <c r="CD111" i="2" s="1"/>
  <c r="Y329" i="10"/>
  <c r="CH111" i="2" s="1"/>
  <c r="CB111" i="2"/>
  <c r="N61" i="3" s="1"/>
  <c r="O61" i="3" s="1"/>
  <c r="CO102" i="2"/>
  <c r="CA115" i="2"/>
  <c r="M65" i="3" s="1"/>
  <c r="CA122" i="2"/>
  <c r="M72" i="3" s="1"/>
  <c r="CV102" i="2"/>
  <c r="AA331" i="10"/>
  <c r="CJ113" i="2" s="1"/>
  <c r="Z331" i="10"/>
  <c r="CI113" i="2" s="1"/>
  <c r="W331" i="10"/>
  <c r="CF113" i="2" s="1"/>
  <c r="T331" i="10"/>
  <c r="CC113" i="2" s="1"/>
  <c r="CB113" i="2"/>
  <c r="N63" i="3" s="1"/>
  <c r="O63" i="3" s="1"/>
  <c r="AC331" i="10"/>
  <c r="CL113" i="2" s="1"/>
  <c r="U331" i="10"/>
  <c r="CD113" i="2" s="1"/>
  <c r="AB331" i="10"/>
  <c r="CK113" i="2" s="1"/>
  <c r="V331" i="10"/>
  <c r="CE113" i="2" s="1"/>
  <c r="Y331" i="10"/>
  <c r="CH113" i="2" s="1"/>
  <c r="X331" i="10"/>
  <c r="CG113" i="2" s="1"/>
  <c r="CB121" i="2"/>
  <c r="N71" i="3" s="1"/>
  <c r="O71" i="3" s="1"/>
  <c r="V339" i="10"/>
  <c r="CE121" i="2" s="1"/>
  <c r="U339" i="10"/>
  <c r="CD121" i="2" s="1"/>
  <c r="AK339" i="10"/>
  <c r="CT121" i="2" s="1"/>
  <c r="AF339" i="10"/>
  <c r="CO121" i="2" s="1"/>
  <c r="AE339" i="10"/>
  <c r="CN121" i="2" s="1"/>
  <c r="AG339" i="10"/>
  <c r="CP121" i="2" s="1"/>
  <c r="AA339" i="10"/>
  <c r="CJ121" i="2" s="1"/>
  <c r="T339" i="10"/>
  <c r="CC121" i="2" s="1"/>
  <c r="AJ339" i="10"/>
  <c r="CS121" i="2" s="1"/>
  <c r="W339" i="10"/>
  <c r="CF121" i="2" s="1"/>
  <c r="AI339" i="10"/>
  <c r="CR121" i="2" s="1"/>
  <c r="Y339" i="10"/>
  <c r="CH121" i="2" s="1"/>
  <c r="X339" i="10"/>
  <c r="CG121" i="2" s="1"/>
  <c r="Z339" i="10"/>
  <c r="CI121" i="2" s="1"/>
  <c r="AD339" i="10"/>
  <c r="CM121" i="2" s="1"/>
  <c r="AC339" i="10"/>
  <c r="CL121" i="2" s="1"/>
  <c r="AB339" i="10"/>
  <c r="CK121" i="2" s="1"/>
  <c r="AH339" i="10"/>
  <c r="CQ121" i="2" s="1"/>
  <c r="CB134" i="2"/>
  <c r="N84" i="3" s="1"/>
  <c r="O84" i="3" s="1"/>
  <c r="U352" i="10"/>
  <c r="CD134" i="2" s="1"/>
  <c r="AK352" i="10"/>
  <c r="CT134" i="2" s="1"/>
  <c r="T352" i="10"/>
  <c r="CC134" i="2" s="1"/>
  <c r="AJ352" i="10"/>
  <c r="CS134" i="2" s="1"/>
  <c r="W352" i="10"/>
  <c r="CF134" i="2" s="1"/>
  <c r="AM352" i="10"/>
  <c r="CV134" i="2" s="1"/>
  <c r="Z352" i="10"/>
  <c r="CI134" i="2" s="1"/>
  <c r="AP352" i="10"/>
  <c r="CY134" i="2" s="1"/>
  <c r="Y352" i="10"/>
  <c r="CH134" i="2" s="1"/>
  <c r="X352" i="10"/>
  <c r="CG134" i="2" s="1"/>
  <c r="AA352" i="10"/>
  <c r="CJ134" i="2" s="1"/>
  <c r="AD352" i="10"/>
  <c r="CM134" i="2" s="1"/>
  <c r="AG352" i="10"/>
  <c r="CP134" i="2" s="1"/>
  <c r="AI352" i="10"/>
  <c r="CR134" i="2" s="1"/>
  <c r="AV352" i="10"/>
  <c r="DE134" i="2" s="1"/>
  <c r="V352" i="10"/>
  <c r="CE134" i="2" s="1"/>
  <c r="AB352" i="10"/>
  <c r="CK134" i="2" s="1"/>
  <c r="AH352" i="10"/>
  <c r="CQ134" i="2" s="1"/>
  <c r="AQ352" i="10"/>
  <c r="CZ134" i="2" s="1"/>
  <c r="AW352" i="10"/>
  <c r="DF134" i="2" s="1"/>
  <c r="AS352" i="10"/>
  <c r="DB134" i="2" s="1"/>
  <c r="AU352" i="10"/>
  <c r="DD134" i="2" s="1"/>
  <c r="AN352" i="10"/>
  <c r="CW134" i="2" s="1"/>
  <c r="AL352" i="10"/>
  <c r="CU134" i="2" s="1"/>
  <c r="AC352" i="10"/>
  <c r="CL134" i="2" s="1"/>
  <c r="AE352" i="10"/>
  <c r="CN134" i="2" s="1"/>
  <c r="AO352" i="10"/>
  <c r="CX134" i="2" s="1"/>
  <c r="AF352" i="10"/>
  <c r="CO134" i="2" s="1"/>
  <c r="AT352" i="10"/>
  <c r="DC134" i="2" s="1"/>
  <c r="AX352" i="10"/>
  <c r="DG134" i="2" s="1"/>
  <c r="AR352" i="10"/>
  <c r="DA134" i="2" s="1"/>
  <c r="FB269" i="10"/>
  <c r="G57" i="13" s="1"/>
  <c r="F57" i="13"/>
  <c r="Q150" i="10"/>
  <c r="R150" i="10" s="1"/>
  <c r="S147" i="2" s="1"/>
  <c r="A97" i="3" s="1"/>
  <c r="Q123" i="10"/>
  <c r="R123" i="10" s="1"/>
  <c r="Q108" i="10"/>
  <c r="R108" i="10" s="1"/>
  <c r="Q140" i="10"/>
  <c r="R140" i="10" s="1"/>
  <c r="Q132" i="10"/>
  <c r="R132" i="10" s="1"/>
  <c r="Q121" i="10"/>
  <c r="R121" i="10" s="1"/>
  <c r="Q106" i="10"/>
  <c r="R106" i="10" s="1"/>
  <c r="Q144" i="10"/>
  <c r="R144" i="10" s="1"/>
  <c r="Q112" i="10"/>
  <c r="R112" i="10" s="1"/>
  <c r="Q128" i="10"/>
  <c r="R128" i="10" s="1"/>
  <c r="Q135" i="10"/>
  <c r="R135" i="10" s="1"/>
  <c r="Q125" i="10"/>
  <c r="R125" i="10" s="1"/>
  <c r="Q143" i="10"/>
  <c r="R143" i="10" s="1"/>
  <c r="Q107" i="10"/>
  <c r="R107" i="10" s="1"/>
  <c r="Q137" i="10"/>
  <c r="R137" i="10" s="1"/>
  <c r="Q111" i="10"/>
  <c r="R111" i="10" s="1"/>
  <c r="Q138" i="10"/>
  <c r="R138" i="10" s="1"/>
  <c r="Q110" i="10"/>
  <c r="R110" i="10" s="1"/>
  <c r="S144" i="10"/>
  <c r="Q136" i="10"/>
  <c r="R136" i="10" s="1"/>
  <c r="Q124" i="10"/>
  <c r="R124" i="10" s="1"/>
  <c r="Q109" i="10"/>
  <c r="R109" i="10" s="1"/>
  <c r="Q115" i="10"/>
  <c r="R115" i="10" s="1"/>
  <c r="S111" i="10"/>
  <c r="Q114" i="10"/>
  <c r="R114" i="10" s="1"/>
  <c r="Q120" i="10"/>
  <c r="R120" i="10" s="1"/>
  <c r="S132" i="10"/>
  <c r="Q130" i="10"/>
  <c r="R130" i="10" s="1"/>
  <c r="Q129" i="10"/>
  <c r="R129" i="10" s="1"/>
  <c r="Q145" i="10"/>
  <c r="R145" i="10" s="1"/>
  <c r="Q134" i="10"/>
  <c r="R134" i="10" s="1"/>
  <c r="Q149" i="10"/>
  <c r="R149" i="10" s="1"/>
  <c r="S125" i="10"/>
  <c r="Q117" i="10"/>
  <c r="R117" i="10" s="1"/>
  <c r="Q146" i="10"/>
  <c r="R146" i="10" s="1"/>
  <c r="Q131" i="10"/>
  <c r="R131" i="10" s="1"/>
  <c r="Q148" i="10"/>
  <c r="R148" i="10" s="1"/>
  <c r="S109" i="10"/>
  <c r="Q142" i="10"/>
  <c r="R142" i="10" s="1"/>
  <c r="S120" i="10"/>
  <c r="S150" i="10"/>
  <c r="S140" i="10"/>
  <c r="Q118" i="10"/>
  <c r="R118" i="10" s="1"/>
  <c r="Q141" i="10"/>
  <c r="R141" i="10" s="1"/>
  <c r="Q127" i="10"/>
  <c r="R127" i="10" s="1"/>
  <c r="Q113" i="10"/>
  <c r="R113" i="10" s="1"/>
  <c r="Q133" i="10"/>
  <c r="R133" i="10" s="1"/>
  <c r="Q126" i="10"/>
  <c r="R126" i="10" s="1"/>
  <c r="S114" i="10"/>
  <c r="Q147" i="10"/>
  <c r="R147" i="10" s="1"/>
  <c r="S123" i="10"/>
  <c r="Q119" i="10"/>
  <c r="R119" i="10" s="1"/>
  <c r="S128" i="10"/>
  <c r="Q122" i="10"/>
  <c r="R122" i="10" s="1"/>
  <c r="Q116" i="10"/>
  <c r="R116" i="10" s="1"/>
  <c r="S141" i="10"/>
  <c r="S131" i="10"/>
  <c r="S110" i="10"/>
  <c r="Q139" i="10"/>
  <c r="R139" i="10" s="1"/>
  <c r="BF1" i="2"/>
  <c r="S40" i="2"/>
  <c r="A41" i="3" s="1"/>
  <c r="AA1" i="2"/>
  <c r="S9" i="2"/>
  <c r="A10" i="3" s="1"/>
  <c r="S14" i="2"/>
  <c r="A15" i="3" s="1"/>
  <c r="AF1" i="2"/>
  <c r="AL1" i="2"/>
  <c r="S20" i="2"/>
  <c r="A21" i="3" s="1"/>
  <c r="CA125" i="2"/>
  <c r="M75" i="3" s="1"/>
  <c r="CY102" i="2"/>
  <c r="DE102" i="2"/>
  <c r="CA131" i="2"/>
  <c r="M81" i="3" s="1"/>
  <c r="V326" i="10"/>
  <c r="CE108" i="2" s="1"/>
  <c r="W326" i="10"/>
  <c r="CF108" i="2" s="1"/>
  <c r="CB108" i="2"/>
  <c r="N58" i="3" s="1"/>
  <c r="O58" i="3" s="1"/>
  <c r="U326" i="10"/>
  <c r="CD108" i="2" s="1"/>
  <c r="X326" i="10"/>
  <c r="CG108" i="2" s="1"/>
  <c r="T326" i="10"/>
  <c r="CC108" i="2" s="1"/>
  <c r="CS102" i="2"/>
  <c r="CA119" i="2"/>
  <c r="M69" i="3" s="1"/>
  <c r="U358" i="10"/>
  <c r="CD140" i="2" s="1"/>
  <c r="AK358" i="10"/>
  <c r="CT140" i="2" s="1"/>
  <c r="BA358" i="10"/>
  <c r="DJ140" i="2" s="1"/>
  <c r="AF358" i="10"/>
  <c r="CO140" i="2" s="1"/>
  <c r="AV358" i="10"/>
  <c r="DE140" i="2" s="1"/>
  <c r="AA358" i="10"/>
  <c r="CJ140" i="2" s="1"/>
  <c r="AQ358" i="10"/>
  <c r="CZ140" i="2" s="1"/>
  <c r="V358" i="10"/>
  <c r="CE140" i="2" s="1"/>
  <c r="AL358" i="10"/>
  <c r="CU140" i="2" s="1"/>
  <c r="BB358" i="10"/>
  <c r="DK140" i="2" s="1"/>
  <c r="AO358" i="10"/>
  <c r="CX140" i="2" s="1"/>
  <c r="AJ358" i="10"/>
  <c r="CS140" i="2" s="1"/>
  <c r="AE358" i="10"/>
  <c r="CN140" i="2" s="1"/>
  <c r="Z358" i="10"/>
  <c r="CI140" i="2" s="1"/>
  <c r="AW358" i="10"/>
  <c r="DF140" i="2" s="1"/>
  <c r="AM358" i="10"/>
  <c r="CV140" i="2" s="1"/>
  <c r="AG358" i="10"/>
  <c r="CP140" i="2" s="1"/>
  <c r="W358" i="10"/>
  <c r="CF140" i="2" s="1"/>
  <c r="BC358" i="10"/>
  <c r="DL140" i="2" s="1"/>
  <c r="AC358" i="10"/>
  <c r="CL140" i="2" s="1"/>
  <c r="AS358" i="10"/>
  <c r="DB140" i="2" s="1"/>
  <c r="X358" i="10"/>
  <c r="CG140" i="2" s="1"/>
  <c r="AN358" i="10"/>
  <c r="CW140" i="2" s="1"/>
  <c r="BD358" i="10"/>
  <c r="DM140" i="2" s="1"/>
  <c r="AI358" i="10"/>
  <c r="CR140" i="2" s="1"/>
  <c r="AY358" i="10"/>
  <c r="DH140" i="2" s="1"/>
  <c r="AD358" i="10"/>
  <c r="CM140" i="2" s="1"/>
  <c r="AT358" i="10"/>
  <c r="DC140" i="2" s="1"/>
  <c r="Y358" i="10"/>
  <c r="CH140" i="2" s="1"/>
  <c r="T358" i="10"/>
  <c r="CC140" i="2" s="1"/>
  <c r="AZ358" i="10"/>
  <c r="DI140" i="2" s="1"/>
  <c r="AU358" i="10"/>
  <c r="DD140" i="2" s="1"/>
  <c r="AP358" i="10"/>
  <c r="CY140" i="2" s="1"/>
  <c r="AR358" i="10"/>
  <c r="DA140" i="2" s="1"/>
  <c r="AH358" i="10"/>
  <c r="CQ140" i="2" s="1"/>
  <c r="AX358" i="10"/>
  <c r="DG140" i="2" s="1"/>
  <c r="AB358" i="10"/>
  <c r="CK140" i="2" s="1"/>
  <c r="CB140" i="2"/>
  <c r="N90" i="3" s="1"/>
  <c r="O90" i="3" s="1"/>
  <c r="AT350" i="10"/>
  <c r="DC132" i="2" s="1"/>
  <c r="T350" i="10"/>
  <c r="CC132" i="2" s="1"/>
  <c r="W350" i="10"/>
  <c r="CF132" i="2" s="1"/>
  <c r="V350" i="10"/>
  <c r="CE132" i="2" s="1"/>
  <c r="AB350" i="10"/>
  <c r="CK132" i="2" s="1"/>
  <c r="AO350" i="10"/>
  <c r="CX132" i="2" s="1"/>
  <c r="AL350" i="10"/>
  <c r="CU132" i="2" s="1"/>
  <c r="Z350" i="10"/>
  <c r="CI132" i="2" s="1"/>
  <c r="AP350" i="10"/>
  <c r="CY132" i="2" s="1"/>
  <c r="AC350" i="10"/>
  <c r="CL132" i="2" s="1"/>
  <c r="AS350" i="10"/>
  <c r="DB132" i="2" s="1"/>
  <c r="AF350" i="10"/>
  <c r="CO132" i="2" s="1"/>
  <c r="AV350" i="10"/>
  <c r="DE132" i="2" s="1"/>
  <c r="AI350" i="10"/>
  <c r="CR132" i="2" s="1"/>
  <c r="CB132" i="2"/>
  <c r="N82" i="3" s="1"/>
  <c r="O82" i="3" s="1"/>
  <c r="AD350" i="10"/>
  <c r="CM132" i="2" s="1"/>
  <c r="AG350" i="10"/>
  <c r="CP132" i="2" s="1"/>
  <c r="AJ350" i="10"/>
  <c r="CS132" i="2" s="1"/>
  <c r="AM350" i="10"/>
  <c r="CV132" i="2" s="1"/>
  <c r="Y350" i="10"/>
  <c r="CH132" i="2" s="1"/>
  <c r="AE350" i="10"/>
  <c r="CN132" i="2" s="1"/>
  <c r="AU350" i="10"/>
  <c r="DD132" i="2" s="1"/>
  <c r="AR350" i="10"/>
  <c r="DA132" i="2" s="1"/>
  <c r="AK350" i="10"/>
  <c r="CT132" i="2" s="1"/>
  <c r="AQ350" i="10"/>
  <c r="CZ132" i="2" s="1"/>
  <c r="U350" i="10"/>
  <c r="CD132" i="2" s="1"/>
  <c r="AA350" i="10"/>
  <c r="CJ132" i="2" s="1"/>
  <c r="AH350" i="10"/>
  <c r="CQ132" i="2" s="1"/>
  <c r="AN350" i="10"/>
  <c r="CW132" i="2" s="1"/>
  <c r="X350" i="10"/>
  <c r="CG132" i="2" s="1"/>
  <c r="V345" i="10"/>
  <c r="CE127" i="2" s="1"/>
  <c r="AL345" i="10"/>
  <c r="CU127" i="2" s="1"/>
  <c r="AC345" i="10"/>
  <c r="CL127" i="2" s="1"/>
  <c r="T345" i="10"/>
  <c r="CC127" i="2" s="1"/>
  <c r="AJ345" i="10"/>
  <c r="CS127" i="2" s="1"/>
  <c r="AE345" i="10"/>
  <c r="CN127" i="2" s="1"/>
  <c r="Z345" i="10"/>
  <c r="CI127" i="2" s="1"/>
  <c r="AG345" i="10"/>
  <c r="CP127" i="2" s="1"/>
  <c r="AN345" i="10"/>
  <c r="CW127" i="2" s="1"/>
  <c r="AH345" i="10"/>
  <c r="CQ127" i="2" s="1"/>
  <c r="AA345" i="10"/>
  <c r="CJ127" i="2" s="1"/>
  <c r="AQ345" i="10"/>
  <c r="CZ127" i="2" s="1"/>
  <c r="CB127" i="2"/>
  <c r="N77" i="3" s="1"/>
  <c r="O77" i="3" s="1"/>
  <c r="AK345" i="10"/>
  <c r="CT127" i="2" s="1"/>
  <c r="AP345" i="10"/>
  <c r="CY127" i="2" s="1"/>
  <c r="Y345" i="10"/>
  <c r="CH127" i="2" s="1"/>
  <c r="U345" i="10"/>
  <c r="CD127" i="2" s="1"/>
  <c r="AM345" i="10"/>
  <c r="CV127" i="2" s="1"/>
  <c r="AO345" i="10"/>
  <c r="CX127" i="2" s="1"/>
  <c r="AD345" i="10"/>
  <c r="CM127" i="2" s="1"/>
  <c r="W345" i="10"/>
  <c r="CF127" i="2" s="1"/>
  <c r="AI345" i="10"/>
  <c r="CR127" i="2" s="1"/>
  <c r="AF345" i="10"/>
  <c r="CO127" i="2" s="1"/>
  <c r="X345" i="10"/>
  <c r="CG127" i="2" s="1"/>
  <c r="AB345" i="10"/>
  <c r="CK127" i="2" s="1"/>
  <c r="DL102" i="2"/>
  <c r="CA138" i="2"/>
  <c r="M88" i="3" s="1"/>
  <c r="CP102" i="2"/>
  <c r="CA116" i="2"/>
  <c r="M66" i="3" s="1"/>
  <c r="F81" i="13"/>
  <c r="FC369" i="10"/>
  <c r="G81" i="13" s="1"/>
  <c r="AF22" i="10"/>
  <c r="AG24" i="2" s="1"/>
  <c r="AB22" i="10"/>
  <c r="AC24" i="2" s="1"/>
  <c r="T22" i="10"/>
  <c r="U24" i="2" s="1"/>
  <c r="AI22" i="10"/>
  <c r="AJ24" i="2" s="1"/>
  <c r="AH22" i="10"/>
  <c r="AI24" i="2" s="1"/>
  <c r="S6" i="2"/>
  <c r="A7" i="3" s="1"/>
  <c r="X1" i="2"/>
  <c r="AG16" i="10"/>
  <c r="AH18" i="2" s="1"/>
  <c r="AF16" i="10"/>
  <c r="AG18" i="2" s="1"/>
  <c r="V16" i="10"/>
  <c r="W18" i="2" s="1"/>
  <c r="T18" i="2"/>
  <c r="B19" i="3" s="1"/>
  <c r="C19" i="3" s="1"/>
  <c r="AC16" i="10"/>
  <c r="AD18" i="2" s="1"/>
  <c r="AE16" i="10"/>
  <c r="AF18" i="2" s="1"/>
  <c r="T16" i="10"/>
  <c r="U18" i="2" s="1"/>
  <c r="U16" i="10"/>
  <c r="V18" i="2" s="1"/>
  <c r="Y16" i="10"/>
  <c r="Z18" i="2" s="1"/>
  <c r="X16" i="10"/>
  <c r="Y18" i="2" s="1"/>
  <c r="AA16" i="10"/>
  <c r="AB18" i="2" s="1"/>
  <c r="AD16" i="10"/>
  <c r="AE18" i="2" s="1"/>
  <c r="Z16" i="10"/>
  <c r="AA18" i="2" s="1"/>
  <c r="AH16" i="10"/>
  <c r="AI18" i="2" s="1"/>
  <c r="AB16" i="10"/>
  <c r="AC18" i="2" s="1"/>
  <c r="W16" i="10"/>
  <c r="X18" i="2" s="1"/>
  <c r="AA37" i="10"/>
  <c r="AB39" i="2" s="1"/>
  <c r="V37" i="10"/>
  <c r="W39" i="2" s="1"/>
  <c r="BB37" i="10"/>
  <c r="BC39" i="2" s="1"/>
  <c r="AV37" i="10"/>
  <c r="AW39" i="2" s="1"/>
  <c r="AS37" i="10"/>
  <c r="AT39" i="2" s="1"/>
  <c r="AP37" i="10"/>
  <c r="AQ39" i="2" s="1"/>
  <c r="AG37" i="10"/>
  <c r="AH39" i="2" s="1"/>
  <c r="BC37" i="10"/>
  <c r="BD39" i="2" s="1"/>
  <c r="AR37" i="10"/>
  <c r="AS39" i="2" s="1"/>
  <c r="AQ37" i="10"/>
  <c r="AR39" i="2" s="1"/>
  <c r="AU37" i="10"/>
  <c r="AV39" i="2" s="1"/>
  <c r="AD37" i="10"/>
  <c r="AE39" i="2" s="1"/>
  <c r="AC37" i="10"/>
  <c r="AD39" i="2" s="1"/>
  <c r="W37" i="10"/>
  <c r="X39" i="2" s="1"/>
  <c r="AE37" i="10"/>
  <c r="AF39" i="2" s="1"/>
  <c r="Z37" i="10"/>
  <c r="AA39" i="2" s="1"/>
  <c r="T37" i="10"/>
  <c r="U39" i="2" s="1"/>
  <c r="AZ37" i="10"/>
  <c r="BA39" i="2" s="1"/>
  <c r="Y37" i="10"/>
  <c r="Z39" i="2" s="1"/>
  <c r="AM37" i="10"/>
  <c r="AN39" i="2" s="1"/>
  <c r="AH37" i="10"/>
  <c r="AI39" i="2" s="1"/>
  <c r="AB37" i="10"/>
  <c r="AC39" i="2" s="1"/>
  <c r="AK37" i="10"/>
  <c r="AL39" i="2" s="1"/>
  <c r="AI37" i="10"/>
  <c r="AJ39" i="2" s="1"/>
  <c r="X37" i="10"/>
  <c r="Y39" i="2" s="1"/>
  <c r="AO37" i="10"/>
  <c r="AP39" i="2" s="1"/>
  <c r="AL37" i="10"/>
  <c r="AM39" i="2" s="1"/>
  <c r="BA37" i="10"/>
  <c r="BB39" i="2" s="1"/>
  <c r="AX37" i="10"/>
  <c r="AY39" i="2" s="1"/>
  <c r="U37" i="10"/>
  <c r="V39" i="2" s="1"/>
  <c r="AJ37" i="10"/>
  <c r="AK39" i="2" s="1"/>
  <c r="AF37" i="10"/>
  <c r="AG39" i="2" s="1"/>
  <c r="AT37" i="10"/>
  <c r="AU39" i="2" s="1"/>
  <c r="AY37" i="10"/>
  <c r="AZ39" i="2" s="1"/>
  <c r="T39" i="2"/>
  <c r="B40" i="3" s="1"/>
  <c r="C40" i="3" s="1"/>
  <c r="AW37" i="10"/>
  <c r="AX39" i="2" s="1"/>
  <c r="AN37" i="10"/>
  <c r="AO39" i="2" s="1"/>
  <c r="Y15" i="10"/>
  <c r="Z17" i="2" s="1"/>
  <c r="Z15" i="10"/>
  <c r="AA17" i="2" s="1"/>
  <c r="T15" i="10"/>
  <c r="U17" i="2" s="1"/>
  <c r="S19" i="2"/>
  <c r="A20" i="3" s="1"/>
  <c r="AK1" i="2"/>
  <c r="AE33" i="10"/>
  <c r="AF35" i="2" s="1"/>
  <c r="AU33" i="10"/>
  <c r="AV35" i="2" s="1"/>
  <c r="AD33" i="10"/>
  <c r="AE35" i="2" s="1"/>
  <c r="AT33" i="10"/>
  <c r="AU35" i="2" s="1"/>
  <c r="AB33" i="10"/>
  <c r="AC35" i="2" s="1"/>
  <c r="W33" i="10"/>
  <c r="X35" i="2" s="1"/>
  <c r="AM33" i="10"/>
  <c r="AN35" i="2" s="1"/>
  <c r="V33" i="10"/>
  <c r="W35" i="2" s="1"/>
  <c r="AL33" i="10"/>
  <c r="AM35" i="2" s="1"/>
  <c r="T33" i="10"/>
  <c r="U35" i="2" s="1"/>
  <c r="AJ33" i="10"/>
  <c r="AK35" i="2" s="1"/>
  <c r="Z33" i="10"/>
  <c r="AA35" i="2" s="1"/>
  <c r="AO33" i="10"/>
  <c r="AP35" i="2" s="1"/>
  <c r="AF33" i="10"/>
  <c r="AG35" i="2" s="1"/>
  <c r="AW33" i="10"/>
  <c r="AX35" i="2" s="1"/>
  <c r="AH33" i="10"/>
  <c r="AI35" i="2" s="1"/>
  <c r="AQ33" i="10"/>
  <c r="AR35" i="2" s="1"/>
  <c r="Y33" i="10"/>
  <c r="Z35" i="2" s="1"/>
  <c r="AG33" i="10"/>
  <c r="AH35" i="2" s="1"/>
  <c r="AY33" i="10"/>
  <c r="AZ35" i="2" s="1"/>
  <c r="AV33" i="10"/>
  <c r="AW35" i="2" s="1"/>
  <c r="T35" i="2"/>
  <c r="B36" i="3" s="1"/>
  <c r="C36" i="3" s="1"/>
  <c r="AA33" i="10"/>
  <c r="AB35" i="2" s="1"/>
  <c r="X33" i="10"/>
  <c r="Y35" i="2" s="1"/>
  <c r="AI33" i="10"/>
  <c r="AJ35" i="2" s="1"/>
  <c r="AP33" i="10"/>
  <c r="AQ35" i="2" s="1"/>
  <c r="AN33" i="10"/>
  <c r="AO35" i="2" s="1"/>
  <c r="AK33" i="10"/>
  <c r="AL35" i="2" s="1"/>
  <c r="AC33" i="10"/>
  <c r="AD35" i="2" s="1"/>
  <c r="U33" i="10"/>
  <c r="V35" i="2" s="1"/>
  <c r="AR33" i="10"/>
  <c r="AS35" i="2" s="1"/>
  <c r="AS33" i="10"/>
  <c r="AT35" i="2" s="1"/>
  <c r="AX33" i="10"/>
  <c r="AY35" i="2" s="1"/>
  <c r="W40" i="10"/>
  <c r="X42" i="2" s="1"/>
  <c r="BC40" i="10"/>
  <c r="BD42" i="2" s="1"/>
  <c r="AX40" i="10"/>
  <c r="AY42" i="2" s="1"/>
  <c r="AN40" i="10"/>
  <c r="AO42" i="2" s="1"/>
  <c r="AS40" i="10"/>
  <c r="AT42" i="2" s="1"/>
  <c r="AU40" i="10"/>
  <c r="AV42" i="2" s="1"/>
  <c r="AF40" i="10"/>
  <c r="AG42" i="2" s="1"/>
  <c r="BA40" i="10"/>
  <c r="BB42" i="2" s="1"/>
  <c r="AV40" i="10"/>
  <c r="AW42" i="2" s="1"/>
  <c r="AO40" i="10"/>
  <c r="AP42" i="2" s="1"/>
  <c r="AI40" i="10"/>
  <c r="AJ42" i="2" s="1"/>
  <c r="AL40" i="10"/>
  <c r="AM42" i="2" s="1"/>
  <c r="T40" i="10"/>
  <c r="U42" i="2" s="1"/>
  <c r="AG40" i="10"/>
  <c r="AH42" i="2" s="1"/>
  <c r="BE40" i="10"/>
  <c r="BF42" i="2" s="1"/>
  <c r="BD40" i="10"/>
  <c r="BE42" i="2" s="1"/>
  <c r="Z40" i="10"/>
  <c r="AA42" i="2" s="1"/>
  <c r="AA40" i="10"/>
  <c r="AB42" i="2" s="1"/>
  <c r="AY40" i="10"/>
  <c r="AZ42" i="2" s="1"/>
  <c r="BB40" i="10"/>
  <c r="BC42" i="2" s="1"/>
  <c r="AJ40" i="10"/>
  <c r="AK42" i="2" s="1"/>
  <c r="Y40" i="10"/>
  <c r="Z42" i="2" s="1"/>
  <c r="T42" i="2"/>
  <c r="B43" i="3" s="1"/>
  <c r="C43" i="3" s="1"/>
  <c r="AM40" i="10"/>
  <c r="AN42" i="2" s="1"/>
  <c r="U40" i="10"/>
  <c r="V42" i="2" s="1"/>
  <c r="BF40" i="10"/>
  <c r="BG42" i="2" s="1"/>
  <c r="AQ40" i="10"/>
  <c r="AR42" i="2" s="1"/>
  <c r="AD40" i="10"/>
  <c r="AE42" i="2" s="1"/>
  <c r="AB40" i="10"/>
  <c r="AC42" i="2" s="1"/>
  <c r="AZ40" i="10"/>
  <c r="BA42" i="2" s="1"/>
  <c r="AK40" i="10"/>
  <c r="AL42" i="2" s="1"/>
  <c r="AH40" i="10"/>
  <c r="AI42" i="2" s="1"/>
  <c r="AP40" i="10"/>
  <c r="AQ42" i="2" s="1"/>
  <c r="AE40" i="10"/>
  <c r="AF42" i="2" s="1"/>
  <c r="AT40" i="10"/>
  <c r="AU42" i="2" s="1"/>
  <c r="V40" i="10"/>
  <c r="W42" i="2" s="1"/>
  <c r="AC40" i="10"/>
  <c r="AD42" i="2" s="1"/>
  <c r="X40" i="10"/>
  <c r="Y42" i="2" s="1"/>
  <c r="AR40" i="10"/>
  <c r="AS42" i="2" s="1"/>
  <c r="AW40" i="10"/>
  <c r="AX42" i="2" s="1"/>
  <c r="S275" i="10"/>
  <c r="S290" i="10"/>
  <c r="Q299" i="10"/>
  <c r="R299" i="10" s="1"/>
  <c r="Q298" i="10"/>
  <c r="R298" i="10" s="1"/>
  <c r="Q303" i="10"/>
  <c r="R303" i="10" s="1"/>
  <c r="S271" i="10"/>
  <c r="S296" i="10"/>
  <c r="Q286" i="10"/>
  <c r="R286" i="10" s="1"/>
  <c r="Q269" i="10"/>
  <c r="R269" i="10" s="1"/>
  <c r="Q311" i="10"/>
  <c r="R311" i="10" s="1"/>
  <c r="CA97" i="2" s="1"/>
  <c r="S48" i="3" s="1"/>
  <c r="S270" i="10"/>
  <c r="S273" i="10"/>
  <c r="Q307" i="10"/>
  <c r="R307" i="10" s="1"/>
  <c r="S294" i="10"/>
  <c r="Q285" i="10"/>
  <c r="R285" i="10" s="1"/>
  <c r="S286" i="10"/>
  <c r="Q280" i="10"/>
  <c r="R280" i="10" s="1"/>
  <c r="S272" i="10"/>
  <c r="Q300" i="10"/>
  <c r="R300" i="10" s="1"/>
  <c r="S285" i="10"/>
  <c r="Q302" i="10"/>
  <c r="R302" i="10" s="1"/>
  <c r="Q276" i="10"/>
  <c r="R276" i="10" s="1"/>
  <c r="Q308" i="10"/>
  <c r="R308" i="10" s="1"/>
  <c r="Q277" i="10"/>
  <c r="R277" i="10" s="1"/>
  <c r="Q309" i="10"/>
  <c r="R309" i="10" s="1"/>
  <c r="S299" i="10"/>
  <c r="Q296" i="10"/>
  <c r="R296" i="10" s="1"/>
  <c r="S301" i="10"/>
  <c r="S284" i="10"/>
  <c r="S281" i="10"/>
  <c r="S276" i="10"/>
  <c r="Q294" i="10"/>
  <c r="R294" i="10" s="1"/>
  <c r="S295" i="10"/>
  <c r="Q295" i="10"/>
  <c r="R295" i="10" s="1"/>
  <c r="Q270" i="10"/>
  <c r="R270" i="10" s="1"/>
  <c r="S304" i="10"/>
  <c r="Q271" i="10"/>
  <c r="R271" i="10" s="1"/>
  <c r="Q289" i="10"/>
  <c r="R289" i="10" s="1"/>
  <c r="Q291" i="10"/>
  <c r="R291" i="10" s="1"/>
  <c r="Q301" i="10"/>
  <c r="R301" i="10" s="1"/>
  <c r="S300" i="10"/>
  <c r="Q273" i="10"/>
  <c r="R273" i="10" s="1"/>
  <c r="S277" i="10"/>
  <c r="Q290" i="10"/>
  <c r="R290" i="10" s="1"/>
  <c r="S283" i="10"/>
  <c r="Q272" i="10"/>
  <c r="R272" i="10" s="1"/>
  <c r="S269" i="10"/>
  <c r="Q292" i="10"/>
  <c r="R292" i="10" s="1"/>
  <c r="S303" i="10"/>
  <c r="Q293" i="10"/>
  <c r="R293" i="10" s="1"/>
  <c r="S302" i="10"/>
  <c r="S279" i="10"/>
  <c r="S274" i="10"/>
  <c r="S297" i="10"/>
  <c r="Q278" i="10"/>
  <c r="R278" i="10" s="1"/>
  <c r="Q304" i="10"/>
  <c r="R304" i="10" s="1"/>
  <c r="Q275" i="10"/>
  <c r="R275" i="10" s="1"/>
  <c r="S293" i="10"/>
  <c r="S305" i="10"/>
  <c r="S280" i="10"/>
  <c r="Q267" i="10"/>
  <c r="R267" i="10" s="1"/>
  <c r="S288" i="10"/>
  <c r="S278" i="10"/>
  <c r="S292" i="10"/>
  <c r="S298" i="10"/>
  <c r="S306" i="10"/>
  <c r="S282" i="10"/>
  <c r="S268" i="10"/>
  <c r="Q282" i="10"/>
  <c r="R282" i="10" s="1"/>
  <c r="S308" i="10"/>
  <c r="Q310" i="10"/>
  <c r="R310" i="10" s="1"/>
  <c r="Q297" i="10"/>
  <c r="R297" i="10" s="1"/>
  <c r="Q274" i="10"/>
  <c r="R274" i="10" s="1"/>
  <c r="Q268" i="10"/>
  <c r="R268" i="10" s="1"/>
  <c r="S291" i="10"/>
  <c r="Q306" i="10"/>
  <c r="R306" i="10" s="1"/>
  <c r="Q288" i="10"/>
  <c r="R288" i="10" s="1"/>
  <c r="S309" i="10"/>
  <c r="Q284" i="10"/>
  <c r="R284" i="10" s="1"/>
  <c r="Q281" i="10"/>
  <c r="R281" i="10" s="1"/>
  <c r="Q287" i="10"/>
  <c r="R287" i="10" s="1"/>
  <c r="S267" i="10"/>
  <c r="CB53" i="2" s="1"/>
  <c r="T4" i="3" s="1"/>
  <c r="U4" i="3" s="1"/>
  <c r="S307" i="10"/>
  <c r="S289" i="10"/>
  <c r="S310" i="10"/>
  <c r="Q305" i="10"/>
  <c r="R305" i="10" s="1"/>
  <c r="Q279" i="10"/>
  <c r="R279" i="10" s="1"/>
  <c r="S311" i="10"/>
  <c r="Q283" i="10"/>
  <c r="R283" i="10" s="1"/>
  <c r="S287" i="10"/>
  <c r="B68" i="13"/>
  <c r="FB277" i="10"/>
  <c r="D71" i="13" s="1"/>
  <c r="CH264" i="10"/>
  <c r="CF264" i="10"/>
  <c r="EP264" i="10"/>
  <c r="BZ264" i="10"/>
  <c r="DD264" i="10"/>
  <c r="EH264" i="10"/>
  <c r="CV264" i="10"/>
  <c r="EN264" i="10"/>
  <c r="BV264" i="10"/>
  <c r="CP264" i="10"/>
  <c r="DP264" i="10"/>
  <c r="EF264" i="10"/>
  <c r="CL264" i="10"/>
  <c r="DX264" i="10"/>
  <c r="BX264" i="10"/>
  <c r="DJ264" i="10"/>
  <c r="ED264" i="10"/>
  <c r="CB264" i="10"/>
  <c r="BN264" i="10"/>
  <c r="EB264" i="10"/>
  <c r="DH264" i="10"/>
  <c r="CZ264" i="10"/>
  <c r="ET264" i="10"/>
  <c r="EU261" i="10" s="1"/>
  <c r="ER264" i="10"/>
  <c r="CR264" i="10"/>
  <c r="EL264" i="10"/>
  <c r="DZ264" i="10"/>
  <c r="BR264" i="10"/>
  <c r="DB264" i="10"/>
  <c r="CN264" i="10"/>
  <c r="CX264" i="10"/>
  <c r="BP264" i="10"/>
  <c r="DR264" i="10"/>
  <c r="BL264" i="10"/>
  <c r="CT264" i="10"/>
  <c r="CD264" i="10"/>
  <c r="DL264" i="10"/>
  <c r="CJ264" i="10"/>
  <c r="DT264" i="10"/>
  <c r="DN264" i="10"/>
  <c r="EJ264" i="10"/>
  <c r="BQ24" i="2"/>
  <c r="DF264" i="10"/>
  <c r="BT264" i="10"/>
  <c r="DV264" i="10"/>
  <c r="Y356" i="10"/>
  <c r="CH138" i="2" s="1"/>
  <c r="AO356" i="10"/>
  <c r="CX138" i="2" s="1"/>
  <c r="T356" i="10"/>
  <c r="CC138" i="2" s="1"/>
  <c r="AJ356" i="10"/>
  <c r="CS138" i="2" s="1"/>
  <c r="AZ356" i="10"/>
  <c r="DI138" i="2" s="1"/>
  <c r="AI356" i="10"/>
  <c r="CR138" i="2" s="1"/>
  <c r="AY356" i="10"/>
  <c r="DH138" i="2" s="1"/>
  <c r="AH356" i="10"/>
  <c r="CQ138" i="2" s="1"/>
  <c r="AX356" i="10"/>
  <c r="DG138" i="2" s="1"/>
  <c r="AK356" i="10"/>
  <c r="CT138" i="2" s="1"/>
  <c r="AF356" i="10"/>
  <c r="CO138" i="2" s="1"/>
  <c r="AE356" i="10"/>
  <c r="CN138" i="2" s="1"/>
  <c r="AD356" i="10"/>
  <c r="CM138" i="2" s="1"/>
  <c r="CB138" i="2"/>
  <c r="N88" i="3" s="1"/>
  <c r="O88" i="3" s="1"/>
  <c r="AS356" i="10"/>
  <c r="DB138" i="2" s="1"/>
  <c r="AM356" i="10"/>
  <c r="CV138" i="2" s="1"/>
  <c r="X356" i="10"/>
  <c r="CG138" i="2" s="1"/>
  <c r="W356" i="10"/>
  <c r="CF138" i="2" s="1"/>
  <c r="BB356" i="10"/>
  <c r="DK138" i="2" s="1"/>
  <c r="AG356" i="10"/>
  <c r="CP138" i="2" s="1"/>
  <c r="AW356" i="10"/>
  <c r="DF138" i="2" s="1"/>
  <c r="AB356" i="10"/>
  <c r="CK138" i="2" s="1"/>
  <c r="AR356" i="10"/>
  <c r="DA138" i="2" s="1"/>
  <c r="AA356" i="10"/>
  <c r="CJ138" i="2" s="1"/>
  <c r="AQ356" i="10"/>
  <c r="CZ138" i="2" s="1"/>
  <c r="Z356" i="10"/>
  <c r="CI138" i="2" s="1"/>
  <c r="AP356" i="10"/>
  <c r="CY138" i="2" s="1"/>
  <c r="U356" i="10"/>
  <c r="CD138" i="2" s="1"/>
  <c r="BA356" i="10"/>
  <c r="DJ138" i="2" s="1"/>
  <c r="AV356" i="10"/>
  <c r="DE138" i="2" s="1"/>
  <c r="AU356" i="10"/>
  <c r="DD138" i="2" s="1"/>
  <c r="AT356" i="10"/>
  <c r="DC138" i="2" s="1"/>
  <c r="AN356" i="10"/>
  <c r="CW138" i="2" s="1"/>
  <c r="AC356" i="10"/>
  <c r="CL138" i="2" s="1"/>
  <c r="V356" i="10"/>
  <c r="CE138" i="2" s="1"/>
  <c r="AL356" i="10"/>
  <c r="CU138" i="2" s="1"/>
  <c r="AC343" i="10"/>
  <c r="CL125" i="2" s="1"/>
  <c r="T343" i="10"/>
  <c r="CC125" i="2" s="1"/>
  <c r="AJ343" i="10"/>
  <c r="CS125" i="2" s="1"/>
  <c r="AE343" i="10"/>
  <c r="CN125" i="2" s="1"/>
  <c r="Z343" i="10"/>
  <c r="CI125" i="2" s="1"/>
  <c r="Y343" i="10"/>
  <c r="CH125" i="2" s="1"/>
  <c r="AF343" i="10"/>
  <c r="CO125" i="2" s="1"/>
  <c r="V343" i="10"/>
  <c r="CE125" i="2" s="1"/>
  <c r="X343" i="10"/>
  <c r="CG125" i="2" s="1"/>
  <c r="AD343" i="10"/>
  <c r="CM125" i="2" s="1"/>
  <c r="AG343" i="10"/>
  <c r="CP125" i="2" s="1"/>
  <c r="CB125" i="2"/>
  <c r="N75" i="3" s="1"/>
  <c r="O75" i="3" s="1"/>
  <c r="AK343" i="10"/>
  <c r="CT125" i="2" s="1"/>
  <c r="AH343" i="10"/>
  <c r="CQ125" i="2" s="1"/>
  <c r="AI343" i="10"/>
  <c r="CR125" i="2" s="1"/>
  <c r="AN343" i="10"/>
  <c r="CW125" i="2" s="1"/>
  <c r="U343" i="10"/>
  <c r="CD125" i="2" s="1"/>
  <c r="AM343" i="10"/>
  <c r="CV125" i="2" s="1"/>
  <c r="AL343" i="10"/>
  <c r="CU125" i="2" s="1"/>
  <c r="AB343" i="10"/>
  <c r="CK125" i="2" s="1"/>
  <c r="W343" i="10"/>
  <c r="CF125" i="2" s="1"/>
  <c r="AA343" i="10"/>
  <c r="CJ125" i="2" s="1"/>
  <c r="AO343" i="10"/>
  <c r="CX125" i="2" s="1"/>
  <c r="CI102" i="2"/>
  <c r="CA109" i="2"/>
  <c r="M59" i="3" s="1"/>
  <c r="DD102" i="2"/>
  <c r="CA130" i="2"/>
  <c r="M80" i="3" s="1"/>
  <c r="CA106" i="2"/>
  <c r="M56" i="3" s="1"/>
  <c r="CF102" i="2"/>
  <c r="CA103" i="2"/>
  <c r="M53" i="3" s="1"/>
  <c r="CC102" i="2"/>
  <c r="CA120" i="2"/>
  <c r="M70" i="3" s="1"/>
  <c r="CT102" i="2"/>
  <c r="X327" i="10"/>
  <c r="CG109" i="2" s="1"/>
  <c r="U327" i="10"/>
  <c r="CD109" i="2" s="1"/>
  <c r="CB109" i="2"/>
  <c r="N59" i="3" s="1"/>
  <c r="O59" i="3" s="1"/>
  <c r="W327" i="10"/>
  <c r="CF109" i="2" s="1"/>
  <c r="Y327" i="10"/>
  <c r="CH109" i="2" s="1"/>
  <c r="V327" i="10"/>
  <c r="CE109" i="2" s="1"/>
  <c r="T327" i="10"/>
  <c r="CC109" i="2" s="1"/>
  <c r="AA332" i="10"/>
  <c r="CJ114" i="2" s="1"/>
  <c r="X332" i="10"/>
  <c r="CG114" i="2" s="1"/>
  <c r="U332" i="10"/>
  <c r="CD114" i="2" s="1"/>
  <c r="AC332" i="10"/>
  <c r="CL114" i="2" s="1"/>
  <c r="AD332" i="10"/>
  <c r="CM114" i="2" s="1"/>
  <c r="W332" i="10"/>
  <c r="CF114" i="2" s="1"/>
  <c r="Y332" i="10"/>
  <c r="CH114" i="2" s="1"/>
  <c r="V332" i="10"/>
  <c r="CE114" i="2" s="1"/>
  <c r="CB114" i="2"/>
  <c r="N64" i="3" s="1"/>
  <c r="O64" i="3" s="1"/>
  <c r="T332" i="10"/>
  <c r="CC114" i="2" s="1"/>
  <c r="AB332" i="10"/>
  <c r="CK114" i="2" s="1"/>
  <c r="Z332" i="10"/>
  <c r="CI114" i="2" s="1"/>
  <c r="CB105" i="2"/>
  <c r="N55" i="3" s="1"/>
  <c r="O55" i="3" s="1"/>
  <c r="T323" i="10"/>
  <c r="CC105" i="2" s="1"/>
  <c r="U323" i="10"/>
  <c r="CD105" i="2" s="1"/>
  <c r="CQ102" i="2"/>
  <c r="CA117" i="2"/>
  <c r="M67" i="3" s="1"/>
  <c r="V340" i="10"/>
  <c r="CE122" i="2" s="1"/>
  <c r="AA340" i="10"/>
  <c r="CJ122" i="2" s="1"/>
  <c r="AB340" i="10"/>
  <c r="CK122" i="2" s="1"/>
  <c r="AH340" i="10"/>
  <c r="CQ122" i="2" s="1"/>
  <c r="AC340" i="10"/>
  <c r="CL122" i="2" s="1"/>
  <c r="X340" i="10"/>
  <c r="CG122" i="2" s="1"/>
  <c r="W340" i="10"/>
  <c r="CF122" i="2" s="1"/>
  <c r="AD340" i="10"/>
  <c r="CM122" i="2" s="1"/>
  <c r="T340" i="10"/>
  <c r="CC122" i="2" s="1"/>
  <c r="AI340" i="10"/>
  <c r="CR122" i="2" s="1"/>
  <c r="AG340" i="10"/>
  <c r="CP122" i="2" s="1"/>
  <c r="AL340" i="10"/>
  <c r="CU122" i="2" s="1"/>
  <c r="Z340" i="10"/>
  <c r="CI122" i="2" s="1"/>
  <c r="AE340" i="10"/>
  <c r="CN122" i="2" s="1"/>
  <c r="AF340" i="10"/>
  <c r="CO122" i="2" s="1"/>
  <c r="CB122" i="2"/>
  <c r="N72" i="3" s="1"/>
  <c r="O72" i="3" s="1"/>
  <c r="U340" i="10"/>
  <c r="CD122" i="2" s="1"/>
  <c r="AK340" i="10"/>
  <c r="CT122" i="2" s="1"/>
  <c r="AJ340" i="10"/>
  <c r="CS122" i="2" s="1"/>
  <c r="Y340" i="10"/>
  <c r="CH122" i="2" s="1"/>
  <c r="CN102" i="2"/>
  <c r="CA114" i="2"/>
  <c r="M64" i="3" s="1"/>
  <c r="Z359" i="10"/>
  <c r="CI141" i="2" s="1"/>
  <c r="AP359" i="10"/>
  <c r="CY141" i="2" s="1"/>
  <c r="U359" i="10"/>
  <c r="CD141" i="2" s="1"/>
  <c r="AK359" i="10"/>
  <c r="CT141" i="2" s="1"/>
  <c r="BA359" i="10"/>
  <c r="DJ141" i="2" s="1"/>
  <c r="AB359" i="10"/>
  <c r="CK141" i="2" s="1"/>
  <c r="AR359" i="10"/>
  <c r="DA141" i="2" s="1"/>
  <c r="W359" i="10"/>
  <c r="CF141" i="2" s="1"/>
  <c r="AM359" i="10"/>
  <c r="CV141" i="2" s="1"/>
  <c r="BC359" i="10"/>
  <c r="DL141" i="2" s="1"/>
  <c r="AT359" i="10"/>
  <c r="DC141" i="2" s="1"/>
  <c r="AO359" i="10"/>
  <c r="CX141" i="2" s="1"/>
  <c r="AF359" i="10"/>
  <c r="CO141" i="2" s="1"/>
  <c r="AA359" i="10"/>
  <c r="CJ141" i="2" s="1"/>
  <c r="V359" i="10"/>
  <c r="CE141" i="2" s="1"/>
  <c r="AW359" i="10"/>
  <c r="DF141" i="2" s="1"/>
  <c r="AI359" i="10"/>
  <c r="CR141" i="2" s="1"/>
  <c r="X359" i="10"/>
  <c r="CG141" i="2" s="1"/>
  <c r="AG359" i="10"/>
  <c r="CP141" i="2" s="1"/>
  <c r="AH359" i="10"/>
  <c r="CQ141" i="2" s="1"/>
  <c r="AX359" i="10"/>
  <c r="DG141" i="2" s="1"/>
  <c r="AC359" i="10"/>
  <c r="CL141" i="2" s="1"/>
  <c r="AS359" i="10"/>
  <c r="DB141" i="2" s="1"/>
  <c r="T359" i="10"/>
  <c r="CC141" i="2" s="1"/>
  <c r="AJ359" i="10"/>
  <c r="CS141" i="2" s="1"/>
  <c r="AZ359" i="10"/>
  <c r="DI141" i="2" s="1"/>
  <c r="AE359" i="10"/>
  <c r="CN141" i="2" s="1"/>
  <c r="AU359" i="10"/>
  <c r="DD141" i="2" s="1"/>
  <c r="CB141" i="2"/>
  <c r="N91" i="3" s="1"/>
  <c r="O91" i="3" s="1"/>
  <c r="AV359" i="10"/>
  <c r="DE141" i="2" s="1"/>
  <c r="AL359" i="10"/>
  <c r="CU141" i="2" s="1"/>
  <c r="BE359" i="10"/>
  <c r="DN141" i="2" s="1"/>
  <c r="AN359" i="10"/>
  <c r="CW141" i="2" s="1"/>
  <c r="Y359" i="10"/>
  <c r="CH141" i="2" s="1"/>
  <c r="BB359" i="10"/>
  <c r="DK141" i="2" s="1"/>
  <c r="BD359" i="10"/>
  <c r="DM141" i="2" s="1"/>
  <c r="AY359" i="10"/>
  <c r="DH141" i="2" s="1"/>
  <c r="AQ359" i="10"/>
  <c r="CZ141" i="2" s="1"/>
  <c r="AD359" i="10"/>
  <c r="CM141" i="2" s="1"/>
  <c r="CA128" i="2"/>
  <c r="M78" i="3" s="1"/>
  <c r="DB102" i="2"/>
  <c r="X357" i="10"/>
  <c r="CG139" i="2" s="1"/>
  <c r="AN357" i="10"/>
  <c r="CW139" i="2" s="1"/>
  <c r="W357" i="10"/>
  <c r="CF139" i="2" s="1"/>
  <c r="AM357" i="10"/>
  <c r="CV139" i="2" s="1"/>
  <c r="BC357" i="10"/>
  <c r="DL139" i="2" s="1"/>
  <c r="AH357" i="10"/>
  <c r="CQ139" i="2" s="1"/>
  <c r="AX357" i="10"/>
  <c r="DG139" i="2" s="1"/>
  <c r="AC357" i="10"/>
  <c r="CL139" i="2" s="1"/>
  <c r="AS357" i="10"/>
  <c r="DB139" i="2" s="1"/>
  <c r="CB139" i="2"/>
  <c r="N89" i="3" s="1"/>
  <c r="O89" i="3" s="1"/>
  <c r="T357" i="10"/>
  <c r="CC139" i="2" s="1"/>
  <c r="AZ357" i="10"/>
  <c r="DI139" i="2" s="1"/>
  <c r="AY357" i="10"/>
  <c r="DH139" i="2" s="1"/>
  <c r="AT357" i="10"/>
  <c r="DC139" i="2" s="1"/>
  <c r="AO357" i="10"/>
  <c r="CX139" i="2" s="1"/>
  <c r="AQ357" i="10"/>
  <c r="CZ139" i="2" s="1"/>
  <c r="AG357" i="10"/>
  <c r="CP139" i="2" s="1"/>
  <c r="V357" i="10"/>
  <c r="CE139" i="2" s="1"/>
  <c r="AA357" i="10"/>
  <c r="CJ139" i="2" s="1"/>
  <c r="AF357" i="10"/>
  <c r="CO139" i="2" s="1"/>
  <c r="AV357" i="10"/>
  <c r="DE139" i="2" s="1"/>
  <c r="AE357" i="10"/>
  <c r="CN139" i="2" s="1"/>
  <c r="AU357" i="10"/>
  <c r="DD139" i="2" s="1"/>
  <c r="Z357" i="10"/>
  <c r="CI139" i="2" s="1"/>
  <c r="AP357" i="10"/>
  <c r="CY139" i="2" s="1"/>
  <c r="U357" i="10"/>
  <c r="CD139" i="2" s="1"/>
  <c r="AK357" i="10"/>
  <c r="CT139" i="2" s="1"/>
  <c r="BA357" i="10"/>
  <c r="DJ139" i="2" s="1"/>
  <c r="Y357" i="10"/>
  <c r="CH139" i="2" s="1"/>
  <c r="AW357" i="10"/>
  <c r="DF139" i="2" s="1"/>
  <c r="AD357" i="10"/>
  <c r="CM139" i="2" s="1"/>
  <c r="AB357" i="10"/>
  <c r="CK139" i="2" s="1"/>
  <c r="AI357" i="10"/>
  <c r="CR139" i="2" s="1"/>
  <c r="AL357" i="10"/>
  <c r="CU139" i="2" s="1"/>
  <c r="AJ357" i="10"/>
  <c r="CS139" i="2" s="1"/>
  <c r="BB357" i="10"/>
  <c r="DK139" i="2" s="1"/>
  <c r="AR357" i="10"/>
  <c r="DA139" i="2" s="1"/>
  <c r="AD337" i="10"/>
  <c r="CM119" i="2" s="1"/>
  <c r="AC337" i="10"/>
  <c r="CL119" i="2" s="1"/>
  <c r="Y337" i="10"/>
  <c r="CH119" i="2" s="1"/>
  <c r="X337" i="10"/>
  <c r="CG119" i="2" s="1"/>
  <c r="AA337" i="10"/>
  <c r="CJ119" i="2" s="1"/>
  <c r="Z337" i="10"/>
  <c r="CI119" i="2" s="1"/>
  <c r="U337" i="10"/>
  <c r="CD119" i="2" s="1"/>
  <c r="W337" i="10"/>
  <c r="CF119" i="2" s="1"/>
  <c r="CB119" i="2"/>
  <c r="N69" i="3" s="1"/>
  <c r="O69" i="3" s="1"/>
  <c r="AB337" i="10"/>
  <c r="CK119" i="2" s="1"/>
  <c r="AE337" i="10"/>
  <c r="CN119" i="2" s="1"/>
  <c r="AG337" i="10"/>
  <c r="CP119" i="2" s="1"/>
  <c r="T337" i="10"/>
  <c r="CC119" i="2" s="1"/>
  <c r="AF337" i="10"/>
  <c r="CO119" i="2" s="1"/>
  <c r="AH337" i="10"/>
  <c r="CQ119" i="2" s="1"/>
  <c r="AI337" i="10"/>
  <c r="CR119" i="2" s="1"/>
  <c r="V337" i="10"/>
  <c r="CE119" i="2" s="1"/>
  <c r="AF335" i="10"/>
  <c r="CO117" i="2" s="1"/>
  <c r="AC335" i="10"/>
  <c r="CL117" i="2" s="1"/>
  <c r="U335" i="10"/>
  <c r="CD117" i="2" s="1"/>
  <c r="CB117" i="2"/>
  <c r="N67" i="3" s="1"/>
  <c r="O67" i="3" s="1"/>
  <c r="AB335" i="10"/>
  <c r="CK117" i="2" s="1"/>
  <c r="AG335" i="10"/>
  <c r="CP117" i="2" s="1"/>
  <c r="V335" i="10"/>
  <c r="CE117" i="2" s="1"/>
  <c r="Y335" i="10"/>
  <c r="CH117" i="2" s="1"/>
  <c r="X335" i="10"/>
  <c r="CG117" i="2" s="1"/>
  <c r="AD335" i="10"/>
  <c r="CM117" i="2" s="1"/>
  <c r="AA335" i="10"/>
  <c r="CJ117" i="2" s="1"/>
  <c r="AE335" i="10"/>
  <c r="CN117" i="2" s="1"/>
  <c r="W335" i="10"/>
  <c r="CF117" i="2" s="1"/>
  <c r="Z335" i="10"/>
  <c r="CI117" i="2" s="1"/>
  <c r="T335" i="10"/>
  <c r="CC117" i="2" s="1"/>
  <c r="AH355" i="10"/>
  <c r="CQ137" i="2" s="1"/>
  <c r="AX355" i="10"/>
  <c r="DG137" i="2" s="1"/>
  <c r="AG355" i="10"/>
  <c r="CP137" i="2" s="1"/>
  <c r="AW355" i="10"/>
  <c r="DF137" i="2" s="1"/>
  <c r="AB355" i="10"/>
  <c r="CK137" i="2" s="1"/>
  <c r="AR355" i="10"/>
  <c r="DA137" i="2" s="1"/>
  <c r="AA355" i="10"/>
  <c r="CJ137" i="2" s="1"/>
  <c r="AQ355" i="10"/>
  <c r="CZ137" i="2" s="1"/>
  <c r="V355" i="10"/>
  <c r="CE137" i="2" s="1"/>
  <c r="U355" i="10"/>
  <c r="CD137" i="2" s="1"/>
  <c r="BA355" i="10"/>
  <c r="DJ137" i="2" s="1"/>
  <c r="AV355" i="10"/>
  <c r="DE137" i="2" s="1"/>
  <c r="AU355" i="10"/>
  <c r="DD137" i="2" s="1"/>
  <c r="AS355" i="10"/>
  <c r="DB137" i="2" s="1"/>
  <c r="AM355" i="10"/>
  <c r="CV137" i="2" s="1"/>
  <c r="X355" i="10"/>
  <c r="CG137" i="2" s="1"/>
  <c r="AC355" i="10"/>
  <c r="CL137" i="2" s="1"/>
  <c r="Z355" i="10"/>
  <c r="CI137" i="2" s="1"/>
  <c r="AP355" i="10"/>
  <c r="CY137" i="2" s="1"/>
  <c r="Y355" i="10"/>
  <c r="CH137" i="2" s="1"/>
  <c r="AO355" i="10"/>
  <c r="CX137" i="2" s="1"/>
  <c r="T355" i="10"/>
  <c r="CC137" i="2" s="1"/>
  <c r="AJ355" i="10"/>
  <c r="CS137" i="2" s="1"/>
  <c r="AZ355" i="10"/>
  <c r="DI137" i="2" s="1"/>
  <c r="AI355" i="10"/>
  <c r="CR137" i="2" s="1"/>
  <c r="AY355" i="10"/>
  <c r="DH137" i="2" s="1"/>
  <c r="AL355" i="10"/>
  <c r="CU137" i="2" s="1"/>
  <c r="AK355" i="10"/>
  <c r="CT137" i="2" s="1"/>
  <c r="AF355" i="10"/>
  <c r="CO137" i="2" s="1"/>
  <c r="AE355" i="10"/>
  <c r="CN137" i="2" s="1"/>
  <c r="CB137" i="2"/>
  <c r="N87" i="3" s="1"/>
  <c r="O87" i="3" s="1"/>
  <c r="W355" i="10"/>
  <c r="CF137" i="2" s="1"/>
  <c r="AD355" i="10"/>
  <c r="CM137" i="2" s="1"/>
  <c r="AN355" i="10"/>
  <c r="CW137" i="2" s="1"/>
  <c r="AT355" i="10"/>
  <c r="DC137" i="2" s="1"/>
  <c r="CE102" i="2"/>
  <c r="CA105" i="2"/>
  <c r="M55" i="3" s="1"/>
  <c r="CH210" i="10"/>
  <c r="DB210" i="10"/>
  <c r="CN210" i="10"/>
  <c r="BZ210" i="10"/>
  <c r="BP210" i="10"/>
  <c r="DT210" i="10"/>
  <c r="EH210" i="10"/>
  <c r="EV210" i="10"/>
  <c r="BX210" i="10"/>
  <c r="DP210" i="10"/>
  <c r="C173" i="2"/>
  <c r="DN210" i="10"/>
  <c r="ER210" i="10"/>
  <c r="EF210" i="10"/>
  <c r="EB210" i="10"/>
  <c r="BR210" i="10"/>
  <c r="CJ210" i="10"/>
  <c r="DX210" i="10"/>
  <c r="BL210" i="10"/>
  <c r="CX210" i="10"/>
  <c r="EN210" i="10"/>
  <c r="CF210" i="10"/>
  <c r="CZ210" i="10"/>
  <c r="CL210" i="10"/>
  <c r="CR210" i="10"/>
  <c r="EJ210" i="10"/>
  <c r="BN210" i="10"/>
  <c r="DZ210" i="10"/>
  <c r="CP210" i="10"/>
  <c r="DH210" i="10"/>
  <c r="BT210" i="10"/>
  <c r="EL210" i="10"/>
  <c r="DD210" i="10"/>
  <c r="CD210" i="10"/>
  <c r="DR210" i="10"/>
  <c r="EP210" i="10"/>
  <c r="CV210" i="10"/>
  <c r="ET210" i="10"/>
  <c r="EU207" i="10" s="1"/>
  <c r="ED210" i="10"/>
  <c r="CB210" i="10"/>
  <c r="CT210" i="10"/>
  <c r="DL210" i="10"/>
  <c r="DF210" i="10"/>
  <c r="BV210" i="10"/>
  <c r="DV210" i="10"/>
  <c r="DJ210" i="10"/>
  <c r="F82" i="13"/>
  <c r="FC370" i="10"/>
  <c r="G82" i="13" s="1"/>
  <c r="AS1" i="2"/>
  <c r="S27" i="2"/>
  <c r="A28" i="3" s="1"/>
  <c r="Y1" i="2"/>
  <c r="S7" i="2"/>
  <c r="A8" i="3" s="1"/>
  <c r="Y35" i="10"/>
  <c r="Z37" i="2" s="1"/>
  <c r="AO35" i="10"/>
  <c r="AP37" i="2" s="1"/>
  <c r="T35" i="10"/>
  <c r="U37" i="2" s="1"/>
  <c r="AJ35" i="10"/>
  <c r="AK37" i="2" s="1"/>
  <c r="AZ35" i="10"/>
  <c r="BA37" i="2" s="1"/>
  <c r="AH35" i="10"/>
  <c r="AI37" i="2" s="1"/>
  <c r="AX35" i="10"/>
  <c r="AY37" i="2" s="1"/>
  <c r="AU35" i="10"/>
  <c r="AV37" i="2" s="1"/>
  <c r="AM35" i="10"/>
  <c r="AN37" i="2" s="1"/>
  <c r="BA35" i="10"/>
  <c r="BB37" i="2" s="1"/>
  <c r="AT35" i="10"/>
  <c r="AU37" i="2" s="1"/>
  <c r="AC35" i="10"/>
  <c r="AD37" i="2" s="1"/>
  <c r="V35" i="10"/>
  <c r="W37" i="2" s="1"/>
  <c r="AF35" i="10"/>
  <c r="AG37" i="2" s="1"/>
  <c r="AS35" i="10"/>
  <c r="AT37" i="2" s="1"/>
  <c r="AA35" i="10"/>
  <c r="AB37" i="2" s="1"/>
  <c r="AK35" i="10"/>
  <c r="AL37" i="2" s="1"/>
  <c r="AG35" i="10"/>
  <c r="AH37" i="2" s="1"/>
  <c r="AW35" i="10"/>
  <c r="AX37" i="2" s="1"/>
  <c r="AB35" i="10"/>
  <c r="AC37" i="2" s="1"/>
  <c r="AR35" i="10"/>
  <c r="AS37" i="2" s="1"/>
  <c r="Z35" i="10"/>
  <c r="AA37" i="2" s="1"/>
  <c r="AP35" i="10"/>
  <c r="AQ37" i="2" s="1"/>
  <c r="AY35" i="10"/>
  <c r="AZ37" i="2" s="1"/>
  <c r="AQ35" i="10"/>
  <c r="AR37" i="2" s="1"/>
  <c r="U35" i="10"/>
  <c r="V37" i="2" s="1"/>
  <c r="AV35" i="10"/>
  <c r="AW37" i="2" s="1"/>
  <c r="W35" i="10"/>
  <c r="X37" i="2" s="1"/>
  <c r="X35" i="10"/>
  <c r="Y37" i="2" s="1"/>
  <c r="AI35" i="10"/>
  <c r="AJ37" i="2" s="1"/>
  <c r="AE35" i="10"/>
  <c r="AF37" i="2" s="1"/>
  <c r="AL35" i="10"/>
  <c r="AM37" i="2" s="1"/>
  <c r="T37" i="2"/>
  <c r="B38" i="3" s="1"/>
  <c r="C38" i="3" s="1"/>
  <c r="AN35" i="10"/>
  <c r="AO37" i="2" s="1"/>
  <c r="AD35" i="10"/>
  <c r="AE37" i="2" s="1"/>
  <c r="AZ1" i="2"/>
  <c r="V25" i="10"/>
  <c r="W27" i="2" s="1"/>
  <c r="AC25" i="10"/>
  <c r="AD27" i="2" s="1"/>
  <c r="AJ25" i="10"/>
  <c r="AK27" i="2" s="1"/>
  <c r="U25" i="10"/>
  <c r="V27" i="2" s="1"/>
  <c r="W25" i="10"/>
  <c r="X27" i="2" s="1"/>
  <c r="AD25" i="10"/>
  <c r="AE27" i="2" s="1"/>
  <c r="AA25" i="10"/>
  <c r="AB27" i="2" s="1"/>
  <c r="AQ25" i="10"/>
  <c r="AR27" i="2" s="1"/>
  <c r="AH25" i="10"/>
  <c r="AI27" i="2" s="1"/>
  <c r="Y25" i="10"/>
  <c r="Z27" i="2" s="1"/>
  <c r="AO25" i="10"/>
  <c r="AP27" i="2" s="1"/>
  <c r="AF25" i="10"/>
  <c r="AG27" i="2" s="1"/>
  <c r="T27" i="2"/>
  <c r="B28" i="3" s="1"/>
  <c r="C28" i="3" s="1"/>
  <c r="AE25" i="10"/>
  <c r="AF27" i="2" s="1"/>
  <c r="AL25" i="10"/>
  <c r="AM27" i="2" s="1"/>
  <c r="T25" i="10"/>
  <c r="U27" i="2" s="1"/>
  <c r="AM25" i="10"/>
  <c r="AN27" i="2" s="1"/>
  <c r="AB25" i="10"/>
  <c r="AC27" i="2" s="1"/>
  <c r="AK25" i="10"/>
  <c r="AL27" i="2" s="1"/>
  <c r="AI25" i="10"/>
  <c r="AJ27" i="2" s="1"/>
  <c r="X25" i="10"/>
  <c r="Y27" i="2" s="1"/>
  <c r="AG25" i="10"/>
  <c r="AH27" i="2" s="1"/>
  <c r="AP25" i="10"/>
  <c r="AQ27" i="2" s="1"/>
  <c r="AN25" i="10"/>
  <c r="AO27" i="2" s="1"/>
  <c r="Z25" i="10"/>
  <c r="AA27" i="2" s="1"/>
  <c r="S180" i="2"/>
  <c r="G83" i="3" s="1"/>
  <c r="AY149" i="2"/>
  <c r="CA133" i="2"/>
  <c r="M83" i="3" s="1"/>
  <c r="DG102" i="2"/>
  <c r="S393" i="10"/>
  <c r="Q388" i="10"/>
  <c r="R388" i="10" s="1"/>
  <c r="Q407" i="10"/>
  <c r="R407" i="10" s="1"/>
  <c r="S378" i="10"/>
  <c r="S395" i="10"/>
  <c r="S396" i="10"/>
  <c r="S390" i="10"/>
  <c r="Q384" i="10"/>
  <c r="R384" i="10" s="1"/>
  <c r="Q416" i="10"/>
  <c r="R416" i="10" s="1"/>
  <c r="CA189" i="2" s="1"/>
  <c r="S92" i="3" s="1"/>
  <c r="S394" i="10"/>
  <c r="AC12" i="10"/>
  <c r="AD14" i="2" s="1"/>
  <c r="W12" i="10"/>
  <c r="X14" i="2" s="1"/>
  <c r="AD12" i="10"/>
  <c r="AE14" i="2" s="1"/>
  <c r="AB12" i="10"/>
  <c r="AC14" i="2" s="1"/>
  <c r="AA12" i="10"/>
  <c r="AB14" i="2" s="1"/>
  <c r="T14" i="2"/>
  <c r="B15" i="3" s="1"/>
  <c r="C15" i="3" s="1"/>
  <c r="V12" i="10"/>
  <c r="W14" i="2" s="1"/>
  <c r="X12" i="10"/>
  <c r="Y14" i="2" s="1"/>
  <c r="T12" i="10"/>
  <c r="U14" i="2" s="1"/>
  <c r="U12" i="10"/>
  <c r="V14" i="2" s="1"/>
  <c r="Z12" i="10"/>
  <c r="AA14" i="2" s="1"/>
  <c r="Y12" i="10"/>
  <c r="Z14" i="2" s="1"/>
  <c r="B93" i="13"/>
  <c r="FC378" i="10"/>
  <c r="D96" i="13" s="1"/>
  <c r="BL314" i="10"/>
  <c r="CX314" i="10"/>
  <c r="CD314" i="10"/>
  <c r="BQ75" i="2"/>
  <c r="CP314" i="10"/>
  <c r="ER314" i="10"/>
  <c r="CB314" i="10"/>
  <c r="EL314" i="10"/>
  <c r="CV314" i="10"/>
  <c r="CZ314" i="10"/>
  <c r="BX314" i="10"/>
  <c r="EP314" i="10"/>
  <c r="BR314" i="10"/>
  <c r="DT314" i="10"/>
  <c r="DR314" i="10"/>
  <c r="EV314" i="10"/>
  <c r="DL314" i="10"/>
  <c r="CL314" i="10"/>
  <c r="DD314" i="10"/>
  <c r="DF314" i="10"/>
  <c r="DH314" i="10"/>
  <c r="BZ314" i="10"/>
  <c r="DX314" i="10"/>
  <c r="CN314" i="10"/>
  <c r="DZ314" i="10"/>
  <c r="DP314" i="10"/>
  <c r="CF314" i="10"/>
  <c r="CT314" i="10"/>
  <c r="DN314" i="10"/>
  <c r="EF314" i="10"/>
  <c r="ET314" i="10"/>
  <c r="EU311" i="10" s="1"/>
  <c r="EH314" i="10"/>
  <c r="CH314" i="10"/>
  <c r="EB314" i="10"/>
  <c r="ED314" i="10"/>
  <c r="BV314" i="10"/>
  <c r="BP314" i="10"/>
  <c r="CR314" i="10"/>
  <c r="DV314" i="10"/>
  <c r="DJ314" i="10"/>
  <c r="CJ314" i="10"/>
  <c r="BT314" i="10"/>
  <c r="EJ314" i="10"/>
  <c r="DB314" i="10"/>
  <c r="EN314" i="10"/>
  <c r="BN314" i="10"/>
  <c r="F7" i="13"/>
  <c r="FB50" i="10"/>
  <c r="G7" i="13" s="1"/>
  <c r="AD1" i="2"/>
  <c r="S12" i="2"/>
  <c r="A13" i="3" s="1"/>
  <c r="S41" i="2"/>
  <c r="A42" i="3" s="1"/>
  <c r="BG1" i="2"/>
  <c r="T5" i="10"/>
  <c r="U7" i="2" s="1"/>
  <c r="U5" i="10"/>
  <c r="V7" i="2" s="1"/>
  <c r="V5" i="10"/>
  <c r="W7" i="2" s="1"/>
  <c r="T7" i="2"/>
  <c r="B8" i="3" s="1"/>
  <c r="C8" i="3" s="1"/>
  <c r="W5" i="10"/>
  <c r="X7" i="2" s="1"/>
  <c r="AG1" i="2"/>
  <c r="S35" i="2"/>
  <c r="A36" i="3" s="1"/>
  <c r="BA1" i="2"/>
  <c r="C24" i="2"/>
  <c r="BL43" i="10"/>
  <c r="FB268" i="10"/>
  <c r="G56" i="13" s="1"/>
  <c r="F56" i="13"/>
  <c r="S24" i="2"/>
  <c r="A25" i="3" s="1"/>
  <c r="AP1" i="2"/>
  <c r="AV1" i="2"/>
  <c r="S30" i="2"/>
  <c r="A31" i="3" s="1"/>
  <c r="AT1" i="2"/>
  <c r="BE1" i="2"/>
  <c r="S39" i="2"/>
  <c r="A40" i="3" s="1"/>
  <c r="T31" i="2"/>
  <c r="B32" i="3" s="1"/>
  <c r="C32" i="3" s="1"/>
  <c r="V29" i="10"/>
  <c r="W31" i="2" s="1"/>
  <c r="AB29" i="10"/>
  <c r="AC31" i="2" s="1"/>
  <c r="AD29" i="10"/>
  <c r="AE31" i="2" s="1"/>
  <c r="AJ29" i="10"/>
  <c r="AK31" i="2" s="1"/>
  <c r="AO29" i="10"/>
  <c r="AP31" i="2" s="1"/>
  <c r="AF29" i="10"/>
  <c r="AG31" i="2" s="1"/>
  <c r="AL29" i="10"/>
  <c r="AM31" i="2" s="1"/>
  <c r="AK29" i="10"/>
  <c r="AL31" i="2" s="1"/>
  <c r="AU29" i="10"/>
  <c r="AV31" i="2" s="1"/>
  <c r="AS29" i="10"/>
  <c r="AT31" i="2" s="1"/>
  <c r="U29" i="10"/>
  <c r="V31" i="2" s="1"/>
  <c r="AT29" i="10"/>
  <c r="AU31" i="2" s="1"/>
  <c r="AR29" i="10"/>
  <c r="AS31" i="2" s="1"/>
  <c r="T29" i="10"/>
  <c r="U31" i="2" s="1"/>
  <c r="Y29" i="10"/>
  <c r="Z31" i="2" s="1"/>
  <c r="AI29" i="10"/>
  <c r="AJ31" i="2" s="1"/>
  <c r="AG29" i="10"/>
  <c r="AH31" i="2" s="1"/>
  <c r="AQ29" i="10"/>
  <c r="AR31" i="2" s="1"/>
  <c r="Z29" i="10"/>
  <c r="AA31" i="2" s="1"/>
  <c r="AC29" i="10"/>
  <c r="AD31" i="2" s="1"/>
  <c r="X29" i="10"/>
  <c r="Y31" i="2" s="1"/>
  <c r="W29" i="10"/>
  <c r="X31" i="2" s="1"/>
  <c r="AP29" i="10"/>
  <c r="AQ31" i="2" s="1"/>
  <c r="AM29" i="10"/>
  <c r="AN31" i="2" s="1"/>
  <c r="AN29" i="10"/>
  <c r="AO31" i="2" s="1"/>
  <c r="AA29" i="10"/>
  <c r="AB31" i="2" s="1"/>
  <c r="AE29" i="10"/>
  <c r="AF31" i="2" s="1"/>
  <c r="AH29" i="10"/>
  <c r="AI31" i="2" s="1"/>
  <c r="BD1" i="2"/>
  <c r="S17" i="2"/>
  <c r="A18" i="3" s="1"/>
  <c r="AI1" i="2"/>
  <c r="AC18" i="10"/>
  <c r="AD20" i="2" s="1"/>
  <c r="AF18" i="10"/>
  <c r="AG20" i="2" s="1"/>
  <c r="AB18" i="10"/>
  <c r="AC20" i="2" s="1"/>
  <c r="AA18" i="10"/>
  <c r="AB20" i="2" s="1"/>
  <c r="Z18" i="10"/>
  <c r="AA20" i="2" s="1"/>
  <c r="Y18" i="10"/>
  <c r="Z20" i="2" s="1"/>
  <c r="X18" i="10"/>
  <c r="Y20" i="2" s="1"/>
  <c r="V18" i="10"/>
  <c r="W20" i="2" s="1"/>
  <c r="T20" i="2"/>
  <c r="B21" i="3" s="1"/>
  <c r="C21" i="3" s="1"/>
  <c r="AE18" i="10"/>
  <c r="AF20" i="2" s="1"/>
  <c r="AD18" i="10"/>
  <c r="AE20" i="2" s="1"/>
  <c r="T18" i="10"/>
  <c r="U20" i="2" s="1"/>
  <c r="AG18" i="10"/>
  <c r="AH20" i="2" s="1"/>
  <c r="AH18" i="10"/>
  <c r="AI20" i="2" s="1"/>
  <c r="AI18" i="10"/>
  <c r="AJ20" i="2" s="1"/>
  <c r="U18" i="10"/>
  <c r="V20" i="2" s="1"/>
  <c r="W18" i="10"/>
  <c r="X20" i="2" s="1"/>
  <c r="AJ18" i="10"/>
  <c r="AK20" i="2" s="1"/>
  <c r="Y20" i="10"/>
  <c r="Z22" i="2" s="1"/>
  <c r="AK20" i="10"/>
  <c r="AL22" i="2" s="1"/>
  <c r="AA20" i="10"/>
  <c r="AB22" i="2" s="1"/>
  <c r="AC20" i="10"/>
  <c r="AD22" i="2" s="1"/>
  <c r="AL20" i="10"/>
  <c r="AM22" i="2" s="1"/>
  <c r="S8" i="2"/>
  <c r="A9" i="3" s="1"/>
  <c r="Z1" i="2"/>
  <c r="T9" i="2"/>
  <c r="B10" i="3" s="1"/>
  <c r="C10" i="3" s="1"/>
  <c r="U7" i="10"/>
  <c r="V9" i="2" s="1"/>
  <c r="W7" i="10"/>
  <c r="X9" i="2" s="1"/>
  <c r="V7" i="10"/>
  <c r="W9" i="2" s="1"/>
  <c r="X7" i="10"/>
  <c r="Y9" i="2" s="1"/>
  <c r="Y7" i="10"/>
  <c r="Z9" i="2" s="1"/>
  <c r="T7" i="10"/>
  <c r="U9" i="2" s="1"/>
  <c r="S36" i="2"/>
  <c r="A37" i="3" s="1"/>
  <c r="BB1" i="2"/>
  <c r="Z10" i="10"/>
  <c r="AA12" i="2" s="1"/>
  <c r="T12" i="2"/>
  <c r="B13" i="3" s="1"/>
  <c r="C13" i="3" s="1"/>
  <c r="V10" i="10"/>
  <c r="W12" i="2" s="1"/>
  <c r="BR363" i="10"/>
  <c r="BM341" i="10"/>
  <c r="BM351" i="10"/>
  <c r="BM346" i="10"/>
  <c r="BM352" i="10"/>
  <c r="BM353" i="10"/>
  <c r="BM322" i="10"/>
  <c r="BM329" i="10"/>
  <c r="BN363" i="10"/>
  <c r="BM331" i="10"/>
  <c r="BM336" i="10"/>
  <c r="BM349" i="10"/>
  <c r="BO323" i="10"/>
  <c r="BM327" i="10"/>
  <c r="BM332" i="10"/>
  <c r="BM330" i="10"/>
  <c r="BM324" i="10"/>
  <c r="BM356" i="10"/>
  <c r="BM335" i="10"/>
  <c r="BM347" i="10"/>
  <c r="BM359" i="10"/>
  <c r="BM344" i="10"/>
  <c r="BM342" i="10"/>
  <c r="BM355" i="10"/>
  <c r="BP363" i="10"/>
  <c r="BM340" i="10"/>
  <c r="BM358" i="10"/>
  <c r="BM323" i="10"/>
  <c r="BM350" i="10"/>
  <c r="BM343" i="10"/>
  <c r="BM354" i="10"/>
  <c r="BM325" i="10"/>
  <c r="BM337" i="10"/>
  <c r="BM338" i="10"/>
  <c r="BM333" i="10"/>
  <c r="BM334" i="10"/>
  <c r="BM348" i="10"/>
  <c r="BM345" i="10"/>
  <c r="BM357" i="10"/>
  <c r="BM339" i="10"/>
  <c r="BM326" i="10"/>
  <c r="BM328" i="10"/>
  <c r="BM360" i="10"/>
  <c r="BU156" i="2"/>
  <c r="I420" i="10"/>
  <c r="BV156" i="2" s="1"/>
  <c r="M397" i="10"/>
  <c r="BQ166" i="2" s="1"/>
  <c r="M396" i="10"/>
  <c r="W325" i="10"/>
  <c r="CF107" i="2" s="1"/>
  <c r="U325" i="10"/>
  <c r="CD107" i="2" s="1"/>
  <c r="V325" i="10"/>
  <c r="CE107" i="2" s="1"/>
  <c r="CB107" i="2"/>
  <c r="N57" i="3" s="1"/>
  <c r="O57" i="3" s="1"/>
  <c r="T325" i="10"/>
  <c r="CC107" i="2" s="1"/>
  <c r="CH102" i="2"/>
  <c r="CA108" i="2"/>
  <c r="M58" i="3" s="1"/>
  <c r="DJ102" i="2"/>
  <c r="CA136" i="2"/>
  <c r="M86" i="3" s="1"/>
  <c r="AD346" i="10"/>
  <c r="CM128" i="2" s="1"/>
  <c r="U346" i="10"/>
  <c r="CD128" i="2" s="1"/>
  <c r="AK346" i="10"/>
  <c r="CT128" i="2" s="1"/>
  <c r="AB346" i="10"/>
  <c r="CK128" i="2" s="1"/>
  <c r="AR346" i="10"/>
  <c r="DA128" i="2" s="1"/>
  <c r="AI346" i="10"/>
  <c r="CR128" i="2" s="1"/>
  <c r="Z346" i="10"/>
  <c r="CI128" i="2" s="1"/>
  <c r="AG346" i="10"/>
  <c r="CP128" i="2" s="1"/>
  <c r="AN346" i="10"/>
  <c r="CW128" i="2" s="1"/>
  <c r="AH346" i="10"/>
  <c r="CQ128" i="2" s="1"/>
  <c r="W346" i="10"/>
  <c r="CF128" i="2" s="1"/>
  <c r="AM346" i="10"/>
  <c r="CV128" i="2" s="1"/>
  <c r="CB128" i="2"/>
  <c r="N78" i="3" s="1"/>
  <c r="O78" i="3" s="1"/>
  <c r="T346" i="10"/>
  <c r="CC128" i="2" s="1"/>
  <c r="AP346" i="10"/>
  <c r="CY128" i="2" s="1"/>
  <c r="Y346" i="10"/>
  <c r="CH128" i="2" s="1"/>
  <c r="V346" i="10"/>
  <c r="CE128" i="2" s="1"/>
  <c r="AF346" i="10"/>
  <c r="CO128" i="2" s="1"/>
  <c r="AC346" i="10"/>
  <c r="CL128" i="2" s="1"/>
  <c r="AQ346" i="10"/>
  <c r="CZ128" i="2" s="1"/>
  <c r="AO346" i="10"/>
  <c r="CX128" i="2" s="1"/>
  <c r="AJ346" i="10"/>
  <c r="CS128" i="2" s="1"/>
  <c r="AL346" i="10"/>
  <c r="CU128" i="2" s="1"/>
  <c r="AA346" i="10"/>
  <c r="CJ128" i="2" s="1"/>
  <c r="AE346" i="10"/>
  <c r="CN128" i="2" s="1"/>
  <c r="X346" i="10"/>
  <c r="CG128" i="2" s="1"/>
  <c r="CA112" i="2"/>
  <c r="M62" i="3" s="1"/>
  <c r="CL102" i="2"/>
  <c r="AK349" i="10"/>
  <c r="CT131" i="2" s="1"/>
  <c r="AN349" i="10"/>
  <c r="CW131" i="2" s="1"/>
  <c r="AU349" i="10"/>
  <c r="DD131" i="2" s="1"/>
  <c r="AC349" i="10"/>
  <c r="CL131" i="2" s="1"/>
  <c r="AM349" i="10"/>
  <c r="CV131" i="2" s="1"/>
  <c r="AS349" i="10"/>
  <c r="DB131" i="2" s="1"/>
  <c r="W349" i="10"/>
  <c r="CF131" i="2" s="1"/>
  <c r="Y349" i="10"/>
  <c r="CH131" i="2" s="1"/>
  <c r="AO349" i="10"/>
  <c r="CX131" i="2" s="1"/>
  <c r="AB349" i="10"/>
  <c r="CK131" i="2" s="1"/>
  <c r="AR349" i="10"/>
  <c r="DA131" i="2" s="1"/>
  <c r="AI349" i="10"/>
  <c r="CR131" i="2" s="1"/>
  <c r="V349" i="10"/>
  <c r="CE131" i="2" s="1"/>
  <c r="AL349" i="10"/>
  <c r="CU131" i="2" s="1"/>
  <c r="CB131" i="2"/>
  <c r="N81" i="3" s="1"/>
  <c r="O81" i="3" s="1"/>
  <c r="U349" i="10"/>
  <c r="CD131" i="2" s="1"/>
  <c r="X349" i="10"/>
  <c r="CG131" i="2" s="1"/>
  <c r="AE349" i="10"/>
  <c r="CN131" i="2" s="1"/>
  <c r="AH349" i="10"/>
  <c r="CQ131" i="2" s="1"/>
  <c r="AF349" i="10"/>
  <c r="CO131" i="2" s="1"/>
  <c r="AP349" i="10"/>
  <c r="CY131" i="2" s="1"/>
  <c r="Z349" i="10"/>
  <c r="CI131" i="2" s="1"/>
  <c r="AA349" i="10"/>
  <c r="CJ131" i="2" s="1"/>
  <c r="AJ349" i="10"/>
  <c r="CS131" i="2" s="1"/>
  <c r="AT349" i="10"/>
  <c r="DC131" i="2" s="1"/>
  <c r="T349" i="10"/>
  <c r="CC131" i="2" s="1"/>
  <c r="AD349" i="10"/>
  <c r="CM131" i="2" s="1"/>
  <c r="AQ349" i="10"/>
  <c r="CZ131" i="2" s="1"/>
  <c r="AG349" i="10"/>
  <c r="CP131" i="2" s="1"/>
  <c r="CA137" i="2"/>
  <c r="M87" i="3" s="1"/>
  <c r="DK102" i="2"/>
  <c r="CU102" i="2"/>
  <c r="CA121" i="2"/>
  <c r="M71" i="3" s="1"/>
  <c r="CA111" i="2"/>
  <c r="M61" i="3" s="1"/>
  <c r="CK102" i="2"/>
  <c r="CB126" i="2"/>
  <c r="N76" i="3" s="1"/>
  <c r="O76" i="3" s="1"/>
  <c r="W344" i="10"/>
  <c r="CF126" i="2" s="1"/>
  <c r="AM344" i="10"/>
  <c r="CV126" i="2" s="1"/>
  <c r="AH344" i="10"/>
  <c r="CQ126" i="2" s="1"/>
  <c r="Y344" i="10"/>
  <c r="CH126" i="2" s="1"/>
  <c r="AO344" i="10"/>
  <c r="CX126" i="2" s="1"/>
  <c r="AF344" i="10"/>
  <c r="CO126" i="2" s="1"/>
  <c r="AA344" i="10"/>
  <c r="CJ126" i="2" s="1"/>
  <c r="AL344" i="10"/>
  <c r="CU126" i="2" s="1"/>
  <c r="T344" i="10"/>
  <c r="CC126" i="2" s="1"/>
  <c r="AD344" i="10"/>
  <c r="CM126" i="2" s="1"/>
  <c r="U344" i="10"/>
  <c r="CD126" i="2" s="1"/>
  <c r="AB344" i="10"/>
  <c r="CK126" i="2" s="1"/>
  <c r="AP344" i="10"/>
  <c r="CY126" i="2" s="1"/>
  <c r="V344" i="10"/>
  <c r="CE126" i="2" s="1"/>
  <c r="AI344" i="10"/>
  <c r="CR126" i="2" s="1"/>
  <c r="AC344" i="10"/>
  <c r="CL126" i="2" s="1"/>
  <c r="Z344" i="10"/>
  <c r="CI126" i="2" s="1"/>
  <c r="AN344" i="10"/>
  <c r="CW126" i="2" s="1"/>
  <c r="AK344" i="10"/>
  <c r="CT126" i="2" s="1"/>
  <c r="AG344" i="10"/>
  <c r="CP126" i="2" s="1"/>
  <c r="AE344" i="10"/>
  <c r="CN126" i="2" s="1"/>
  <c r="X344" i="10"/>
  <c r="CG126" i="2" s="1"/>
  <c r="AJ344" i="10"/>
  <c r="CS126" i="2" s="1"/>
  <c r="AB341" i="10"/>
  <c r="CK123" i="2" s="1"/>
  <c r="AA341" i="10"/>
  <c r="CJ123" i="2" s="1"/>
  <c r="V341" i="10"/>
  <c r="CE123" i="2" s="1"/>
  <c r="AL341" i="10"/>
  <c r="CU123" i="2" s="1"/>
  <c r="AG341" i="10"/>
  <c r="CP123" i="2" s="1"/>
  <c r="W341" i="10"/>
  <c r="CF123" i="2" s="1"/>
  <c r="AH341" i="10"/>
  <c r="CQ123" i="2" s="1"/>
  <c r="AE341" i="10"/>
  <c r="CN123" i="2" s="1"/>
  <c r="Z341" i="10"/>
  <c r="CI123" i="2" s="1"/>
  <c r="AK341" i="10"/>
  <c r="CT123" i="2" s="1"/>
  <c r="T341" i="10"/>
  <c r="CC123" i="2" s="1"/>
  <c r="AJ341" i="10"/>
  <c r="CS123" i="2" s="1"/>
  <c r="AI341" i="10"/>
  <c r="CR123" i="2" s="1"/>
  <c r="AD341" i="10"/>
  <c r="CM123" i="2" s="1"/>
  <c r="Y341" i="10"/>
  <c r="CH123" i="2" s="1"/>
  <c r="X341" i="10"/>
  <c r="CG123" i="2" s="1"/>
  <c r="AM341" i="10"/>
  <c r="CV123" i="2" s="1"/>
  <c r="AC341" i="10"/>
  <c r="CL123" i="2" s="1"/>
  <c r="U341" i="10"/>
  <c r="CD123" i="2" s="1"/>
  <c r="CB123" i="2"/>
  <c r="N73" i="3" s="1"/>
  <c r="O73" i="3" s="1"/>
  <c r="AF341" i="10"/>
  <c r="CO123" i="2" s="1"/>
  <c r="AE338" i="10"/>
  <c r="CN120" i="2" s="1"/>
  <c r="AC338" i="10"/>
  <c r="CL120" i="2" s="1"/>
  <c r="W338" i="10"/>
  <c r="CF120" i="2" s="1"/>
  <c r="AJ338" i="10"/>
  <c r="CS120" i="2" s="1"/>
  <c r="T338" i="10"/>
  <c r="CC120" i="2" s="1"/>
  <c r="AI338" i="10"/>
  <c r="CR120" i="2" s="1"/>
  <c r="AH338" i="10"/>
  <c r="CQ120" i="2" s="1"/>
  <c r="AG338" i="10"/>
  <c r="CP120" i="2" s="1"/>
  <c r="AF338" i="10"/>
  <c r="CO120" i="2" s="1"/>
  <c r="AD338" i="10"/>
  <c r="CM120" i="2" s="1"/>
  <c r="AB338" i="10"/>
  <c r="CK120" i="2" s="1"/>
  <c r="U338" i="10"/>
  <c r="CD120" i="2" s="1"/>
  <c r="V338" i="10"/>
  <c r="CE120" i="2" s="1"/>
  <c r="AA338" i="10"/>
  <c r="CJ120" i="2" s="1"/>
  <c r="CB120" i="2"/>
  <c r="N70" i="3" s="1"/>
  <c r="O70" i="3" s="1"/>
  <c r="Z338" i="10"/>
  <c r="CI120" i="2" s="1"/>
  <c r="X338" i="10"/>
  <c r="CG120" i="2" s="1"/>
  <c r="Y338" i="10"/>
  <c r="CH120" i="2" s="1"/>
  <c r="DA102" i="2"/>
  <c r="CA127" i="2"/>
  <c r="M77" i="3" s="1"/>
  <c r="CB142" i="2"/>
  <c r="N92" i="3" s="1"/>
  <c r="O92" i="3" s="1"/>
  <c r="T360" i="10"/>
  <c r="CC142" i="2" s="1"/>
  <c r="AJ360" i="10"/>
  <c r="CS142" i="2" s="1"/>
  <c r="AZ360" i="10"/>
  <c r="DI142" i="2" s="1"/>
  <c r="AE360" i="10"/>
  <c r="CN142" i="2" s="1"/>
  <c r="AU360" i="10"/>
  <c r="DD142" i="2" s="1"/>
  <c r="Z360" i="10"/>
  <c r="CI142" i="2" s="1"/>
  <c r="AP360" i="10"/>
  <c r="CY142" i="2" s="1"/>
  <c r="BF360" i="10"/>
  <c r="DO142" i="2" s="1"/>
  <c r="AG360" i="10"/>
  <c r="CP142" i="2" s="1"/>
  <c r="AW360" i="10"/>
  <c r="DF142" i="2" s="1"/>
  <c r="X360" i="10"/>
  <c r="CG142" i="2" s="1"/>
  <c r="BD360" i="10"/>
  <c r="DM142" i="2" s="1"/>
  <c r="AY360" i="10"/>
  <c r="DH142" i="2" s="1"/>
  <c r="AT360" i="10"/>
  <c r="DC142" i="2" s="1"/>
  <c r="AK360" i="10"/>
  <c r="CT142" i="2" s="1"/>
  <c r="AV360" i="10"/>
  <c r="DE142" i="2" s="1"/>
  <c r="AL360" i="10"/>
  <c r="CU142" i="2" s="1"/>
  <c r="V360" i="10"/>
  <c r="CE142" i="2" s="1"/>
  <c r="BB360" i="10"/>
  <c r="DK142" i="2" s="1"/>
  <c r="AS360" i="10"/>
  <c r="DB142" i="2" s="1"/>
  <c r="AM360" i="10"/>
  <c r="CV142" i="2" s="1"/>
  <c r="Y360" i="10"/>
  <c r="CH142" i="2" s="1"/>
  <c r="AI360" i="10"/>
  <c r="CR142" i="2" s="1"/>
  <c r="AQ360" i="10"/>
  <c r="CZ142" i="2" s="1"/>
  <c r="W360" i="10"/>
  <c r="CF142" i="2" s="1"/>
  <c r="AX360" i="10"/>
  <c r="DG142" i="2" s="1"/>
  <c r="AN360" i="10"/>
  <c r="CW142" i="2" s="1"/>
  <c r="BA360" i="10"/>
  <c r="DJ142" i="2" s="1"/>
  <c r="AA360" i="10"/>
  <c r="CJ142" i="2" s="1"/>
  <c r="AR360" i="10"/>
  <c r="DA142" i="2" s="1"/>
  <c r="AH360" i="10"/>
  <c r="CQ142" i="2" s="1"/>
  <c r="BE360" i="10"/>
  <c r="DN142" i="2" s="1"/>
  <c r="U360" i="10"/>
  <c r="CD142" i="2" s="1"/>
  <c r="AF360" i="10"/>
  <c r="CO142" i="2" s="1"/>
  <c r="AB360" i="10"/>
  <c r="CK142" i="2" s="1"/>
  <c r="AC360" i="10"/>
  <c r="CL142" i="2" s="1"/>
  <c r="AD360" i="10"/>
  <c r="CM142" i="2" s="1"/>
  <c r="BC360" i="10"/>
  <c r="DL142" i="2" s="1"/>
  <c r="AO360" i="10"/>
  <c r="CX142" i="2" s="1"/>
  <c r="AB336" i="10"/>
  <c r="CK118" i="2" s="1"/>
  <c r="AG336" i="10"/>
  <c r="CP118" i="2" s="1"/>
  <c r="Y336" i="10"/>
  <c r="CH118" i="2" s="1"/>
  <c r="AH336" i="10"/>
  <c r="CQ118" i="2" s="1"/>
  <c r="U336" i="10"/>
  <c r="CD118" i="2" s="1"/>
  <c r="X336" i="10"/>
  <c r="CG118" i="2" s="1"/>
  <c r="AC336" i="10"/>
  <c r="CL118" i="2" s="1"/>
  <c r="CB118" i="2"/>
  <c r="N68" i="3" s="1"/>
  <c r="O68" i="3" s="1"/>
  <c r="T336" i="10"/>
  <c r="CC118" i="2" s="1"/>
  <c r="V336" i="10"/>
  <c r="CE118" i="2" s="1"/>
  <c r="Z336" i="10"/>
  <c r="CI118" i="2" s="1"/>
  <c r="W336" i="10"/>
  <c r="CF118" i="2" s="1"/>
  <c r="AF336" i="10"/>
  <c r="CO118" i="2" s="1"/>
  <c r="AD336" i="10"/>
  <c r="CM118" i="2" s="1"/>
  <c r="AE336" i="10"/>
  <c r="CN118" i="2" s="1"/>
  <c r="AA336" i="10"/>
  <c r="CJ118" i="2" s="1"/>
  <c r="CA113" i="2"/>
  <c r="M63" i="3" s="1"/>
  <c r="CM102" i="2"/>
  <c r="AB353" i="10"/>
  <c r="CK135" i="2" s="1"/>
  <c r="AR353" i="10"/>
  <c r="DA135" i="2" s="1"/>
  <c r="AE353" i="10"/>
  <c r="CN135" i="2" s="1"/>
  <c r="AU353" i="10"/>
  <c r="DD135" i="2" s="1"/>
  <c r="AD353" i="10"/>
  <c r="CM135" i="2" s="1"/>
  <c r="AT353" i="10"/>
  <c r="DC135" i="2" s="1"/>
  <c r="AC353" i="10"/>
  <c r="CL135" i="2" s="1"/>
  <c r="AS353" i="10"/>
  <c r="DB135" i="2" s="1"/>
  <c r="AN353" i="10"/>
  <c r="CW135" i="2" s="1"/>
  <c r="AQ353" i="10"/>
  <c r="CZ135" i="2" s="1"/>
  <c r="AP353" i="10"/>
  <c r="CY135" i="2" s="1"/>
  <c r="AO353" i="10"/>
  <c r="CX135" i="2" s="1"/>
  <c r="AY353" i="10"/>
  <c r="DH135" i="2" s="1"/>
  <c r="AW353" i="10"/>
  <c r="DF135" i="2" s="1"/>
  <c r="AH353" i="10"/>
  <c r="CQ135" i="2" s="1"/>
  <c r="AG353" i="10"/>
  <c r="CP135" i="2" s="1"/>
  <c r="T353" i="10"/>
  <c r="CC135" i="2" s="1"/>
  <c r="AJ353" i="10"/>
  <c r="CS135" i="2" s="1"/>
  <c r="W353" i="10"/>
  <c r="CF135" i="2" s="1"/>
  <c r="AM353" i="10"/>
  <c r="CV135" i="2" s="1"/>
  <c r="V353" i="10"/>
  <c r="CE135" i="2" s="1"/>
  <c r="AL353" i="10"/>
  <c r="CU135" i="2" s="1"/>
  <c r="U353" i="10"/>
  <c r="CD135" i="2" s="1"/>
  <c r="AK353" i="10"/>
  <c r="CT135" i="2" s="1"/>
  <c r="X353" i="10"/>
  <c r="CG135" i="2" s="1"/>
  <c r="AA353" i="10"/>
  <c r="CJ135" i="2" s="1"/>
  <c r="Z353" i="10"/>
  <c r="CI135" i="2" s="1"/>
  <c r="Y353" i="10"/>
  <c r="CH135" i="2" s="1"/>
  <c r="AV353" i="10"/>
  <c r="DE135" i="2" s="1"/>
  <c r="AX353" i="10"/>
  <c r="DG135" i="2" s="1"/>
  <c r="AF353" i="10"/>
  <c r="CO135" i="2" s="1"/>
  <c r="CB135" i="2"/>
  <c r="N85" i="3" s="1"/>
  <c r="O85" i="3" s="1"/>
  <c r="AI353" i="10"/>
  <c r="CR135" i="2" s="1"/>
  <c r="T322" i="10"/>
  <c r="CC104" i="2" s="1"/>
  <c r="CB104" i="2"/>
  <c r="N54" i="3" s="1"/>
  <c r="O54" i="3" s="1"/>
  <c r="DF102" i="2"/>
  <c r="CA132" i="2"/>
  <c r="M82" i="3" s="1"/>
  <c r="T334" i="10"/>
  <c r="CC116" i="2" s="1"/>
  <c r="V334" i="10"/>
  <c r="CE116" i="2" s="1"/>
  <c r="W334" i="10"/>
  <c r="CF116" i="2" s="1"/>
  <c r="U334" i="10"/>
  <c r="CD116" i="2" s="1"/>
  <c r="AF334" i="10"/>
  <c r="CO116" i="2" s="1"/>
  <c r="AC334" i="10"/>
  <c r="CL116" i="2" s="1"/>
  <c r="Z334" i="10"/>
  <c r="CI116" i="2" s="1"/>
  <c r="Y334" i="10"/>
  <c r="CH116" i="2" s="1"/>
  <c r="AE334" i="10"/>
  <c r="CN116" i="2" s="1"/>
  <c r="AB334" i="10"/>
  <c r="CK116" i="2" s="1"/>
  <c r="AA334" i="10"/>
  <c r="CJ116" i="2" s="1"/>
  <c r="AD334" i="10"/>
  <c r="CM116" i="2" s="1"/>
  <c r="X334" i="10"/>
  <c r="CG116" i="2" s="1"/>
  <c r="CB116" i="2"/>
  <c r="N66" i="3" s="1"/>
  <c r="O66" i="3" s="1"/>
  <c r="C127" i="2"/>
  <c r="CR155" i="10"/>
  <c r="EL155" i="10"/>
  <c r="CD155" i="10"/>
  <c r="DP155" i="10"/>
  <c r="BP155" i="10"/>
  <c r="BT155" i="10"/>
  <c r="ER155" i="10"/>
  <c r="DV155" i="10"/>
  <c r="EH155" i="10"/>
  <c r="ET155" i="10"/>
  <c r="EU150" i="10" s="1"/>
  <c r="DL155" i="10"/>
  <c r="BL155" i="10"/>
  <c r="DF155" i="10"/>
  <c r="EJ155" i="10"/>
  <c r="CJ155" i="10"/>
  <c r="ED155" i="10"/>
  <c r="CT155" i="10"/>
  <c r="CF155" i="10"/>
  <c r="EN155" i="10"/>
  <c r="DH155" i="10"/>
  <c r="CZ155" i="10"/>
  <c r="CH155" i="10"/>
  <c r="DR155" i="10"/>
  <c r="BZ155" i="10"/>
  <c r="DD155" i="10"/>
  <c r="EP155" i="10"/>
  <c r="CX155" i="10"/>
  <c r="EB155" i="10"/>
  <c r="DN155" i="10"/>
  <c r="CB155" i="10"/>
  <c r="BV155" i="10"/>
  <c r="BN155" i="10"/>
  <c r="CP155" i="10"/>
  <c r="DJ155" i="10"/>
  <c r="DB155" i="10"/>
  <c r="DZ155" i="10"/>
  <c r="BX155" i="10"/>
  <c r="EF155" i="10"/>
  <c r="DX155" i="10"/>
  <c r="CV155" i="10"/>
  <c r="DT155" i="10"/>
  <c r="BR155" i="10"/>
  <c r="CL155" i="10"/>
  <c r="CN155" i="10"/>
  <c r="S400" i="10" l="1"/>
  <c r="S397" i="10"/>
  <c r="Q413" i="10"/>
  <c r="R413" i="10" s="1"/>
  <c r="S388" i="10"/>
  <c r="Q387" i="10"/>
  <c r="R387" i="10" s="1"/>
  <c r="S416" i="10"/>
  <c r="S382" i="10"/>
  <c r="Q396" i="10"/>
  <c r="R396" i="10" s="1"/>
  <c r="Q394" i="10"/>
  <c r="R394" i="10" s="1"/>
  <c r="Q390" i="10"/>
  <c r="R390" i="10" s="1"/>
  <c r="S68" i="10"/>
  <c r="S62" i="10"/>
  <c r="S58" i="10"/>
  <c r="S55" i="10"/>
  <c r="S203" i="10"/>
  <c r="BB203" i="10" s="1"/>
  <c r="BC190" i="2" s="1"/>
  <c r="S186" i="10"/>
  <c r="AM186" i="10" s="1"/>
  <c r="AN173" i="2" s="1"/>
  <c r="S172" i="10"/>
  <c r="AA172" i="10" s="1"/>
  <c r="AB159" i="2" s="1"/>
  <c r="S83" i="10"/>
  <c r="S69" i="10"/>
  <c r="S90" i="10"/>
  <c r="S93" i="10"/>
  <c r="BC93" i="10" s="1"/>
  <c r="BD93" i="2" s="1"/>
  <c r="S54" i="10"/>
  <c r="T54" i="2" s="1"/>
  <c r="H4" i="3" s="1"/>
  <c r="I4" i="3" s="1"/>
  <c r="S72" i="10"/>
  <c r="S91" i="10"/>
  <c r="S59" i="10"/>
  <c r="V59" i="10" s="1"/>
  <c r="W59" i="2" s="1"/>
  <c r="U8" i="10"/>
  <c r="V10" i="2" s="1"/>
  <c r="AN1" i="2"/>
  <c r="S31" i="2"/>
  <c r="A32" i="3" s="1"/>
  <c r="W10" i="10"/>
  <c r="X12" i="2" s="1"/>
  <c r="T10" i="10"/>
  <c r="U12" i="2" s="1"/>
  <c r="U20" i="10"/>
  <c r="V22" i="2" s="1"/>
  <c r="AB20" i="10"/>
  <c r="AC22" i="2" s="1"/>
  <c r="V20" i="10"/>
  <c r="W22" i="2" s="1"/>
  <c r="Z20" i="10"/>
  <c r="AA22" i="2" s="1"/>
  <c r="AD20" i="10"/>
  <c r="AE22" i="2" s="1"/>
  <c r="U15" i="10"/>
  <c r="V17" i="2" s="1"/>
  <c r="V15" i="10"/>
  <c r="W17" i="2" s="1"/>
  <c r="AF15" i="10"/>
  <c r="AG17" i="2" s="1"/>
  <c r="AE15" i="10"/>
  <c r="AF17" i="2" s="1"/>
  <c r="S23" i="2"/>
  <c r="A24" i="3" s="1"/>
  <c r="T24" i="2"/>
  <c r="B25" i="3" s="1"/>
  <c r="C25" i="3" s="1"/>
  <c r="W22" i="10"/>
  <c r="X24" i="2" s="1"/>
  <c r="AN22" i="10"/>
  <c r="AO24" i="2" s="1"/>
  <c r="Z22" i="10"/>
  <c r="AA24" i="2" s="1"/>
  <c r="AL22" i="10"/>
  <c r="AM24" i="2" s="1"/>
  <c r="AK22" i="10"/>
  <c r="AL24" i="2" s="1"/>
  <c r="S136" i="10"/>
  <c r="S148" i="10"/>
  <c r="S121" i="10"/>
  <c r="AH17" i="10"/>
  <c r="AI19" i="2" s="1"/>
  <c r="S36" i="10"/>
  <c r="S4" i="10"/>
  <c r="S32" i="10"/>
  <c r="S31" i="10"/>
  <c r="S173" i="2"/>
  <c r="G76" i="3" s="1"/>
  <c r="Y10" i="10"/>
  <c r="Z12" i="2" s="1"/>
  <c r="AB10" i="10"/>
  <c r="AC12" i="2" s="1"/>
  <c r="AF20" i="10"/>
  <c r="AG22" i="2" s="1"/>
  <c r="W20" i="10"/>
  <c r="X22" i="2" s="1"/>
  <c r="X20" i="10"/>
  <c r="Y22" i="2" s="1"/>
  <c r="AJ20" i="10"/>
  <c r="AK22" i="2" s="1"/>
  <c r="AE20" i="10"/>
  <c r="AF22" i="2" s="1"/>
  <c r="X15" i="10"/>
  <c r="Y17" i="2" s="1"/>
  <c r="W15" i="10"/>
  <c r="X17" i="2" s="1"/>
  <c r="AG15" i="10"/>
  <c r="AH17" i="2" s="1"/>
  <c r="AB15" i="10"/>
  <c r="AC17" i="2" s="1"/>
  <c r="AE22" i="10"/>
  <c r="AF24" i="2" s="1"/>
  <c r="AG22" i="10"/>
  <c r="AH24" i="2" s="1"/>
  <c r="X22" i="10"/>
  <c r="Y24" i="2" s="1"/>
  <c r="Y22" i="10"/>
  <c r="Z24" i="2" s="1"/>
  <c r="V22" i="10"/>
  <c r="W24" i="2" s="1"/>
  <c r="U22" i="10"/>
  <c r="V24" i="2" s="1"/>
  <c r="S130" i="10"/>
  <c r="S143" i="10"/>
  <c r="AE17" i="10"/>
  <c r="AF19" i="2" s="1"/>
  <c r="S10" i="2"/>
  <c r="A11" i="3" s="1"/>
  <c r="R24" i="10"/>
  <c r="S24" i="10"/>
  <c r="U10" i="10"/>
  <c r="V12" i="2" s="1"/>
  <c r="AA10" i="10"/>
  <c r="AB12" i="2" s="1"/>
  <c r="AG20" i="10"/>
  <c r="AH22" i="2" s="1"/>
  <c r="T22" i="2"/>
  <c r="B23" i="3" s="1"/>
  <c r="C23" i="3" s="1"/>
  <c r="AI20" i="10"/>
  <c r="AJ22" i="2" s="1"/>
  <c r="T20" i="10"/>
  <c r="U22" i="2" s="1"/>
  <c r="AD15" i="10"/>
  <c r="AE17" i="2" s="1"/>
  <c r="T17" i="2"/>
  <c r="B18" i="3" s="1"/>
  <c r="C18" i="3" s="1"/>
  <c r="AA15" i="10"/>
  <c r="AB17" i="2" s="1"/>
  <c r="AJ22" i="10"/>
  <c r="AK24" i="2" s="1"/>
  <c r="AD22" i="10"/>
  <c r="AE24" i="2" s="1"/>
  <c r="AC22" i="10"/>
  <c r="AD24" i="2" s="1"/>
  <c r="AM22" i="10"/>
  <c r="AN24" i="2" s="1"/>
  <c r="S127" i="10"/>
  <c r="S135" i="10"/>
  <c r="AG17" i="10"/>
  <c r="AH19" i="2" s="1"/>
  <c r="T10" i="2"/>
  <c r="B11" i="3" s="1"/>
  <c r="C11" i="3" s="1"/>
  <c r="S26" i="10"/>
  <c r="S19" i="10"/>
  <c r="Q60" i="3"/>
  <c r="Q57" i="3"/>
  <c r="Q58" i="3"/>
  <c r="Q59" i="3"/>
  <c r="Q61" i="3"/>
  <c r="S126" i="10"/>
  <c r="S116" i="10"/>
  <c r="S107" i="10"/>
  <c r="S146" i="10"/>
  <c r="S134" i="10"/>
  <c r="S129" i="10"/>
  <c r="S124" i="10"/>
  <c r="S133" i="10"/>
  <c r="S137" i="10"/>
  <c r="S106" i="10"/>
  <c r="T103" i="2" s="1"/>
  <c r="B53" i="3" s="1"/>
  <c r="S145" i="10"/>
  <c r="S112" i="10"/>
  <c r="S138" i="10"/>
  <c r="S115" i="10"/>
  <c r="S139" i="10"/>
  <c r="S147" i="10"/>
  <c r="S118" i="10"/>
  <c r="S142" i="10"/>
  <c r="S113" i="10"/>
  <c r="S122" i="10"/>
  <c r="S108" i="10"/>
  <c r="S149" i="10"/>
  <c r="S119" i="10"/>
  <c r="S117" i="10"/>
  <c r="R30" i="10"/>
  <c r="S30" i="10"/>
  <c r="X17" i="10"/>
  <c r="Y19" i="2" s="1"/>
  <c r="U17" i="10"/>
  <c r="V19" i="2" s="1"/>
  <c r="AI17" i="10"/>
  <c r="AJ19" i="2" s="1"/>
  <c r="AB17" i="10"/>
  <c r="AC19" i="2" s="1"/>
  <c r="X8" i="10"/>
  <c r="Y10" i="2" s="1"/>
  <c r="Y8" i="10"/>
  <c r="Z10" i="2" s="1"/>
  <c r="AP39" i="10"/>
  <c r="AQ41" i="2" s="1"/>
  <c r="AO39" i="10"/>
  <c r="AP41" i="2" s="1"/>
  <c r="AW39" i="10"/>
  <c r="AX41" i="2" s="1"/>
  <c r="AL39" i="10"/>
  <c r="AM41" i="2" s="1"/>
  <c r="BA39" i="10"/>
  <c r="BB41" i="2" s="1"/>
  <c r="BE39" i="10"/>
  <c r="BF41" i="2" s="1"/>
  <c r="AF39" i="10"/>
  <c r="AG41" i="2" s="1"/>
  <c r="X39" i="10"/>
  <c r="Y41" i="2" s="1"/>
  <c r="AT39" i="10"/>
  <c r="AU41" i="2" s="1"/>
  <c r="T39" i="10"/>
  <c r="U41" i="2" s="1"/>
  <c r="R1" i="10"/>
  <c r="S1" i="10"/>
  <c r="T3" i="2" s="1"/>
  <c r="B4" i="3" s="1"/>
  <c r="Z17" i="10"/>
  <c r="AA19" i="2" s="1"/>
  <c r="V17" i="10"/>
  <c r="W19" i="2" s="1"/>
  <c r="AA17" i="10"/>
  <c r="AB19" i="2" s="1"/>
  <c r="AC17" i="10"/>
  <c r="AD19" i="2" s="1"/>
  <c r="AU1" i="2"/>
  <c r="V8" i="10"/>
  <c r="W10" i="2" s="1"/>
  <c r="Z8" i="10"/>
  <c r="AA10" i="2" s="1"/>
  <c r="AV39" i="10"/>
  <c r="AW41" i="2" s="1"/>
  <c r="BC39" i="10"/>
  <c r="BD41" i="2" s="1"/>
  <c r="AA39" i="10"/>
  <c r="AB41" i="2" s="1"/>
  <c r="V39" i="10"/>
  <c r="W41" i="2" s="1"/>
  <c r="AK39" i="10"/>
  <c r="AL41" i="2" s="1"/>
  <c r="AY39" i="10"/>
  <c r="AZ41" i="2" s="1"/>
  <c r="AU39" i="10"/>
  <c r="AV41" i="2" s="1"/>
  <c r="AG39" i="10"/>
  <c r="AH41" i="2" s="1"/>
  <c r="AD39" i="10"/>
  <c r="AE41" i="2" s="1"/>
  <c r="AS39" i="10"/>
  <c r="AT41" i="2" s="1"/>
  <c r="S28" i="10"/>
  <c r="R3" i="10"/>
  <c r="S3" i="10"/>
  <c r="S11" i="10"/>
  <c r="S13" i="10"/>
  <c r="S23" i="10"/>
  <c r="AF17" i="10"/>
  <c r="AG19" i="2" s="1"/>
  <c r="W17" i="10"/>
  <c r="X19" i="2" s="1"/>
  <c r="T19" i="2"/>
  <c r="B20" i="3" s="1"/>
  <c r="C20" i="3" s="1"/>
  <c r="Y17" i="10"/>
  <c r="Z19" i="2" s="1"/>
  <c r="T8" i="10"/>
  <c r="U10" i="2" s="1"/>
  <c r="AQ39" i="10"/>
  <c r="AR41" i="2" s="1"/>
  <c r="AH39" i="10"/>
  <c r="AI41" i="2" s="1"/>
  <c r="AI39" i="10"/>
  <c r="AJ41" i="2" s="1"/>
  <c r="AR39" i="10"/>
  <c r="AS41" i="2" s="1"/>
  <c r="U39" i="10"/>
  <c r="V41" i="2" s="1"/>
  <c r="Y39" i="10"/>
  <c r="Z41" i="2" s="1"/>
  <c r="AX39" i="10"/>
  <c r="AY41" i="2" s="1"/>
  <c r="AE39" i="10"/>
  <c r="AF41" i="2" s="1"/>
  <c r="AZ39" i="10"/>
  <c r="BA41" i="2" s="1"/>
  <c r="S21" i="10"/>
  <c r="S2" i="10"/>
  <c r="S9" i="10"/>
  <c r="S27" i="10"/>
  <c r="S57" i="10"/>
  <c r="S89" i="10"/>
  <c r="S92" i="10"/>
  <c r="S86" i="10"/>
  <c r="S60" i="10"/>
  <c r="V60" i="10" s="1"/>
  <c r="W60" i="2" s="1"/>
  <c r="S61" i="10"/>
  <c r="S66" i="10"/>
  <c r="S75" i="10"/>
  <c r="U75" i="10" s="1"/>
  <c r="V75" i="2" s="1"/>
  <c r="S82" i="10"/>
  <c r="AA82" i="10" s="1"/>
  <c r="AB82" i="2" s="1"/>
  <c r="S67" i="10"/>
  <c r="S88" i="10"/>
  <c r="S80" i="10"/>
  <c r="AO80" i="10" s="1"/>
  <c r="AP80" i="2" s="1"/>
  <c r="S81" i="10"/>
  <c r="Z81" i="10" s="1"/>
  <c r="AA81" i="2" s="1"/>
  <c r="S64" i="10"/>
  <c r="S78" i="10"/>
  <c r="S79" i="10"/>
  <c r="AM79" i="10" s="1"/>
  <c r="AN79" i="2" s="1"/>
  <c r="S76" i="10"/>
  <c r="AC76" i="10" s="1"/>
  <c r="AD76" i="2" s="1"/>
  <c r="S74" i="10"/>
  <c r="S65" i="10"/>
  <c r="S85" i="10"/>
  <c r="AM85" i="10" s="1"/>
  <c r="AN85" i="2" s="1"/>
  <c r="S56" i="10"/>
  <c r="T56" i="10" s="1"/>
  <c r="U56" i="2" s="1"/>
  <c r="S71" i="10"/>
  <c r="S167" i="10"/>
  <c r="U167" i="10" s="1"/>
  <c r="V154" i="2" s="1"/>
  <c r="S204" i="10"/>
  <c r="AX204" i="10" s="1"/>
  <c r="AY191" i="2" s="1"/>
  <c r="Q53" i="3"/>
  <c r="Q392" i="10"/>
  <c r="R392" i="10" s="1"/>
  <c r="CA165" i="2" s="1"/>
  <c r="S68" i="3" s="1"/>
  <c r="S405" i="10"/>
  <c r="W405" i="10" s="1"/>
  <c r="CF178" i="2" s="1"/>
  <c r="Q406" i="10"/>
  <c r="R406" i="10" s="1"/>
  <c r="CA179" i="2" s="1"/>
  <c r="S82" i="3" s="1"/>
  <c r="Q395" i="10"/>
  <c r="R395" i="10" s="1"/>
  <c r="CA168" i="2" s="1"/>
  <c r="S71" i="3" s="1"/>
  <c r="Q398" i="10"/>
  <c r="R398" i="10" s="1"/>
  <c r="CA171" i="2" s="1"/>
  <c r="S74" i="3" s="1"/>
  <c r="S413" i="10"/>
  <c r="AS413" i="10" s="1"/>
  <c r="DB186" i="2" s="1"/>
  <c r="S403" i="10"/>
  <c r="AQ403" i="10" s="1"/>
  <c r="CZ176" i="2" s="1"/>
  <c r="Q405" i="10"/>
  <c r="R405" i="10" s="1"/>
  <c r="DE149" i="2" s="1"/>
  <c r="Q386" i="10"/>
  <c r="R386" i="10" s="1"/>
  <c r="CA159" i="2" s="1"/>
  <c r="S62" i="3" s="1"/>
  <c r="Q401" i="10"/>
  <c r="R401" i="10" s="1"/>
  <c r="CA174" i="2" s="1"/>
  <c r="S77" i="3" s="1"/>
  <c r="S377" i="10"/>
  <c r="CB150" i="2" s="1"/>
  <c r="T53" i="3" s="1"/>
  <c r="U53" i="3" s="1"/>
  <c r="S389" i="10"/>
  <c r="AD389" i="10" s="1"/>
  <c r="CM162" i="2" s="1"/>
  <c r="Q377" i="10"/>
  <c r="R377" i="10" s="1"/>
  <c r="CC149" i="2" s="1"/>
  <c r="Q382" i="10"/>
  <c r="R382" i="10" s="1"/>
  <c r="S411" i="10"/>
  <c r="AM411" i="10" s="1"/>
  <c r="CV184" i="2" s="1"/>
  <c r="Q410" i="10"/>
  <c r="R410" i="10" s="1"/>
  <c r="CA183" i="2" s="1"/>
  <c r="S86" i="3" s="1"/>
  <c r="S385" i="10"/>
  <c r="U385" i="10" s="1"/>
  <c r="CD158" i="2" s="1"/>
  <c r="Q400" i="10"/>
  <c r="R400" i="10" s="1"/>
  <c r="CZ149" i="2" s="1"/>
  <c r="Q391" i="10"/>
  <c r="R391" i="10" s="1"/>
  <c r="S401" i="10"/>
  <c r="U401" i="10" s="1"/>
  <c r="CD174" i="2" s="1"/>
  <c r="Q385" i="10"/>
  <c r="R385" i="10" s="1"/>
  <c r="CA158" i="2" s="1"/>
  <c r="S61" i="3" s="1"/>
  <c r="S412" i="10"/>
  <c r="AG412" i="10" s="1"/>
  <c r="CP185" i="2" s="1"/>
  <c r="S381" i="10"/>
  <c r="U381" i="10" s="1"/>
  <c r="CD154" i="2" s="1"/>
  <c r="S391" i="10"/>
  <c r="Y391" i="10" s="1"/>
  <c r="CH164" i="2" s="1"/>
  <c r="S392" i="10"/>
  <c r="V392" i="10" s="1"/>
  <c r="CE165" i="2" s="1"/>
  <c r="S402" i="10"/>
  <c r="CB175" i="2" s="1"/>
  <c r="T78" i="3" s="1"/>
  <c r="U78" i="3" s="1"/>
  <c r="Q403" i="10"/>
  <c r="R403" i="10" s="1"/>
  <c r="CA176" i="2" s="1"/>
  <c r="S79" i="3" s="1"/>
  <c r="Q383" i="10"/>
  <c r="R383" i="10" s="1"/>
  <c r="CA156" i="2" s="1"/>
  <c r="S59" i="3" s="1"/>
  <c r="Q412" i="10"/>
  <c r="R412" i="10" s="1"/>
  <c r="CA185" i="2" s="1"/>
  <c r="S88" i="3" s="1"/>
  <c r="S414" i="10"/>
  <c r="AC414" i="10" s="1"/>
  <c r="CL187" i="2" s="1"/>
  <c r="S399" i="10"/>
  <c r="AL399" i="10" s="1"/>
  <c r="CU172" i="2" s="1"/>
  <c r="S386" i="10"/>
  <c r="Z386" i="10" s="1"/>
  <c r="CI159" i="2" s="1"/>
  <c r="S404" i="10"/>
  <c r="AL404" i="10" s="1"/>
  <c r="CU177" i="2" s="1"/>
  <c r="S415" i="10"/>
  <c r="AP415" i="10" s="1"/>
  <c r="CY188" i="2" s="1"/>
  <c r="S380" i="10"/>
  <c r="U380" i="10" s="1"/>
  <c r="CD153" i="2" s="1"/>
  <c r="Q402" i="10"/>
  <c r="R402" i="10" s="1"/>
  <c r="DB149" i="2" s="1"/>
  <c r="Q381" i="10"/>
  <c r="R381" i="10" s="1"/>
  <c r="CA154" i="2" s="1"/>
  <c r="S57" i="3" s="1"/>
  <c r="S409" i="10"/>
  <c r="AT409" i="10" s="1"/>
  <c r="DC182" i="2" s="1"/>
  <c r="S387" i="10"/>
  <c r="W387" i="10" s="1"/>
  <c r="CF160" i="2" s="1"/>
  <c r="Q399" i="10"/>
  <c r="R399" i="10" s="1"/>
  <c r="CA172" i="2" s="1"/>
  <c r="S75" i="3" s="1"/>
  <c r="Q389" i="10"/>
  <c r="R389" i="10" s="1"/>
  <c r="CO149" i="2" s="1"/>
  <c r="Q414" i="10"/>
  <c r="R414" i="10" s="1"/>
  <c r="CA187" i="2" s="1"/>
  <c r="S90" i="3" s="1"/>
  <c r="S398" i="10"/>
  <c r="T398" i="10" s="1"/>
  <c r="CC171" i="2" s="1"/>
  <c r="Q409" i="10"/>
  <c r="R409" i="10" s="1"/>
  <c r="DI149" i="2" s="1"/>
  <c r="Q379" i="10"/>
  <c r="R379" i="10" s="1"/>
  <c r="CE149" i="2" s="1"/>
  <c r="S383" i="10"/>
  <c r="Y383" i="10" s="1"/>
  <c r="CH156" i="2" s="1"/>
  <c r="S406" i="10"/>
  <c r="T406" i="10" s="1"/>
  <c r="CC179" i="2" s="1"/>
  <c r="Q415" i="10"/>
  <c r="R415" i="10" s="1"/>
  <c r="CA188" i="2" s="1"/>
  <c r="S91" i="3" s="1"/>
  <c r="S384" i="10"/>
  <c r="Z384" i="10" s="1"/>
  <c r="CI157" i="2" s="1"/>
  <c r="Q408" i="10"/>
  <c r="R408" i="10" s="1"/>
  <c r="DH149" i="2" s="1"/>
  <c r="Q397" i="10"/>
  <c r="R397" i="10" s="1"/>
  <c r="CA170" i="2" s="1"/>
  <c r="S73" i="3" s="1"/>
  <c r="S379" i="10"/>
  <c r="CB152" i="2" s="1"/>
  <c r="T55" i="3" s="1"/>
  <c r="U55" i="3" s="1"/>
  <c r="S410" i="10"/>
  <c r="AT410" i="10" s="1"/>
  <c r="DC183" i="2" s="1"/>
  <c r="Q378" i="10"/>
  <c r="R378" i="10" s="1"/>
  <c r="CA151" i="2" s="1"/>
  <c r="S54" i="3" s="1"/>
  <c r="Q404" i="10"/>
  <c r="R404" i="10" s="1"/>
  <c r="CA177" i="2" s="1"/>
  <c r="S80" i="3" s="1"/>
  <c r="S407" i="10"/>
  <c r="AW407" i="10" s="1"/>
  <c r="DF180" i="2" s="1"/>
  <c r="Q411" i="10"/>
  <c r="R411" i="10" s="1"/>
  <c r="CA184" i="2" s="1"/>
  <c r="S87" i="3" s="1"/>
  <c r="Q380" i="10"/>
  <c r="R380" i="10" s="1"/>
  <c r="CF149" i="2" s="1"/>
  <c r="Q393" i="10"/>
  <c r="R393" i="10" s="1"/>
  <c r="CS149" i="2" s="1"/>
  <c r="S192" i="10"/>
  <c r="AO192" i="10" s="1"/>
  <c r="AP179" i="2" s="1"/>
  <c r="S199" i="10"/>
  <c r="AQ199" i="10" s="1"/>
  <c r="AR186" i="2" s="1"/>
  <c r="BJ149" i="2"/>
  <c r="S179" i="2"/>
  <c r="G82" i="3" s="1"/>
  <c r="S198" i="10"/>
  <c r="AS198" i="10" s="1"/>
  <c r="AT185" i="2" s="1"/>
  <c r="BE149" i="2"/>
  <c r="AE193" i="10"/>
  <c r="AF180" i="2" s="1"/>
  <c r="S153" i="2"/>
  <c r="G56" i="3" s="1"/>
  <c r="W149" i="2"/>
  <c r="AQ193" i="10"/>
  <c r="AR180" i="2" s="1"/>
  <c r="S166" i="10"/>
  <c r="U166" i="10" s="1"/>
  <c r="V153" i="2" s="1"/>
  <c r="S190" i="10"/>
  <c r="AR190" i="10" s="1"/>
  <c r="AS177" i="2" s="1"/>
  <c r="U172" i="10"/>
  <c r="V159" i="2" s="1"/>
  <c r="S165" i="2"/>
  <c r="G68" i="3" s="1"/>
  <c r="S183" i="2"/>
  <c r="G86" i="3" s="1"/>
  <c r="AL193" i="10"/>
  <c r="AM180" i="2" s="1"/>
  <c r="AM193" i="10"/>
  <c r="AN180" i="2" s="1"/>
  <c r="S187" i="2"/>
  <c r="G90" i="3" s="1"/>
  <c r="AR193" i="10"/>
  <c r="AS180" i="2" s="1"/>
  <c r="U193" i="10"/>
  <c r="V180" i="2" s="1"/>
  <c r="AD149" i="2"/>
  <c r="V172" i="10"/>
  <c r="W159" i="2" s="1"/>
  <c r="S185" i="10"/>
  <c r="AC185" i="10" s="1"/>
  <c r="AD172" i="2" s="1"/>
  <c r="T172" i="10"/>
  <c r="U159" i="2" s="1"/>
  <c r="Z149" i="2"/>
  <c r="S170" i="2"/>
  <c r="G73" i="3" s="1"/>
  <c r="S192" i="2"/>
  <c r="G95" i="3" s="1"/>
  <c r="S169" i="2"/>
  <c r="G72" i="3" s="1"/>
  <c r="S182" i="10"/>
  <c r="AJ182" i="10" s="1"/>
  <c r="AK169" i="2" s="1"/>
  <c r="S169" i="10"/>
  <c r="T169" i="10" s="1"/>
  <c r="U156" i="2" s="1"/>
  <c r="S170" i="10"/>
  <c r="T157" i="2" s="1"/>
  <c r="H60" i="3" s="1"/>
  <c r="I60" i="3" s="1"/>
  <c r="S194" i="10"/>
  <c r="AM194" i="10" s="1"/>
  <c r="AN181" i="2" s="1"/>
  <c r="S183" i="10"/>
  <c r="AI183" i="10" s="1"/>
  <c r="AJ170" i="2" s="1"/>
  <c r="S177" i="10"/>
  <c r="AB177" i="10" s="1"/>
  <c r="AC164" i="2" s="1"/>
  <c r="S171" i="2"/>
  <c r="G74" i="3" s="1"/>
  <c r="S168" i="10"/>
  <c r="X168" i="10" s="1"/>
  <c r="Y155" i="2" s="1"/>
  <c r="S181" i="10"/>
  <c r="W181" i="10" s="1"/>
  <c r="X168" i="2" s="1"/>
  <c r="W172" i="10"/>
  <c r="X159" i="2" s="1"/>
  <c r="BM149" i="2"/>
  <c r="Y179" i="10"/>
  <c r="Z166" i="2" s="1"/>
  <c r="S176" i="2"/>
  <c r="G79" i="3" s="1"/>
  <c r="S205" i="10"/>
  <c r="AT205" i="10" s="1"/>
  <c r="AU192" i="2" s="1"/>
  <c r="S189" i="10"/>
  <c r="AE189" i="10" s="1"/>
  <c r="AF176" i="2" s="1"/>
  <c r="S196" i="10"/>
  <c r="AH196" i="10" s="1"/>
  <c r="AI183" i="2" s="1"/>
  <c r="S200" i="10"/>
  <c r="AJ200" i="10" s="1"/>
  <c r="AK187" i="2" s="1"/>
  <c r="S184" i="10"/>
  <c r="Z184" i="10" s="1"/>
  <c r="AA171" i="2" s="1"/>
  <c r="BG149" i="2"/>
  <c r="AU193" i="10"/>
  <c r="AV180" i="2" s="1"/>
  <c r="X193" i="10"/>
  <c r="Y180" i="2" s="1"/>
  <c r="AP193" i="10"/>
  <c r="AQ180" i="2" s="1"/>
  <c r="AC149" i="2"/>
  <c r="BH149" i="2"/>
  <c r="Z172" i="10"/>
  <c r="AA159" i="2" s="1"/>
  <c r="Y172" i="10"/>
  <c r="Z159" i="2" s="1"/>
  <c r="BL149" i="2"/>
  <c r="AA193" i="10"/>
  <c r="AB180" i="2" s="1"/>
  <c r="AI193" i="10"/>
  <c r="AJ180" i="2" s="1"/>
  <c r="AH193" i="10"/>
  <c r="AI180" i="2" s="1"/>
  <c r="AO193" i="10"/>
  <c r="AP180" i="2" s="1"/>
  <c r="T193" i="10"/>
  <c r="U180" i="2" s="1"/>
  <c r="S172" i="2"/>
  <c r="G75" i="3" s="1"/>
  <c r="Y193" i="10"/>
  <c r="Z180" i="2" s="1"/>
  <c r="AF193" i="10"/>
  <c r="AG180" i="2" s="1"/>
  <c r="AK193" i="10"/>
  <c r="AL180" i="2" s="1"/>
  <c r="X172" i="10"/>
  <c r="Y159" i="2" s="1"/>
  <c r="T159" i="2"/>
  <c r="H62" i="3" s="1"/>
  <c r="I62" i="3" s="1"/>
  <c r="V167" i="10"/>
  <c r="W154" i="2" s="1"/>
  <c r="AB193" i="10"/>
  <c r="AC180" i="2" s="1"/>
  <c r="T180" i="2"/>
  <c r="H83" i="3" s="1"/>
  <c r="I83" i="3" s="1"/>
  <c r="Z193" i="10"/>
  <c r="AA180" i="2" s="1"/>
  <c r="AN193" i="10"/>
  <c r="AO180" i="2" s="1"/>
  <c r="W193" i="10"/>
  <c r="X180" i="2" s="1"/>
  <c r="AV193" i="10"/>
  <c r="AW180" i="2" s="1"/>
  <c r="S175" i="10"/>
  <c r="AE175" i="10" s="1"/>
  <c r="AF162" i="2" s="1"/>
  <c r="S201" i="10"/>
  <c r="BA201" i="10" s="1"/>
  <c r="BB188" i="2" s="1"/>
  <c r="S197" i="10"/>
  <c r="AY197" i="10" s="1"/>
  <c r="AZ184" i="2" s="1"/>
  <c r="S178" i="10"/>
  <c r="T165" i="2" s="1"/>
  <c r="H68" i="3" s="1"/>
  <c r="I68" i="3" s="1"/>
  <c r="S164" i="10"/>
  <c r="T164" i="10" s="1"/>
  <c r="U151" i="2" s="1"/>
  <c r="AL189" i="10"/>
  <c r="AM176" i="2" s="1"/>
  <c r="AF186" i="10"/>
  <c r="AG173" i="2" s="1"/>
  <c r="S165" i="10"/>
  <c r="T152" i="2" s="1"/>
  <c r="H55" i="3" s="1"/>
  <c r="I55" i="3" s="1"/>
  <c r="S171" i="10"/>
  <c r="X171" i="10" s="1"/>
  <c r="Y158" i="2" s="1"/>
  <c r="S188" i="10"/>
  <c r="U188" i="10" s="1"/>
  <c r="V175" i="2" s="1"/>
  <c r="S202" i="10"/>
  <c r="W202" i="10" s="1"/>
  <c r="X189" i="2" s="1"/>
  <c r="S207" i="10"/>
  <c r="AL207" i="10" s="1"/>
  <c r="AM194" i="2" s="1"/>
  <c r="S180" i="10"/>
  <c r="AE180" i="10" s="1"/>
  <c r="AF167" i="2" s="1"/>
  <c r="S206" i="10"/>
  <c r="BE206" i="10" s="1"/>
  <c r="BF193" i="2" s="1"/>
  <c r="S191" i="10"/>
  <c r="AC191" i="10" s="1"/>
  <c r="AD178" i="2" s="1"/>
  <c r="AI149" i="2"/>
  <c r="AF179" i="10"/>
  <c r="AG166" i="2" s="1"/>
  <c r="S187" i="10"/>
  <c r="AA187" i="10" s="1"/>
  <c r="AB174" i="2" s="1"/>
  <c r="S195" i="10"/>
  <c r="W195" i="10" s="1"/>
  <c r="X182" i="2" s="1"/>
  <c r="S176" i="10"/>
  <c r="AE176" i="10" s="1"/>
  <c r="AF163" i="2" s="1"/>
  <c r="S173" i="10"/>
  <c r="AB173" i="10" s="1"/>
  <c r="AC160" i="2" s="1"/>
  <c r="S174" i="10"/>
  <c r="AD174" i="10" s="1"/>
  <c r="AE161" i="2" s="1"/>
  <c r="S163" i="10"/>
  <c r="T150" i="2" s="1"/>
  <c r="H53" i="3" s="1"/>
  <c r="S190" i="2"/>
  <c r="G93" i="3" s="1"/>
  <c r="AL149" i="2"/>
  <c r="AA179" i="10"/>
  <c r="AB166" i="2" s="1"/>
  <c r="AB172" i="10"/>
  <c r="AC159" i="2" s="1"/>
  <c r="BA149" i="2"/>
  <c r="AH179" i="10"/>
  <c r="AI166" i="2" s="1"/>
  <c r="V193" i="10"/>
  <c r="W180" i="2" s="1"/>
  <c r="AG193" i="10"/>
  <c r="AH180" i="2" s="1"/>
  <c r="AS193" i="10"/>
  <c r="AT180" i="2" s="1"/>
  <c r="AC193" i="10"/>
  <c r="AD180" i="2" s="1"/>
  <c r="AT193" i="10"/>
  <c r="AU180" i="2" s="1"/>
  <c r="AD193" i="10"/>
  <c r="AE180" i="2" s="1"/>
  <c r="AJ193" i="10"/>
  <c r="AK180" i="2" s="1"/>
  <c r="S177" i="2"/>
  <c r="G80" i="3" s="1"/>
  <c r="AI199" i="10"/>
  <c r="AJ186" i="2" s="1"/>
  <c r="S162" i="2"/>
  <c r="G65" i="3" s="1"/>
  <c r="AE179" i="10"/>
  <c r="AF166" i="2" s="1"/>
  <c r="AD179" i="10"/>
  <c r="AE166" i="2" s="1"/>
  <c r="S151" i="2"/>
  <c r="G54" i="3" s="1"/>
  <c r="AZ149" i="2"/>
  <c r="S150" i="2"/>
  <c r="G53" i="3" s="1"/>
  <c r="AW149" i="2"/>
  <c r="AH149" i="2"/>
  <c r="T179" i="10"/>
  <c r="U166" i="2" s="1"/>
  <c r="U179" i="10"/>
  <c r="V166" i="2" s="1"/>
  <c r="AB190" i="10"/>
  <c r="AC177" i="2" s="1"/>
  <c r="BD149" i="2"/>
  <c r="S161" i="2"/>
  <c r="G64" i="3" s="1"/>
  <c r="S160" i="2"/>
  <c r="G63" i="3" s="1"/>
  <c r="BC149" i="2"/>
  <c r="X186" i="10"/>
  <c r="Y173" i="2" s="1"/>
  <c r="AM149" i="2"/>
  <c r="S175" i="2"/>
  <c r="G78" i="3" s="1"/>
  <c r="Y149" i="2"/>
  <c r="BF204" i="10"/>
  <c r="BG191" i="2" s="1"/>
  <c r="AA149" i="2"/>
  <c r="AB149" i="2"/>
  <c r="X199" i="10"/>
  <c r="Y186" i="2" s="1"/>
  <c r="S174" i="2"/>
  <c r="G77" i="3" s="1"/>
  <c r="AR204" i="10"/>
  <c r="AS191" i="2" s="1"/>
  <c r="S166" i="2"/>
  <c r="G69" i="3" s="1"/>
  <c r="W179" i="10"/>
  <c r="X166" i="2" s="1"/>
  <c r="AI179" i="10"/>
  <c r="AJ166" i="2" s="1"/>
  <c r="V179" i="10"/>
  <c r="W166" i="2" s="1"/>
  <c r="T166" i="2"/>
  <c r="H69" i="3" s="1"/>
  <c r="I69" i="3" s="1"/>
  <c r="Z179" i="10"/>
  <c r="AA166" i="2" s="1"/>
  <c r="AC179" i="10"/>
  <c r="AD166" i="2" s="1"/>
  <c r="AG179" i="10"/>
  <c r="AH166" i="2" s="1"/>
  <c r="AB179" i="10"/>
  <c r="AC166" i="2" s="1"/>
  <c r="AE202" i="10"/>
  <c r="AF189" i="2" s="1"/>
  <c r="FB163" i="10"/>
  <c r="D47" i="13" s="1"/>
  <c r="BY124" i="10"/>
  <c r="BY139" i="10"/>
  <c r="BY123" i="10"/>
  <c r="BY143" i="10"/>
  <c r="BY117" i="10"/>
  <c r="BY127" i="10"/>
  <c r="BY149" i="10"/>
  <c r="BY140" i="10"/>
  <c r="BY118" i="10"/>
  <c r="BY136" i="10"/>
  <c r="BY119" i="10"/>
  <c r="BY120" i="10"/>
  <c r="BY135" i="10"/>
  <c r="BY134" i="10"/>
  <c r="BY146" i="10"/>
  <c r="BY144" i="10"/>
  <c r="BY147" i="10"/>
  <c r="BY132" i="10"/>
  <c r="BY121" i="10"/>
  <c r="BY126" i="10"/>
  <c r="BY131" i="10"/>
  <c r="BY137" i="10"/>
  <c r="BY116" i="10"/>
  <c r="BY113" i="10"/>
  <c r="BY150" i="10"/>
  <c r="BY145" i="10"/>
  <c r="BY115" i="10"/>
  <c r="BY130" i="10"/>
  <c r="BY129" i="10"/>
  <c r="BY133" i="10"/>
  <c r="BY122" i="10"/>
  <c r="BY125" i="10"/>
  <c r="BY128" i="10"/>
  <c r="BY148" i="10"/>
  <c r="BY141" i="10"/>
  <c r="BY142" i="10"/>
  <c r="BY138" i="10"/>
  <c r="BY114" i="10"/>
  <c r="DE146" i="10"/>
  <c r="DE150" i="10"/>
  <c r="DE132" i="10"/>
  <c r="DE144" i="10"/>
  <c r="DE145" i="10"/>
  <c r="DE133" i="10"/>
  <c r="DE139" i="10"/>
  <c r="DE129" i="10"/>
  <c r="DE142" i="10"/>
  <c r="DE149" i="10"/>
  <c r="DE138" i="10"/>
  <c r="DE140" i="10"/>
  <c r="DE130" i="10"/>
  <c r="DE141" i="10"/>
  <c r="DE131" i="10"/>
  <c r="DE135" i="10"/>
  <c r="DE143" i="10"/>
  <c r="DE137" i="10"/>
  <c r="DE134" i="10"/>
  <c r="DE136" i="10"/>
  <c r="DE147" i="10"/>
  <c r="DE148" i="10"/>
  <c r="EI146" i="10"/>
  <c r="EI150" i="10"/>
  <c r="EI145" i="10"/>
  <c r="EI149" i="10"/>
  <c r="EI147" i="10"/>
  <c r="EI148" i="10"/>
  <c r="EI144" i="10"/>
  <c r="CS132" i="10"/>
  <c r="CS129" i="10"/>
  <c r="CS123" i="10"/>
  <c r="CS150" i="10"/>
  <c r="CS126" i="10"/>
  <c r="CS127" i="10"/>
  <c r="CS137" i="10"/>
  <c r="CS124" i="10"/>
  <c r="CS139" i="10"/>
  <c r="CS146" i="10"/>
  <c r="CS136" i="10"/>
  <c r="CS140" i="10"/>
  <c r="CS128" i="10"/>
  <c r="CS145" i="10"/>
  <c r="CS130" i="10"/>
  <c r="CS135" i="10"/>
  <c r="CS143" i="10"/>
  <c r="CS149" i="10"/>
  <c r="CS125" i="10"/>
  <c r="CS138" i="10"/>
  <c r="CS134" i="10"/>
  <c r="CS147" i="10"/>
  <c r="CS141" i="10"/>
  <c r="CS142" i="10"/>
  <c r="CS131" i="10"/>
  <c r="CS144" i="10"/>
  <c r="CS133" i="10"/>
  <c r="CS148" i="10"/>
  <c r="BN43" i="10"/>
  <c r="BM12" i="10"/>
  <c r="BM18" i="10"/>
  <c r="BM24" i="10"/>
  <c r="BM31" i="10"/>
  <c r="BM5" i="10"/>
  <c r="BM25" i="10"/>
  <c r="BM34" i="10"/>
  <c r="BM7" i="10"/>
  <c r="BM35" i="10"/>
  <c r="BM9" i="10"/>
  <c r="BM36" i="10"/>
  <c r="BM32" i="10"/>
  <c r="BM20" i="10"/>
  <c r="BM8" i="10"/>
  <c r="BM15" i="10"/>
  <c r="BM29" i="10"/>
  <c r="BM38" i="10"/>
  <c r="BM10" i="10"/>
  <c r="BP43" i="10"/>
  <c r="BM3" i="10"/>
  <c r="BM16" i="10"/>
  <c r="BR43" i="10"/>
  <c r="BM39" i="10"/>
  <c r="BM28" i="10"/>
  <c r="BM26" i="10"/>
  <c r="BM30" i="10"/>
  <c r="BM4" i="10"/>
  <c r="BM17" i="10"/>
  <c r="BM22" i="10"/>
  <c r="BM19" i="10"/>
  <c r="BM6" i="10"/>
  <c r="BM14" i="10"/>
  <c r="BM23" i="10"/>
  <c r="BM13" i="10"/>
  <c r="BM33" i="10"/>
  <c r="BM27" i="10"/>
  <c r="BM40" i="10"/>
  <c r="BM37" i="10"/>
  <c r="BM21" i="10"/>
  <c r="BM11" i="10"/>
  <c r="BM2" i="10"/>
  <c r="BO3" i="10"/>
  <c r="BQ282" i="10"/>
  <c r="BQ298" i="10"/>
  <c r="BQ301" i="10"/>
  <c r="BQ302" i="10"/>
  <c r="BQ289" i="10"/>
  <c r="BQ275" i="10"/>
  <c r="BQ306" i="10"/>
  <c r="BQ278" i="10"/>
  <c r="BQ288" i="10"/>
  <c r="BQ309" i="10"/>
  <c r="BQ294" i="10"/>
  <c r="BQ274" i="10"/>
  <c r="BQ296" i="10"/>
  <c r="BQ280" i="10"/>
  <c r="BQ303" i="10"/>
  <c r="BQ285" i="10"/>
  <c r="BQ276" i="10"/>
  <c r="BQ304" i="10"/>
  <c r="BQ305" i="10"/>
  <c r="BQ300" i="10"/>
  <c r="BQ311" i="10"/>
  <c r="BQ310" i="10"/>
  <c r="BQ299" i="10"/>
  <c r="BQ290" i="10"/>
  <c r="BQ281" i="10"/>
  <c r="BQ295" i="10"/>
  <c r="BQ283" i="10"/>
  <c r="BQ270" i="10"/>
  <c r="BQ272" i="10"/>
  <c r="BQ308" i="10"/>
  <c r="BQ297" i="10"/>
  <c r="BQ307" i="10"/>
  <c r="BQ273" i="10"/>
  <c r="BQ271" i="10"/>
  <c r="BQ284" i="10"/>
  <c r="BQ286" i="10"/>
  <c r="BQ291" i="10"/>
  <c r="BQ279" i="10"/>
  <c r="BQ293" i="10"/>
  <c r="BQ277" i="10"/>
  <c r="BQ292" i="10"/>
  <c r="BQ287" i="10"/>
  <c r="DI303" i="10"/>
  <c r="DI306" i="10"/>
  <c r="DI293" i="10"/>
  <c r="DI299" i="10"/>
  <c r="DI307" i="10"/>
  <c r="DI310" i="10"/>
  <c r="DI301" i="10"/>
  <c r="DI300" i="10"/>
  <c r="DI305" i="10"/>
  <c r="DI295" i="10"/>
  <c r="DI294" i="10"/>
  <c r="DI298" i="10"/>
  <c r="DI304" i="10"/>
  <c r="DI302" i="10"/>
  <c r="DI308" i="10"/>
  <c r="DI311" i="10"/>
  <c r="DI292" i="10"/>
  <c r="DI296" i="10"/>
  <c r="DI309" i="10"/>
  <c r="DI297" i="10"/>
  <c r="CQ294" i="10"/>
  <c r="CQ299" i="10"/>
  <c r="CQ285" i="10"/>
  <c r="CQ301" i="10"/>
  <c r="CQ289" i="10"/>
  <c r="CQ309" i="10"/>
  <c r="CQ292" i="10"/>
  <c r="CQ297" i="10"/>
  <c r="CQ298" i="10"/>
  <c r="CQ307" i="10"/>
  <c r="CQ311" i="10"/>
  <c r="CQ295" i="10"/>
  <c r="CQ305" i="10"/>
  <c r="CQ308" i="10"/>
  <c r="CQ310" i="10"/>
  <c r="CQ302" i="10"/>
  <c r="CQ291" i="10"/>
  <c r="CQ286" i="10"/>
  <c r="CQ288" i="10"/>
  <c r="CQ304" i="10"/>
  <c r="CQ306" i="10"/>
  <c r="CQ290" i="10"/>
  <c r="CQ284" i="10"/>
  <c r="CQ283" i="10"/>
  <c r="CQ296" i="10"/>
  <c r="CQ300" i="10"/>
  <c r="CQ303" i="10"/>
  <c r="CQ293" i="10"/>
  <c r="CQ287" i="10"/>
  <c r="W381" i="10"/>
  <c r="CF154" i="2" s="1"/>
  <c r="V381" i="10"/>
  <c r="CE154" i="2" s="1"/>
  <c r="V380" i="10"/>
  <c r="CE153" i="2" s="1"/>
  <c r="CB153" i="2"/>
  <c r="T56" i="3" s="1"/>
  <c r="U56" i="3" s="1"/>
  <c r="CU189" i="10"/>
  <c r="CU203" i="10"/>
  <c r="CU182" i="10"/>
  <c r="CU196" i="10"/>
  <c r="CU199" i="10"/>
  <c r="CU192" i="10"/>
  <c r="CU195" i="10"/>
  <c r="CU186" i="10"/>
  <c r="CU194" i="10"/>
  <c r="CU185" i="10"/>
  <c r="CU202" i="10"/>
  <c r="CU204" i="10"/>
  <c r="CU188" i="10"/>
  <c r="CU183" i="10"/>
  <c r="CU197" i="10"/>
  <c r="CU205" i="10"/>
  <c r="CU191" i="10"/>
  <c r="CU206" i="10"/>
  <c r="CU201" i="10"/>
  <c r="CU200" i="10"/>
  <c r="CU193" i="10"/>
  <c r="CU198" i="10"/>
  <c r="CU187" i="10"/>
  <c r="CU207" i="10"/>
  <c r="CU190" i="10"/>
  <c r="CU184" i="10"/>
  <c r="CU181" i="10"/>
  <c r="EO206" i="10"/>
  <c r="EO205" i="10"/>
  <c r="EO204" i="10"/>
  <c r="EO207" i="10"/>
  <c r="BQ202" i="10"/>
  <c r="BQ168" i="10"/>
  <c r="BQ191" i="10"/>
  <c r="BQ177" i="10"/>
  <c r="BQ198" i="10"/>
  <c r="BQ166" i="10"/>
  <c r="BQ171" i="10"/>
  <c r="BQ182" i="10"/>
  <c r="BQ181" i="10"/>
  <c r="BQ175" i="10"/>
  <c r="BQ194" i="10"/>
  <c r="BQ203" i="10"/>
  <c r="BQ197" i="10"/>
  <c r="BQ189" i="10"/>
  <c r="BQ205" i="10"/>
  <c r="BQ179" i="10"/>
  <c r="BQ167" i="10"/>
  <c r="BQ170" i="10"/>
  <c r="BQ186" i="10"/>
  <c r="BQ192" i="10"/>
  <c r="BQ173" i="10"/>
  <c r="BQ206" i="10"/>
  <c r="BQ195" i="10"/>
  <c r="BQ196" i="10"/>
  <c r="BQ178" i="10"/>
  <c r="BQ183" i="10"/>
  <c r="BQ172" i="10"/>
  <c r="BQ185" i="10"/>
  <c r="BQ180" i="10"/>
  <c r="BQ199" i="10"/>
  <c r="BQ188" i="10"/>
  <c r="BQ187" i="10"/>
  <c r="BQ204" i="10"/>
  <c r="BQ201" i="10"/>
  <c r="BQ174" i="10"/>
  <c r="BQ207" i="10"/>
  <c r="BQ200" i="10"/>
  <c r="BQ190" i="10"/>
  <c r="BQ193" i="10"/>
  <c r="BQ184" i="10"/>
  <c r="BQ176" i="10"/>
  <c r="BQ169" i="10"/>
  <c r="BQ249" i="10"/>
  <c r="BQ243" i="10"/>
  <c r="BQ221" i="10"/>
  <c r="BQ252" i="10"/>
  <c r="BQ251" i="10"/>
  <c r="BQ245" i="10"/>
  <c r="BQ227" i="10"/>
  <c r="BQ236" i="10"/>
  <c r="BQ259" i="10"/>
  <c r="BQ260" i="10"/>
  <c r="BQ230" i="10"/>
  <c r="BQ257" i="10"/>
  <c r="BQ234" i="10"/>
  <c r="BQ242" i="10"/>
  <c r="BQ232" i="10"/>
  <c r="BQ258" i="10"/>
  <c r="BQ241" i="10"/>
  <c r="BQ235" i="10"/>
  <c r="BQ253" i="10"/>
  <c r="BQ254" i="10"/>
  <c r="BQ248" i="10"/>
  <c r="BQ237" i="10"/>
  <c r="BQ220" i="10"/>
  <c r="BQ240" i="10"/>
  <c r="BQ256" i="10"/>
  <c r="BQ238" i="10"/>
  <c r="BQ233" i="10"/>
  <c r="BQ223" i="10"/>
  <c r="BQ244" i="10"/>
  <c r="BQ239" i="10"/>
  <c r="BQ229" i="10"/>
  <c r="BQ228" i="10"/>
  <c r="BQ231" i="10"/>
  <c r="BQ261" i="10"/>
  <c r="BQ225" i="10"/>
  <c r="BQ246" i="10"/>
  <c r="BQ224" i="10"/>
  <c r="BQ247" i="10"/>
  <c r="BQ255" i="10"/>
  <c r="BQ226" i="10"/>
  <c r="BQ222" i="10"/>
  <c r="BQ250" i="10"/>
  <c r="CA83" i="2"/>
  <c r="S34" i="3" s="1"/>
  <c r="DG52" i="2"/>
  <c r="AD292" i="10"/>
  <c r="CM78" i="2" s="1"/>
  <c r="U292" i="10"/>
  <c r="CD78" i="2" s="1"/>
  <c r="AK292" i="10"/>
  <c r="CT78" i="2" s="1"/>
  <c r="AB292" i="10"/>
  <c r="CK78" i="2" s="1"/>
  <c r="AR292" i="10"/>
  <c r="DA78" i="2" s="1"/>
  <c r="W292" i="10"/>
  <c r="CF78" i="2" s="1"/>
  <c r="AH292" i="10"/>
  <c r="CQ78" i="2" s="1"/>
  <c r="AO292" i="10"/>
  <c r="CX78" i="2" s="1"/>
  <c r="AQ292" i="10"/>
  <c r="CZ78" i="2" s="1"/>
  <c r="AP292" i="10"/>
  <c r="CY78" i="2" s="1"/>
  <c r="X292" i="10"/>
  <c r="CG78" i="2" s="1"/>
  <c r="AE292" i="10"/>
  <c r="CN78" i="2" s="1"/>
  <c r="CB78" i="2"/>
  <c r="T29" i="3" s="1"/>
  <c r="U29" i="3" s="1"/>
  <c r="V292" i="10"/>
  <c r="CE78" i="2" s="1"/>
  <c r="AL292" i="10"/>
  <c r="CU78" i="2" s="1"/>
  <c r="AC292" i="10"/>
  <c r="CL78" i="2" s="1"/>
  <c r="T292" i="10"/>
  <c r="CC78" i="2" s="1"/>
  <c r="AJ292" i="10"/>
  <c r="CS78" i="2" s="1"/>
  <c r="AA292" i="10"/>
  <c r="CJ78" i="2" s="1"/>
  <c r="AI292" i="10"/>
  <c r="CR78" i="2" s="1"/>
  <c r="Y292" i="10"/>
  <c r="CH78" i="2" s="1"/>
  <c r="AN292" i="10"/>
  <c r="CW78" i="2" s="1"/>
  <c r="Z292" i="10"/>
  <c r="CI78" i="2" s="1"/>
  <c r="AG292" i="10"/>
  <c r="CP78" i="2" s="1"/>
  <c r="AF292" i="10"/>
  <c r="CO78" i="2" s="1"/>
  <c r="AM292" i="10"/>
  <c r="CV78" i="2" s="1"/>
  <c r="CZ52" i="2"/>
  <c r="CA76" i="2"/>
  <c r="S27" i="3" s="1"/>
  <c r="T304" i="10"/>
  <c r="CC90" i="2" s="1"/>
  <c r="AJ304" i="10"/>
  <c r="CS90" i="2" s="1"/>
  <c r="AZ304" i="10"/>
  <c r="DI90" i="2" s="1"/>
  <c r="AE304" i="10"/>
  <c r="CN90" i="2" s="1"/>
  <c r="AU304" i="10"/>
  <c r="DD90" i="2" s="1"/>
  <c r="Z304" i="10"/>
  <c r="CI90" i="2" s="1"/>
  <c r="AP304" i="10"/>
  <c r="CY90" i="2" s="1"/>
  <c r="AC304" i="10"/>
  <c r="CL90" i="2" s="1"/>
  <c r="U304" i="10"/>
  <c r="CD90" i="2" s="1"/>
  <c r="AW304" i="10"/>
  <c r="DF90" i="2" s="1"/>
  <c r="V304" i="10"/>
  <c r="CE90" i="2" s="1"/>
  <c r="BB304" i="10"/>
  <c r="DK90" i="2" s="1"/>
  <c r="AS304" i="10"/>
  <c r="DB90" i="2" s="1"/>
  <c r="AV304" i="10"/>
  <c r="DE90" i="2" s="1"/>
  <c r="AQ304" i="10"/>
  <c r="CZ90" i="2" s="1"/>
  <c r="AL304" i="10"/>
  <c r="CU90" i="2" s="1"/>
  <c r="AO304" i="10"/>
  <c r="CX90" i="2" s="1"/>
  <c r="AN304" i="10"/>
  <c r="CW90" i="2" s="1"/>
  <c r="AD304" i="10"/>
  <c r="CM90" i="2" s="1"/>
  <c r="BD304" i="10"/>
  <c r="DM90" i="2" s="1"/>
  <c r="X304" i="10"/>
  <c r="CG90" i="2" s="1"/>
  <c r="AK304" i="10"/>
  <c r="CT90" i="2" s="1"/>
  <c r="AF304" i="10"/>
  <c r="CO90" i="2" s="1"/>
  <c r="AI304" i="10"/>
  <c r="CR90" i="2" s="1"/>
  <c r="AY304" i="10"/>
  <c r="DH90" i="2" s="1"/>
  <c r="AB304" i="10"/>
  <c r="CK90" i="2" s="1"/>
  <c r="AR304" i="10"/>
  <c r="DA90" i="2" s="1"/>
  <c r="W304" i="10"/>
  <c r="CF90" i="2" s="1"/>
  <c r="AM304" i="10"/>
  <c r="CV90" i="2" s="1"/>
  <c r="BC304" i="10"/>
  <c r="DL90" i="2" s="1"/>
  <c r="AH304" i="10"/>
  <c r="CQ90" i="2" s="1"/>
  <c r="AX304" i="10"/>
  <c r="DG90" i="2" s="1"/>
  <c r="Y304" i="10"/>
  <c r="CH90" i="2" s="1"/>
  <c r="BA304" i="10"/>
  <c r="DJ90" i="2" s="1"/>
  <c r="CB90" i="2"/>
  <c r="T41" i="3" s="1"/>
  <c r="U41" i="3" s="1"/>
  <c r="AA304" i="10"/>
  <c r="CJ90" i="2" s="1"/>
  <c r="AG304" i="10"/>
  <c r="CP90" i="2" s="1"/>
  <c r="AT304" i="10"/>
  <c r="DC90" i="2" s="1"/>
  <c r="CA72" i="2"/>
  <c r="S23" i="3" s="1"/>
  <c r="CV52" i="2"/>
  <c r="S123" i="2"/>
  <c r="A73" i="3" s="1"/>
  <c r="AO102" i="2"/>
  <c r="BI102" i="2"/>
  <c r="S143" i="2"/>
  <c r="A93" i="3" s="1"/>
  <c r="S106" i="2"/>
  <c r="A56" i="3" s="1"/>
  <c r="X102" i="2"/>
  <c r="AN102" i="2"/>
  <c r="S122" i="2"/>
  <c r="A72" i="3" s="1"/>
  <c r="U135" i="10"/>
  <c r="V132" i="2" s="1"/>
  <c r="AK135" i="10"/>
  <c r="AL132" i="2" s="1"/>
  <c r="X135" i="10"/>
  <c r="Y132" i="2" s="1"/>
  <c r="AN135" i="10"/>
  <c r="AO132" i="2" s="1"/>
  <c r="AA135" i="10"/>
  <c r="AB132" i="2" s="1"/>
  <c r="AQ135" i="10"/>
  <c r="AR132" i="2" s="1"/>
  <c r="AD135" i="10"/>
  <c r="AE132" i="2" s="1"/>
  <c r="AT135" i="10"/>
  <c r="AU132" i="2" s="1"/>
  <c r="T135" i="10"/>
  <c r="U132" i="2" s="1"/>
  <c r="AE135" i="10"/>
  <c r="AF132" i="2" s="1"/>
  <c r="AH135" i="10"/>
  <c r="AI132" i="2" s="1"/>
  <c r="AO135" i="10"/>
  <c r="AP132" i="2" s="1"/>
  <c r="AJ135" i="10"/>
  <c r="AK132" i="2" s="1"/>
  <c r="AM135" i="10"/>
  <c r="AN132" i="2" s="1"/>
  <c r="AP135" i="10"/>
  <c r="AQ132" i="2" s="1"/>
  <c r="AC135" i="10"/>
  <c r="AD132" i="2" s="1"/>
  <c r="AS135" i="10"/>
  <c r="AT132" i="2" s="1"/>
  <c r="AF135" i="10"/>
  <c r="AG132" i="2" s="1"/>
  <c r="AV135" i="10"/>
  <c r="AW132" i="2" s="1"/>
  <c r="AI135" i="10"/>
  <c r="AJ132" i="2" s="1"/>
  <c r="V135" i="10"/>
  <c r="W132" i="2" s="1"/>
  <c r="AL135" i="10"/>
  <c r="AM132" i="2" s="1"/>
  <c r="AG135" i="10"/>
  <c r="AH132" i="2" s="1"/>
  <c r="AR135" i="10"/>
  <c r="AS132" i="2" s="1"/>
  <c r="AU135" i="10"/>
  <c r="AV132" i="2" s="1"/>
  <c r="Y135" i="10"/>
  <c r="Z132" i="2" s="1"/>
  <c r="AB135" i="10"/>
  <c r="AC132" i="2" s="1"/>
  <c r="W135" i="10"/>
  <c r="X132" i="2" s="1"/>
  <c r="Z135" i="10"/>
  <c r="AA132" i="2" s="1"/>
  <c r="T132" i="2"/>
  <c r="B82" i="3" s="1"/>
  <c r="C82" i="3" s="1"/>
  <c r="W147" i="10"/>
  <c r="X144" i="2" s="1"/>
  <c r="AM147" i="10"/>
  <c r="AN144" i="2" s="1"/>
  <c r="BC147" i="10"/>
  <c r="BD144" i="2" s="1"/>
  <c r="AD147" i="10"/>
  <c r="AE144" i="2" s="1"/>
  <c r="AT147" i="10"/>
  <c r="AU144" i="2" s="1"/>
  <c r="U147" i="10"/>
  <c r="V144" i="2" s="1"/>
  <c r="AK147" i="10"/>
  <c r="AL144" i="2" s="1"/>
  <c r="BA147" i="10"/>
  <c r="BB144" i="2" s="1"/>
  <c r="AB147" i="10"/>
  <c r="AC144" i="2" s="1"/>
  <c r="AR147" i="10"/>
  <c r="AS144" i="2" s="1"/>
  <c r="BH147" i="10"/>
  <c r="BI144" i="2" s="1"/>
  <c r="AH147" i="10"/>
  <c r="AI144" i="2" s="1"/>
  <c r="BE147" i="10"/>
  <c r="BF144" i="2" s="1"/>
  <c r="AA147" i="10"/>
  <c r="AB144" i="2" s="1"/>
  <c r="AF147" i="10"/>
  <c r="AG144" i="2" s="1"/>
  <c r="X147" i="10"/>
  <c r="Y144" i="2" s="1"/>
  <c r="Z147" i="10"/>
  <c r="AA144" i="2" s="1"/>
  <c r="AW147" i="10"/>
  <c r="AX144" i="2" s="1"/>
  <c r="BG147" i="10"/>
  <c r="BH144" i="2" s="1"/>
  <c r="AY147" i="10"/>
  <c r="AZ144" i="2" s="1"/>
  <c r="BD147" i="10"/>
  <c r="BE144" i="2" s="1"/>
  <c r="AE147" i="10"/>
  <c r="AF144" i="2" s="1"/>
  <c r="AU147" i="10"/>
  <c r="AV144" i="2" s="1"/>
  <c r="V147" i="10"/>
  <c r="W144" i="2" s="1"/>
  <c r="AL147" i="10"/>
  <c r="AM144" i="2" s="1"/>
  <c r="BB147" i="10"/>
  <c r="BC144" i="2" s="1"/>
  <c r="AC147" i="10"/>
  <c r="AD144" i="2" s="1"/>
  <c r="AS147" i="10"/>
  <c r="AT144" i="2" s="1"/>
  <c r="T147" i="10"/>
  <c r="U144" i="2" s="1"/>
  <c r="AJ147" i="10"/>
  <c r="AK144" i="2" s="1"/>
  <c r="AZ147" i="10"/>
  <c r="BA144" i="2" s="1"/>
  <c r="AQ147" i="10"/>
  <c r="AR144" i="2" s="1"/>
  <c r="Y147" i="10"/>
  <c r="Z144" i="2" s="1"/>
  <c r="AV147" i="10"/>
  <c r="AW144" i="2" s="1"/>
  <c r="AX147" i="10"/>
  <c r="AY144" i="2" s="1"/>
  <c r="AP147" i="10"/>
  <c r="AQ144" i="2" s="1"/>
  <c r="AI147" i="10"/>
  <c r="AJ144" i="2" s="1"/>
  <c r="BF147" i="10"/>
  <c r="BG144" i="2" s="1"/>
  <c r="AN147" i="10"/>
  <c r="AO144" i="2" s="1"/>
  <c r="AO147" i="10"/>
  <c r="AP144" i="2" s="1"/>
  <c r="AG147" i="10"/>
  <c r="AH144" i="2" s="1"/>
  <c r="T144" i="2"/>
  <c r="B94" i="3" s="1"/>
  <c r="C94" i="3" s="1"/>
  <c r="AH84" i="10"/>
  <c r="AI84" i="2" s="1"/>
  <c r="AK84" i="10"/>
  <c r="AL84" i="2" s="1"/>
  <c r="AM84" i="10"/>
  <c r="AN84" i="2" s="1"/>
  <c r="AN84" i="10"/>
  <c r="AO84" i="2" s="1"/>
  <c r="AW84" i="10"/>
  <c r="AX84" i="2" s="1"/>
  <c r="AD84" i="10"/>
  <c r="AE84" i="2" s="1"/>
  <c r="AJ84" i="10"/>
  <c r="AK84" i="2" s="1"/>
  <c r="AS84" i="10"/>
  <c r="AT84" i="2" s="1"/>
  <c r="AB84" i="10"/>
  <c r="AC84" i="2" s="1"/>
  <c r="Y84" i="10"/>
  <c r="Z84" i="2" s="1"/>
  <c r="AE84" i="10"/>
  <c r="AF84" i="2" s="1"/>
  <c r="AQ84" i="10"/>
  <c r="AR84" i="2" s="1"/>
  <c r="AC84" i="10"/>
  <c r="AD84" i="2" s="1"/>
  <c r="X84" i="10"/>
  <c r="Y84" i="2" s="1"/>
  <c r="T84" i="10"/>
  <c r="U84" i="2" s="1"/>
  <c r="V84" i="10"/>
  <c r="W84" i="2" s="1"/>
  <c r="U84" i="10"/>
  <c r="V84" i="2" s="1"/>
  <c r="W84" i="10"/>
  <c r="X84" i="2" s="1"/>
  <c r="AV84" i="10"/>
  <c r="AW84" i="2" s="1"/>
  <c r="T84" i="2"/>
  <c r="H34" i="3" s="1"/>
  <c r="I34" i="3" s="1"/>
  <c r="AT84" i="10"/>
  <c r="AU84" i="2" s="1"/>
  <c r="AP84" i="10"/>
  <c r="AQ84" i="2" s="1"/>
  <c r="AL84" i="10"/>
  <c r="AM84" i="2" s="1"/>
  <c r="AU84" i="10"/>
  <c r="AV84" i="2" s="1"/>
  <c r="Z84" i="10"/>
  <c r="AA84" i="2" s="1"/>
  <c r="AI84" i="10"/>
  <c r="AJ84" i="2" s="1"/>
  <c r="AG84" i="10"/>
  <c r="AH84" i="2" s="1"/>
  <c r="AR84" i="10"/>
  <c r="AS84" i="2" s="1"/>
  <c r="AA84" i="10"/>
  <c r="AB84" i="2" s="1"/>
  <c r="AF84" i="10"/>
  <c r="AG84" i="2" s="1"/>
  <c r="AO84" i="10"/>
  <c r="AP84" i="2" s="1"/>
  <c r="AG77" i="10"/>
  <c r="AH77" i="2" s="1"/>
  <c r="AF77" i="10"/>
  <c r="AG77" i="2" s="1"/>
  <c r="AA77" i="10"/>
  <c r="AB77" i="2" s="1"/>
  <c r="U77" i="10"/>
  <c r="V77" i="2" s="1"/>
  <c r="AK77" i="10"/>
  <c r="AL77" i="2" s="1"/>
  <c r="V77" i="10"/>
  <c r="W77" i="2" s="1"/>
  <c r="T77" i="10"/>
  <c r="U77" i="2" s="1"/>
  <c r="AE77" i="10"/>
  <c r="AF77" i="2" s="1"/>
  <c r="AO77" i="10"/>
  <c r="AP77" i="2" s="1"/>
  <c r="AB77" i="10"/>
  <c r="AC77" i="2" s="1"/>
  <c r="AP77" i="10"/>
  <c r="AQ77" i="2" s="1"/>
  <c r="AD77" i="10"/>
  <c r="AE77" i="2" s="1"/>
  <c r="AN77" i="10"/>
  <c r="AO77" i="2" s="1"/>
  <c r="AH77" i="10"/>
  <c r="AI77" i="2" s="1"/>
  <c r="AM77" i="10"/>
  <c r="AN77" i="2" s="1"/>
  <c r="X77" i="10"/>
  <c r="Y77" i="2" s="1"/>
  <c r="Z77" i="10"/>
  <c r="AA77" i="2" s="1"/>
  <c r="AL77" i="10"/>
  <c r="AM77" i="2" s="1"/>
  <c r="AC77" i="10"/>
  <c r="AD77" i="2" s="1"/>
  <c r="Y77" i="10"/>
  <c r="Z77" i="2" s="1"/>
  <c r="T77" i="2"/>
  <c r="H27" i="3" s="1"/>
  <c r="I27" i="3" s="1"/>
  <c r="AI77" i="10"/>
  <c r="AJ77" i="2" s="1"/>
  <c r="W77" i="10"/>
  <c r="X77" i="2" s="1"/>
  <c r="AJ77" i="10"/>
  <c r="AK77" i="2" s="1"/>
  <c r="T55" i="10"/>
  <c r="U55" i="2" s="1"/>
  <c r="T55" i="2"/>
  <c r="H5" i="3" s="1"/>
  <c r="I5" i="3" s="1"/>
  <c r="S60" i="2"/>
  <c r="G10" i="3" s="1"/>
  <c r="AA52" i="2"/>
  <c r="AL52" i="2"/>
  <c r="S71" i="2"/>
  <c r="G21" i="3" s="1"/>
  <c r="BA52" i="2"/>
  <c r="S86" i="2"/>
  <c r="G36" i="3" s="1"/>
  <c r="Y71" i="10"/>
  <c r="Z71" i="2" s="1"/>
  <c r="X71" i="10"/>
  <c r="Y71" i="2" s="1"/>
  <c r="V71" i="10"/>
  <c r="W71" i="2" s="1"/>
  <c r="AA71" i="10"/>
  <c r="AB71" i="2" s="1"/>
  <c r="U71" i="10"/>
  <c r="V71" i="2" s="1"/>
  <c r="AJ71" i="10"/>
  <c r="AK71" i="2" s="1"/>
  <c r="AE71" i="10"/>
  <c r="AF71" i="2" s="1"/>
  <c r="Z71" i="10"/>
  <c r="AA71" i="2" s="1"/>
  <c r="T71" i="2"/>
  <c r="H21" i="3" s="1"/>
  <c r="I21" i="3" s="1"/>
  <c r="AB71" i="10"/>
  <c r="AC71" i="2" s="1"/>
  <c r="AG71" i="10"/>
  <c r="AH71" i="2" s="1"/>
  <c r="AF71" i="10"/>
  <c r="AG71" i="2" s="1"/>
  <c r="AD71" i="10"/>
  <c r="AE71" i="2" s="1"/>
  <c r="AI71" i="10"/>
  <c r="AJ71" i="2" s="1"/>
  <c r="T71" i="10"/>
  <c r="U71" i="2" s="1"/>
  <c r="AH71" i="10"/>
  <c r="AI71" i="2" s="1"/>
  <c r="AC71" i="10"/>
  <c r="AD71" i="2" s="1"/>
  <c r="W71" i="10"/>
  <c r="X71" i="2" s="1"/>
  <c r="AD70" i="10"/>
  <c r="AE70" i="2" s="1"/>
  <c r="AG70" i="10"/>
  <c r="AH70" i="2" s="1"/>
  <c r="AC70" i="10"/>
  <c r="AD70" i="2" s="1"/>
  <c r="U70" i="10"/>
  <c r="V70" i="2" s="1"/>
  <c r="Y70" i="10"/>
  <c r="Z70" i="2" s="1"/>
  <c r="W70" i="10"/>
  <c r="X70" i="2" s="1"/>
  <c r="T70" i="10"/>
  <c r="U70" i="2" s="1"/>
  <c r="AA70" i="10"/>
  <c r="AB70" i="2" s="1"/>
  <c r="T70" i="2"/>
  <c r="H20" i="3" s="1"/>
  <c r="I20" i="3" s="1"/>
  <c r="AE70" i="10"/>
  <c r="AF70" i="2" s="1"/>
  <c r="AB70" i="10"/>
  <c r="AC70" i="2" s="1"/>
  <c r="AH70" i="10"/>
  <c r="AI70" i="2" s="1"/>
  <c r="AI70" i="10"/>
  <c r="AJ70" i="2" s="1"/>
  <c r="Z70" i="10"/>
  <c r="AA70" i="2" s="1"/>
  <c r="V70" i="10"/>
  <c r="W70" i="2" s="1"/>
  <c r="X70" i="10"/>
  <c r="Y70" i="2" s="1"/>
  <c r="AF70" i="10"/>
  <c r="AG70" i="2" s="1"/>
  <c r="Y62" i="10"/>
  <c r="Z62" i="2" s="1"/>
  <c r="Z62" i="10"/>
  <c r="AA62" i="2" s="1"/>
  <c r="U62" i="10"/>
  <c r="V62" i="2" s="1"/>
  <c r="T62" i="2"/>
  <c r="H12" i="3" s="1"/>
  <c r="I12" i="3" s="1"/>
  <c r="W62" i="10"/>
  <c r="X62" i="2" s="1"/>
  <c r="X62" i="10"/>
  <c r="Y62" i="2" s="1"/>
  <c r="AA62" i="10"/>
  <c r="AB62" i="2" s="1"/>
  <c r="V62" i="10"/>
  <c r="W62" i="2" s="1"/>
  <c r="T62" i="10"/>
  <c r="U62" i="2" s="1"/>
  <c r="T58" i="10"/>
  <c r="U58" i="2" s="1"/>
  <c r="T58" i="2"/>
  <c r="H8" i="3" s="1"/>
  <c r="I8" i="3" s="1"/>
  <c r="S93" i="2"/>
  <c r="G43" i="3" s="1"/>
  <c r="BH52" i="2"/>
  <c r="S59" i="2"/>
  <c r="G9" i="3" s="1"/>
  <c r="Z52" i="2"/>
  <c r="U223" i="10"/>
  <c r="CD8" i="2" s="1"/>
  <c r="W223" i="10"/>
  <c r="CF8" i="2" s="1"/>
  <c r="V223" i="10"/>
  <c r="CE8" i="2" s="1"/>
  <c r="CB8" i="2"/>
  <c r="N10" i="3" s="1"/>
  <c r="O10" i="3" s="1"/>
  <c r="T223" i="10"/>
  <c r="CC8" i="2" s="1"/>
  <c r="X223" i="10"/>
  <c r="CG8" i="2" s="1"/>
  <c r="Y223" i="10"/>
  <c r="CH8" i="2" s="1"/>
  <c r="CA37" i="2"/>
  <c r="M39" i="3" s="1"/>
  <c r="DL1" i="2"/>
  <c r="CA41" i="2"/>
  <c r="M43" i="3" s="1"/>
  <c r="DP1" i="2"/>
  <c r="W222" i="10"/>
  <c r="CF7" i="2" s="1"/>
  <c r="V222" i="10"/>
  <c r="CE7" i="2" s="1"/>
  <c r="CB7" i="2"/>
  <c r="N9" i="3" s="1"/>
  <c r="O9" i="3" s="1"/>
  <c r="T222" i="10"/>
  <c r="CC7" i="2" s="1"/>
  <c r="X222" i="10"/>
  <c r="CG7" i="2" s="1"/>
  <c r="U222" i="10"/>
  <c r="CD7" i="2" s="1"/>
  <c r="V220" i="10"/>
  <c r="CE5" i="2" s="1"/>
  <c r="CB5" i="2"/>
  <c r="N7" i="3" s="1"/>
  <c r="O7" i="3" s="1"/>
  <c r="T220" i="10"/>
  <c r="CC5" i="2" s="1"/>
  <c r="U220" i="10"/>
  <c r="CD5" i="2" s="1"/>
  <c r="CA27" i="2"/>
  <c r="M29" i="3" s="1"/>
  <c r="DB1" i="2"/>
  <c r="CA5" i="2"/>
  <c r="M7" i="3" s="1"/>
  <c r="CF1" i="2"/>
  <c r="U235" i="10"/>
  <c r="CD20" i="2" s="1"/>
  <c r="AF235" i="10"/>
  <c r="CO20" i="2" s="1"/>
  <c r="AC235" i="10"/>
  <c r="CL20" i="2" s="1"/>
  <c r="X235" i="10"/>
  <c r="CG20" i="2" s="1"/>
  <c r="AH235" i="10"/>
  <c r="CQ20" i="2" s="1"/>
  <c r="AG235" i="10"/>
  <c r="CP20" i="2" s="1"/>
  <c r="AB235" i="10"/>
  <c r="CK20" i="2" s="1"/>
  <c r="AA235" i="10"/>
  <c r="CJ20" i="2" s="1"/>
  <c r="CB20" i="2"/>
  <c r="N22" i="3" s="1"/>
  <c r="O22" i="3" s="1"/>
  <c r="V235" i="10"/>
  <c r="CE20" i="2" s="1"/>
  <c r="AK235" i="10"/>
  <c r="CT20" i="2" s="1"/>
  <c r="W235" i="10"/>
  <c r="CF20" i="2" s="1"/>
  <c r="AE235" i="10"/>
  <c r="CN20" i="2" s="1"/>
  <c r="AD235" i="10"/>
  <c r="CM20" i="2" s="1"/>
  <c r="Z235" i="10"/>
  <c r="CI20" i="2" s="1"/>
  <c r="AI235" i="10"/>
  <c r="CR20" i="2" s="1"/>
  <c r="AJ235" i="10"/>
  <c r="CS20" i="2" s="1"/>
  <c r="Y235" i="10"/>
  <c r="CH20" i="2" s="1"/>
  <c r="T235" i="10"/>
  <c r="CC20" i="2" s="1"/>
  <c r="W243" i="10"/>
  <c r="CF28" i="2" s="1"/>
  <c r="AD243" i="10"/>
  <c r="CM28" i="2" s="1"/>
  <c r="AK243" i="10"/>
  <c r="CT28" i="2" s="1"/>
  <c r="AB243" i="10"/>
  <c r="CK28" i="2" s="1"/>
  <c r="AC243" i="10"/>
  <c r="CL28" i="2" s="1"/>
  <c r="AE243" i="10"/>
  <c r="CN28" i="2" s="1"/>
  <c r="AL243" i="10"/>
  <c r="CU28" i="2" s="1"/>
  <c r="AA243" i="10"/>
  <c r="CJ28" i="2" s="1"/>
  <c r="AQ243" i="10"/>
  <c r="CZ28" i="2" s="1"/>
  <c r="AH243" i="10"/>
  <c r="CQ28" i="2" s="1"/>
  <c r="Y243" i="10"/>
  <c r="CH28" i="2" s="1"/>
  <c r="AO243" i="10"/>
  <c r="CX28" i="2" s="1"/>
  <c r="T243" i="10"/>
  <c r="CC28" i="2" s="1"/>
  <c r="AR243" i="10"/>
  <c r="DA28" i="2" s="1"/>
  <c r="AM243" i="10"/>
  <c r="CV28" i="2" s="1"/>
  <c r="U243" i="10"/>
  <c r="CD28" i="2" s="1"/>
  <c r="AN243" i="10"/>
  <c r="CW28" i="2" s="1"/>
  <c r="V243" i="10"/>
  <c r="CE28" i="2" s="1"/>
  <c r="AJ243" i="10"/>
  <c r="CS28" i="2" s="1"/>
  <c r="AS243" i="10"/>
  <c r="DB28" i="2" s="1"/>
  <c r="AG243" i="10"/>
  <c r="CP28" i="2" s="1"/>
  <c r="AP243" i="10"/>
  <c r="CY28" i="2" s="1"/>
  <c r="CB28" i="2"/>
  <c r="N30" i="3" s="1"/>
  <c r="O30" i="3" s="1"/>
  <c r="Z243" i="10"/>
  <c r="CI28" i="2" s="1"/>
  <c r="AF243" i="10"/>
  <c r="CO28" i="2" s="1"/>
  <c r="AI243" i="10"/>
  <c r="CR28" i="2" s="1"/>
  <c r="X243" i="10"/>
  <c r="CG28" i="2" s="1"/>
  <c r="DT1" i="2"/>
  <c r="CA45" i="2"/>
  <c r="M47" i="3" s="1"/>
  <c r="EG144" i="10"/>
  <c r="EG149" i="10"/>
  <c r="EG147" i="10"/>
  <c r="EG150" i="10"/>
  <c r="EG145" i="10"/>
  <c r="EG146" i="10"/>
  <c r="EG143" i="10"/>
  <c r="EG148" i="10"/>
  <c r="BO301" i="10"/>
  <c r="BO275" i="10"/>
  <c r="BO290" i="10"/>
  <c r="BO305" i="10"/>
  <c r="BO303" i="10"/>
  <c r="BO281" i="10"/>
  <c r="BO276" i="10"/>
  <c r="BO273" i="10"/>
  <c r="BO277" i="10"/>
  <c r="BO284" i="10"/>
  <c r="BO294" i="10"/>
  <c r="BO298" i="10"/>
  <c r="BO271" i="10"/>
  <c r="BO287" i="10"/>
  <c r="BO270" i="10"/>
  <c r="BO296" i="10"/>
  <c r="BO311" i="10"/>
  <c r="BO283" i="10"/>
  <c r="BO300" i="10"/>
  <c r="BO302" i="10"/>
  <c r="BO289" i="10"/>
  <c r="BO274" i="10"/>
  <c r="BO306" i="10"/>
  <c r="BO272" i="10"/>
  <c r="BO299" i="10"/>
  <c r="BO307" i="10"/>
  <c r="BO280" i="10"/>
  <c r="BO295" i="10"/>
  <c r="BO309" i="10"/>
  <c r="BO279" i="10"/>
  <c r="BO282" i="10"/>
  <c r="BO278" i="10"/>
  <c r="BO308" i="10"/>
  <c r="BO310" i="10"/>
  <c r="BO304" i="10"/>
  <c r="BO291" i="10"/>
  <c r="BO297" i="10"/>
  <c r="BO285" i="10"/>
  <c r="BO286" i="10"/>
  <c r="BO292" i="10"/>
  <c r="BO293" i="10"/>
  <c r="BO288" i="10"/>
  <c r="BU295" i="10"/>
  <c r="BU277" i="10"/>
  <c r="BU294" i="10"/>
  <c r="BU276" i="10"/>
  <c r="BU281" i="10"/>
  <c r="BU289" i="10"/>
  <c r="BU308" i="10"/>
  <c r="BU279" i="10"/>
  <c r="BU287" i="10"/>
  <c r="BU306" i="10"/>
  <c r="BU299" i="10"/>
  <c r="BU285" i="10"/>
  <c r="BU311" i="10"/>
  <c r="BU298" i="10"/>
  <c r="BU301" i="10"/>
  <c r="BU305" i="10"/>
  <c r="BU304" i="10"/>
  <c r="BU302" i="10"/>
  <c r="BU291" i="10"/>
  <c r="BU274" i="10"/>
  <c r="BU280" i="10"/>
  <c r="BU275" i="10"/>
  <c r="BU293" i="10"/>
  <c r="BU300" i="10"/>
  <c r="BU290" i="10"/>
  <c r="BU272" i="10"/>
  <c r="BU296" i="10"/>
  <c r="BU273" i="10"/>
  <c r="BU278" i="10"/>
  <c r="BU283" i="10"/>
  <c r="BU282" i="10"/>
  <c r="BU310" i="10"/>
  <c r="BU303" i="10"/>
  <c r="BU284" i="10"/>
  <c r="BU307" i="10"/>
  <c r="BU286" i="10"/>
  <c r="BU297" i="10"/>
  <c r="BU309" i="10"/>
  <c r="BU292" i="10"/>
  <c r="BU288" i="10"/>
  <c r="CS301" i="10"/>
  <c r="CS303" i="10"/>
  <c r="CS308" i="10"/>
  <c r="CS289" i="10"/>
  <c r="CS296" i="10"/>
  <c r="CS295" i="10"/>
  <c r="CS306" i="10"/>
  <c r="CS307" i="10"/>
  <c r="CS302" i="10"/>
  <c r="CS299" i="10"/>
  <c r="CS286" i="10"/>
  <c r="CS285" i="10"/>
  <c r="CS310" i="10"/>
  <c r="CS298" i="10"/>
  <c r="CS311" i="10"/>
  <c r="CS304" i="10"/>
  <c r="CS284" i="10"/>
  <c r="CS287" i="10"/>
  <c r="CS290" i="10"/>
  <c r="CS297" i="10"/>
  <c r="CS305" i="10"/>
  <c r="CS300" i="10"/>
  <c r="CS291" i="10"/>
  <c r="CS294" i="10"/>
  <c r="CS292" i="10"/>
  <c r="CS309" i="10"/>
  <c r="CS293" i="10"/>
  <c r="CS288" i="10"/>
  <c r="EC303" i="10"/>
  <c r="EC308" i="10"/>
  <c r="EC304" i="10"/>
  <c r="EC306" i="10"/>
  <c r="EC307" i="10"/>
  <c r="EC305" i="10"/>
  <c r="EC311" i="10"/>
  <c r="EC302" i="10"/>
  <c r="EC310" i="10"/>
  <c r="EC309" i="10"/>
  <c r="EG311" i="10"/>
  <c r="EG310" i="10"/>
  <c r="EG306" i="10"/>
  <c r="EG304" i="10"/>
  <c r="EG305" i="10"/>
  <c r="EG307" i="10"/>
  <c r="EG308" i="10"/>
  <c r="EG309" i="10"/>
  <c r="DQ298" i="10"/>
  <c r="DQ311" i="10"/>
  <c r="DQ307" i="10"/>
  <c r="DQ309" i="10"/>
  <c r="DQ303" i="10"/>
  <c r="DQ299" i="10"/>
  <c r="DQ301" i="10"/>
  <c r="DQ305" i="10"/>
  <c r="DQ302" i="10"/>
  <c r="DQ300" i="10"/>
  <c r="DQ306" i="10"/>
  <c r="DQ310" i="10"/>
  <c r="DQ304" i="10"/>
  <c r="DQ296" i="10"/>
  <c r="DQ297" i="10"/>
  <c r="DQ308" i="10"/>
  <c r="CA286" i="10"/>
  <c r="CA306" i="10"/>
  <c r="CA294" i="10"/>
  <c r="CA280" i="10"/>
  <c r="CA305" i="10"/>
  <c r="CA303" i="10"/>
  <c r="CA292" i="10"/>
  <c r="CA285" i="10"/>
  <c r="CA297" i="10"/>
  <c r="CA283" i="10"/>
  <c r="CA302" i="10"/>
  <c r="CA311" i="10"/>
  <c r="CA287" i="10"/>
  <c r="CA307" i="10"/>
  <c r="CA282" i="10"/>
  <c r="CA301" i="10"/>
  <c r="CA300" i="10"/>
  <c r="CA279" i="10"/>
  <c r="CA291" i="10"/>
  <c r="CA310" i="10"/>
  <c r="CA290" i="10"/>
  <c r="CA275" i="10"/>
  <c r="CA308" i="10"/>
  <c r="CA298" i="10"/>
  <c r="CA289" i="10"/>
  <c r="CA295" i="10"/>
  <c r="CA284" i="10"/>
  <c r="CA296" i="10"/>
  <c r="CA278" i="10"/>
  <c r="CA304" i="10"/>
  <c r="CA281" i="10"/>
  <c r="CA299" i="10"/>
  <c r="CA309" i="10"/>
  <c r="CA293" i="10"/>
  <c r="CA277" i="10"/>
  <c r="CA288" i="10"/>
  <c r="CA276" i="10"/>
  <c r="CM308" i="10"/>
  <c r="CM303" i="10"/>
  <c r="CM296" i="10"/>
  <c r="CM310" i="10"/>
  <c r="CM286" i="10"/>
  <c r="CM309" i="10"/>
  <c r="CM300" i="10"/>
  <c r="CM291" i="10"/>
  <c r="CM293" i="10"/>
  <c r="CM295" i="10"/>
  <c r="CM294" i="10"/>
  <c r="CM307" i="10"/>
  <c r="CM311" i="10"/>
  <c r="CM302" i="10"/>
  <c r="CM304" i="10"/>
  <c r="CM290" i="10"/>
  <c r="CM285" i="10"/>
  <c r="CM284" i="10"/>
  <c r="CM306" i="10"/>
  <c r="CM292" i="10"/>
  <c r="CM305" i="10"/>
  <c r="CM289" i="10"/>
  <c r="CM282" i="10"/>
  <c r="CM283" i="10"/>
  <c r="CM298" i="10"/>
  <c r="CM281" i="10"/>
  <c r="CM297" i="10"/>
  <c r="CM299" i="10"/>
  <c r="CM301" i="10"/>
  <c r="CM287" i="10"/>
  <c r="CM288" i="10"/>
  <c r="DU303" i="10"/>
  <c r="DU310" i="10"/>
  <c r="DU307" i="10"/>
  <c r="DU309" i="10"/>
  <c r="DU311" i="10"/>
  <c r="DU298" i="10"/>
  <c r="DU305" i="10"/>
  <c r="DU306" i="10"/>
  <c r="DU299" i="10"/>
  <c r="DU302" i="10"/>
  <c r="DU300" i="10"/>
  <c r="DU301" i="10"/>
  <c r="DU304" i="10"/>
  <c r="DU308" i="10"/>
  <c r="DA302" i="10"/>
  <c r="DA305" i="10"/>
  <c r="DA309" i="10"/>
  <c r="DA299" i="10"/>
  <c r="DA306" i="10"/>
  <c r="DA301" i="10"/>
  <c r="DA300" i="10"/>
  <c r="DA295" i="10"/>
  <c r="DA298" i="10"/>
  <c r="DA289" i="10"/>
  <c r="DA308" i="10"/>
  <c r="DA291" i="10"/>
  <c r="DA296" i="10"/>
  <c r="DA304" i="10"/>
  <c r="DA290" i="10"/>
  <c r="DA288" i="10"/>
  <c r="DA310" i="10"/>
  <c r="DA293" i="10"/>
  <c r="DA297" i="10"/>
  <c r="DA303" i="10"/>
  <c r="DA292" i="10"/>
  <c r="DA294" i="10"/>
  <c r="DA311" i="10"/>
  <c r="DA307" i="10"/>
  <c r="CY303" i="10"/>
  <c r="CY299" i="10"/>
  <c r="CY296" i="10"/>
  <c r="CY294" i="10"/>
  <c r="CY311" i="10"/>
  <c r="CY287" i="10"/>
  <c r="CY308" i="10"/>
  <c r="CY297" i="10"/>
  <c r="CY291" i="10"/>
  <c r="CY307" i="10"/>
  <c r="CY309" i="10"/>
  <c r="CY290" i="10"/>
  <c r="CY305" i="10"/>
  <c r="CY298" i="10"/>
  <c r="CY306" i="10"/>
  <c r="CY301" i="10"/>
  <c r="CY300" i="10"/>
  <c r="CY310" i="10"/>
  <c r="CY289" i="10"/>
  <c r="CY304" i="10"/>
  <c r="CY295" i="10"/>
  <c r="CY302" i="10"/>
  <c r="CY288" i="10"/>
  <c r="CY293" i="10"/>
  <c r="CY292" i="10"/>
  <c r="T383" i="10"/>
  <c r="CC156" i="2" s="1"/>
  <c r="AG406" i="10"/>
  <c r="CP179" i="2" s="1"/>
  <c r="W406" i="10"/>
  <c r="CF179" i="2" s="1"/>
  <c r="AM406" i="10"/>
  <c r="CV179" i="2" s="1"/>
  <c r="X406" i="10"/>
  <c r="CG179" i="2" s="1"/>
  <c r="AD406" i="10"/>
  <c r="CM179" i="2" s="1"/>
  <c r="AV406" i="10"/>
  <c r="DE179" i="2" s="1"/>
  <c r="AK406" i="10"/>
  <c r="CT179" i="2" s="1"/>
  <c r="AO406" i="10"/>
  <c r="CX179" i="2" s="1"/>
  <c r="AB406" i="10"/>
  <c r="CK179" i="2" s="1"/>
  <c r="AU406" i="10"/>
  <c r="DD179" i="2" s="1"/>
  <c r="AH406" i="10"/>
  <c r="CQ179" i="2" s="1"/>
  <c r="AL406" i="10"/>
  <c r="CU179" i="2" s="1"/>
  <c r="AN406" i="10"/>
  <c r="CW179" i="2" s="1"/>
  <c r="V406" i="10"/>
  <c r="CE179" i="2" s="1"/>
  <c r="U406" i="10"/>
  <c r="CD179" i="2" s="1"/>
  <c r="CW149" i="2"/>
  <c r="DD149" i="2"/>
  <c r="AB408" i="10"/>
  <c r="CK181" i="2" s="1"/>
  <c r="AR408" i="10"/>
  <c r="DA181" i="2" s="1"/>
  <c r="AE408" i="10"/>
  <c r="CN181" i="2" s="1"/>
  <c r="AU408" i="10"/>
  <c r="DD181" i="2" s="1"/>
  <c r="AH408" i="10"/>
  <c r="CQ181" i="2" s="1"/>
  <c r="AX408" i="10"/>
  <c r="DG181" i="2" s="1"/>
  <c r="AG408" i="10"/>
  <c r="CP181" i="2" s="1"/>
  <c r="AW408" i="10"/>
  <c r="DF181" i="2" s="1"/>
  <c r="AV408" i="10"/>
  <c r="DE181" i="2" s="1"/>
  <c r="V408" i="10"/>
  <c r="CE181" i="2" s="1"/>
  <c r="AC408" i="10"/>
  <c r="CL181" i="2" s="1"/>
  <c r="X408" i="10"/>
  <c r="CG181" i="2" s="1"/>
  <c r="AA408" i="10"/>
  <c r="CJ181" i="2" s="1"/>
  <c r="AD408" i="10"/>
  <c r="CM181" i="2" s="1"/>
  <c r="U408" i="10"/>
  <c r="CD181" i="2" s="1"/>
  <c r="CB181" i="2"/>
  <c r="T84" i="3" s="1"/>
  <c r="U84" i="3" s="1"/>
  <c r="AM408" i="10"/>
  <c r="CV181" i="2" s="1"/>
  <c r="AO408" i="10"/>
  <c r="CX181" i="2" s="1"/>
  <c r="AK408" i="10"/>
  <c r="CT181" i="2" s="1"/>
  <c r="AS408" i="10"/>
  <c r="DB181" i="2" s="1"/>
  <c r="W408" i="10"/>
  <c r="CF181" i="2" s="1"/>
  <c r="Y408" i="10"/>
  <c r="CH181" i="2" s="1"/>
  <c r="AT408" i="10"/>
  <c r="DC181" i="2" s="1"/>
  <c r="AL408" i="10"/>
  <c r="CU181" i="2" s="1"/>
  <c r="AJ408" i="10"/>
  <c r="CS181" i="2" s="1"/>
  <c r="AP408" i="10"/>
  <c r="CY181" i="2" s="1"/>
  <c r="AI408" i="10"/>
  <c r="CR181" i="2" s="1"/>
  <c r="AQ408" i="10"/>
  <c r="CZ181" i="2" s="1"/>
  <c r="AN408" i="10"/>
  <c r="CW181" i="2" s="1"/>
  <c r="AF408" i="10"/>
  <c r="CO181" i="2" s="1"/>
  <c r="Z408" i="10"/>
  <c r="CI181" i="2" s="1"/>
  <c r="T408" i="10"/>
  <c r="CC181" i="2" s="1"/>
  <c r="DK197" i="10"/>
  <c r="DK192" i="10"/>
  <c r="DK196" i="10"/>
  <c r="DK205" i="10"/>
  <c r="DK189" i="10"/>
  <c r="DK194" i="10"/>
  <c r="DK199" i="10"/>
  <c r="DK191" i="10"/>
  <c r="DK201" i="10"/>
  <c r="DK203" i="10"/>
  <c r="DK198" i="10"/>
  <c r="DK200" i="10"/>
  <c r="DK207" i="10"/>
  <c r="DK195" i="10"/>
  <c r="DK206" i="10"/>
  <c r="DK204" i="10"/>
  <c r="DK202" i="10"/>
  <c r="DK193" i="10"/>
  <c r="DK190" i="10"/>
  <c r="DM207" i="10"/>
  <c r="DM192" i="10"/>
  <c r="DM206" i="10"/>
  <c r="DM197" i="10"/>
  <c r="DM195" i="10"/>
  <c r="DM199" i="10"/>
  <c r="DM198" i="10"/>
  <c r="DM194" i="10"/>
  <c r="DM191" i="10"/>
  <c r="DM196" i="10"/>
  <c r="DM201" i="10"/>
  <c r="DM205" i="10"/>
  <c r="DM203" i="10"/>
  <c r="DM202" i="10"/>
  <c r="DM204" i="10"/>
  <c r="DM190" i="10"/>
  <c r="DM200" i="10"/>
  <c r="DM193" i="10"/>
  <c r="CE194" i="10"/>
  <c r="CE184" i="10"/>
  <c r="CE187" i="10"/>
  <c r="CE190" i="10"/>
  <c r="CE180" i="10"/>
  <c r="CE178" i="10"/>
  <c r="CE206" i="10"/>
  <c r="CE204" i="10"/>
  <c r="CE188" i="10"/>
  <c r="CE198" i="10"/>
  <c r="CE185" i="10"/>
  <c r="CE201" i="10"/>
  <c r="CE196" i="10"/>
  <c r="CE203" i="10"/>
  <c r="CE192" i="10"/>
  <c r="CE205" i="10"/>
  <c r="CE181" i="10"/>
  <c r="CE195" i="10"/>
  <c r="CE179" i="10"/>
  <c r="CE197" i="10"/>
  <c r="CE202" i="10"/>
  <c r="CE175" i="10"/>
  <c r="CE176" i="10"/>
  <c r="CE199" i="10"/>
  <c r="CE182" i="10"/>
  <c r="CE191" i="10"/>
  <c r="CE183" i="10"/>
  <c r="CE200" i="10"/>
  <c r="CE173" i="10"/>
  <c r="CE189" i="10"/>
  <c r="CE177" i="10"/>
  <c r="CE186" i="10"/>
  <c r="CE207" i="10"/>
  <c r="CE174" i="10"/>
  <c r="CE193" i="10"/>
  <c r="DI200" i="10"/>
  <c r="DI198" i="10"/>
  <c r="DI206" i="10"/>
  <c r="DI201" i="10"/>
  <c r="DI202" i="10"/>
  <c r="DI203" i="10"/>
  <c r="DI194" i="10"/>
  <c r="DI189" i="10"/>
  <c r="DI192" i="10"/>
  <c r="DI188" i="10"/>
  <c r="DI191" i="10"/>
  <c r="DI196" i="10"/>
  <c r="DI199" i="10"/>
  <c r="DI205" i="10"/>
  <c r="DI195" i="10"/>
  <c r="DI204" i="10"/>
  <c r="DI197" i="10"/>
  <c r="DI207" i="10"/>
  <c r="DI190" i="10"/>
  <c r="DI193" i="10"/>
  <c r="EK204" i="10"/>
  <c r="EK202" i="10"/>
  <c r="EK206" i="10"/>
  <c r="EK205" i="10"/>
  <c r="EK203" i="10"/>
  <c r="EK207" i="10"/>
  <c r="CG188" i="10"/>
  <c r="CG203" i="10"/>
  <c r="CG175" i="10"/>
  <c r="CG198" i="10"/>
  <c r="CG185" i="10"/>
  <c r="CG182" i="10"/>
  <c r="CG206" i="10"/>
  <c r="CG184" i="10"/>
  <c r="CG199" i="10"/>
  <c r="CG193" i="10"/>
  <c r="CG178" i="10"/>
  <c r="CG186" i="10"/>
  <c r="CG202" i="10"/>
  <c r="CG180" i="10"/>
  <c r="CG197" i="10"/>
  <c r="CG192" i="10"/>
  <c r="CG174" i="10"/>
  <c r="CG194" i="10"/>
  <c r="CG187" i="10"/>
  <c r="CG179" i="10"/>
  <c r="CG181" i="10"/>
  <c r="CG204" i="10"/>
  <c r="CG190" i="10"/>
  <c r="CG205" i="10"/>
  <c r="CG183" i="10"/>
  <c r="CG189" i="10"/>
  <c r="CG201" i="10"/>
  <c r="CG196" i="10"/>
  <c r="CG191" i="10"/>
  <c r="CG200" i="10"/>
  <c r="CG195" i="10"/>
  <c r="CG176" i="10"/>
  <c r="CG177" i="10"/>
  <c r="CG207" i="10"/>
  <c r="DY197" i="10"/>
  <c r="DY202" i="10"/>
  <c r="DY205" i="10"/>
  <c r="DY199" i="10"/>
  <c r="DY207" i="10"/>
  <c r="DY204" i="10"/>
  <c r="DY203" i="10"/>
  <c r="DY206" i="10"/>
  <c r="DY198" i="10"/>
  <c r="DY200" i="10"/>
  <c r="DY201" i="10"/>
  <c r="DY196" i="10"/>
  <c r="EG203" i="10"/>
  <c r="EG204" i="10"/>
  <c r="EG200" i="10"/>
  <c r="EG206" i="10"/>
  <c r="EG202" i="10"/>
  <c r="EG207" i="10"/>
  <c r="EG201" i="10"/>
  <c r="EG205" i="10"/>
  <c r="DQ202" i="10"/>
  <c r="DQ196" i="10"/>
  <c r="DQ193" i="10"/>
  <c r="DQ199" i="10"/>
  <c r="DQ205" i="10"/>
  <c r="DQ192" i="10"/>
  <c r="DQ194" i="10"/>
  <c r="DQ197" i="10"/>
  <c r="DQ206" i="10"/>
  <c r="DQ204" i="10"/>
  <c r="DQ200" i="10"/>
  <c r="DQ203" i="10"/>
  <c r="DQ201" i="10"/>
  <c r="DQ195" i="10"/>
  <c r="DQ207" i="10"/>
  <c r="DQ198" i="10"/>
  <c r="DU201" i="10"/>
  <c r="DU199" i="10"/>
  <c r="DU207" i="10"/>
  <c r="DU204" i="10"/>
  <c r="DU200" i="10"/>
  <c r="DU198" i="10"/>
  <c r="DU196" i="10"/>
  <c r="DU197" i="10"/>
  <c r="DU194" i="10"/>
  <c r="DU195" i="10"/>
  <c r="DU206" i="10"/>
  <c r="DU202" i="10"/>
  <c r="DU203" i="10"/>
  <c r="DU205" i="10"/>
  <c r="DC206" i="10"/>
  <c r="DC201" i="10"/>
  <c r="DC187" i="10"/>
  <c r="DC185" i="10"/>
  <c r="DC205" i="10"/>
  <c r="DC196" i="10"/>
  <c r="DC198" i="10"/>
  <c r="DC199" i="10"/>
  <c r="DC207" i="10"/>
  <c r="DC197" i="10"/>
  <c r="DC189" i="10"/>
  <c r="DC203" i="10"/>
  <c r="DC202" i="10"/>
  <c r="DC192" i="10"/>
  <c r="DC204" i="10"/>
  <c r="DC195" i="10"/>
  <c r="DC194" i="10"/>
  <c r="DC190" i="10"/>
  <c r="DC186" i="10"/>
  <c r="DC193" i="10"/>
  <c r="DC200" i="10"/>
  <c r="DC191" i="10"/>
  <c r="DC188" i="10"/>
  <c r="DW252" i="10"/>
  <c r="DW249" i="10"/>
  <c r="DW256" i="10"/>
  <c r="DW260" i="10"/>
  <c r="DW254" i="10"/>
  <c r="DW255" i="10"/>
  <c r="DW258" i="10"/>
  <c r="DW251" i="10"/>
  <c r="DW250" i="10"/>
  <c r="DW259" i="10"/>
  <c r="DW253" i="10"/>
  <c r="DW261" i="10"/>
  <c r="DW257" i="10"/>
  <c r="EK259" i="10"/>
  <c r="EK261" i="10"/>
  <c r="EK257" i="10"/>
  <c r="EK256" i="10"/>
  <c r="EK260" i="10"/>
  <c r="EK258" i="10"/>
  <c r="DM254" i="10"/>
  <c r="DM244" i="10"/>
  <c r="DM259" i="10"/>
  <c r="DM255" i="10"/>
  <c r="DM251" i="10"/>
  <c r="DM257" i="10"/>
  <c r="DM252" i="10"/>
  <c r="DM248" i="10"/>
  <c r="DM256" i="10"/>
  <c r="DM247" i="10"/>
  <c r="DM260" i="10"/>
  <c r="DM261" i="10"/>
  <c r="DM250" i="10"/>
  <c r="DM245" i="10"/>
  <c r="DM249" i="10"/>
  <c r="DM258" i="10"/>
  <c r="DM253" i="10"/>
  <c r="DM246" i="10"/>
  <c r="DS248" i="10"/>
  <c r="DS247" i="10"/>
  <c r="DS259" i="10"/>
  <c r="DS255" i="10"/>
  <c r="DS257" i="10"/>
  <c r="DS256" i="10"/>
  <c r="DS253" i="10"/>
  <c r="DS258" i="10"/>
  <c r="DS252" i="10"/>
  <c r="DS251" i="10"/>
  <c r="DS261" i="10"/>
  <c r="DS260" i="10"/>
  <c r="DS250" i="10"/>
  <c r="DS249" i="10"/>
  <c r="DS254" i="10"/>
  <c r="DC252" i="10"/>
  <c r="DC251" i="10"/>
  <c r="DC239" i="10"/>
  <c r="DC245" i="10"/>
  <c r="DC249" i="10"/>
  <c r="DC254" i="10"/>
  <c r="DC261" i="10"/>
  <c r="DC243" i="10"/>
  <c r="DC246" i="10"/>
  <c r="DC241" i="10"/>
  <c r="DC250" i="10"/>
  <c r="DC260" i="10"/>
  <c r="DC247" i="10"/>
  <c r="DC257" i="10"/>
  <c r="DC258" i="10"/>
  <c r="DC256" i="10"/>
  <c r="DC255" i="10"/>
  <c r="DC248" i="10"/>
  <c r="DC253" i="10"/>
  <c r="DC240" i="10"/>
  <c r="DC244" i="10"/>
  <c r="DC259" i="10"/>
  <c r="DC242" i="10"/>
  <c r="CS257" i="10"/>
  <c r="CS238" i="10"/>
  <c r="CS237" i="10"/>
  <c r="CS260" i="10"/>
  <c r="CS252" i="10"/>
  <c r="CS245" i="10"/>
  <c r="CS250" i="10"/>
  <c r="CS244" i="10"/>
  <c r="CS234" i="10"/>
  <c r="CS246" i="10"/>
  <c r="CS254" i="10"/>
  <c r="CS235" i="10"/>
  <c r="CS253" i="10"/>
  <c r="CS255" i="10"/>
  <c r="CS243" i="10"/>
  <c r="CS258" i="10"/>
  <c r="CS240" i="10"/>
  <c r="CS241" i="10"/>
  <c r="CS259" i="10"/>
  <c r="CS256" i="10"/>
  <c r="CS251" i="10"/>
  <c r="CS248" i="10"/>
  <c r="CS242" i="10"/>
  <c r="CS236" i="10"/>
  <c r="CS239" i="10"/>
  <c r="CS261" i="10"/>
  <c r="CS249" i="10"/>
  <c r="CS247" i="10"/>
  <c r="DI258" i="10"/>
  <c r="DI247" i="10"/>
  <c r="DI260" i="10"/>
  <c r="DI261" i="10"/>
  <c r="DI250" i="10"/>
  <c r="DI248" i="10"/>
  <c r="DI257" i="10"/>
  <c r="DI243" i="10"/>
  <c r="DI255" i="10"/>
  <c r="DI253" i="10"/>
  <c r="DI246" i="10"/>
  <c r="DI254" i="10"/>
  <c r="DI259" i="10"/>
  <c r="DI252" i="10"/>
  <c r="DI249" i="10"/>
  <c r="DI256" i="10"/>
  <c r="DI251" i="10"/>
  <c r="DI245" i="10"/>
  <c r="DI242" i="10"/>
  <c r="DI244" i="10"/>
  <c r="EE254" i="10"/>
  <c r="EE255" i="10"/>
  <c r="EE260" i="10"/>
  <c r="EE261" i="10"/>
  <c r="EE259" i="10"/>
  <c r="EE257" i="10"/>
  <c r="EE253" i="10"/>
  <c r="EE258" i="10"/>
  <c r="EE256" i="10"/>
  <c r="CM238" i="10"/>
  <c r="CM247" i="10"/>
  <c r="CM260" i="10"/>
  <c r="CM232" i="10"/>
  <c r="CM253" i="10"/>
  <c r="CM261" i="10"/>
  <c r="CM233" i="10"/>
  <c r="CM256" i="10"/>
  <c r="CM244" i="10"/>
  <c r="CM252" i="10"/>
  <c r="CM237" i="10"/>
  <c r="CM241" i="10"/>
  <c r="CM251" i="10"/>
  <c r="CM231" i="10"/>
  <c r="CM255" i="10"/>
  <c r="CM254" i="10"/>
  <c r="CM258" i="10"/>
  <c r="CM239" i="10"/>
  <c r="CM246" i="10"/>
  <c r="CM240" i="10"/>
  <c r="CM249" i="10"/>
  <c r="CM245" i="10"/>
  <c r="CM235" i="10"/>
  <c r="CM248" i="10"/>
  <c r="CM259" i="10"/>
  <c r="CM236" i="10"/>
  <c r="CM243" i="10"/>
  <c r="CM250" i="10"/>
  <c r="CM234" i="10"/>
  <c r="CM257" i="10"/>
  <c r="CM242" i="10"/>
  <c r="BW239" i="10"/>
  <c r="BW234" i="10"/>
  <c r="BW243" i="10"/>
  <c r="BW224" i="10"/>
  <c r="BW228" i="10"/>
  <c r="BW255" i="10"/>
  <c r="BW227" i="10"/>
  <c r="BW246" i="10"/>
  <c r="BW226" i="10"/>
  <c r="BW240" i="10"/>
  <c r="BW233" i="10"/>
  <c r="BW261" i="10"/>
  <c r="BW235" i="10"/>
  <c r="BW249" i="10"/>
  <c r="BW256" i="10"/>
  <c r="BW247" i="10"/>
  <c r="BW244" i="10"/>
  <c r="BW250" i="10"/>
  <c r="BW236" i="10"/>
  <c r="BW245" i="10"/>
  <c r="BW253" i="10"/>
  <c r="BW248" i="10"/>
  <c r="BW258" i="10"/>
  <c r="BW241" i="10"/>
  <c r="BW257" i="10"/>
  <c r="BW259" i="10"/>
  <c r="BW237" i="10"/>
  <c r="BW232" i="10"/>
  <c r="BW260" i="10"/>
  <c r="BW225" i="10"/>
  <c r="BW229" i="10"/>
  <c r="BW231" i="10"/>
  <c r="BW254" i="10"/>
  <c r="BW238" i="10"/>
  <c r="BW223" i="10"/>
  <c r="BW230" i="10"/>
  <c r="BW252" i="10"/>
  <c r="BW251" i="10"/>
  <c r="BW242" i="10"/>
  <c r="DE261" i="10"/>
  <c r="DE260" i="10"/>
  <c r="DE246" i="10"/>
  <c r="DE250" i="10"/>
  <c r="DE245" i="10"/>
  <c r="DE252" i="10"/>
  <c r="DE256" i="10"/>
  <c r="DE253" i="10"/>
  <c r="DE248" i="10"/>
  <c r="DE244" i="10"/>
  <c r="DE255" i="10"/>
  <c r="DE257" i="10"/>
  <c r="DE247" i="10"/>
  <c r="DE251" i="10"/>
  <c r="DE241" i="10"/>
  <c r="DE258" i="10"/>
  <c r="DE254" i="10"/>
  <c r="DE243" i="10"/>
  <c r="DE249" i="10"/>
  <c r="DE240" i="10"/>
  <c r="DE242" i="10"/>
  <c r="DE259" i="10"/>
  <c r="CI260" i="10"/>
  <c r="CI257" i="10"/>
  <c r="CI240" i="10"/>
  <c r="CI256" i="10"/>
  <c r="CI238" i="10"/>
  <c r="CI253" i="10"/>
  <c r="CI247" i="10"/>
  <c r="CI237" i="10"/>
  <c r="CI243" i="10"/>
  <c r="CI249" i="10"/>
  <c r="CI230" i="10"/>
  <c r="CI231" i="10"/>
  <c r="CI242" i="10"/>
  <c r="CI248" i="10"/>
  <c r="CI234" i="10"/>
  <c r="CI246" i="10"/>
  <c r="CI250" i="10"/>
  <c r="CI229" i="10"/>
  <c r="CI235" i="10"/>
  <c r="CI252" i="10"/>
  <c r="CI239" i="10"/>
  <c r="CI258" i="10"/>
  <c r="CI241" i="10"/>
  <c r="CI233" i="10"/>
  <c r="CI244" i="10"/>
  <c r="CI245" i="10"/>
  <c r="CI254" i="10"/>
  <c r="CI259" i="10"/>
  <c r="CI232" i="10"/>
  <c r="CI236" i="10"/>
  <c r="CI251" i="10"/>
  <c r="CI255" i="10"/>
  <c r="CI261" i="10"/>
  <c r="CS52" i="2"/>
  <c r="CA69" i="2"/>
  <c r="S20" i="3" s="1"/>
  <c r="Y310" i="10"/>
  <c r="CH96" i="2" s="1"/>
  <c r="AO310" i="10"/>
  <c r="CX96" i="2" s="1"/>
  <c r="BE310" i="10"/>
  <c r="DN96" i="2" s="1"/>
  <c r="AB310" i="10"/>
  <c r="CK96" i="2" s="1"/>
  <c r="AR310" i="10"/>
  <c r="DA96" i="2" s="1"/>
  <c r="BH310" i="10"/>
  <c r="DQ96" i="2" s="1"/>
  <c r="AI310" i="10"/>
  <c r="CR96" i="2" s="1"/>
  <c r="AY310" i="10"/>
  <c r="DH96" i="2" s="1"/>
  <c r="AT310" i="10"/>
  <c r="DC96" i="2" s="1"/>
  <c r="BF310" i="10"/>
  <c r="DO96" i="2" s="1"/>
  <c r="AH310" i="10"/>
  <c r="CQ96" i="2" s="1"/>
  <c r="BI310" i="10"/>
  <c r="DR96" i="2" s="1"/>
  <c r="AM310" i="10"/>
  <c r="CV96" i="2" s="1"/>
  <c r="AX310" i="10"/>
  <c r="DG96" i="2" s="1"/>
  <c r="W310" i="10"/>
  <c r="CF96" i="2" s="1"/>
  <c r="X310" i="10"/>
  <c r="CG96" i="2" s="1"/>
  <c r="U310" i="10"/>
  <c r="CD96" i="2" s="1"/>
  <c r="AN310" i="10"/>
  <c r="CW96" i="2" s="1"/>
  <c r="AD310" i="10"/>
  <c r="CM96" i="2" s="1"/>
  <c r="AF310" i="10"/>
  <c r="CO96" i="2" s="1"/>
  <c r="AK310" i="10"/>
  <c r="CT96" i="2" s="1"/>
  <c r="AP310" i="10"/>
  <c r="CY96" i="2" s="1"/>
  <c r="CB96" i="2"/>
  <c r="T47" i="3" s="1"/>
  <c r="U47" i="3" s="1"/>
  <c r="AG310" i="10"/>
  <c r="CP96" i="2" s="1"/>
  <c r="AW310" i="10"/>
  <c r="DF96" i="2" s="1"/>
  <c r="T310" i="10"/>
  <c r="CC96" i="2" s="1"/>
  <c r="AJ310" i="10"/>
  <c r="CS96" i="2" s="1"/>
  <c r="AZ310" i="10"/>
  <c r="DI96" i="2" s="1"/>
  <c r="AA310" i="10"/>
  <c r="CJ96" i="2" s="1"/>
  <c r="AQ310" i="10"/>
  <c r="CZ96" i="2" s="1"/>
  <c r="BG310" i="10"/>
  <c r="DP96" i="2" s="1"/>
  <c r="Z310" i="10"/>
  <c r="CI96" i="2" s="1"/>
  <c r="AL310" i="10"/>
  <c r="CU96" i="2" s="1"/>
  <c r="AC310" i="10"/>
  <c r="CL96" i="2" s="1"/>
  <c r="AV310" i="10"/>
  <c r="DE96" i="2" s="1"/>
  <c r="BJ310" i="10"/>
  <c r="DS96" i="2" s="1"/>
  <c r="AS310" i="10"/>
  <c r="DB96" i="2" s="1"/>
  <c r="V310" i="10"/>
  <c r="CE96" i="2" s="1"/>
  <c r="AU310" i="10"/>
  <c r="DD96" i="2" s="1"/>
  <c r="BA310" i="10"/>
  <c r="DJ96" i="2" s="1"/>
  <c r="AE310" i="10"/>
  <c r="CN96" i="2" s="1"/>
  <c r="BB310" i="10"/>
  <c r="DK96" i="2" s="1"/>
  <c r="BC310" i="10"/>
  <c r="DL96" i="2" s="1"/>
  <c r="BD310" i="10"/>
  <c r="DM96" i="2" s="1"/>
  <c r="CA73" i="2"/>
  <c r="S24" i="3" s="1"/>
  <c r="CW52" i="2"/>
  <c r="CA74" i="2"/>
  <c r="S25" i="3" s="1"/>
  <c r="CX52" i="2"/>
  <c r="CJ52" i="2"/>
  <c r="CA60" i="2"/>
  <c r="S11" i="3" s="1"/>
  <c r="CA68" i="2"/>
  <c r="S19" i="3" s="1"/>
  <c r="CR52" i="2"/>
  <c r="AM298" i="10"/>
  <c r="CV84" i="2" s="1"/>
  <c r="AP298" i="10"/>
  <c r="CY84" i="2" s="1"/>
  <c r="AO298" i="10"/>
  <c r="CX84" i="2" s="1"/>
  <c r="AR298" i="10"/>
  <c r="DA84" i="2" s="1"/>
  <c r="AX298" i="10"/>
  <c r="DG84" i="2" s="1"/>
  <c r="AN298" i="10"/>
  <c r="CW84" i="2" s="1"/>
  <c r="AG298" i="10"/>
  <c r="CP84" i="2" s="1"/>
  <c r="AV298" i="10"/>
  <c r="DE84" i="2" s="1"/>
  <c r="AI298" i="10"/>
  <c r="CR84" i="2" s="1"/>
  <c r="V298" i="10"/>
  <c r="CE84" i="2" s="1"/>
  <c r="AL298" i="10"/>
  <c r="CU84" i="2" s="1"/>
  <c r="U298" i="10"/>
  <c r="CD84" i="2" s="1"/>
  <c r="AK298" i="10"/>
  <c r="CT84" i="2" s="1"/>
  <c r="T298" i="10"/>
  <c r="CC84" i="2" s="1"/>
  <c r="AB298" i="10"/>
  <c r="CK84" i="2" s="1"/>
  <c r="CB84" i="2"/>
  <c r="T35" i="3" s="1"/>
  <c r="U35" i="3" s="1"/>
  <c r="W298" i="10"/>
  <c r="CF84" i="2" s="1"/>
  <c r="Z298" i="10"/>
  <c r="CI84" i="2" s="1"/>
  <c r="Y298" i="10"/>
  <c r="CH84" i="2" s="1"/>
  <c r="AJ298" i="10"/>
  <c r="CS84" i="2" s="1"/>
  <c r="AU298" i="10"/>
  <c r="DD84" i="2" s="1"/>
  <c r="AW298" i="10"/>
  <c r="DF84" i="2" s="1"/>
  <c r="AE298" i="10"/>
  <c r="CN84" i="2" s="1"/>
  <c r="AH298" i="10"/>
  <c r="CQ84" i="2" s="1"/>
  <c r="AD298" i="10"/>
  <c r="CM84" i="2" s="1"/>
  <c r="AF298" i="10"/>
  <c r="CO84" i="2" s="1"/>
  <c r="X298" i="10"/>
  <c r="CG84" i="2" s="1"/>
  <c r="AQ298" i="10"/>
  <c r="CZ84" i="2" s="1"/>
  <c r="AS298" i="10"/>
  <c r="DB84" i="2" s="1"/>
  <c r="AA298" i="10"/>
  <c r="CJ84" i="2" s="1"/>
  <c r="AC298" i="10"/>
  <c r="CL84" i="2" s="1"/>
  <c r="AT298" i="10"/>
  <c r="DC84" i="2" s="1"/>
  <c r="CA53" i="2"/>
  <c r="S4" i="3" s="1"/>
  <c r="CC52" i="2"/>
  <c r="CK52" i="2"/>
  <c r="CA61" i="2"/>
  <c r="S12" i="3" s="1"/>
  <c r="Y274" i="10"/>
  <c r="CH60" i="2" s="1"/>
  <c r="Z274" i="10"/>
  <c r="CI60" i="2" s="1"/>
  <c r="X274" i="10"/>
  <c r="CG60" i="2" s="1"/>
  <c r="T274" i="10"/>
  <c r="CC60" i="2" s="1"/>
  <c r="W274" i="10"/>
  <c r="CF60" i="2" s="1"/>
  <c r="V274" i="10"/>
  <c r="CE60" i="2" s="1"/>
  <c r="CB60" i="2"/>
  <c r="T11" i="3" s="1"/>
  <c r="U11" i="3" s="1"/>
  <c r="U274" i="10"/>
  <c r="CD60" i="2" s="1"/>
  <c r="AR303" i="10"/>
  <c r="DA89" i="2" s="1"/>
  <c r="AI303" i="10"/>
  <c r="CR89" i="2" s="1"/>
  <c r="AD303" i="10"/>
  <c r="CM89" i="2" s="1"/>
  <c r="AK303" i="10"/>
  <c r="CT89" i="2" s="1"/>
  <c r="AF303" i="10"/>
  <c r="CO89" i="2" s="1"/>
  <c r="AV303" i="10"/>
  <c r="DE89" i="2" s="1"/>
  <c r="AE303" i="10"/>
  <c r="CN89" i="2" s="1"/>
  <c r="AU303" i="10"/>
  <c r="DD89" i="2" s="1"/>
  <c r="Z303" i="10"/>
  <c r="CI89" i="2" s="1"/>
  <c r="AP303" i="10"/>
  <c r="CY89" i="2" s="1"/>
  <c r="U303" i="10"/>
  <c r="CD89" i="2" s="1"/>
  <c r="AW303" i="10"/>
  <c r="DF89" i="2" s="1"/>
  <c r="AO303" i="10"/>
  <c r="CX89" i="2" s="1"/>
  <c r="AJ303" i="10"/>
  <c r="CS89" i="2" s="1"/>
  <c r="AQ303" i="10"/>
  <c r="CZ89" i="2" s="1"/>
  <c r="AL303" i="10"/>
  <c r="CU89" i="2" s="1"/>
  <c r="AG303" i="10"/>
  <c r="CP89" i="2" s="1"/>
  <c r="CB89" i="2"/>
  <c r="T40" i="3" s="1"/>
  <c r="U40" i="3" s="1"/>
  <c r="AB303" i="10"/>
  <c r="CK89" i="2" s="1"/>
  <c r="AA303" i="10"/>
  <c r="CJ89" i="2" s="1"/>
  <c r="AY303" i="10"/>
  <c r="DH89" i="2" s="1"/>
  <c r="AT303" i="10"/>
  <c r="DC89" i="2" s="1"/>
  <c r="AC303" i="10"/>
  <c r="CL89" i="2" s="1"/>
  <c r="X303" i="10"/>
  <c r="CG89" i="2" s="1"/>
  <c r="BC303" i="10"/>
  <c r="DL89" i="2" s="1"/>
  <c r="AS303" i="10"/>
  <c r="DB89" i="2" s="1"/>
  <c r="BB303" i="10"/>
  <c r="DK89" i="2" s="1"/>
  <c r="AN303" i="10"/>
  <c r="CW89" i="2" s="1"/>
  <c r="Y303" i="10"/>
  <c r="CH89" i="2" s="1"/>
  <c r="AM303" i="10"/>
  <c r="CV89" i="2" s="1"/>
  <c r="BA303" i="10"/>
  <c r="DJ89" i="2" s="1"/>
  <c r="V303" i="10"/>
  <c r="CE89" i="2" s="1"/>
  <c r="T303" i="10"/>
  <c r="CC89" i="2" s="1"/>
  <c r="W303" i="10"/>
  <c r="CF89" i="2" s="1"/>
  <c r="AX303" i="10"/>
  <c r="DG89" i="2" s="1"/>
  <c r="AZ303" i="10"/>
  <c r="DI89" i="2" s="1"/>
  <c r="AH303" i="10"/>
  <c r="CQ89" i="2" s="1"/>
  <c r="AG283" i="10"/>
  <c r="CP69" i="2" s="1"/>
  <c r="AA283" i="10"/>
  <c r="CJ69" i="2" s="1"/>
  <c r="X283" i="10"/>
  <c r="CG69" i="2" s="1"/>
  <c r="AI283" i="10"/>
  <c r="CR69" i="2" s="1"/>
  <c r="AC283" i="10"/>
  <c r="CL69" i="2" s="1"/>
  <c r="V283" i="10"/>
  <c r="CE69" i="2" s="1"/>
  <c r="U283" i="10"/>
  <c r="CD69" i="2" s="1"/>
  <c r="T283" i="10"/>
  <c r="CC69" i="2" s="1"/>
  <c r="W283" i="10"/>
  <c r="CF69" i="2" s="1"/>
  <c r="CB69" i="2"/>
  <c r="T20" i="3" s="1"/>
  <c r="U20" i="3" s="1"/>
  <c r="AD283" i="10"/>
  <c r="CM69" i="2" s="1"/>
  <c r="AE283" i="10"/>
  <c r="CN69" i="2" s="1"/>
  <c r="AH283" i="10"/>
  <c r="CQ69" i="2" s="1"/>
  <c r="AF283" i="10"/>
  <c r="CO69" i="2" s="1"/>
  <c r="Z283" i="10"/>
  <c r="CI69" i="2" s="1"/>
  <c r="Y283" i="10"/>
  <c r="CH69" i="2" s="1"/>
  <c r="AB283" i="10"/>
  <c r="CK69" i="2" s="1"/>
  <c r="AL300" i="10"/>
  <c r="CU86" i="2" s="1"/>
  <c r="T300" i="10"/>
  <c r="CC86" i="2" s="1"/>
  <c r="AU300" i="10"/>
  <c r="DD86" i="2" s="1"/>
  <c r="AO300" i="10"/>
  <c r="CX86" i="2" s="1"/>
  <c r="AW300" i="10"/>
  <c r="DF86" i="2" s="1"/>
  <c r="AF300" i="10"/>
  <c r="CO86" i="2" s="1"/>
  <c r="AD300" i="10"/>
  <c r="CM86" i="2" s="1"/>
  <c r="AT300" i="10"/>
  <c r="DC86" i="2" s="1"/>
  <c r="AC300" i="10"/>
  <c r="CL86" i="2" s="1"/>
  <c r="AS300" i="10"/>
  <c r="DB86" i="2" s="1"/>
  <c r="AB300" i="10"/>
  <c r="CK86" i="2" s="1"/>
  <c r="AR300" i="10"/>
  <c r="DA86" i="2" s="1"/>
  <c r="AY300" i="10"/>
  <c r="DH86" i="2" s="1"/>
  <c r="AQ300" i="10"/>
  <c r="CZ86" i="2" s="1"/>
  <c r="Z300" i="10"/>
  <c r="CI86" i="2" s="1"/>
  <c r="Y300" i="10"/>
  <c r="CH86" i="2" s="1"/>
  <c r="X300" i="10"/>
  <c r="CG86" i="2" s="1"/>
  <c r="AI300" i="10"/>
  <c r="CR86" i="2" s="1"/>
  <c r="AX300" i="10"/>
  <c r="DG86" i="2" s="1"/>
  <c r="AV300" i="10"/>
  <c r="DE86" i="2" s="1"/>
  <c r="AH300" i="10"/>
  <c r="CQ86" i="2" s="1"/>
  <c r="AG300" i="10"/>
  <c r="CP86" i="2" s="1"/>
  <c r="U300" i="10"/>
  <c r="CD86" i="2" s="1"/>
  <c r="AJ300" i="10"/>
  <c r="CS86" i="2" s="1"/>
  <c r="AM300" i="10"/>
  <c r="CV86" i="2" s="1"/>
  <c r="AN300" i="10"/>
  <c r="CW86" i="2" s="1"/>
  <c r="W300" i="10"/>
  <c r="CF86" i="2" s="1"/>
  <c r="CB86" i="2"/>
  <c r="T37" i="3" s="1"/>
  <c r="U37" i="3" s="1"/>
  <c r="V300" i="10"/>
  <c r="CE86" i="2" s="1"/>
  <c r="AK300" i="10"/>
  <c r="CT86" i="2" s="1"/>
  <c r="AZ300" i="10"/>
  <c r="DI86" i="2" s="1"/>
  <c r="AP300" i="10"/>
  <c r="CY86" i="2" s="1"/>
  <c r="AA300" i="10"/>
  <c r="CJ86" i="2" s="1"/>
  <c r="AE300" i="10"/>
  <c r="CN86" i="2" s="1"/>
  <c r="CA57" i="2"/>
  <c r="S8" i="3" s="1"/>
  <c r="CG52" i="2"/>
  <c r="T295" i="10"/>
  <c r="CC81" i="2" s="1"/>
  <c r="AF295" i="10"/>
  <c r="CO81" i="2" s="1"/>
  <c r="W295" i="10"/>
  <c r="CF81" i="2" s="1"/>
  <c r="AM295" i="10"/>
  <c r="CV81" i="2" s="1"/>
  <c r="Z295" i="10"/>
  <c r="CI81" i="2" s="1"/>
  <c r="AP295" i="10"/>
  <c r="CY81" i="2" s="1"/>
  <c r="AS295" i="10"/>
  <c r="DB81" i="2" s="1"/>
  <c r="AK295" i="10"/>
  <c r="CT81" i="2" s="1"/>
  <c r="AA295" i="10"/>
  <c r="CJ81" i="2" s="1"/>
  <c r="AE295" i="10"/>
  <c r="CN81" i="2" s="1"/>
  <c r="AO295" i="10"/>
  <c r="CX81" i="2" s="1"/>
  <c r="AD295" i="10"/>
  <c r="CM81" i="2" s="1"/>
  <c r="AQ295" i="10"/>
  <c r="CZ81" i="2" s="1"/>
  <c r="AR295" i="10"/>
  <c r="DA81" i="2" s="1"/>
  <c r="AC295" i="10"/>
  <c r="CL81" i="2" s="1"/>
  <c r="AT295" i="10"/>
  <c r="DC81" i="2" s="1"/>
  <c r="AL295" i="10"/>
  <c r="CU81" i="2" s="1"/>
  <c r="AN295" i="10"/>
  <c r="CW81" i="2" s="1"/>
  <c r="AG295" i="10"/>
  <c r="CP81" i="2" s="1"/>
  <c r="CB81" i="2"/>
  <c r="T32" i="3" s="1"/>
  <c r="U32" i="3" s="1"/>
  <c r="X295" i="10"/>
  <c r="CG81" i="2" s="1"/>
  <c r="AH295" i="10"/>
  <c r="CQ81" i="2" s="1"/>
  <c r="Y295" i="10"/>
  <c r="CH81" i="2" s="1"/>
  <c r="AI295" i="10"/>
  <c r="CR81" i="2" s="1"/>
  <c r="V295" i="10"/>
  <c r="CE81" i="2" s="1"/>
  <c r="AJ295" i="10"/>
  <c r="CS81" i="2" s="1"/>
  <c r="AB295" i="10"/>
  <c r="CK81" i="2" s="1"/>
  <c r="U295" i="10"/>
  <c r="CD81" i="2" s="1"/>
  <c r="AU295" i="10"/>
  <c r="DD81" i="2" s="1"/>
  <c r="T284" i="10"/>
  <c r="CC70" i="2" s="1"/>
  <c r="AI284" i="10"/>
  <c r="CR70" i="2" s="1"/>
  <c r="Y284" i="10"/>
  <c r="CH70" i="2" s="1"/>
  <c r="Z284" i="10"/>
  <c r="CI70" i="2" s="1"/>
  <c r="AG284" i="10"/>
  <c r="CP70" i="2" s="1"/>
  <c r="V284" i="10"/>
  <c r="CE70" i="2" s="1"/>
  <c r="AF284" i="10"/>
  <c r="CO70" i="2" s="1"/>
  <c r="AE284" i="10"/>
  <c r="CN70" i="2" s="1"/>
  <c r="AD284" i="10"/>
  <c r="CM70" i="2" s="1"/>
  <c r="AC284" i="10"/>
  <c r="CL70" i="2" s="1"/>
  <c r="X284" i="10"/>
  <c r="CG70" i="2" s="1"/>
  <c r="U284" i="10"/>
  <c r="CD70" i="2" s="1"/>
  <c r="AJ284" i="10"/>
  <c r="CS70" i="2" s="1"/>
  <c r="AH284" i="10"/>
  <c r="CQ70" i="2" s="1"/>
  <c r="AB284" i="10"/>
  <c r="CK70" i="2" s="1"/>
  <c r="AA284" i="10"/>
  <c r="CJ70" i="2" s="1"/>
  <c r="W284" i="10"/>
  <c r="CF70" i="2" s="1"/>
  <c r="CB70" i="2"/>
  <c r="T21" i="3" s="1"/>
  <c r="U21" i="3" s="1"/>
  <c r="CA95" i="2"/>
  <c r="S46" i="3" s="1"/>
  <c r="DS52" i="2"/>
  <c r="DL52" i="2"/>
  <c r="CA88" i="2"/>
  <c r="S39" i="3" s="1"/>
  <c r="CA66" i="2"/>
  <c r="S17" i="3" s="1"/>
  <c r="CP52" i="2"/>
  <c r="CA93" i="2"/>
  <c r="S44" i="3" s="1"/>
  <c r="DQ52" i="2"/>
  <c r="CA55" i="2"/>
  <c r="S6" i="3" s="1"/>
  <c r="CE52" i="2"/>
  <c r="CA89" i="2"/>
  <c r="S40" i="3" s="1"/>
  <c r="DM52" i="2"/>
  <c r="CB61" i="2"/>
  <c r="T12" i="3" s="1"/>
  <c r="U12" i="3" s="1"/>
  <c r="W275" i="10"/>
  <c r="CF61" i="2" s="1"/>
  <c r="U275" i="10"/>
  <c r="CD61" i="2" s="1"/>
  <c r="AA275" i="10"/>
  <c r="CJ61" i="2" s="1"/>
  <c r="Z275" i="10"/>
  <c r="CI61" i="2" s="1"/>
  <c r="X275" i="10"/>
  <c r="CG61" i="2" s="1"/>
  <c r="V275" i="10"/>
  <c r="CE61" i="2" s="1"/>
  <c r="Y275" i="10"/>
  <c r="CH61" i="2" s="1"/>
  <c r="T275" i="10"/>
  <c r="CC61" i="2" s="1"/>
  <c r="V131" i="10"/>
  <c r="W128" i="2" s="1"/>
  <c r="AL131" i="10"/>
  <c r="AM128" i="2" s="1"/>
  <c r="AC131" i="10"/>
  <c r="AD128" i="2" s="1"/>
  <c r="T131" i="10"/>
  <c r="U128" i="2" s="1"/>
  <c r="AJ131" i="10"/>
  <c r="AK128" i="2" s="1"/>
  <c r="AA131" i="10"/>
  <c r="AB128" i="2" s="1"/>
  <c r="AQ131" i="10"/>
  <c r="AR128" i="2" s="1"/>
  <c r="AP131" i="10"/>
  <c r="AQ128" i="2" s="1"/>
  <c r="X131" i="10"/>
  <c r="Y128" i="2" s="1"/>
  <c r="AE131" i="10"/>
  <c r="AF128" i="2" s="1"/>
  <c r="Y131" i="10"/>
  <c r="Z128" i="2" s="1"/>
  <c r="AF131" i="10"/>
  <c r="AG128" i="2" s="1"/>
  <c r="AM131" i="10"/>
  <c r="AN128" i="2" s="1"/>
  <c r="AD131" i="10"/>
  <c r="AE128" i="2" s="1"/>
  <c r="U131" i="10"/>
  <c r="V128" i="2" s="1"/>
  <c r="AK131" i="10"/>
  <c r="AL128" i="2" s="1"/>
  <c r="AB131" i="10"/>
  <c r="AC128" i="2" s="1"/>
  <c r="AR131" i="10"/>
  <c r="AS128" i="2" s="1"/>
  <c r="AI131" i="10"/>
  <c r="AJ128" i="2" s="1"/>
  <c r="Z131" i="10"/>
  <c r="AA128" i="2" s="1"/>
  <c r="AG131" i="10"/>
  <c r="AH128" i="2" s="1"/>
  <c r="AN131" i="10"/>
  <c r="AO128" i="2" s="1"/>
  <c r="AH131" i="10"/>
  <c r="AI128" i="2" s="1"/>
  <c r="AO131" i="10"/>
  <c r="AP128" i="2" s="1"/>
  <c r="W131" i="10"/>
  <c r="X128" i="2" s="1"/>
  <c r="T128" i="2"/>
  <c r="B78" i="3" s="1"/>
  <c r="C78" i="3" s="1"/>
  <c r="T128" i="10"/>
  <c r="U125" i="2" s="1"/>
  <c r="AE128" i="10"/>
  <c r="AF125" i="2" s="1"/>
  <c r="AG128" i="10"/>
  <c r="AH125" i="2" s="1"/>
  <c r="X128" i="10"/>
  <c r="Y125" i="2" s="1"/>
  <c r="AN128" i="10"/>
  <c r="AO125" i="2" s="1"/>
  <c r="AI128" i="10"/>
  <c r="AJ125" i="2" s="1"/>
  <c r="AD128" i="10"/>
  <c r="AE125" i="2" s="1"/>
  <c r="U128" i="10"/>
  <c r="V125" i="2" s="1"/>
  <c r="AB128" i="10"/>
  <c r="AC125" i="2" s="1"/>
  <c r="AM128" i="10"/>
  <c r="AN125" i="2" s="1"/>
  <c r="T125" i="2"/>
  <c r="B75" i="3" s="1"/>
  <c r="C75" i="3" s="1"/>
  <c r="AC128" i="10"/>
  <c r="AD125" i="2" s="1"/>
  <c r="AJ128" i="10"/>
  <c r="AK125" i="2" s="1"/>
  <c r="Z128" i="10"/>
  <c r="AA125" i="2" s="1"/>
  <c r="AO128" i="10"/>
  <c r="AP125" i="2" s="1"/>
  <c r="AL128" i="10"/>
  <c r="AM125" i="2" s="1"/>
  <c r="Y128" i="10"/>
  <c r="Z125" i="2" s="1"/>
  <c r="V128" i="10"/>
  <c r="W125" i="2" s="1"/>
  <c r="AH128" i="10"/>
  <c r="AI125" i="2" s="1"/>
  <c r="AA128" i="10"/>
  <c r="AB125" i="2" s="1"/>
  <c r="W128" i="10"/>
  <c r="X125" i="2" s="1"/>
  <c r="AK128" i="10"/>
  <c r="AL125" i="2" s="1"/>
  <c r="AF128" i="10"/>
  <c r="AG125" i="2" s="1"/>
  <c r="V114" i="10"/>
  <c r="W111" i="2" s="1"/>
  <c r="Y114" i="10"/>
  <c r="Z111" i="2" s="1"/>
  <c r="X114" i="10"/>
  <c r="Y111" i="2" s="1"/>
  <c r="T114" i="10"/>
  <c r="U111" i="2" s="1"/>
  <c r="W114" i="10"/>
  <c r="X111" i="2" s="1"/>
  <c r="U114" i="10"/>
  <c r="V111" i="2" s="1"/>
  <c r="AA114" i="10"/>
  <c r="AB111" i="2" s="1"/>
  <c r="Z114" i="10"/>
  <c r="AA111" i="2" s="1"/>
  <c r="T111" i="2"/>
  <c r="B61" i="3" s="1"/>
  <c r="C61" i="3" s="1"/>
  <c r="T127" i="2"/>
  <c r="B77" i="3" s="1"/>
  <c r="C77" i="3" s="1"/>
  <c r="V130" i="10"/>
  <c r="W127" i="2" s="1"/>
  <c r="AL130" i="10"/>
  <c r="AM127" i="2" s="1"/>
  <c r="AC130" i="10"/>
  <c r="AD127" i="2" s="1"/>
  <c r="T130" i="10"/>
  <c r="U127" i="2" s="1"/>
  <c r="AJ130" i="10"/>
  <c r="AK127" i="2" s="1"/>
  <c r="AE130" i="10"/>
  <c r="AF127" i="2" s="1"/>
  <c r="Z130" i="10"/>
  <c r="AA127" i="2" s="1"/>
  <c r="AN130" i="10"/>
  <c r="AO127" i="2" s="1"/>
  <c r="AI130" i="10"/>
  <c r="AJ127" i="2" s="1"/>
  <c r="Y130" i="10"/>
  <c r="Z127" i="2" s="1"/>
  <c r="AQ130" i="10"/>
  <c r="AR127" i="2" s="1"/>
  <c r="AH130" i="10"/>
  <c r="AI127" i="2" s="1"/>
  <c r="AD130" i="10"/>
  <c r="AE127" i="2" s="1"/>
  <c r="W130" i="10"/>
  <c r="X127" i="2" s="1"/>
  <c r="AO130" i="10"/>
  <c r="AP127" i="2" s="1"/>
  <c r="AB130" i="10"/>
  <c r="AC127" i="2" s="1"/>
  <c r="AP130" i="10"/>
  <c r="AQ127" i="2" s="1"/>
  <c r="AA130" i="10"/>
  <c r="AB127" i="2" s="1"/>
  <c r="AK130" i="10"/>
  <c r="AL127" i="2" s="1"/>
  <c r="AG130" i="10"/>
  <c r="AH127" i="2" s="1"/>
  <c r="X130" i="10"/>
  <c r="Y127" i="2" s="1"/>
  <c r="U130" i="10"/>
  <c r="V127" i="2" s="1"/>
  <c r="AM130" i="10"/>
  <c r="AN127" i="2" s="1"/>
  <c r="AF130" i="10"/>
  <c r="AG127" i="2" s="1"/>
  <c r="S138" i="2"/>
  <c r="A88" i="3" s="1"/>
  <c r="BD102" i="2"/>
  <c r="AH150" i="10"/>
  <c r="AI147" i="2" s="1"/>
  <c r="AX150" i="10"/>
  <c r="AY147" i="2" s="1"/>
  <c r="U150" i="10"/>
  <c r="V147" i="2" s="1"/>
  <c r="AK150" i="10"/>
  <c r="AL147" i="2" s="1"/>
  <c r="BA150" i="10"/>
  <c r="BB147" i="2" s="1"/>
  <c r="X150" i="10"/>
  <c r="Y147" i="2" s="1"/>
  <c r="AN150" i="10"/>
  <c r="AO147" i="2" s="1"/>
  <c r="BD150" i="10"/>
  <c r="BE147" i="2" s="1"/>
  <c r="AE150" i="10"/>
  <c r="AF147" i="2" s="1"/>
  <c r="AU150" i="10"/>
  <c r="AV147" i="2" s="1"/>
  <c r="BK150" i="10"/>
  <c r="BL147" i="2" s="1"/>
  <c r="AT150" i="10"/>
  <c r="AU147" i="2" s="1"/>
  <c r="AG150" i="10"/>
  <c r="AH147" i="2" s="1"/>
  <c r="T150" i="10"/>
  <c r="U147" i="2" s="1"/>
  <c r="AZ150" i="10"/>
  <c r="BA147" i="2" s="1"/>
  <c r="AQ150" i="10"/>
  <c r="AR147" i="2" s="1"/>
  <c r="T147" i="2"/>
  <c r="B97" i="3" s="1"/>
  <c r="C97" i="3" s="1"/>
  <c r="V150" i="10"/>
  <c r="W147" i="2" s="1"/>
  <c r="BB150" i="10"/>
  <c r="BC147" i="2" s="1"/>
  <c r="AO150" i="10"/>
  <c r="AP147" i="2" s="1"/>
  <c r="AB150" i="10"/>
  <c r="AC147" i="2" s="1"/>
  <c r="BH150" i="10"/>
  <c r="BI147" i="2" s="1"/>
  <c r="AY150" i="10"/>
  <c r="AZ147" i="2" s="1"/>
  <c r="Z150" i="10"/>
  <c r="AA147" i="2" s="1"/>
  <c r="AP150" i="10"/>
  <c r="AQ147" i="2" s="1"/>
  <c r="BF150" i="10"/>
  <c r="BG147" i="2" s="1"/>
  <c r="AC150" i="10"/>
  <c r="AD147" i="2" s="1"/>
  <c r="AS150" i="10"/>
  <c r="AT147" i="2" s="1"/>
  <c r="BI150" i="10"/>
  <c r="BJ147" i="2" s="1"/>
  <c r="AF150" i="10"/>
  <c r="AG147" i="2" s="1"/>
  <c r="AV150" i="10"/>
  <c r="AW147" i="2" s="1"/>
  <c r="W150" i="10"/>
  <c r="X147" i="2" s="1"/>
  <c r="AM150" i="10"/>
  <c r="AN147" i="2" s="1"/>
  <c r="BC150" i="10"/>
  <c r="BD147" i="2" s="1"/>
  <c r="AD150" i="10"/>
  <c r="AE147" i="2" s="1"/>
  <c r="BJ150" i="10"/>
  <c r="BK147" i="2" s="1"/>
  <c r="AW150" i="10"/>
  <c r="AX147" i="2" s="1"/>
  <c r="AJ150" i="10"/>
  <c r="AK147" i="2" s="1"/>
  <c r="AA150" i="10"/>
  <c r="AB147" i="2" s="1"/>
  <c r="BG150" i="10"/>
  <c r="BH147" i="2" s="1"/>
  <c r="BE150" i="10"/>
  <c r="BF147" i="2" s="1"/>
  <c r="Y150" i="10"/>
  <c r="Z147" i="2" s="1"/>
  <c r="AL150" i="10"/>
  <c r="AM147" i="2" s="1"/>
  <c r="AI150" i="10"/>
  <c r="AJ147" i="2" s="1"/>
  <c r="AR150" i="10"/>
  <c r="AS147" i="2" s="1"/>
  <c r="BE102" i="2"/>
  <c r="S139" i="2"/>
  <c r="A89" i="3" s="1"/>
  <c r="S128" i="2"/>
  <c r="A78" i="3" s="1"/>
  <c r="AT102" i="2"/>
  <c r="V125" i="10"/>
  <c r="W122" i="2" s="1"/>
  <c r="AL125" i="10"/>
  <c r="AM122" i="2" s="1"/>
  <c r="AG125" i="10"/>
  <c r="AH122" i="2" s="1"/>
  <c r="AB125" i="10"/>
  <c r="AC122" i="2" s="1"/>
  <c r="AA125" i="10"/>
  <c r="AB122" i="2" s="1"/>
  <c r="AH125" i="10"/>
  <c r="AI122" i="2" s="1"/>
  <c r="X125" i="10"/>
  <c r="Y122" i="2" s="1"/>
  <c r="Z125" i="10"/>
  <c r="AA122" i="2" s="1"/>
  <c r="AK125" i="10"/>
  <c r="AL122" i="2" s="1"/>
  <c r="W125" i="10"/>
  <c r="X122" i="2" s="1"/>
  <c r="AD125" i="10"/>
  <c r="AE122" i="2" s="1"/>
  <c r="Y125" i="10"/>
  <c r="Z122" i="2" s="1"/>
  <c r="T125" i="10"/>
  <c r="U122" i="2" s="1"/>
  <c r="AJ125" i="10"/>
  <c r="AK122" i="2" s="1"/>
  <c r="AI125" i="10"/>
  <c r="AJ122" i="2" s="1"/>
  <c r="AC125" i="10"/>
  <c r="AD122" i="2" s="1"/>
  <c r="AE125" i="10"/>
  <c r="AF122" i="2" s="1"/>
  <c r="U125" i="10"/>
  <c r="V122" i="2" s="1"/>
  <c r="AF125" i="10"/>
  <c r="AG122" i="2" s="1"/>
  <c r="T122" i="2"/>
  <c r="B72" i="3" s="1"/>
  <c r="C72" i="3" s="1"/>
  <c r="S126" i="2"/>
  <c r="A76" i="3" s="1"/>
  <c r="AR102" i="2"/>
  <c r="AC102" i="2"/>
  <c r="S111" i="2"/>
  <c r="A61" i="3" s="1"/>
  <c r="AD102" i="2"/>
  <c r="S112" i="2"/>
  <c r="A62" i="3" s="1"/>
  <c r="S133" i="2"/>
  <c r="A83" i="3" s="1"/>
  <c r="AY102" i="2"/>
  <c r="AH144" i="10"/>
  <c r="AI141" i="2" s="1"/>
  <c r="AX144" i="10"/>
  <c r="AY141" i="2" s="1"/>
  <c r="AC144" i="10"/>
  <c r="AD141" i="2" s="1"/>
  <c r="AS144" i="10"/>
  <c r="AT141" i="2" s="1"/>
  <c r="T144" i="10"/>
  <c r="U141" i="2" s="1"/>
  <c r="AJ144" i="10"/>
  <c r="AK141" i="2" s="1"/>
  <c r="AZ144" i="10"/>
  <c r="BA141" i="2" s="1"/>
  <c r="AE144" i="10"/>
  <c r="AF141" i="2" s="1"/>
  <c r="AU144" i="10"/>
  <c r="AV141" i="2" s="1"/>
  <c r="T141" i="2"/>
  <c r="B91" i="3" s="1"/>
  <c r="C91" i="3" s="1"/>
  <c r="AL144" i="10"/>
  <c r="AM141" i="2" s="1"/>
  <c r="X144" i="10"/>
  <c r="Y141" i="2" s="1"/>
  <c r="AY144" i="10"/>
  <c r="AZ141" i="2" s="1"/>
  <c r="AW144" i="10"/>
  <c r="AX141" i="2" s="1"/>
  <c r="AT144" i="10"/>
  <c r="AU141" i="2" s="1"/>
  <c r="AD144" i="10"/>
  <c r="AE141" i="2" s="1"/>
  <c r="BE144" i="10"/>
  <c r="BF141" i="2" s="1"/>
  <c r="AQ144" i="10"/>
  <c r="AR141" i="2" s="1"/>
  <c r="AN144" i="10"/>
  <c r="AO141" i="2" s="1"/>
  <c r="AA144" i="10"/>
  <c r="AB141" i="2" s="1"/>
  <c r="Z144" i="10"/>
  <c r="AA141" i="2" s="1"/>
  <c r="AP144" i="10"/>
  <c r="AQ141" i="2" s="1"/>
  <c r="U144" i="10"/>
  <c r="V141" i="2" s="1"/>
  <c r="AK144" i="10"/>
  <c r="AL141" i="2" s="1"/>
  <c r="BA144" i="10"/>
  <c r="BB141" i="2" s="1"/>
  <c r="AB144" i="10"/>
  <c r="AC141" i="2" s="1"/>
  <c r="AR144" i="10"/>
  <c r="AS141" i="2" s="1"/>
  <c r="W144" i="10"/>
  <c r="X141" i="2" s="1"/>
  <c r="AM144" i="10"/>
  <c r="AN141" i="2" s="1"/>
  <c r="BC144" i="10"/>
  <c r="BD141" i="2" s="1"/>
  <c r="AG144" i="10"/>
  <c r="AH141" i="2" s="1"/>
  <c r="AF144" i="10"/>
  <c r="AG141" i="2" s="1"/>
  <c r="AO144" i="10"/>
  <c r="AP141" i="2" s="1"/>
  <c r="Y144" i="10"/>
  <c r="Z141" i="2" s="1"/>
  <c r="AI144" i="10"/>
  <c r="AJ141" i="2" s="1"/>
  <c r="BB144" i="10"/>
  <c r="BC141" i="2" s="1"/>
  <c r="V144" i="10"/>
  <c r="W141" i="2" s="1"/>
  <c r="AV144" i="10"/>
  <c r="AW141" i="2" s="1"/>
  <c r="BD144" i="10"/>
  <c r="BE141" i="2" s="1"/>
  <c r="AZ102" i="2"/>
  <c r="S134" i="2"/>
  <c r="A84" i="3" s="1"/>
  <c r="X145" i="10"/>
  <c r="Y142" i="2" s="1"/>
  <c r="AN145" i="10"/>
  <c r="AO142" i="2" s="1"/>
  <c r="BD145" i="10"/>
  <c r="BE142" i="2" s="1"/>
  <c r="AI145" i="10"/>
  <c r="AJ142" i="2" s="1"/>
  <c r="AY145" i="10"/>
  <c r="AZ142" i="2" s="1"/>
  <c r="AD145" i="10"/>
  <c r="AE142" i="2" s="1"/>
  <c r="AT145" i="10"/>
  <c r="AU142" i="2" s="1"/>
  <c r="U145" i="10"/>
  <c r="V142" i="2" s="1"/>
  <c r="AK145" i="10"/>
  <c r="AL142" i="2" s="1"/>
  <c r="BA145" i="10"/>
  <c r="BB142" i="2" s="1"/>
  <c r="AR145" i="10"/>
  <c r="AS142" i="2" s="1"/>
  <c r="AU145" i="10"/>
  <c r="AV142" i="2" s="1"/>
  <c r="AP145" i="10"/>
  <c r="AQ142" i="2" s="1"/>
  <c r="AO145" i="10"/>
  <c r="AP142" i="2" s="1"/>
  <c r="T142" i="2"/>
  <c r="B92" i="3" s="1"/>
  <c r="C92" i="3" s="1"/>
  <c r="T145" i="10"/>
  <c r="U142" i="2" s="1"/>
  <c r="AZ145" i="10"/>
  <c r="BA142" i="2" s="1"/>
  <c r="AM145" i="10"/>
  <c r="AN142" i="2" s="1"/>
  <c r="AH145" i="10"/>
  <c r="AI142" i="2" s="1"/>
  <c r="Y145" i="10"/>
  <c r="Z142" i="2" s="1"/>
  <c r="AW145" i="10"/>
  <c r="AX142" i="2" s="1"/>
  <c r="AF145" i="10"/>
  <c r="AG142" i="2" s="1"/>
  <c r="AV145" i="10"/>
  <c r="AW142" i="2" s="1"/>
  <c r="AA145" i="10"/>
  <c r="AB142" i="2" s="1"/>
  <c r="AQ145" i="10"/>
  <c r="AR142" i="2" s="1"/>
  <c r="V145" i="10"/>
  <c r="W142" i="2" s="1"/>
  <c r="AL145" i="10"/>
  <c r="AM142" i="2" s="1"/>
  <c r="BB145" i="10"/>
  <c r="BC142" i="2" s="1"/>
  <c r="AC145" i="10"/>
  <c r="AD142" i="2" s="1"/>
  <c r="AS145" i="10"/>
  <c r="AT142" i="2" s="1"/>
  <c r="AB145" i="10"/>
  <c r="AC142" i="2" s="1"/>
  <c r="AE145" i="10"/>
  <c r="AF142" i="2" s="1"/>
  <c r="Z145" i="10"/>
  <c r="AA142" i="2" s="1"/>
  <c r="BF145" i="10"/>
  <c r="BG142" i="2" s="1"/>
  <c r="BE145" i="10"/>
  <c r="BF142" i="2" s="1"/>
  <c r="BC145" i="10"/>
  <c r="BD142" i="2" s="1"/>
  <c r="W145" i="10"/>
  <c r="X142" i="2" s="1"/>
  <c r="AX145" i="10"/>
  <c r="AY142" i="2" s="1"/>
  <c r="AJ145" i="10"/>
  <c r="AK142" i="2" s="1"/>
  <c r="AG145" i="10"/>
  <c r="AH142" i="2" s="1"/>
  <c r="X112" i="10"/>
  <c r="Y109" i="2" s="1"/>
  <c r="U112" i="10"/>
  <c r="V109" i="2" s="1"/>
  <c r="T112" i="10"/>
  <c r="U109" i="2" s="1"/>
  <c r="T109" i="2"/>
  <c r="B59" i="3" s="1"/>
  <c r="C59" i="3" s="1"/>
  <c r="V112" i="10"/>
  <c r="W109" i="2" s="1"/>
  <c r="W112" i="10"/>
  <c r="X109" i="2" s="1"/>
  <c r="Y112" i="10"/>
  <c r="Z109" i="2" s="1"/>
  <c r="S103" i="2"/>
  <c r="A53" i="3" s="1"/>
  <c r="U102" i="2"/>
  <c r="S129" i="2"/>
  <c r="A79" i="3" s="1"/>
  <c r="AU102" i="2"/>
  <c r="S120" i="2"/>
  <c r="A70" i="3" s="1"/>
  <c r="AL102" i="2"/>
  <c r="AF138" i="10"/>
  <c r="AG135" i="2" s="1"/>
  <c r="AV138" i="10"/>
  <c r="AW135" i="2" s="1"/>
  <c r="AI138" i="10"/>
  <c r="AJ135" i="2" s="1"/>
  <c r="AY138" i="10"/>
  <c r="AZ135" i="2" s="1"/>
  <c r="AH138" i="10"/>
  <c r="AI135" i="2" s="1"/>
  <c r="AX138" i="10"/>
  <c r="AY135" i="2" s="1"/>
  <c r="AG138" i="10"/>
  <c r="AH135" i="2" s="1"/>
  <c r="AW138" i="10"/>
  <c r="AX135" i="2" s="1"/>
  <c r="W138" i="10"/>
  <c r="X135" i="2" s="1"/>
  <c r="U138" i="10"/>
  <c r="V135" i="2" s="1"/>
  <c r="AL138" i="10"/>
  <c r="AM135" i="2" s="1"/>
  <c r="AD138" i="10"/>
  <c r="AE135" i="2" s="1"/>
  <c r="AU138" i="10"/>
  <c r="AV135" i="2" s="1"/>
  <c r="AS138" i="10"/>
  <c r="AT135" i="2" s="1"/>
  <c r="AK138" i="10"/>
  <c r="AL135" i="2" s="1"/>
  <c r="AC138" i="10"/>
  <c r="AD135" i="2" s="1"/>
  <c r="T135" i="2"/>
  <c r="B85" i="3" s="1"/>
  <c r="C85" i="3" s="1"/>
  <c r="X138" i="10"/>
  <c r="Y135" i="2" s="1"/>
  <c r="AN138" i="10"/>
  <c r="AO135" i="2" s="1"/>
  <c r="AA138" i="10"/>
  <c r="AB135" i="2" s="1"/>
  <c r="AQ138" i="10"/>
  <c r="AR135" i="2" s="1"/>
  <c r="Z138" i="10"/>
  <c r="AA135" i="2" s="1"/>
  <c r="AP138" i="10"/>
  <c r="AQ135" i="2" s="1"/>
  <c r="Y138" i="10"/>
  <c r="Z135" i="2" s="1"/>
  <c r="AO138" i="10"/>
  <c r="AP135" i="2" s="1"/>
  <c r="T138" i="10"/>
  <c r="U135" i="2" s="1"/>
  <c r="V138" i="10"/>
  <c r="W135" i="2" s="1"/>
  <c r="AJ138" i="10"/>
  <c r="AK135" i="2" s="1"/>
  <c r="AB138" i="10"/>
  <c r="AC135" i="2" s="1"/>
  <c r="AR138" i="10"/>
  <c r="AS135" i="2" s="1"/>
  <c r="AT138" i="10"/>
  <c r="AU135" i="2" s="1"/>
  <c r="AM138" i="10"/>
  <c r="AN135" i="2" s="1"/>
  <c r="AE138" i="10"/>
  <c r="AF135" i="2" s="1"/>
  <c r="X115" i="10"/>
  <c r="Y112" i="2" s="1"/>
  <c r="AA115" i="10"/>
  <c r="AB112" i="2" s="1"/>
  <c r="U115" i="10"/>
  <c r="V112" i="2" s="1"/>
  <c r="T115" i="10"/>
  <c r="U112" i="2" s="1"/>
  <c r="Y115" i="10"/>
  <c r="Z112" i="2" s="1"/>
  <c r="V115" i="10"/>
  <c r="W112" i="2" s="1"/>
  <c r="T112" i="2"/>
  <c r="B62" i="3" s="1"/>
  <c r="C62" i="3" s="1"/>
  <c r="Z115" i="10"/>
  <c r="AA112" i="2" s="1"/>
  <c r="W115" i="10"/>
  <c r="X112" i="2" s="1"/>
  <c r="AB115" i="10"/>
  <c r="AC112" i="2" s="1"/>
  <c r="AA63" i="10"/>
  <c r="AB63" i="2" s="1"/>
  <c r="X63" i="10"/>
  <c r="Y63" i="2" s="1"/>
  <c r="U63" i="10"/>
  <c r="V63" i="2" s="1"/>
  <c r="T63" i="2"/>
  <c r="H13" i="3" s="1"/>
  <c r="I13" i="3" s="1"/>
  <c r="Y63" i="10"/>
  <c r="Z63" i="2" s="1"/>
  <c r="T63" i="10"/>
  <c r="U63" i="2" s="1"/>
  <c r="Z63" i="10"/>
  <c r="AA63" i="2" s="1"/>
  <c r="AB63" i="10"/>
  <c r="AC63" i="2" s="1"/>
  <c r="V63" i="10"/>
  <c r="W63" i="2" s="1"/>
  <c r="W63" i="10"/>
  <c r="X63" i="2" s="1"/>
  <c r="S76" i="2"/>
  <c r="G26" i="3" s="1"/>
  <c r="AQ52" i="2"/>
  <c r="AF73" i="10"/>
  <c r="AG73" i="2" s="1"/>
  <c r="AE73" i="10"/>
  <c r="AF73" i="2" s="1"/>
  <c r="AC73" i="10"/>
  <c r="AD73" i="2" s="1"/>
  <c r="V73" i="10"/>
  <c r="W73" i="2" s="1"/>
  <c r="T73" i="2"/>
  <c r="H23" i="3" s="1"/>
  <c r="I23" i="3" s="1"/>
  <c r="X73" i="10"/>
  <c r="Y73" i="2" s="1"/>
  <c r="W73" i="10"/>
  <c r="X73" i="2" s="1"/>
  <c r="U73" i="10"/>
  <c r="V73" i="2" s="1"/>
  <c r="AK73" i="10"/>
  <c r="AL73" i="2" s="1"/>
  <c r="AH73" i="10"/>
  <c r="AI73" i="2" s="1"/>
  <c r="AA73" i="10"/>
  <c r="AB73" i="2" s="1"/>
  <c r="T73" i="10"/>
  <c r="U73" i="2" s="1"/>
  <c r="AG73" i="10"/>
  <c r="AH73" i="2" s="1"/>
  <c r="AB73" i="10"/>
  <c r="AC73" i="2" s="1"/>
  <c r="AD73" i="10"/>
  <c r="AE73" i="2" s="1"/>
  <c r="AJ73" i="10"/>
  <c r="AK73" i="2" s="1"/>
  <c r="Z73" i="10"/>
  <c r="AA73" i="2" s="1"/>
  <c r="AL73" i="10"/>
  <c r="AM73" i="2" s="1"/>
  <c r="AI73" i="10"/>
  <c r="AJ73" i="2" s="1"/>
  <c r="Y73" i="10"/>
  <c r="Z73" i="2" s="1"/>
  <c r="S66" i="2"/>
  <c r="G16" i="3" s="1"/>
  <c r="AG52" i="2"/>
  <c r="S72" i="2"/>
  <c r="G22" i="3" s="1"/>
  <c r="AM52" i="2"/>
  <c r="X64" i="10"/>
  <c r="Y64" i="2" s="1"/>
  <c r="U64" i="10"/>
  <c r="V64" i="2" s="1"/>
  <c r="V64" i="10"/>
  <c r="W64" i="2" s="1"/>
  <c r="AA64" i="10"/>
  <c r="AB64" i="2" s="1"/>
  <c r="AB64" i="10"/>
  <c r="AC64" i="2" s="1"/>
  <c r="T64" i="2"/>
  <c r="H14" i="3" s="1"/>
  <c r="I14" i="3" s="1"/>
  <c r="T64" i="10"/>
  <c r="U64" i="2" s="1"/>
  <c r="AC64" i="10"/>
  <c r="AD64" i="2" s="1"/>
  <c r="W64" i="10"/>
  <c r="X64" i="2" s="1"/>
  <c r="Y64" i="10"/>
  <c r="Z64" i="2" s="1"/>
  <c r="Z64" i="10"/>
  <c r="AA64" i="2" s="1"/>
  <c r="AH69" i="10"/>
  <c r="AI69" i="2" s="1"/>
  <c r="AG69" i="10"/>
  <c r="AH69" i="2" s="1"/>
  <c r="AF69" i="10"/>
  <c r="AG69" i="2" s="1"/>
  <c r="T69" i="2"/>
  <c r="H19" i="3" s="1"/>
  <c r="I19" i="3" s="1"/>
  <c r="AD69" i="10"/>
  <c r="AE69" i="2" s="1"/>
  <c r="AE69" i="10"/>
  <c r="AF69" i="2" s="1"/>
  <c r="V69" i="10"/>
  <c r="W69" i="2" s="1"/>
  <c r="AB69" i="10"/>
  <c r="AC69" i="2" s="1"/>
  <c r="Z69" i="10"/>
  <c r="AA69" i="2" s="1"/>
  <c r="Y69" i="10"/>
  <c r="Z69" i="2" s="1"/>
  <c r="AA69" i="10"/>
  <c r="AB69" i="2" s="1"/>
  <c r="X69" i="10"/>
  <c r="Y69" i="2" s="1"/>
  <c r="AC69" i="10"/>
  <c r="AD69" i="2" s="1"/>
  <c r="U69" i="10"/>
  <c r="V69" i="2" s="1"/>
  <c r="W69" i="10"/>
  <c r="X69" i="2" s="1"/>
  <c r="T69" i="10"/>
  <c r="U69" i="2" s="1"/>
  <c r="Z78" i="10"/>
  <c r="AA78" i="2" s="1"/>
  <c r="AK78" i="10"/>
  <c r="AL78" i="2" s="1"/>
  <c r="V78" i="10"/>
  <c r="W78" i="2" s="1"/>
  <c r="AM78" i="10"/>
  <c r="AN78" i="2" s="1"/>
  <c r="AH78" i="10"/>
  <c r="AI78" i="2" s="1"/>
  <c r="AD78" i="10"/>
  <c r="AE78" i="2" s="1"/>
  <c r="AE78" i="10"/>
  <c r="AF78" i="2" s="1"/>
  <c r="X78" i="10"/>
  <c r="Y78" i="2" s="1"/>
  <c r="T78" i="10"/>
  <c r="U78" i="2" s="1"/>
  <c r="U78" i="10"/>
  <c r="V78" i="2" s="1"/>
  <c r="AI78" i="10"/>
  <c r="AJ78" i="2" s="1"/>
  <c r="Y78" i="10"/>
  <c r="Z78" i="2" s="1"/>
  <c r="AF78" i="10"/>
  <c r="AG78" i="2" s="1"/>
  <c r="AJ78" i="10"/>
  <c r="AK78" i="2" s="1"/>
  <c r="AB78" i="10"/>
  <c r="AC78" i="2" s="1"/>
  <c r="AO78" i="10"/>
  <c r="AP78" i="2" s="1"/>
  <c r="AN78" i="10"/>
  <c r="AO78" i="2" s="1"/>
  <c r="AG78" i="10"/>
  <c r="AH78" i="2" s="1"/>
  <c r="AC78" i="10"/>
  <c r="AD78" i="2" s="1"/>
  <c r="W78" i="10"/>
  <c r="X78" i="2" s="1"/>
  <c r="AL78" i="10"/>
  <c r="AM78" i="2" s="1"/>
  <c r="AQ78" i="10"/>
  <c r="AR78" i="2" s="1"/>
  <c r="T78" i="2"/>
  <c r="H28" i="3" s="1"/>
  <c r="I28" i="3" s="1"/>
  <c r="AA78" i="10"/>
  <c r="AB78" i="2" s="1"/>
  <c r="AP78" i="10"/>
  <c r="AQ78" i="2" s="1"/>
  <c r="W79" i="10"/>
  <c r="X79" i="2" s="1"/>
  <c r="T79" i="10"/>
  <c r="U79" i="2" s="1"/>
  <c r="AJ79" i="10"/>
  <c r="AK79" i="2" s="1"/>
  <c r="AQ79" i="10"/>
  <c r="AR79" i="2" s="1"/>
  <c r="X79" i="10"/>
  <c r="Y79" i="2" s="1"/>
  <c r="Z79" i="10"/>
  <c r="AA79" i="2" s="1"/>
  <c r="T79" i="2"/>
  <c r="H29" i="3" s="1"/>
  <c r="I29" i="3" s="1"/>
  <c r="AR79" i="10"/>
  <c r="AS79" i="2" s="1"/>
  <c r="AN79" i="10"/>
  <c r="AO79" i="2" s="1"/>
  <c r="AG79" i="10"/>
  <c r="AH79" i="2" s="1"/>
  <c r="AL79" i="10"/>
  <c r="AM79" i="2" s="1"/>
  <c r="V79" i="10"/>
  <c r="W79" i="2" s="1"/>
  <c r="AI79" i="10"/>
  <c r="AJ79" i="2" s="1"/>
  <c r="AF52" i="2"/>
  <c r="S65" i="2"/>
  <c r="G15" i="3" s="1"/>
  <c r="U91" i="10"/>
  <c r="V91" i="2" s="1"/>
  <c r="BA91" i="10"/>
  <c r="BB91" i="2" s="1"/>
  <c r="AV91" i="10"/>
  <c r="AW91" i="2" s="1"/>
  <c r="AP91" i="10"/>
  <c r="AQ91" i="2" s="1"/>
  <c r="AY91" i="10"/>
  <c r="AZ91" i="2" s="1"/>
  <c r="AC91" i="10"/>
  <c r="AD91" i="2" s="1"/>
  <c r="BD91" i="10"/>
  <c r="BE91" i="2" s="1"/>
  <c r="AU91" i="10"/>
  <c r="AV91" i="2" s="1"/>
  <c r="AH91" i="10"/>
  <c r="AI91" i="2" s="1"/>
  <c r="AN91" i="10"/>
  <c r="AO91" i="2" s="1"/>
  <c r="AG91" i="10"/>
  <c r="AH91" i="2" s="1"/>
  <c r="AW91" i="10"/>
  <c r="AX91" i="2" s="1"/>
  <c r="AB91" i="10"/>
  <c r="AC91" i="2" s="1"/>
  <c r="AR91" i="10"/>
  <c r="AS91" i="2" s="1"/>
  <c r="V91" i="10"/>
  <c r="W91" i="2" s="1"/>
  <c r="AL91" i="10"/>
  <c r="AM91" i="2" s="1"/>
  <c r="BB91" i="10"/>
  <c r="BC91" i="2" s="1"/>
  <c r="AI91" i="10"/>
  <c r="AJ91" i="2" s="1"/>
  <c r="AA91" i="10"/>
  <c r="AB91" i="2" s="1"/>
  <c r="AK91" i="10"/>
  <c r="AL91" i="2" s="1"/>
  <c r="AF91" i="10"/>
  <c r="AG91" i="2" s="1"/>
  <c r="Z91" i="10"/>
  <c r="AA91" i="2" s="1"/>
  <c r="W91" i="10"/>
  <c r="X91" i="2" s="1"/>
  <c r="AQ91" i="10"/>
  <c r="AR91" i="2" s="1"/>
  <c r="X91" i="10"/>
  <c r="Y91" i="2" s="1"/>
  <c r="AX91" i="10"/>
  <c r="AY91" i="2" s="1"/>
  <c r="AS91" i="10"/>
  <c r="AT91" i="2" s="1"/>
  <c r="BC91" i="10"/>
  <c r="BD91" i="2" s="1"/>
  <c r="AJ91" i="10"/>
  <c r="AK91" i="2" s="1"/>
  <c r="AM91" i="10"/>
  <c r="AN91" i="2" s="1"/>
  <c r="T91" i="10"/>
  <c r="U91" i="2" s="1"/>
  <c r="AT91" i="10"/>
  <c r="AU91" i="2" s="1"/>
  <c r="AO91" i="10"/>
  <c r="AP91" i="2" s="1"/>
  <c r="AD91" i="10"/>
  <c r="AE91" i="2" s="1"/>
  <c r="T91" i="2"/>
  <c r="H41" i="3" s="1"/>
  <c r="I41" i="3" s="1"/>
  <c r="AZ91" i="10"/>
  <c r="BA91" i="2" s="1"/>
  <c r="Y91" i="10"/>
  <c r="Z91" i="2" s="1"/>
  <c r="AE91" i="10"/>
  <c r="AF91" i="2" s="1"/>
  <c r="BB52" i="2"/>
  <c r="S87" i="2"/>
  <c r="G37" i="3" s="1"/>
  <c r="S70" i="2"/>
  <c r="G20" i="3" s="1"/>
  <c r="AK52" i="2"/>
  <c r="Y74" i="10"/>
  <c r="Z74" i="2" s="1"/>
  <c r="T74" i="10"/>
  <c r="U74" i="2" s="1"/>
  <c r="AJ74" i="10"/>
  <c r="AK74" i="2" s="1"/>
  <c r="AH74" i="10"/>
  <c r="AI74" i="2" s="1"/>
  <c r="AI74" i="10"/>
  <c r="AJ74" i="2" s="1"/>
  <c r="T74" i="2"/>
  <c r="H24" i="3" s="1"/>
  <c r="I24" i="3" s="1"/>
  <c r="AC74" i="10"/>
  <c r="AD74" i="2" s="1"/>
  <c r="V74" i="10"/>
  <c r="W74" i="2" s="1"/>
  <c r="AE74" i="10"/>
  <c r="AF74" i="2" s="1"/>
  <c r="AF74" i="10"/>
  <c r="AG74" i="2" s="1"/>
  <c r="AK74" i="10"/>
  <c r="AL74" i="2" s="1"/>
  <c r="AG74" i="10"/>
  <c r="AH74" i="2" s="1"/>
  <c r="AB74" i="10"/>
  <c r="AC74" i="2" s="1"/>
  <c r="Z74" i="10"/>
  <c r="AA74" i="2" s="1"/>
  <c r="W74" i="10"/>
  <c r="X74" i="2" s="1"/>
  <c r="AA74" i="10"/>
  <c r="AB74" i="2" s="1"/>
  <c r="AL74" i="10"/>
  <c r="AM74" i="2" s="1"/>
  <c r="X74" i="10"/>
  <c r="Y74" i="2" s="1"/>
  <c r="AD74" i="10"/>
  <c r="AE74" i="2" s="1"/>
  <c r="AM74" i="10"/>
  <c r="AN74" i="2" s="1"/>
  <c r="U74" i="10"/>
  <c r="V74" i="2" s="1"/>
  <c r="W52" i="2"/>
  <c r="S56" i="2"/>
  <c r="G6" i="3" s="1"/>
  <c r="T65" i="10"/>
  <c r="U65" i="2" s="1"/>
  <c r="Z65" i="10"/>
  <c r="AA65" i="2" s="1"/>
  <c r="U65" i="10"/>
  <c r="V65" i="2" s="1"/>
  <c r="AD65" i="10"/>
  <c r="AE65" i="2" s="1"/>
  <c r="W65" i="10"/>
  <c r="X65" i="2" s="1"/>
  <c r="Y65" i="10"/>
  <c r="Z65" i="2" s="1"/>
  <c r="AB65" i="10"/>
  <c r="AC65" i="2" s="1"/>
  <c r="AA65" i="10"/>
  <c r="AB65" i="2" s="1"/>
  <c r="X65" i="10"/>
  <c r="Y65" i="2" s="1"/>
  <c r="AC65" i="10"/>
  <c r="AD65" i="2" s="1"/>
  <c r="T65" i="2"/>
  <c r="H15" i="3" s="1"/>
  <c r="I15" i="3" s="1"/>
  <c r="V65" i="10"/>
  <c r="W65" i="2" s="1"/>
  <c r="AJ85" i="10"/>
  <c r="AK85" i="2" s="1"/>
  <c r="W85" i="10"/>
  <c r="X85" i="2" s="1"/>
  <c r="AO85" i="10"/>
  <c r="AP85" i="2" s="1"/>
  <c r="AT85" i="10"/>
  <c r="AU85" i="2" s="1"/>
  <c r="AA85" i="10"/>
  <c r="AB85" i="2" s="1"/>
  <c r="AC85" i="10"/>
  <c r="AD85" i="2" s="1"/>
  <c r="AK85" i="10"/>
  <c r="AL85" i="2" s="1"/>
  <c r="AV85" i="10"/>
  <c r="AW85" i="2" s="1"/>
  <c r="AU85" i="10"/>
  <c r="AV85" i="2" s="1"/>
  <c r="AX85" i="10"/>
  <c r="AY85" i="2" s="1"/>
  <c r="AP85" i="10"/>
  <c r="AQ85" i="2" s="1"/>
  <c r="AS85" i="10"/>
  <c r="AT85" i="2" s="1"/>
  <c r="AW85" i="10"/>
  <c r="AX85" i="2" s="1"/>
  <c r="AQ85" i="10"/>
  <c r="AR85" i="2" s="1"/>
  <c r="AG85" i="10"/>
  <c r="AH85" i="2" s="1"/>
  <c r="AB85" i="10"/>
  <c r="AC85" i="2" s="1"/>
  <c r="S63" i="2"/>
  <c r="G13" i="3" s="1"/>
  <c r="AD52" i="2"/>
  <c r="U244" i="10"/>
  <c r="CD29" i="2" s="1"/>
  <c r="AK244" i="10"/>
  <c r="CT29" i="2" s="1"/>
  <c r="X244" i="10"/>
  <c r="CG29" i="2" s="1"/>
  <c r="AN244" i="10"/>
  <c r="CW29" i="2" s="1"/>
  <c r="AE244" i="10"/>
  <c r="CN29" i="2" s="1"/>
  <c r="AD244" i="10"/>
  <c r="CM29" i="2" s="1"/>
  <c r="V244" i="10"/>
  <c r="CE29" i="2" s="1"/>
  <c r="Y244" i="10"/>
  <c r="CH29" i="2" s="1"/>
  <c r="AB244" i="10"/>
  <c r="CK29" i="2" s="1"/>
  <c r="AI244" i="10"/>
  <c r="CR29" i="2" s="1"/>
  <c r="AL244" i="10"/>
  <c r="CU29" i="2" s="1"/>
  <c r="AJ244" i="10"/>
  <c r="CS29" i="2" s="1"/>
  <c r="AA244" i="10"/>
  <c r="CJ29" i="2" s="1"/>
  <c r="CB29" i="2"/>
  <c r="N31" i="3" s="1"/>
  <c r="O31" i="3" s="1"/>
  <c r="T244" i="10"/>
  <c r="CC29" i="2" s="1"/>
  <c r="AF244" i="10"/>
  <c r="CO29" i="2" s="1"/>
  <c r="AH244" i="10"/>
  <c r="CQ29" i="2" s="1"/>
  <c r="AG244" i="10"/>
  <c r="CP29" i="2" s="1"/>
  <c r="AO244" i="10"/>
  <c r="CX29" i="2" s="1"/>
  <c r="AQ244" i="10"/>
  <c r="CZ29" i="2" s="1"/>
  <c r="AS244" i="10"/>
  <c r="DB29" i="2" s="1"/>
  <c r="Z244" i="10"/>
  <c r="CI29" i="2" s="1"/>
  <c r="AT244" i="10"/>
  <c r="DC29" i="2" s="1"/>
  <c r="W244" i="10"/>
  <c r="CF29" i="2" s="1"/>
  <c r="AC244" i="10"/>
  <c r="CL29" i="2" s="1"/>
  <c r="AM244" i="10"/>
  <c r="CV29" i="2" s="1"/>
  <c r="AR244" i="10"/>
  <c r="DA29" i="2" s="1"/>
  <c r="AP244" i="10"/>
  <c r="CY29" i="2" s="1"/>
  <c r="AR254" i="10"/>
  <c r="DA39" i="2" s="1"/>
  <c r="AM254" i="10"/>
  <c r="CV39" i="2" s="1"/>
  <c r="AH254" i="10"/>
  <c r="CQ39" i="2" s="1"/>
  <c r="U254" i="10"/>
  <c r="CD39" i="2" s="1"/>
  <c r="AJ254" i="10"/>
  <c r="CS39" i="2" s="1"/>
  <c r="Z254" i="10"/>
  <c r="CI39" i="2" s="1"/>
  <c r="AS254" i="10"/>
  <c r="DB39" i="2" s="1"/>
  <c r="AU254" i="10"/>
  <c r="DD39" i="2" s="1"/>
  <c r="AP254" i="10"/>
  <c r="CY39" i="2" s="1"/>
  <c r="X254" i="10"/>
  <c r="CG39" i="2" s="1"/>
  <c r="AN254" i="10"/>
  <c r="CW39" i="2" s="1"/>
  <c r="BD254" i="10"/>
  <c r="DM39" i="2" s="1"/>
  <c r="AI254" i="10"/>
  <c r="CR39" i="2" s="1"/>
  <c r="AY254" i="10"/>
  <c r="DH39" i="2" s="1"/>
  <c r="AD254" i="10"/>
  <c r="CM39" i="2" s="1"/>
  <c r="AT254" i="10"/>
  <c r="DC39" i="2" s="1"/>
  <c r="AO254" i="10"/>
  <c r="CX39" i="2" s="1"/>
  <c r="AG254" i="10"/>
  <c r="CP39" i="2" s="1"/>
  <c r="CB39" i="2"/>
  <c r="N41" i="3" s="1"/>
  <c r="O41" i="3" s="1"/>
  <c r="AB254" i="10"/>
  <c r="CK39" i="2" s="1"/>
  <c r="W254" i="10"/>
  <c r="CF39" i="2" s="1"/>
  <c r="BC254" i="10"/>
  <c r="DL39" i="2" s="1"/>
  <c r="AX254" i="10"/>
  <c r="DG39" i="2" s="1"/>
  <c r="AW254" i="10"/>
  <c r="DF39" i="2" s="1"/>
  <c r="AE254" i="10"/>
  <c r="CN39" i="2" s="1"/>
  <c r="Y254" i="10"/>
  <c r="CH39" i="2" s="1"/>
  <c r="T254" i="10"/>
  <c r="CC39" i="2" s="1"/>
  <c r="BA254" i="10"/>
  <c r="DJ39" i="2" s="1"/>
  <c r="AZ254" i="10"/>
  <c r="DI39" i="2" s="1"/>
  <c r="AA254" i="10"/>
  <c r="CJ39" i="2" s="1"/>
  <c r="BB254" i="10"/>
  <c r="DK39" i="2" s="1"/>
  <c r="AV254" i="10"/>
  <c r="DE39" i="2" s="1"/>
  <c r="AL254" i="10"/>
  <c r="CU39" i="2" s="1"/>
  <c r="AF254" i="10"/>
  <c r="CO39" i="2" s="1"/>
  <c r="V254" i="10"/>
  <c r="CE39" i="2" s="1"/>
  <c r="AC254" i="10"/>
  <c r="CL39" i="2" s="1"/>
  <c r="AQ254" i="10"/>
  <c r="CZ39" i="2" s="1"/>
  <c r="AK254" i="10"/>
  <c r="CT39" i="2" s="1"/>
  <c r="CA10" i="2"/>
  <c r="M12" i="3" s="1"/>
  <c r="CK1" i="2"/>
  <c r="AB231" i="10"/>
  <c r="CK16" i="2" s="1"/>
  <c r="Y231" i="10"/>
  <c r="CH16" i="2" s="1"/>
  <c r="AG231" i="10"/>
  <c r="CP16" i="2" s="1"/>
  <c r="Z231" i="10"/>
  <c r="CI16" i="2" s="1"/>
  <c r="X231" i="10"/>
  <c r="CG16" i="2" s="1"/>
  <c r="AA231" i="10"/>
  <c r="CJ16" i="2" s="1"/>
  <c r="AD231" i="10"/>
  <c r="CM16" i="2" s="1"/>
  <c r="AC231" i="10"/>
  <c r="CL16" i="2" s="1"/>
  <c r="AE231" i="10"/>
  <c r="CN16" i="2" s="1"/>
  <c r="W231" i="10"/>
  <c r="CF16" i="2" s="1"/>
  <c r="T231" i="10"/>
  <c r="CC16" i="2" s="1"/>
  <c r="CB16" i="2"/>
  <c r="N18" i="3" s="1"/>
  <c r="O18" i="3" s="1"/>
  <c r="AF231" i="10"/>
  <c r="CO16" i="2" s="1"/>
  <c r="U231" i="10"/>
  <c r="CD16" i="2" s="1"/>
  <c r="V231" i="10"/>
  <c r="CE16" i="2" s="1"/>
  <c r="CA17" i="2"/>
  <c r="M19" i="3" s="1"/>
  <c r="CR1" i="2"/>
  <c r="CB46" i="2"/>
  <c r="N48" i="3" s="1"/>
  <c r="O48" i="3" s="1"/>
  <c r="V261" i="10"/>
  <c r="CE46" i="2" s="1"/>
  <c r="AL261" i="10"/>
  <c r="CU46" i="2" s="1"/>
  <c r="BB261" i="10"/>
  <c r="DK46" i="2" s="1"/>
  <c r="Y261" i="10"/>
  <c r="CH46" i="2" s="1"/>
  <c r="AO261" i="10"/>
  <c r="CX46" i="2" s="1"/>
  <c r="BE261" i="10"/>
  <c r="DN46" i="2" s="1"/>
  <c r="AB261" i="10"/>
  <c r="CK46" i="2" s="1"/>
  <c r="AR261" i="10"/>
  <c r="DA46" i="2" s="1"/>
  <c r="BH261" i="10"/>
  <c r="DQ46" i="2" s="1"/>
  <c r="AA261" i="10"/>
  <c r="CJ46" i="2" s="1"/>
  <c r="AM261" i="10"/>
  <c r="CV46" i="2" s="1"/>
  <c r="Z261" i="10"/>
  <c r="CI46" i="2" s="1"/>
  <c r="BF261" i="10"/>
  <c r="DO46" i="2" s="1"/>
  <c r="AS261" i="10"/>
  <c r="DB46" i="2" s="1"/>
  <c r="AF261" i="10"/>
  <c r="CO46" i="2" s="1"/>
  <c r="AE261" i="10"/>
  <c r="CN46" i="2" s="1"/>
  <c r="BC261" i="10"/>
  <c r="DL46" i="2" s="1"/>
  <c r="U261" i="10"/>
  <c r="CD46" i="2" s="1"/>
  <c r="AN261" i="10"/>
  <c r="CW46" i="2" s="1"/>
  <c r="AY261" i="10"/>
  <c r="DH46" i="2" s="1"/>
  <c r="X261" i="10"/>
  <c r="CG46" i="2" s="1"/>
  <c r="BD261" i="10"/>
  <c r="DM46" i="2" s="1"/>
  <c r="AG261" i="10"/>
  <c r="CP46" i="2" s="1"/>
  <c r="AZ261" i="10"/>
  <c r="DI46" i="2" s="1"/>
  <c r="AP261" i="10"/>
  <c r="CY46" i="2" s="1"/>
  <c r="AQ261" i="10"/>
  <c r="CZ46" i="2" s="1"/>
  <c r="AX261" i="10"/>
  <c r="DG46" i="2" s="1"/>
  <c r="BJ261" i="10"/>
  <c r="DS46" i="2" s="1"/>
  <c r="AJ261" i="10"/>
  <c r="CS46" i="2" s="1"/>
  <c r="AI261" i="10"/>
  <c r="CR46" i="2" s="1"/>
  <c r="AV261" i="10"/>
  <c r="DE46" i="2" s="1"/>
  <c r="BK261" i="10"/>
  <c r="DT46" i="2" s="1"/>
  <c r="AT261" i="10"/>
  <c r="DC46" i="2" s="1"/>
  <c r="T261" i="10"/>
  <c r="CC46" i="2" s="1"/>
  <c r="BG261" i="10"/>
  <c r="DP46" i="2" s="1"/>
  <c r="BI261" i="10"/>
  <c r="DR46" i="2" s="1"/>
  <c r="BA261" i="10"/>
  <c r="DJ46" i="2" s="1"/>
  <c r="AK261" i="10"/>
  <c r="CT46" i="2" s="1"/>
  <c r="AC261" i="10"/>
  <c r="CL46" i="2" s="1"/>
  <c r="AU261" i="10"/>
  <c r="DD46" i="2" s="1"/>
  <c r="AW261" i="10"/>
  <c r="DF46" i="2" s="1"/>
  <c r="W261" i="10"/>
  <c r="CF46" i="2" s="1"/>
  <c r="AD261" i="10"/>
  <c r="CM46" i="2" s="1"/>
  <c r="AH261" i="10"/>
  <c r="CQ46" i="2" s="1"/>
  <c r="AB259" i="10"/>
  <c r="CK44" i="2" s="1"/>
  <c r="AR259" i="10"/>
  <c r="DA44" i="2" s="1"/>
  <c r="BH259" i="10"/>
  <c r="DQ44" i="2" s="1"/>
  <c r="AI259" i="10"/>
  <c r="CR44" i="2" s="1"/>
  <c r="AY259" i="10"/>
  <c r="DH44" i="2" s="1"/>
  <c r="Z259" i="10"/>
  <c r="CI44" i="2" s="1"/>
  <c r="AP259" i="10"/>
  <c r="CY44" i="2" s="1"/>
  <c r="BF259" i="10"/>
  <c r="DO44" i="2" s="1"/>
  <c r="U259" i="10"/>
  <c r="CD44" i="2" s="1"/>
  <c r="AW259" i="10"/>
  <c r="DF44" i="2" s="1"/>
  <c r="AF259" i="10"/>
  <c r="CO44" i="2" s="1"/>
  <c r="W259" i="10"/>
  <c r="CF44" i="2" s="1"/>
  <c r="BC259" i="10"/>
  <c r="DL44" i="2" s="1"/>
  <c r="AT259" i="10"/>
  <c r="DC44" i="2" s="1"/>
  <c r="AK259" i="10"/>
  <c r="CT44" i="2" s="1"/>
  <c r="X259" i="10"/>
  <c r="CG44" i="2" s="1"/>
  <c r="AU259" i="10"/>
  <c r="DD44" i="2" s="1"/>
  <c r="BE259" i="10"/>
  <c r="DN44" i="2" s="1"/>
  <c r="AN259" i="10"/>
  <c r="CW44" i="2" s="1"/>
  <c r="AG259" i="10"/>
  <c r="CP44" i="2" s="1"/>
  <c r="BB259" i="10"/>
  <c r="DK44" i="2" s="1"/>
  <c r="CB44" i="2"/>
  <c r="N46" i="3" s="1"/>
  <c r="O46" i="3" s="1"/>
  <c r="AZ259" i="10"/>
  <c r="DI44" i="2" s="1"/>
  <c r="AH259" i="10"/>
  <c r="CQ44" i="2" s="1"/>
  <c r="AS259" i="10"/>
  <c r="DB44" i="2" s="1"/>
  <c r="Y259" i="10"/>
  <c r="CH44" i="2" s="1"/>
  <c r="BI259" i="10"/>
  <c r="DR44" i="2" s="1"/>
  <c r="AV259" i="10"/>
  <c r="DE44" i="2" s="1"/>
  <c r="AJ259" i="10"/>
  <c r="CS44" i="2" s="1"/>
  <c r="BG259" i="10"/>
  <c r="DP44" i="2" s="1"/>
  <c r="BA259" i="10"/>
  <c r="DJ44" i="2" s="1"/>
  <c r="AD259" i="10"/>
  <c r="CM44" i="2" s="1"/>
  <c r="AL259" i="10"/>
  <c r="CU44" i="2" s="1"/>
  <c r="AX259" i="10"/>
  <c r="DG44" i="2" s="1"/>
  <c r="V259" i="10"/>
  <c r="CE44" i="2" s="1"/>
  <c r="T259" i="10"/>
  <c r="CC44" i="2" s="1"/>
  <c r="AQ259" i="10"/>
  <c r="CZ44" i="2" s="1"/>
  <c r="AO259" i="10"/>
  <c r="CX44" i="2" s="1"/>
  <c r="AM259" i="10"/>
  <c r="CV44" i="2" s="1"/>
  <c r="BD259" i="10"/>
  <c r="DM44" i="2" s="1"/>
  <c r="AE259" i="10"/>
  <c r="CN44" i="2" s="1"/>
  <c r="AA259" i="10"/>
  <c r="CJ44" i="2" s="1"/>
  <c r="AC259" i="10"/>
  <c r="CL44" i="2" s="1"/>
  <c r="CA11" i="2"/>
  <c r="M13" i="3" s="1"/>
  <c r="CL1" i="2"/>
  <c r="CA21" i="2"/>
  <c r="M23" i="3" s="1"/>
  <c r="CV1" i="2"/>
  <c r="DM1" i="2"/>
  <c r="CA38" i="2"/>
  <c r="M40" i="3" s="1"/>
  <c r="CA9" i="2"/>
  <c r="M11" i="3" s="1"/>
  <c r="CJ1" i="2"/>
  <c r="AE237" i="10"/>
  <c r="CN22" i="2" s="1"/>
  <c r="Z237" i="10"/>
  <c r="CI22" i="2" s="1"/>
  <c r="U237" i="10"/>
  <c r="CD22" i="2" s="1"/>
  <c r="AK237" i="10"/>
  <c r="CT22" i="2" s="1"/>
  <c r="AF237" i="10"/>
  <c r="CO22" i="2" s="1"/>
  <c r="AD237" i="10"/>
  <c r="CM22" i="2" s="1"/>
  <c r="X237" i="10"/>
  <c r="CG22" i="2" s="1"/>
  <c r="AA237" i="10"/>
  <c r="CJ22" i="2" s="1"/>
  <c r="AJ237" i="10"/>
  <c r="CS22" i="2" s="1"/>
  <c r="AG237" i="10"/>
  <c r="CP22" i="2" s="1"/>
  <c r="CB22" i="2"/>
  <c r="N24" i="3" s="1"/>
  <c r="O24" i="3" s="1"/>
  <c r="W237" i="10"/>
  <c r="CF22" i="2" s="1"/>
  <c r="AM237" i="10"/>
  <c r="CV22" i="2" s="1"/>
  <c r="AH237" i="10"/>
  <c r="CQ22" i="2" s="1"/>
  <c r="AC237" i="10"/>
  <c r="CL22" i="2" s="1"/>
  <c r="T237" i="10"/>
  <c r="CC22" i="2" s="1"/>
  <c r="AI237" i="10"/>
  <c r="CR22" i="2" s="1"/>
  <c r="Y237" i="10"/>
  <c r="CH22" i="2" s="1"/>
  <c r="AB237" i="10"/>
  <c r="CK22" i="2" s="1"/>
  <c r="AL237" i="10"/>
  <c r="CU22" i="2" s="1"/>
  <c r="V237" i="10"/>
  <c r="CE22" i="2" s="1"/>
  <c r="CQ1" i="2"/>
  <c r="CA16" i="2"/>
  <c r="M18" i="3" s="1"/>
  <c r="AA229" i="10"/>
  <c r="CJ14" i="2" s="1"/>
  <c r="U229" i="10"/>
  <c r="CD14" i="2" s="1"/>
  <c r="X229" i="10"/>
  <c r="CG14" i="2" s="1"/>
  <c r="AE229" i="10"/>
  <c r="CN14" i="2" s="1"/>
  <c r="Y229" i="10"/>
  <c r="CH14" i="2" s="1"/>
  <c r="AD229" i="10"/>
  <c r="CM14" i="2" s="1"/>
  <c r="V229" i="10"/>
  <c r="CE14" i="2" s="1"/>
  <c r="AB229" i="10"/>
  <c r="CK14" i="2" s="1"/>
  <c r="Z229" i="10"/>
  <c r="CI14" i="2" s="1"/>
  <c r="W229" i="10"/>
  <c r="CF14" i="2" s="1"/>
  <c r="CB14" i="2"/>
  <c r="N16" i="3" s="1"/>
  <c r="O16" i="3" s="1"/>
  <c r="T229" i="10"/>
  <c r="CC14" i="2" s="1"/>
  <c r="AC229" i="10"/>
  <c r="CL14" i="2" s="1"/>
  <c r="AD242" i="10"/>
  <c r="CM27" i="2" s="1"/>
  <c r="U242" i="10"/>
  <c r="CD27" i="2" s="1"/>
  <c r="AK242" i="10"/>
  <c r="CT27" i="2" s="1"/>
  <c r="AB242" i="10"/>
  <c r="CK27" i="2" s="1"/>
  <c r="AR242" i="10"/>
  <c r="DA27" i="2" s="1"/>
  <c r="AE242" i="10"/>
  <c r="CN27" i="2" s="1"/>
  <c r="Z242" i="10"/>
  <c r="CI27" i="2" s="1"/>
  <c r="AG242" i="10"/>
  <c r="CP27" i="2" s="1"/>
  <c r="AN242" i="10"/>
  <c r="CW27" i="2" s="1"/>
  <c r="Y242" i="10"/>
  <c r="CH27" i="2" s="1"/>
  <c r="AA242" i="10"/>
  <c r="CJ27" i="2" s="1"/>
  <c r="W242" i="10"/>
  <c r="CF27" i="2" s="1"/>
  <c r="CB27" i="2"/>
  <c r="N29" i="3" s="1"/>
  <c r="O29" i="3" s="1"/>
  <c r="V242" i="10"/>
  <c r="CE27" i="2" s="1"/>
  <c r="AL242" i="10"/>
  <c r="CU27" i="2" s="1"/>
  <c r="AC242" i="10"/>
  <c r="CL27" i="2" s="1"/>
  <c r="T242" i="10"/>
  <c r="CC27" i="2" s="1"/>
  <c r="AJ242" i="10"/>
  <c r="CS27" i="2" s="1"/>
  <c r="AM242" i="10"/>
  <c r="CV27" i="2" s="1"/>
  <c r="AQ242" i="10"/>
  <c r="CZ27" i="2" s="1"/>
  <c r="AP242" i="10"/>
  <c r="CY27" i="2" s="1"/>
  <c r="X242" i="10"/>
  <c r="CG27" i="2" s="1"/>
  <c r="AI242" i="10"/>
  <c r="CR27" i="2" s="1"/>
  <c r="AF242" i="10"/>
  <c r="CO27" i="2" s="1"/>
  <c r="AH242" i="10"/>
  <c r="CQ27" i="2" s="1"/>
  <c r="AO242" i="10"/>
  <c r="CX27" i="2" s="1"/>
  <c r="CO1" i="2"/>
  <c r="CA14" i="2"/>
  <c r="M16" i="3" s="1"/>
  <c r="CB3" i="2"/>
  <c r="N5" i="3" s="1"/>
  <c r="O5" i="3" s="1"/>
  <c r="T218" i="10"/>
  <c r="CC3" i="2" s="1"/>
  <c r="AA232" i="10"/>
  <c r="CJ17" i="2" s="1"/>
  <c r="AG232" i="10"/>
  <c r="CP17" i="2" s="1"/>
  <c r="V232" i="10"/>
  <c r="CE17" i="2" s="1"/>
  <c r="X232" i="10"/>
  <c r="CG17" i="2" s="1"/>
  <c r="T232" i="10"/>
  <c r="CC17" i="2" s="1"/>
  <c r="AF232" i="10"/>
  <c r="CO17" i="2" s="1"/>
  <c r="AD232" i="10"/>
  <c r="CM17" i="2" s="1"/>
  <c r="CB17" i="2"/>
  <c r="N19" i="3" s="1"/>
  <c r="O19" i="3" s="1"/>
  <c r="AB232" i="10"/>
  <c r="CK17" i="2" s="1"/>
  <c r="AH232" i="10"/>
  <c r="CQ17" i="2" s="1"/>
  <c r="W232" i="10"/>
  <c r="CF17" i="2" s="1"/>
  <c r="U232" i="10"/>
  <c r="CD17" i="2" s="1"/>
  <c r="AE232" i="10"/>
  <c r="CN17" i="2" s="1"/>
  <c r="Y232" i="10"/>
  <c r="CH17" i="2" s="1"/>
  <c r="AC232" i="10"/>
  <c r="CL17" i="2" s="1"/>
  <c r="Z232" i="10"/>
  <c r="CI17" i="2" s="1"/>
  <c r="Y239" i="10"/>
  <c r="CH24" i="2" s="1"/>
  <c r="AO239" i="10"/>
  <c r="CX24" i="2" s="1"/>
  <c r="AF239" i="10"/>
  <c r="CO24" i="2" s="1"/>
  <c r="AA239" i="10"/>
  <c r="CJ24" i="2" s="1"/>
  <c r="AH239" i="10"/>
  <c r="CQ24" i="2" s="1"/>
  <c r="AL239" i="10"/>
  <c r="CU24" i="2" s="1"/>
  <c r="AK239" i="10"/>
  <c r="CT24" i="2" s="1"/>
  <c r="W239" i="10"/>
  <c r="CF24" i="2" s="1"/>
  <c r="V239" i="10"/>
  <c r="CE24" i="2" s="1"/>
  <c r="AJ239" i="10"/>
  <c r="CS24" i="2" s="1"/>
  <c r="T239" i="10"/>
  <c r="CC24" i="2" s="1"/>
  <c r="AG239" i="10"/>
  <c r="CP24" i="2" s="1"/>
  <c r="X239" i="10"/>
  <c r="CG24" i="2" s="1"/>
  <c r="AN239" i="10"/>
  <c r="CW24" i="2" s="1"/>
  <c r="AI239" i="10"/>
  <c r="CR24" i="2" s="1"/>
  <c r="Z239" i="10"/>
  <c r="CI24" i="2" s="1"/>
  <c r="U239" i="10"/>
  <c r="CD24" i="2" s="1"/>
  <c r="AB239" i="10"/>
  <c r="CK24" i="2" s="1"/>
  <c r="AM239" i="10"/>
  <c r="CV24" i="2" s="1"/>
  <c r="AC239" i="10"/>
  <c r="CL24" i="2" s="1"/>
  <c r="AD239" i="10"/>
  <c r="CM24" i="2" s="1"/>
  <c r="CB24" i="2"/>
  <c r="N26" i="3" s="1"/>
  <c r="O26" i="3" s="1"/>
  <c r="AE239" i="10"/>
  <c r="CN24" i="2" s="1"/>
  <c r="CZ1" i="2"/>
  <c r="CA25" i="2"/>
  <c r="M27" i="3" s="1"/>
  <c r="AD241" i="10"/>
  <c r="CM26" i="2" s="1"/>
  <c r="U241" i="10"/>
  <c r="CD26" i="2" s="1"/>
  <c r="AK241" i="10"/>
  <c r="CT26" i="2" s="1"/>
  <c r="AB241" i="10"/>
  <c r="CK26" i="2" s="1"/>
  <c r="AA241" i="10"/>
  <c r="CJ26" i="2" s="1"/>
  <c r="AI241" i="10"/>
  <c r="CR26" i="2" s="1"/>
  <c r="Y241" i="10"/>
  <c r="CH26" i="2" s="1"/>
  <c r="AF241" i="10"/>
  <c r="CO26" i="2" s="1"/>
  <c r="AE241" i="10"/>
  <c r="CN26" i="2" s="1"/>
  <c r="AG241" i="10"/>
  <c r="CP26" i="2" s="1"/>
  <c r="AP241" i="10"/>
  <c r="CY26" i="2" s="1"/>
  <c r="X241" i="10"/>
  <c r="CG26" i="2" s="1"/>
  <c r="CB26" i="2"/>
  <c r="N28" i="3" s="1"/>
  <c r="O28" i="3" s="1"/>
  <c r="V241" i="10"/>
  <c r="CE26" i="2" s="1"/>
  <c r="AL241" i="10"/>
  <c r="CU26" i="2" s="1"/>
  <c r="AC241" i="10"/>
  <c r="CL26" i="2" s="1"/>
  <c r="T241" i="10"/>
  <c r="CC26" i="2" s="1"/>
  <c r="AJ241" i="10"/>
  <c r="CS26" i="2" s="1"/>
  <c r="W241" i="10"/>
  <c r="CF26" i="2" s="1"/>
  <c r="AH241" i="10"/>
  <c r="CQ26" i="2" s="1"/>
  <c r="AO241" i="10"/>
  <c r="CX26" i="2" s="1"/>
  <c r="AQ241" i="10"/>
  <c r="CZ26" i="2" s="1"/>
  <c r="Z241" i="10"/>
  <c r="CI26" i="2" s="1"/>
  <c r="AN241" i="10"/>
  <c r="CW26" i="2" s="1"/>
  <c r="AM241" i="10"/>
  <c r="CV26" i="2" s="1"/>
  <c r="V251" i="10"/>
  <c r="CE36" i="2" s="1"/>
  <c r="AL251" i="10"/>
  <c r="CU36" i="2" s="1"/>
  <c r="U251" i="10"/>
  <c r="CD36" i="2" s="1"/>
  <c r="AK251" i="10"/>
  <c r="CT36" i="2" s="1"/>
  <c r="BA251" i="10"/>
  <c r="DJ36" i="2" s="1"/>
  <c r="AF251" i="10"/>
  <c r="CO36" i="2" s="1"/>
  <c r="AV251" i="10"/>
  <c r="DE36" i="2" s="1"/>
  <c r="AE251" i="10"/>
  <c r="CN36" i="2" s="1"/>
  <c r="W251" i="10"/>
  <c r="CF36" i="2" s="1"/>
  <c r="AX251" i="10"/>
  <c r="DG36" i="2" s="1"/>
  <c r="AW251" i="10"/>
  <c r="DF36" i="2" s="1"/>
  <c r="AR251" i="10"/>
  <c r="DA36" i="2" s="1"/>
  <c r="AQ251" i="10"/>
  <c r="CZ36" i="2" s="1"/>
  <c r="AO251" i="10"/>
  <c r="CX36" i="2" s="1"/>
  <c r="AU251" i="10"/>
  <c r="DD36" i="2" s="1"/>
  <c r="AZ251" i="10"/>
  <c r="DI36" i="2" s="1"/>
  <c r="AM251" i="10"/>
  <c r="CV36" i="2" s="1"/>
  <c r="AD251" i="10"/>
  <c r="CM36" i="2" s="1"/>
  <c r="AT251" i="10"/>
  <c r="DC36" i="2" s="1"/>
  <c r="AC251" i="10"/>
  <c r="CL36" i="2" s="1"/>
  <c r="AS251" i="10"/>
  <c r="DB36" i="2" s="1"/>
  <c r="X251" i="10"/>
  <c r="CG36" i="2" s="1"/>
  <c r="AN251" i="10"/>
  <c r="CW36" i="2" s="1"/>
  <c r="AI251" i="10"/>
  <c r="CR36" i="2" s="1"/>
  <c r="AA251" i="10"/>
  <c r="CJ36" i="2" s="1"/>
  <c r="AH251" i="10"/>
  <c r="CQ36" i="2" s="1"/>
  <c r="AG251" i="10"/>
  <c r="CP36" i="2" s="1"/>
  <c r="AB251" i="10"/>
  <c r="CK36" i="2" s="1"/>
  <c r="AY251" i="10"/>
  <c r="DH36" i="2" s="1"/>
  <c r="CB36" i="2"/>
  <c r="N38" i="3" s="1"/>
  <c r="O38" i="3" s="1"/>
  <c r="Y251" i="10"/>
  <c r="CH36" i="2" s="1"/>
  <c r="Z251" i="10"/>
  <c r="CI36" i="2" s="1"/>
  <c r="AJ251" i="10"/>
  <c r="CS36" i="2" s="1"/>
  <c r="AP251" i="10"/>
  <c r="CY36" i="2" s="1"/>
  <c r="T251" i="10"/>
  <c r="CC36" i="2" s="1"/>
  <c r="AQ258" i="10"/>
  <c r="CZ43" i="2" s="1"/>
  <c r="Y258" i="10"/>
  <c r="CH43" i="2" s="1"/>
  <c r="BD258" i="10"/>
  <c r="DM43" i="2" s="1"/>
  <c r="AO258" i="10"/>
  <c r="CX43" i="2" s="1"/>
  <c r="AA258" i="10"/>
  <c r="CJ43" i="2" s="1"/>
  <c r="W258" i="10"/>
  <c r="CF43" i="2" s="1"/>
  <c r="AM258" i="10"/>
  <c r="CV43" i="2" s="1"/>
  <c r="BC258" i="10"/>
  <c r="DL43" i="2" s="1"/>
  <c r="AD258" i="10"/>
  <c r="CM43" i="2" s="1"/>
  <c r="AT258" i="10"/>
  <c r="DC43" i="2" s="1"/>
  <c r="U258" i="10"/>
  <c r="CD43" i="2" s="1"/>
  <c r="AK258" i="10"/>
  <c r="CT43" i="2" s="1"/>
  <c r="BA258" i="10"/>
  <c r="DJ43" i="2" s="1"/>
  <c r="AB258" i="10"/>
  <c r="CK43" i="2" s="1"/>
  <c r="AN258" i="10"/>
  <c r="CW43" i="2" s="1"/>
  <c r="AZ258" i="10"/>
  <c r="DI43" i="2" s="1"/>
  <c r="AY258" i="10"/>
  <c r="DH43" i="2" s="1"/>
  <c r="AP258" i="10"/>
  <c r="CY43" i="2" s="1"/>
  <c r="AG258" i="10"/>
  <c r="CP43" i="2" s="1"/>
  <c r="AV258" i="10"/>
  <c r="DE43" i="2" s="1"/>
  <c r="AJ258" i="10"/>
  <c r="CS43" i="2" s="1"/>
  <c r="AH258" i="10"/>
  <c r="CQ43" i="2" s="1"/>
  <c r="BE258" i="10"/>
  <c r="DN43" i="2" s="1"/>
  <c r="BG258" i="10"/>
  <c r="DP43" i="2" s="1"/>
  <c r="AX258" i="10"/>
  <c r="DG43" i="2" s="1"/>
  <c r="AR258" i="10"/>
  <c r="DA43" i="2" s="1"/>
  <c r="V258" i="10"/>
  <c r="CE43" i="2" s="1"/>
  <c r="AS258" i="10"/>
  <c r="DB43" i="2" s="1"/>
  <c r="AI258" i="10"/>
  <c r="CR43" i="2" s="1"/>
  <c r="X258" i="10"/>
  <c r="CG43" i="2" s="1"/>
  <c r="AU258" i="10"/>
  <c r="DD43" i="2" s="1"/>
  <c r="AC258" i="10"/>
  <c r="CL43" i="2" s="1"/>
  <c r="T258" i="10"/>
  <c r="CC43" i="2" s="1"/>
  <c r="AW258" i="10"/>
  <c r="DF43" i="2" s="1"/>
  <c r="AE258" i="10"/>
  <c r="CN43" i="2" s="1"/>
  <c r="BB258" i="10"/>
  <c r="DK43" i="2" s="1"/>
  <c r="BH258" i="10"/>
  <c r="DQ43" i="2" s="1"/>
  <c r="BF258" i="10"/>
  <c r="DO43" i="2" s="1"/>
  <c r="AF258" i="10"/>
  <c r="CO43" i="2" s="1"/>
  <c r="AL258" i="10"/>
  <c r="CU43" i="2" s="1"/>
  <c r="Z258" i="10"/>
  <c r="CI43" i="2" s="1"/>
  <c r="CB43" i="2"/>
  <c r="N45" i="3" s="1"/>
  <c r="O45" i="3" s="1"/>
  <c r="DU139" i="10"/>
  <c r="DU149" i="10"/>
  <c r="DU137" i="10"/>
  <c r="DU145" i="10"/>
  <c r="DU143" i="10"/>
  <c r="DU142" i="10"/>
  <c r="DU144" i="10"/>
  <c r="DU148" i="10"/>
  <c r="DU146" i="10"/>
  <c r="DU147" i="10"/>
  <c r="DU140" i="10"/>
  <c r="DU138" i="10"/>
  <c r="DU150" i="10"/>
  <c r="DU141" i="10"/>
  <c r="DO149" i="10"/>
  <c r="DO147" i="10"/>
  <c r="DO137" i="10"/>
  <c r="DO146" i="10"/>
  <c r="DO136" i="10"/>
  <c r="DO140" i="10"/>
  <c r="DO135" i="10"/>
  <c r="DO141" i="10"/>
  <c r="DO145" i="10"/>
  <c r="DO134" i="10"/>
  <c r="DO150" i="10"/>
  <c r="DO143" i="10"/>
  <c r="DO138" i="10"/>
  <c r="DO139" i="10"/>
  <c r="DO142" i="10"/>
  <c r="DO148" i="10"/>
  <c r="DO144" i="10"/>
  <c r="CU129" i="10"/>
  <c r="CU147" i="10"/>
  <c r="CU133" i="10"/>
  <c r="CU138" i="10"/>
  <c r="CU146" i="10"/>
  <c r="CU144" i="10"/>
  <c r="CU141" i="10"/>
  <c r="CU124" i="10"/>
  <c r="CU139" i="10"/>
  <c r="CU136" i="10"/>
  <c r="CU143" i="10"/>
  <c r="CU125" i="10"/>
  <c r="CU145" i="10"/>
  <c r="CU131" i="10"/>
  <c r="CU137" i="10"/>
  <c r="CU135" i="10"/>
  <c r="CU150" i="10"/>
  <c r="CU142" i="10"/>
  <c r="CU149" i="10"/>
  <c r="CU148" i="10"/>
  <c r="CU132" i="10"/>
  <c r="CU126" i="10"/>
  <c r="CU130" i="10"/>
  <c r="CU127" i="10"/>
  <c r="CU134" i="10"/>
  <c r="CU128" i="10"/>
  <c r="CU140" i="10"/>
  <c r="DO296" i="10"/>
  <c r="DO305" i="10"/>
  <c r="DO302" i="10"/>
  <c r="DO295" i="10"/>
  <c r="DO309" i="10"/>
  <c r="DO301" i="10"/>
  <c r="DO310" i="10"/>
  <c r="DO299" i="10"/>
  <c r="DO306" i="10"/>
  <c r="DO300" i="10"/>
  <c r="DO311" i="10"/>
  <c r="DO304" i="10"/>
  <c r="DO308" i="10"/>
  <c r="DO303" i="10"/>
  <c r="DO307" i="10"/>
  <c r="DO297" i="10"/>
  <c r="DO298" i="10"/>
  <c r="BS281" i="10"/>
  <c r="BS285" i="10"/>
  <c r="BS305" i="10"/>
  <c r="BS274" i="10"/>
  <c r="BS294" i="10"/>
  <c r="BS284" i="10"/>
  <c r="BS308" i="10"/>
  <c r="BS299" i="10"/>
  <c r="BS291" i="10"/>
  <c r="BS279" i="10"/>
  <c r="BS304" i="10"/>
  <c r="BS280" i="10"/>
  <c r="BS306" i="10"/>
  <c r="BS278" i="10"/>
  <c r="BS290" i="10"/>
  <c r="BS286" i="10"/>
  <c r="BS310" i="10"/>
  <c r="BS273" i="10"/>
  <c r="BS309" i="10"/>
  <c r="BS300" i="10"/>
  <c r="BS295" i="10"/>
  <c r="BS307" i="10"/>
  <c r="BS271" i="10"/>
  <c r="BS301" i="10"/>
  <c r="BS296" i="10"/>
  <c r="BS275" i="10"/>
  <c r="BS287" i="10"/>
  <c r="BS272" i="10"/>
  <c r="BS288" i="10"/>
  <c r="BS303" i="10"/>
  <c r="BS311" i="10"/>
  <c r="BS298" i="10"/>
  <c r="BS297" i="10"/>
  <c r="BS289" i="10"/>
  <c r="BS302" i="10"/>
  <c r="BS283" i="10"/>
  <c r="BS282" i="10"/>
  <c r="BS292" i="10"/>
  <c r="BS276" i="10"/>
  <c r="BS277" i="10"/>
  <c r="BS293" i="10"/>
  <c r="BM273" i="10"/>
  <c r="BM285" i="10"/>
  <c r="BM308" i="10"/>
  <c r="BM274" i="10"/>
  <c r="BM283" i="10"/>
  <c r="BM305" i="10"/>
  <c r="BM268" i="10"/>
  <c r="BM281" i="10"/>
  <c r="BM286" i="10"/>
  <c r="BM300" i="10"/>
  <c r="BM279" i="10"/>
  <c r="BM272" i="10"/>
  <c r="BO269" i="10"/>
  <c r="BM298" i="10"/>
  <c r="BM301" i="10"/>
  <c r="BM304" i="10"/>
  <c r="BM299" i="10"/>
  <c r="BM310" i="10"/>
  <c r="BM270" i="10"/>
  <c r="BM306" i="10"/>
  <c r="BM290" i="10"/>
  <c r="BM297" i="10"/>
  <c r="BM276" i="10"/>
  <c r="BM296" i="10"/>
  <c r="BM275" i="10"/>
  <c r="BM311" i="10"/>
  <c r="BM303" i="10"/>
  <c r="BM269" i="10"/>
  <c r="BM302" i="10"/>
  <c r="BM287" i="10"/>
  <c r="BM277" i="10"/>
  <c r="BM309" i="10"/>
  <c r="BM289" i="10"/>
  <c r="BM291" i="10"/>
  <c r="BM280" i="10"/>
  <c r="BM282" i="10"/>
  <c r="BM295" i="10"/>
  <c r="BM288" i="10"/>
  <c r="BM294" i="10"/>
  <c r="BM278" i="10"/>
  <c r="BM271" i="10"/>
  <c r="BM284" i="10"/>
  <c r="BM292" i="10"/>
  <c r="BM307" i="10"/>
  <c r="BM293" i="10"/>
  <c r="AI414" i="10"/>
  <c r="CR187" i="2" s="1"/>
  <c r="AY414" i="10"/>
  <c r="DH187" i="2" s="1"/>
  <c r="AH414" i="10"/>
  <c r="CQ187" i="2" s="1"/>
  <c r="AG414" i="10"/>
  <c r="CP187" i="2" s="1"/>
  <c r="BA414" i="10"/>
  <c r="DJ187" i="2" s="1"/>
  <c r="AF414" i="10"/>
  <c r="CO187" i="2" s="1"/>
  <c r="AO414" i="10"/>
  <c r="CX187" i="2" s="1"/>
  <c r="AB414" i="10"/>
  <c r="CK187" i="2" s="1"/>
  <c r="AP414" i="10"/>
  <c r="CY187" i="2" s="1"/>
  <c r="AD409" i="10"/>
  <c r="CM182" i="2" s="1"/>
  <c r="AL409" i="10"/>
  <c r="CU182" i="2" s="1"/>
  <c r="Z409" i="10"/>
  <c r="CI182" i="2" s="1"/>
  <c r="AO409" i="10"/>
  <c r="CX182" i="2" s="1"/>
  <c r="AS409" i="10"/>
  <c r="DB182" i="2" s="1"/>
  <c r="W409" i="10"/>
  <c r="CF182" i="2" s="1"/>
  <c r="AG409" i="10"/>
  <c r="CP182" i="2" s="1"/>
  <c r="AH409" i="10"/>
  <c r="CQ182" i="2" s="1"/>
  <c r="DW195" i="10"/>
  <c r="DW200" i="10"/>
  <c r="DW196" i="10"/>
  <c r="DW201" i="10"/>
  <c r="DW205" i="10"/>
  <c r="DW197" i="10"/>
  <c r="DW206" i="10"/>
  <c r="DW204" i="10"/>
  <c r="DW203" i="10"/>
  <c r="DW198" i="10"/>
  <c r="DW199" i="10"/>
  <c r="DW207" i="10"/>
  <c r="DW202" i="10"/>
  <c r="CS194" i="10"/>
  <c r="CS180" i="10"/>
  <c r="CS183" i="10"/>
  <c r="CS207" i="10"/>
  <c r="CS182" i="10"/>
  <c r="CS181" i="10"/>
  <c r="CS197" i="10"/>
  <c r="CS206" i="10"/>
  <c r="CS203" i="10"/>
  <c r="CS199" i="10"/>
  <c r="CS196" i="10"/>
  <c r="CS204" i="10"/>
  <c r="CS186" i="10"/>
  <c r="CS205" i="10"/>
  <c r="CS202" i="10"/>
  <c r="CS191" i="10"/>
  <c r="CS188" i="10"/>
  <c r="CS189" i="10"/>
  <c r="CS184" i="10"/>
  <c r="CS187" i="10"/>
  <c r="CS195" i="10"/>
  <c r="CS192" i="10"/>
  <c r="CS198" i="10"/>
  <c r="CS200" i="10"/>
  <c r="CS190" i="10"/>
  <c r="CS185" i="10"/>
  <c r="CS193" i="10"/>
  <c r="CS201" i="10"/>
  <c r="BY180" i="10"/>
  <c r="BY179" i="10"/>
  <c r="BY183" i="10"/>
  <c r="BY197" i="10"/>
  <c r="BY201" i="10"/>
  <c r="BY185" i="10"/>
  <c r="BY205" i="10"/>
  <c r="BY171" i="10"/>
  <c r="BY178" i="10"/>
  <c r="BY202" i="10"/>
  <c r="BY196" i="10"/>
  <c r="BY181" i="10"/>
  <c r="BY173" i="10"/>
  <c r="BY203" i="10"/>
  <c r="BY198" i="10"/>
  <c r="BY206" i="10"/>
  <c r="BY192" i="10"/>
  <c r="BY191" i="10"/>
  <c r="BY182" i="10"/>
  <c r="BY187" i="10"/>
  <c r="BY200" i="10"/>
  <c r="BY189" i="10"/>
  <c r="BY188" i="10"/>
  <c r="BY204" i="10"/>
  <c r="BY199" i="10"/>
  <c r="BY195" i="10"/>
  <c r="BY172" i="10"/>
  <c r="BY175" i="10"/>
  <c r="BY186" i="10"/>
  <c r="BY194" i="10"/>
  <c r="BY177" i="10"/>
  <c r="BY193" i="10"/>
  <c r="BY174" i="10"/>
  <c r="BY184" i="10"/>
  <c r="BY176" i="10"/>
  <c r="BY190" i="10"/>
  <c r="BY170" i="10"/>
  <c r="BY207" i="10"/>
  <c r="BU240" i="10"/>
  <c r="BU233" i="10"/>
  <c r="BU245" i="10"/>
  <c r="BU223" i="10"/>
  <c r="BU259" i="10"/>
  <c r="BU239" i="10"/>
  <c r="BU225" i="10"/>
  <c r="BU252" i="10"/>
  <c r="BU230" i="10"/>
  <c r="BU250" i="10"/>
  <c r="BU235" i="10"/>
  <c r="BU253" i="10"/>
  <c r="BU258" i="10"/>
  <c r="BU255" i="10"/>
  <c r="BU222" i="10"/>
  <c r="BU244" i="10"/>
  <c r="BU248" i="10"/>
  <c r="BU256" i="10"/>
  <c r="BU237" i="10"/>
  <c r="BU241" i="10"/>
  <c r="BU247" i="10"/>
  <c r="BU242" i="10"/>
  <c r="BU257" i="10"/>
  <c r="BU254" i="10"/>
  <c r="BU261" i="10"/>
  <c r="BU236" i="10"/>
  <c r="BU224" i="10"/>
  <c r="BU229" i="10"/>
  <c r="BU227" i="10"/>
  <c r="BU231" i="10"/>
  <c r="BU234" i="10"/>
  <c r="BU228" i="10"/>
  <c r="BU226" i="10"/>
  <c r="BU243" i="10"/>
  <c r="BU232" i="10"/>
  <c r="BU251" i="10"/>
  <c r="BU249" i="10"/>
  <c r="BU238" i="10"/>
  <c r="BU260" i="10"/>
  <c r="BU246" i="10"/>
  <c r="ES261" i="10"/>
  <c r="ES311" i="10"/>
  <c r="ES310" i="10"/>
  <c r="ES260" i="10"/>
  <c r="EO308" i="10"/>
  <c r="EO309" i="10"/>
  <c r="EO258" i="10"/>
  <c r="EO261" i="10"/>
  <c r="EO310" i="10"/>
  <c r="EO259" i="10"/>
  <c r="EO260" i="10"/>
  <c r="EO311" i="10"/>
  <c r="AB289" i="10"/>
  <c r="CK75" i="2" s="1"/>
  <c r="V289" i="10"/>
  <c r="CE75" i="2" s="1"/>
  <c r="AO289" i="10"/>
  <c r="CX75" i="2" s="1"/>
  <c r="AC289" i="10"/>
  <c r="CL75" i="2" s="1"/>
  <c r="T289" i="10"/>
  <c r="CC75" i="2" s="1"/>
  <c r="AJ289" i="10"/>
  <c r="CS75" i="2" s="1"/>
  <c r="AE289" i="10"/>
  <c r="CN75" i="2" s="1"/>
  <c r="AD289" i="10"/>
  <c r="CM75" i="2" s="1"/>
  <c r="AG289" i="10"/>
  <c r="CP75" i="2" s="1"/>
  <c r="AN289" i="10"/>
  <c r="CW75" i="2" s="1"/>
  <c r="Z289" i="10"/>
  <c r="CI75" i="2" s="1"/>
  <c r="AA289" i="10"/>
  <c r="CJ75" i="2" s="1"/>
  <c r="AF289" i="10"/>
  <c r="CO75" i="2" s="1"/>
  <c r="Y289" i="10"/>
  <c r="CH75" i="2" s="1"/>
  <c r="AK289" i="10"/>
  <c r="CT75" i="2" s="1"/>
  <c r="AM289" i="10"/>
  <c r="CV75" i="2" s="1"/>
  <c r="AI289" i="10"/>
  <c r="CR75" i="2" s="1"/>
  <c r="AH289" i="10"/>
  <c r="CQ75" i="2" s="1"/>
  <c r="CB75" i="2"/>
  <c r="T26" i="3" s="1"/>
  <c r="U26" i="3" s="1"/>
  <c r="U289" i="10"/>
  <c r="CD75" i="2" s="1"/>
  <c r="W289" i="10"/>
  <c r="CF75" i="2" s="1"/>
  <c r="X289" i="10"/>
  <c r="CG75" i="2" s="1"/>
  <c r="AL289" i="10"/>
  <c r="CU75" i="2" s="1"/>
  <c r="CA67" i="2"/>
  <c r="S18" i="3" s="1"/>
  <c r="CQ52" i="2"/>
  <c r="T268" i="10"/>
  <c r="CC54" i="2" s="1"/>
  <c r="CB54" i="2"/>
  <c r="T5" i="3" s="1"/>
  <c r="U5" i="3" s="1"/>
  <c r="AC280" i="10"/>
  <c r="CL66" i="2" s="1"/>
  <c r="AF280" i="10"/>
  <c r="CO66" i="2" s="1"/>
  <c r="AD280" i="10"/>
  <c r="CM66" i="2" s="1"/>
  <c r="T280" i="10"/>
  <c r="CC66" i="2" s="1"/>
  <c r="W280" i="10"/>
  <c r="CF66" i="2" s="1"/>
  <c r="Y280" i="10"/>
  <c r="CH66" i="2" s="1"/>
  <c r="CB66" i="2"/>
  <c r="T17" i="3" s="1"/>
  <c r="U17" i="3" s="1"/>
  <c r="U280" i="10"/>
  <c r="CD66" i="2" s="1"/>
  <c r="X280" i="10"/>
  <c r="CG66" i="2" s="1"/>
  <c r="AA280" i="10"/>
  <c r="CJ66" i="2" s="1"/>
  <c r="V280" i="10"/>
  <c r="CE66" i="2" s="1"/>
  <c r="Z280" i="10"/>
  <c r="CI66" i="2" s="1"/>
  <c r="AB280" i="10"/>
  <c r="CK66" i="2" s="1"/>
  <c r="AE280" i="10"/>
  <c r="CN66" i="2" s="1"/>
  <c r="Z279" i="10"/>
  <c r="CI65" i="2" s="1"/>
  <c r="AC279" i="10"/>
  <c r="CL65" i="2" s="1"/>
  <c r="AA279" i="10"/>
  <c r="CJ65" i="2" s="1"/>
  <c r="Y279" i="10"/>
  <c r="CH65" i="2" s="1"/>
  <c r="AD279" i="10"/>
  <c r="CM65" i="2" s="1"/>
  <c r="AB279" i="10"/>
  <c r="CK65" i="2" s="1"/>
  <c r="U279" i="10"/>
  <c r="CD65" i="2" s="1"/>
  <c r="X279" i="10"/>
  <c r="CG65" i="2" s="1"/>
  <c r="AE279" i="10"/>
  <c r="CN65" i="2" s="1"/>
  <c r="V279" i="10"/>
  <c r="CE65" i="2" s="1"/>
  <c r="W279" i="10"/>
  <c r="CF65" i="2" s="1"/>
  <c r="T279" i="10"/>
  <c r="CC65" i="2" s="1"/>
  <c r="CB65" i="2"/>
  <c r="T16" i="3" s="1"/>
  <c r="U16" i="3" s="1"/>
  <c r="DD52" i="2"/>
  <c r="CA80" i="2"/>
  <c r="S31" i="3" s="1"/>
  <c r="AE301" i="10"/>
  <c r="CN87" i="2" s="1"/>
  <c r="AU301" i="10"/>
  <c r="DD87" i="2" s="1"/>
  <c r="AD301" i="10"/>
  <c r="CM87" i="2" s="1"/>
  <c r="AT301" i="10"/>
  <c r="DC87" i="2" s="1"/>
  <c r="AC301" i="10"/>
  <c r="CL87" i="2" s="1"/>
  <c r="AS301" i="10"/>
  <c r="DB87" i="2" s="1"/>
  <c r="AJ301" i="10"/>
  <c r="CS87" i="2" s="1"/>
  <c r="AB301" i="10"/>
  <c r="CK87" i="2" s="1"/>
  <c r="AI301" i="10"/>
  <c r="CR87" i="2" s="1"/>
  <c r="AH301" i="10"/>
  <c r="CQ87" i="2" s="1"/>
  <c r="AG301" i="10"/>
  <c r="CP87" i="2" s="1"/>
  <c r="AZ301" i="10"/>
  <c r="DI87" i="2" s="1"/>
  <c r="AQ301" i="10"/>
  <c r="CZ87" i="2" s="1"/>
  <c r="AO301" i="10"/>
  <c r="CX87" i="2" s="1"/>
  <c r="Y301" i="10"/>
  <c r="CH87" i="2" s="1"/>
  <c r="Z301" i="10"/>
  <c r="CI87" i="2" s="1"/>
  <c r="T301" i="10"/>
  <c r="CC87" i="2" s="1"/>
  <c r="CB87" i="2"/>
  <c r="T38" i="3" s="1"/>
  <c r="U38" i="3" s="1"/>
  <c r="AL301" i="10"/>
  <c r="CU87" i="2" s="1"/>
  <c r="AF301" i="10"/>
  <c r="CO87" i="2" s="1"/>
  <c r="AW301" i="10"/>
  <c r="DF87" i="2" s="1"/>
  <c r="AA301" i="10"/>
  <c r="CJ87" i="2" s="1"/>
  <c r="U301" i="10"/>
  <c r="CD87" i="2" s="1"/>
  <c r="V301" i="10"/>
  <c r="CE87" i="2" s="1"/>
  <c r="BA301" i="10"/>
  <c r="DJ87" i="2" s="1"/>
  <c r="AX301" i="10"/>
  <c r="DG87" i="2" s="1"/>
  <c r="AV301" i="10"/>
  <c r="DE87" i="2" s="1"/>
  <c r="AR301" i="10"/>
  <c r="DA87" i="2" s="1"/>
  <c r="AM301" i="10"/>
  <c r="CV87" i="2" s="1"/>
  <c r="AK301" i="10"/>
  <c r="CT87" i="2" s="1"/>
  <c r="AY301" i="10"/>
  <c r="DH87" i="2" s="1"/>
  <c r="AP301" i="10"/>
  <c r="CY87" i="2" s="1"/>
  <c r="W301" i="10"/>
  <c r="CF87" i="2" s="1"/>
  <c r="X301" i="10"/>
  <c r="CG87" i="2" s="1"/>
  <c r="AN301" i="10"/>
  <c r="CW87" i="2" s="1"/>
  <c r="AA285" i="10"/>
  <c r="CJ71" i="2" s="1"/>
  <c r="Z285" i="10"/>
  <c r="CI71" i="2" s="1"/>
  <c r="Y285" i="10"/>
  <c r="CH71" i="2" s="1"/>
  <c r="AF285" i="10"/>
  <c r="CO71" i="2" s="1"/>
  <c r="AJ285" i="10"/>
  <c r="CS71" i="2" s="1"/>
  <c r="V285" i="10"/>
  <c r="CE71" i="2" s="1"/>
  <c r="AK285" i="10"/>
  <c r="CT71" i="2" s="1"/>
  <c r="CB71" i="2"/>
  <c r="T22" i="3" s="1"/>
  <c r="U22" i="3" s="1"/>
  <c r="AD285" i="10"/>
  <c r="CM71" i="2" s="1"/>
  <c r="AE285" i="10"/>
  <c r="CN71" i="2" s="1"/>
  <c r="AI285" i="10"/>
  <c r="CR71" i="2" s="1"/>
  <c r="AH285" i="10"/>
  <c r="CQ71" i="2" s="1"/>
  <c r="AG285" i="10"/>
  <c r="CP71" i="2" s="1"/>
  <c r="X285" i="10"/>
  <c r="CG71" i="2" s="1"/>
  <c r="W285" i="10"/>
  <c r="CF71" i="2" s="1"/>
  <c r="U285" i="10"/>
  <c r="CD71" i="2" s="1"/>
  <c r="T285" i="10"/>
  <c r="CC71" i="2" s="1"/>
  <c r="AC285" i="10"/>
  <c r="CL71" i="2" s="1"/>
  <c r="AB285" i="10"/>
  <c r="CK71" i="2" s="1"/>
  <c r="CB72" i="2"/>
  <c r="T23" i="3" s="1"/>
  <c r="U23" i="3" s="1"/>
  <c r="W286" i="10"/>
  <c r="CF72" i="2" s="1"/>
  <c r="V286" i="10"/>
  <c r="CE72" i="2" s="1"/>
  <c r="AL286" i="10"/>
  <c r="CU72" i="2" s="1"/>
  <c r="AG286" i="10"/>
  <c r="CP72" i="2" s="1"/>
  <c r="AF286" i="10"/>
  <c r="CO72" i="2" s="1"/>
  <c r="AI286" i="10"/>
  <c r="CR72" i="2" s="1"/>
  <c r="AC286" i="10"/>
  <c r="CL72" i="2" s="1"/>
  <c r="AA286" i="10"/>
  <c r="CJ72" i="2" s="1"/>
  <c r="AB286" i="10"/>
  <c r="CK72" i="2" s="1"/>
  <c r="Z286" i="10"/>
  <c r="CI72" i="2" s="1"/>
  <c r="AE286" i="10"/>
  <c r="CN72" i="2" s="1"/>
  <c r="X286" i="10"/>
  <c r="CG72" i="2" s="1"/>
  <c r="AK286" i="10"/>
  <c r="CT72" i="2" s="1"/>
  <c r="T286" i="10"/>
  <c r="CC72" i="2" s="1"/>
  <c r="U286" i="10"/>
  <c r="CD72" i="2" s="1"/>
  <c r="AH286" i="10"/>
  <c r="CQ72" i="2" s="1"/>
  <c r="Y286" i="10"/>
  <c r="CH72" i="2" s="1"/>
  <c r="AJ286" i="10"/>
  <c r="CS72" i="2" s="1"/>
  <c r="AD286" i="10"/>
  <c r="CM72" i="2" s="1"/>
  <c r="CB59" i="2"/>
  <c r="T10" i="3" s="1"/>
  <c r="U10" i="3" s="1"/>
  <c r="Y273" i="10"/>
  <c r="CH59" i="2" s="1"/>
  <c r="W273" i="10"/>
  <c r="CF59" i="2" s="1"/>
  <c r="X273" i="10"/>
  <c r="CG59" i="2" s="1"/>
  <c r="T273" i="10"/>
  <c r="CC59" i="2" s="1"/>
  <c r="U273" i="10"/>
  <c r="CD59" i="2" s="1"/>
  <c r="V273" i="10"/>
  <c r="CE59" i="2" s="1"/>
  <c r="T141" i="10"/>
  <c r="U138" i="2" s="1"/>
  <c r="AJ141" i="10"/>
  <c r="AK138" i="2" s="1"/>
  <c r="AZ141" i="10"/>
  <c r="BA138" i="2" s="1"/>
  <c r="AI141" i="10"/>
  <c r="AJ138" i="2" s="1"/>
  <c r="AY141" i="10"/>
  <c r="AZ138" i="2" s="1"/>
  <c r="AH141" i="10"/>
  <c r="AI138" i="2" s="1"/>
  <c r="AX141" i="10"/>
  <c r="AY138" i="2" s="1"/>
  <c r="AC141" i="10"/>
  <c r="AD138" i="2" s="1"/>
  <c r="AS141" i="10"/>
  <c r="AT138" i="2" s="1"/>
  <c r="X141" i="10"/>
  <c r="Y138" i="2" s="1"/>
  <c r="V141" i="10"/>
  <c r="W138" i="2" s="1"/>
  <c r="AW141" i="10"/>
  <c r="AX138" i="2" s="1"/>
  <c r="AG141" i="10"/>
  <c r="AH138" i="2" s="1"/>
  <c r="Y141" i="10"/>
  <c r="Z138" i="2" s="1"/>
  <c r="AU141" i="10"/>
  <c r="AV138" i="2" s="1"/>
  <c r="AO141" i="10"/>
  <c r="AP138" i="2" s="1"/>
  <c r="AL141" i="10"/>
  <c r="AM138" i="2" s="1"/>
  <c r="AD141" i="10"/>
  <c r="AE138" i="2" s="1"/>
  <c r="AB141" i="10"/>
  <c r="AC138" i="2" s="1"/>
  <c r="AR141" i="10"/>
  <c r="AS138" i="2" s="1"/>
  <c r="AA141" i="10"/>
  <c r="AB138" i="2" s="1"/>
  <c r="AQ141" i="10"/>
  <c r="AR138" i="2" s="1"/>
  <c r="Z141" i="10"/>
  <c r="AA138" i="2" s="1"/>
  <c r="AP141" i="10"/>
  <c r="AQ138" i="2" s="1"/>
  <c r="U141" i="10"/>
  <c r="V138" i="2" s="1"/>
  <c r="AK141" i="10"/>
  <c r="AL138" i="2" s="1"/>
  <c r="BA141" i="10"/>
  <c r="BB138" i="2" s="1"/>
  <c r="W141" i="10"/>
  <c r="X138" i="2" s="1"/>
  <c r="BB141" i="10"/>
  <c r="BC138" i="2" s="1"/>
  <c r="AM141" i="10"/>
  <c r="AN138" i="2" s="1"/>
  <c r="AE141" i="10"/>
  <c r="AF138" i="2" s="1"/>
  <c r="AV141" i="10"/>
  <c r="AW138" i="2" s="1"/>
  <c r="AT141" i="10"/>
  <c r="AU138" i="2" s="1"/>
  <c r="AN141" i="10"/>
  <c r="AO138" i="2" s="1"/>
  <c r="AF141" i="10"/>
  <c r="AG138" i="2" s="1"/>
  <c r="T138" i="2"/>
  <c r="B88" i="3" s="1"/>
  <c r="C88" i="3" s="1"/>
  <c r="AB127" i="10"/>
  <c r="AC124" i="2" s="1"/>
  <c r="W127" i="10"/>
  <c r="X124" i="2" s="1"/>
  <c r="AM127" i="10"/>
  <c r="AN124" i="2" s="1"/>
  <c r="AH127" i="10"/>
  <c r="AI124" i="2" s="1"/>
  <c r="AC127" i="10"/>
  <c r="AD124" i="2" s="1"/>
  <c r="AF127" i="10"/>
  <c r="AG124" i="2" s="1"/>
  <c r="V127" i="10"/>
  <c r="W124" i="2" s="1"/>
  <c r="AG127" i="10"/>
  <c r="AH124" i="2" s="1"/>
  <c r="AN127" i="10"/>
  <c r="AO124" i="2" s="1"/>
  <c r="AD127" i="10"/>
  <c r="AE124" i="2" s="1"/>
  <c r="T124" i="2"/>
  <c r="B74" i="3" s="1"/>
  <c r="C74" i="3" s="1"/>
  <c r="Z127" i="10"/>
  <c r="AA124" i="2" s="1"/>
  <c r="AL127" i="10"/>
  <c r="AM124" i="2" s="1"/>
  <c r="X127" i="10"/>
  <c r="Y124" i="2" s="1"/>
  <c r="AE127" i="10"/>
  <c r="AF124" i="2" s="1"/>
  <c r="AA127" i="10"/>
  <c r="AB124" i="2" s="1"/>
  <c r="Y127" i="10"/>
  <c r="Z124" i="2" s="1"/>
  <c r="T127" i="10"/>
  <c r="U124" i="2" s="1"/>
  <c r="AJ127" i="10"/>
  <c r="AK124" i="2" s="1"/>
  <c r="AK127" i="10"/>
  <c r="AL124" i="2" s="1"/>
  <c r="AI127" i="10"/>
  <c r="AJ124" i="2" s="1"/>
  <c r="U127" i="10"/>
  <c r="V124" i="2" s="1"/>
  <c r="AB139" i="10"/>
  <c r="AC136" i="2" s="1"/>
  <c r="AR139" i="10"/>
  <c r="AS136" i="2" s="1"/>
  <c r="AA139" i="10"/>
  <c r="AB136" i="2" s="1"/>
  <c r="AQ139" i="10"/>
  <c r="AR136" i="2" s="1"/>
  <c r="Z139" i="10"/>
  <c r="AA136" i="2" s="1"/>
  <c r="AP139" i="10"/>
  <c r="AQ136" i="2" s="1"/>
  <c r="Y139" i="10"/>
  <c r="Z136" i="2" s="1"/>
  <c r="AO139" i="10"/>
  <c r="AP136" i="2" s="1"/>
  <c r="AF139" i="10"/>
  <c r="AG136" i="2" s="1"/>
  <c r="AD139" i="10"/>
  <c r="AE136" i="2" s="1"/>
  <c r="AU139" i="10"/>
  <c r="AV136" i="2" s="1"/>
  <c r="AL139" i="10"/>
  <c r="AM136" i="2" s="1"/>
  <c r="W139" i="10"/>
  <c r="X136" i="2" s="1"/>
  <c r="U139" i="10"/>
  <c r="V136" i="2" s="1"/>
  <c r="AT139" i="10"/>
  <c r="AU136" i="2" s="1"/>
  <c r="AM139" i="10"/>
  <c r="AN136" i="2" s="1"/>
  <c r="T136" i="2"/>
  <c r="B86" i="3" s="1"/>
  <c r="C86" i="3" s="1"/>
  <c r="T139" i="10"/>
  <c r="U136" i="2" s="1"/>
  <c r="AJ139" i="10"/>
  <c r="AK136" i="2" s="1"/>
  <c r="AZ139" i="10"/>
  <c r="BA136" i="2" s="1"/>
  <c r="AI139" i="10"/>
  <c r="AJ136" i="2" s="1"/>
  <c r="AY139" i="10"/>
  <c r="AZ136" i="2" s="1"/>
  <c r="AH139" i="10"/>
  <c r="AI136" i="2" s="1"/>
  <c r="AX139" i="10"/>
  <c r="AY136" i="2" s="1"/>
  <c r="AG139" i="10"/>
  <c r="AH136" i="2" s="1"/>
  <c r="AW139" i="10"/>
  <c r="AX136" i="2" s="1"/>
  <c r="AE139" i="10"/>
  <c r="AF136" i="2" s="1"/>
  <c r="AC139" i="10"/>
  <c r="AD136" i="2" s="1"/>
  <c r="AN139" i="10"/>
  <c r="AO136" i="2" s="1"/>
  <c r="X139" i="10"/>
  <c r="Y136" i="2" s="1"/>
  <c r="V139" i="10"/>
  <c r="W136" i="2" s="1"/>
  <c r="AV139" i="10"/>
  <c r="AW136" i="2" s="1"/>
  <c r="AS139" i="10"/>
  <c r="AT136" i="2" s="1"/>
  <c r="AK139" i="10"/>
  <c r="AL136" i="2" s="1"/>
  <c r="AS102" i="2"/>
  <c r="S127" i="2"/>
  <c r="A77" i="3" s="1"/>
  <c r="S107" i="2"/>
  <c r="A57" i="3" s="1"/>
  <c r="Y102" i="2"/>
  <c r="BC102" i="2"/>
  <c r="S137" i="2"/>
  <c r="A87" i="3" s="1"/>
  <c r="AB118" i="10"/>
  <c r="AC115" i="2" s="1"/>
  <c r="AA118" i="10"/>
  <c r="AB115" i="2" s="1"/>
  <c r="U118" i="10"/>
  <c r="V115" i="2" s="1"/>
  <c r="X118" i="10"/>
  <c r="Y115" i="2" s="1"/>
  <c r="AC118" i="10"/>
  <c r="AD115" i="2" s="1"/>
  <c r="Y118" i="10"/>
  <c r="Z115" i="2" s="1"/>
  <c r="T115" i="2"/>
  <c r="B65" i="3" s="1"/>
  <c r="C65" i="3" s="1"/>
  <c r="T118" i="10"/>
  <c r="U115" i="2" s="1"/>
  <c r="Z118" i="10"/>
  <c r="AA115" i="2" s="1"/>
  <c r="W118" i="10"/>
  <c r="X115" i="2" s="1"/>
  <c r="AD118" i="10"/>
  <c r="AE115" i="2" s="1"/>
  <c r="V118" i="10"/>
  <c r="W115" i="2" s="1"/>
  <c r="AE118" i="10"/>
  <c r="AF115" i="2" s="1"/>
  <c r="S78" i="2"/>
  <c r="G28" i="3" s="1"/>
  <c r="AS52" i="2"/>
  <c r="S92" i="2"/>
  <c r="G42" i="3" s="1"/>
  <c r="BG52" i="2"/>
  <c r="AE52" i="2"/>
  <c r="S64" i="2"/>
  <c r="G14" i="3" s="1"/>
  <c r="S61" i="2"/>
  <c r="G11" i="3" s="1"/>
  <c r="AB52" i="2"/>
  <c r="X52" i="2"/>
  <c r="S57" i="2"/>
  <c r="G7" i="3" s="1"/>
  <c r="W93" i="10"/>
  <c r="X93" i="2" s="1"/>
  <c r="AF93" i="10"/>
  <c r="AG93" i="2" s="1"/>
  <c r="V93" i="10"/>
  <c r="W93" i="2" s="1"/>
  <c r="AK93" i="10"/>
  <c r="AL93" i="2" s="1"/>
  <c r="AE93" i="10"/>
  <c r="AF93" i="2" s="1"/>
  <c r="AM93" i="10"/>
  <c r="AN93" i="2" s="1"/>
  <c r="AA93" i="10"/>
  <c r="AB93" i="2" s="1"/>
  <c r="AC93" i="10"/>
  <c r="AD93" i="2" s="1"/>
  <c r="AS93" i="10"/>
  <c r="AT93" i="2" s="1"/>
  <c r="AY93" i="10"/>
  <c r="AZ93" i="2" s="1"/>
  <c r="S82" i="2"/>
  <c r="G32" i="3" s="1"/>
  <c r="AW52" i="2"/>
  <c r="CI1" i="2"/>
  <c r="CA8" i="2"/>
  <c r="M10" i="3" s="1"/>
  <c r="AF256" i="10"/>
  <c r="CO41" i="2" s="1"/>
  <c r="AV256" i="10"/>
  <c r="DE41" i="2" s="1"/>
  <c r="AA256" i="10"/>
  <c r="CJ41" i="2" s="1"/>
  <c r="AQ256" i="10"/>
  <c r="CZ41" i="2" s="1"/>
  <c r="V256" i="10"/>
  <c r="CE41" i="2" s="1"/>
  <c r="AL256" i="10"/>
  <c r="CU41" i="2" s="1"/>
  <c r="BB256" i="10"/>
  <c r="DK41" i="2" s="1"/>
  <c r="AC256" i="10"/>
  <c r="CL41" i="2" s="1"/>
  <c r="BE256" i="10"/>
  <c r="DN41" i="2" s="1"/>
  <c r="T256" i="10"/>
  <c r="CC41" i="2" s="1"/>
  <c r="AZ256" i="10"/>
  <c r="DI41" i="2" s="1"/>
  <c r="AU256" i="10"/>
  <c r="DD41" i="2" s="1"/>
  <c r="AP256" i="10"/>
  <c r="CY41" i="2" s="1"/>
  <c r="AS256" i="10"/>
  <c r="DB41" i="2" s="1"/>
  <c r="AR256" i="10"/>
  <c r="DA41" i="2" s="1"/>
  <c r="AH256" i="10"/>
  <c r="CQ41" i="2" s="1"/>
  <c r="BA256" i="10"/>
  <c r="DJ41" i="2" s="1"/>
  <c r="AX256" i="10"/>
  <c r="DG41" i="2" s="1"/>
  <c r="AB256" i="10"/>
  <c r="CK41" i="2" s="1"/>
  <c r="X256" i="10"/>
  <c r="CG41" i="2" s="1"/>
  <c r="AN256" i="10"/>
  <c r="CW41" i="2" s="1"/>
  <c r="BD256" i="10"/>
  <c r="DM41" i="2" s="1"/>
  <c r="AI256" i="10"/>
  <c r="CR41" i="2" s="1"/>
  <c r="AY256" i="10"/>
  <c r="DH41" i="2" s="1"/>
  <c r="AD256" i="10"/>
  <c r="CM41" i="2" s="1"/>
  <c r="AT256" i="10"/>
  <c r="DC41" i="2" s="1"/>
  <c r="AG256" i="10"/>
  <c r="CP41" i="2" s="1"/>
  <c r="Y256" i="10"/>
  <c r="CH41" i="2" s="1"/>
  <c r="AK256" i="10"/>
  <c r="CT41" i="2" s="1"/>
  <c r="AJ256" i="10"/>
  <c r="CS41" i="2" s="1"/>
  <c r="AE256" i="10"/>
  <c r="CN41" i="2" s="1"/>
  <c r="Z256" i="10"/>
  <c r="CI41" i="2" s="1"/>
  <c r="BF256" i="10"/>
  <c r="DO41" i="2" s="1"/>
  <c r="U256" i="10"/>
  <c r="CD41" i="2" s="1"/>
  <c r="AM256" i="10"/>
  <c r="CV41" i="2" s="1"/>
  <c r="AW256" i="10"/>
  <c r="DF41" i="2" s="1"/>
  <c r="CB41" i="2"/>
  <c r="N43" i="3" s="1"/>
  <c r="O43" i="3" s="1"/>
  <c r="AO256" i="10"/>
  <c r="CX41" i="2" s="1"/>
  <c r="BC256" i="10"/>
  <c r="DL41" i="2" s="1"/>
  <c r="W256" i="10"/>
  <c r="CF41" i="2" s="1"/>
  <c r="CA31" i="2"/>
  <c r="M33" i="3" s="1"/>
  <c r="DF1" i="2"/>
  <c r="CA6" i="2"/>
  <c r="M8" i="3" s="1"/>
  <c r="CG1" i="2"/>
  <c r="AC248" i="10"/>
  <c r="CL33" i="2" s="1"/>
  <c r="AS248" i="10"/>
  <c r="DB33" i="2" s="1"/>
  <c r="AB248" i="10"/>
  <c r="CK33" i="2" s="1"/>
  <c r="AR248" i="10"/>
  <c r="DA33" i="2" s="1"/>
  <c r="AE248" i="10"/>
  <c r="CN33" i="2" s="1"/>
  <c r="AU248" i="10"/>
  <c r="DD33" i="2" s="1"/>
  <c r="AX248" i="10"/>
  <c r="DG33" i="2" s="1"/>
  <c r="AP248" i="10"/>
  <c r="CY33" i="2" s="1"/>
  <c r="AO248" i="10"/>
  <c r="CX33" i="2" s="1"/>
  <c r="AN248" i="10"/>
  <c r="CW33" i="2" s="1"/>
  <c r="AQ248" i="10"/>
  <c r="CZ33" i="2" s="1"/>
  <c r="Z248" i="10"/>
  <c r="CI33" i="2" s="1"/>
  <c r="AF248" i="10"/>
  <c r="CO33" i="2" s="1"/>
  <c r="AD248" i="10"/>
  <c r="CM33" i="2" s="1"/>
  <c r="AW248" i="10"/>
  <c r="DF33" i="2" s="1"/>
  <c r="CB33" i="2"/>
  <c r="N35" i="3" s="1"/>
  <c r="O35" i="3" s="1"/>
  <c r="U248" i="10"/>
  <c r="CD33" i="2" s="1"/>
  <c r="AK248" i="10"/>
  <c r="CT33" i="2" s="1"/>
  <c r="T248" i="10"/>
  <c r="CC33" i="2" s="1"/>
  <c r="AJ248" i="10"/>
  <c r="CS33" i="2" s="1"/>
  <c r="W248" i="10"/>
  <c r="CF33" i="2" s="1"/>
  <c r="AM248" i="10"/>
  <c r="CV33" i="2" s="1"/>
  <c r="AL248" i="10"/>
  <c r="CU33" i="2" s="1"/>
  <c r="AT248" i="10"/>
  <c r="DC33" i="2" s="1"/>
  <c r="Y248" i="10"/>
  <c r="CH33" i="2" s="1"/>
  <c r="X248" i="10"/>
  <c r="CG33" i="2" s="1"/>
  <c r="AA248" i="10"/>
  <c r="CJ33" i="2" s="1"/>
  <c r="AH248" i="10"/>
  <c r="CQ33" i="2" s="1"/>
  <c r="AG248" i="10"/>
  <c r="CP33" i="2" s="1"/>
  <c r="AI248" i="10"/>
  <c r="CR33" i="2" s="1"/>
  <c r="AV248" i="10"/>
  <c r="DE33" i="2" s="1"/>
  <c r="V248" i="10"/>
  <c r="CE33" i="2" s="1"/>
  <c r="X249" i="10"/>
  <c r="CG34" i="2" s="1"/>
  <c r="AN249" i="10"/>
  <c r="CW34" i="2" s="1"/>
  <c r="AA249" i="10"/>
  <c r="CJ34" i="2" s="1"/>
  <c r="AQ249" i="10"/>
  <c r="CZ34" i="2" s="1"/>
  <c r="Z249" i="10"/>
  <c r="CI34" i="2" s="1"/>
  <c r="AP249" i="10"/>
  <c r="CY34" i="2" s="1"/>
  <c r="AS249" i="10"/>
  <c r="DB34" i="2" s="1"/>
  <c r="AK249" i="10"/>
  <c r="CT34" i="2" s="1"/>
  <c r="CB34" i="2"/>
  <c r="N36" i="3" s="1"/>
  <c r="O36" i="3" s="1"/>
  <c r="AB249" i="10"/>
  <c r="CK34" i="2" s="1"/>
  <c r="AE249" i="10"/>
  <c r="CN34" i="2" s="1"/>
  <c r="AD249" i="10"/>
  <c r="CM34" i="2" s="1"/>
  <c r="Y249" i="10"/>
  <c r="CH34" i="2" s="1"/>
  <c r="T249" i="10"/>
  <c r="CC34" i="2" s="1"/>
  <c r="V249" i="10"/>
  <c r="CE34" i="2" s="1"/>
  <c r="AJ249" i="10"/>
  <c r="CS34" i="2" s="1"/>
  <c r="U249" i="10"/>
  <c r="CD34" i="2" s="1"/>
  <c r="AF249" i="10"/>
  <c r="CO34" i="2" s="1"/>
  <c r="AV249" i="10"/>
  <c r="DE34" i="2" s="1"/>
  <c r="AI249" i="10"/>
  <c r="CR34" i="2" s="1"/>
  <c r="AY249" i="10"/>
  <c r="DH34" i="2" s="1"/>
  <c r="AH249" i="10"/>
  <c r="CQ34" i="2" s="1"/>
  <c r="AX249" i="10"/>
  <c r="DG34" i="2" s="1"/>
  <c r="AO249" i="10"/>
  <c r="CX34" i="2" s="1"/>
  <c r="AW249" i="10"/>
  <c r="DF34" i="2" s="1"/>
  <c r="AT249" i="10"/>
  <c r="DC34" i="2" s="1"/>
  <c r="AL249" i="10"/>
  <c r="CU34" i="2" s="1"/>
  <c r="AU249" i="10"/>
  <c r="DD34" i="2" s="1"/>
  <c r="AC249" i="10"/>
  <c r="CL34" i="2" s="1"/>
  <c r="AR249" i="10"/>
  <c r="DA34" i="2" s="1"/>
  <c r="W249" i="10"/>
  <c r="CF34" i="2" s="1"/>
  <c r="AG249" i="10"/>
  <c r="CP34" i="2" s="1"/>
  <c r="AM249" i="10"/>
  <c r="CV34" i="2" s="1"/>
  <c r="CA18" i="2"/>
  <c r="M20" i="3" s="1"/>
  <c r="CS1" i="2"/>
  <c r="AB238" i="10"/>
  <c r="CK23" i="2" s="1"/>
  <c r="W238" i="10"/>
  <c r="CF23" i="2" s="1"/>
  <c r="AM238" i="10"/>
  <c r="CV23" i="2" s="1"/>
  <c r="AH238" i="10"/>
  <c r="CQ23" i="2" s="1"/>
  <c r="Y238" i="10"/>
  <c r="CH23" i="2" s="1"/>
  <c r="X238" i="10"/>
  <c r="CG23" i="2" s="1"/>
  <c r="AI238" i="10"/>
  <c r="CR23" i="2" s="1"/>
  <c r="AC238" i="10"/>
  <c r="CL23" i="2" s="1"/>
  <c r="V238" i="10"/>
  <c r="CE23" i="2" s="1"/>
  <c r="AA238" i="10"/>
  <c r="CJ23" i="2" s="1"/>
  <c r="CB23" i="2"/>
  <c r="N25" i="3" s="1"/>
  <c r="O25" i="3" s="1"/>
  <c r="T238" i="10"/>
  <c r="CC23" i="2" s="1"/>
  <c r="AG238" i="10"/>
  <c r="CP23" i="2" s="1"/>
  <c r="AF238" i="10"/>
  <c r="CO23" i="2" s="1"/>
  <c r="AJ238" i="10"/>
  <c r="CS23" i="2" s="1"/>
  <c r="Z238" i="10"/>
  <c r="CI23" i="2" s="1"/>
  <c r="AD238" i="10"/>
  <c r="CM23" i="2" s="1"/>
  <c r="AK238" i="10"/>
  <c r="CT23" i="2" s="1"/>
  <c r="AE238" i="10"/>
  <c r="CN23" i="2" s="1"/>
  <c r="AN238" i="10"/>
  <c r="CW23" i="2" s="1"/>
  <c r="AL238" i="10"/>
  <c r="CU23" i="2" s="1"/>
  <c r="U238" i="10"/>
  <c r="CD23" i="2" s="1"/>
  <c r="CE1" i="2"/>
  <c r="CA4" i="2"/>
  <c r="M6" i="3" s="1"/>
  <c r="AD255" i="10"/>
  <c r="CM40" i="2" s="1"/>
  <c r="AT255" i="10"/>
  <c r="DC40" i="2" s="1"/>
  <c r="Y255" i="10"/>
  <c r="CH40" i="2" s="1"/>
  <c r="AO255" i="10"/>
  <c r="CX40" i="2" s="1"/>
  <c r="BE255" i="10"/>
  <c r="DN40" i="2" s="1"/>
  <c r="AF255" i="10"/>
  <c r="CO40" i="2" s="1"/>
  <c r="AV255" i="10"/>
  <c r="DE40" i="2" s="1"/>
  <c r="AY255" i="10"/>
  <c r="DH40" i="2" s="1"/>
  <c r="AQ255" i="10"/>
  <c r="CZ40" i="2" s="1"/>
  <c r="AH255" i="10"/>
  <c r="CQ40" i="2" s="1"/>
  <c r="AC255" i="10"/>
  <c r="CL40" i="2" s="1"/>
  <c r="T255" i="10"/>
  <c r="CC40" i="2" s="1"/>
  <c r="AZ255" i="10"/>
  <c r="DI40" i="2" s="1"/>
  <c r="W255" i="10"/>
  <c r="CF40" i="2" s="1"/>
  <c r="AK255" i="10"/>
  <c r="CT40" i="2" s="1"/>
  <c r="AI255" i="10"/>
  <c r="CR40" i="2" s="1"/>
  <c r="U255" i="10"/>
  <c r="CD40" i="2" s="1"/>
  <c r="Z255" i="10"/>
  <c r="CI40" i="2" s="1"/>
  <c r="BA255" i="10"/>
  <c r="DJ40" i="2" s="1"/>
  <c r="V255" i="10"/>
  <c r="CE40" i="2" s="1"/>
  <c r="AL255" i="10"/>
  <c r="CU40" i="2" s="1"/>
  <c r="BB255" i="10"/>
  <c r="DK40" i="2" s="1"/>
  <c r="AG255" i="10"/>
  <c r="CP40" i="2" s="1"/>
  <c r="AW255" i="10"/>
  <c r="DF40" i="2" s="1"/>
  <c r="X255" i="10"/>
  <c r="CG40" i="2" s="1"/>
  <c r="AN255" i="10"/>
  <c r="CW40" i="2" s="1"/>
  <c r="BD255" i="10"/>
  <c r="DM40" i="2" s="1"/>
  <c r="AU255" i="10"/>
  <c r="DD40" i="2" s="1"/>
  <c r="AM255" i="10"/>
  <c r="CV40" i="2" s="1"/>
  <c r="AX255" i="10"/>
  <c r="DG40" i="2" s="1"/>
  <c r="AS255" i="10"/>
  <c r="DB40" i="2" s="1"/>
  <c r="AJ255" i="10"/>
  <c r="CS40" i="2" s="1"/>
  <c r="AE255" i="10"/>
  <c r="CN40" i="2" s="1"/>
  <c r="CB40" i="2"/>
  <c r="N42" i="3" s="1"/>
  <c r="O42" i="3" s="1"/>
  <c r="AB255" i="10"/>
  <c r="CK40" i="2" s="1"/>
  <c r="BC255" i="10"/>
  <c r="DL40" i="2" s="1"/>
  <c r="AP255" i="10"/>
  <c r="CY40" i="2" s="1"/>
  <c r="AA255" i="10"/>
  <c r="CJ40" i="2" s="1"/>
  <c r="AR255" i="10"/>
  <c r="DA40" i="2" s="1"/>
  <c r="CA36" i="2"/>
  <c r="M38" i="3" s="1"/>
  <c r="DK1" i="2"/>
  <c r="AA240" i="10"/>
  <c r="CJ25" i="2" s="1"/>
  <c r="X240" i="10"/>
  <c r="CG25" i="2" s="1"/>
  <c r="V240" i="10"/>
  <c r="CE25" i="2" s="1"/>
  <c r="W240" i="10"/>
  <c r="CF25" i="2" s="1"/>
  <c r="AM240" i="10"/>
  <c r="CV25" i="2" s="1"/>
  <c r="AH240" i="10"/>
  <c r="CQ25" i="2" s="1"/>
  <c r="Y240" i="10"/>
  <c r="CH25" i="2" s="1"/>
  <c r="AO240" i="10"/>
  <c r="CX25" i="2" s="1"/>
  <c r="AJ240" i="10"/>
  <c r="CS25" i="2" s="1"/>
  <c r="AI240" i="10"/>
  <c r="CR25" i="2" s="1"/>
  <c r="U240" i="10"/>
  <c r="CD25" i="2" s="1"/>
  <c r="T240" i="10"/>
  <c r="CC25" i="2" s="1"/>
  <c r="AL240" i="10"/>
  <c r="CU25" i="2" s="1"/>
  <c r="AC240" i="10"/>
  <c r="CL25" i="2" s="1"/>
  <c r="AF240" i="10"/>
  <c r="CO25" i="2" s="1"/>
  <c r="AE240" i="10"/>
  <c r="CN25" i="2" s="1"/>
  <c r="AN240" i="10"/>
  <c r="CW25" i="2" s="1"/>
  <c r="CB25" i="2"/>
  <c r="N27" i="3" s="1"/>
  <c r="O27" i="3" s="1"/>
  <c r="AG240" i="10"/>
  <c r="CP25" i="2" s="1"/>
  <c r="AK240" i="10"/>
  <c r="CT25" i="2" s="1"/>
  <c r="AB240" i="10"/>
  <c r="CK25" i="2" s="1"/>
  <c r="AP240" i="10"/>
  <c r="CY25" i="2" s="1"/>
  <c r="AD240" i="10"/>
  <c r="CM25" i="2" s="1"/>
  <c r="Z240" i="10"/>
  <c r="CI25" i="2" s="1"/>
  <c r="DK139" i="10"/>
  <c r="DK146" i="10"/>
  <c r="DK149" i="10"/>
  <c r="DK145" i="10"/>
  <c r="DK137" i="10"/>
  <c r="DK144" i="10"/>
  <c r="DK133" i="10"/>
  <c r="DK132" i="10"/>
  <c r="DK134" i="10"/>
  <c r="DK141" i="10"/>
  <c r="DK150" i="10"/>
  <c r="DK143" i="10"/>
  <c r="DK142" i="10"/>
  <c r="DK140" i="10"/>
  <c r="DK147" i="10"/>
  <c r="DK135" i="10"/>
  <c r="DK136" i="10"/>
  <c r="DK148" i="10"/>
  <c r="DK138" i="10"/>
  <c r="CI143" i="10"/>
  <c r="CI150" i="10"/>
  <c r="CI147" i="10"/>
  <c r="CI146" i="10"/>
  <c r="CI120" i="10"/>
  <c r="CI140" i="10"/>
  <c r="CI134" i="10"/>
  <c r="CI127" i="10"/>
  <c r="CI131" i="10"/>
  <c r="CI129" i="10"/>
  <c r="CI136" i="10"/>
  <c r="CI135" i="10"/>
  <c r="CI124" i="10"/>
  <c r="CI149" i="10"/>
  <c r="CI118" i="10"/>
  <c r="CI137" i="10"/>
  <c r="CI128" i="10"/>
  <c r="CI142" i="10"/>
  <c r="CI122" i="10"/>
  <c r="CI148" i="10"/>
  <c r="CI121" i="10"/>
  <c r="CI138" i="10"/>
  <c r="CI139" i="10"/>
  <c r="CI132" i="10"/>
  <c r="CI126" i="10"/>
  <c r="CI123" i="10"/>
  <c r="CI141" i="10"/>
  <c r="CI119" i="10"/>
  <c r="CI125" i="10"/>
  <c r="CI145" i="10"/>
  <c r="CI144" i="10"/>
  <c r="CI130" i="10"/>
  <c r="CI133" i="10"/>
  <c r="BU143" i="10"/>
  <c r="BU132" i="10"/>
  <c r="BU141" i="10"/>
  <c r="BU129" i="10"/>
  <c r="BU123" i="10"/>
  <c r="BU138" i="10"/>
  <c r="BU126" i="10"/>
  <c r="BU118" i="10"/>
  <c r="BU130" i="10"/>
  <c r="BU127" i="10"/>
  <c r="BU125" i="10"/>
  <c r="BU114" i="10"/>
  <c r="BU121" i="10"/>
  <c r="BU112" i="10"/>
  <c r="BU119" i="10"/>
  <c r="BU136" i="10"/>
  <c r="BU135" i="10"/>
  <c r="BU120" i="10"/>
  <c r="BU134" i="10"/>
  <c r="BU149" i="10"/>
  <c r="BU147" i="10"/>
  <c r="BU146" i="10"/>
  <c r="BU148" i="10"/>
  <c r="BU144" i="10"/>
  <c r="BU124" i="10"/>
  <c r="BU113" i="10"/>
  <c r="BU117" i="10"/>
  <c r="BU128" i="10"/>
  <c r="BU122" i="10"/>
  <c r="BU142" i="10"/>
  <c r="BU150" i="10"/>
  <c r="BU139" i="10"/>
  <c r="BU111" i="10"/>
  <c r="BU140" i="10"/>
  <c r="BU133" i="10"/>
  <c r="BU145" i="10"/>
  <c r="BU131" i="10"/>
  <c r="BU115" i="10"/>
  <c r="BU137" i="10"/>
  <c r="BU116" i="10"/>
  <c r="CY131" i="10"/>
  <c r="CY147" i="10"/>
  <c r="CY142" i="10"/>
  <c r="CY135" i="10"/>
  <c r="CY128" i="10"/>
  <c r="CY145" i="10"/>
  <c r="CY140" i="10"/>
  <c r="CY141" i="10"/>
  <c r="CY130" i="10"/>
  <c r="CY149" i="10"/>
  <c r="CY138" i="10"/>
  <c r="CY134" i="10"/>
  <c r="CY148" i="10"/>
  <c r="CY137" i="10"/>
  <c r="CY133" i="10"/>
  <c r="CY136" i="10"/>
  <c r="CY139" i="10"/>
  <c r="CY127" i="10"/>
  <c r="CY126" i="10"/>
  <c r="CY146" i="10"/>
  <c r="CY129" i="10"/>
  <c r="CY144" i="10"/>
  <c r="CY132" i="10"/>
  <c r="CY150" i="10"/>
  <c r="CY143" i="10"/>
  <c r="DM146" i="10"/>
  <c r="DM134" i="10"/>
  <c r="DM144" i="10"/>
  <c r="DM135" i="10"/>
  <c r="DM148" i="10"/>
  <c r="DM140" i="10"/>
  <c r="DM133" i="10"/>
  <c r="DM138" i="10"/>
  <c r="DM141" i="10"/>
  <c r="DM150" i="10"/>
  <c r="DM139" i="10"/>
  <c r="DM147" i="10"/>
  <c r="DM142" i="10"/>
  <c r="DM149" i="10"/>
  <c r="DM145" i="10"/>
  <c r="DM137" i="10"/>
  <c r="DM136" i="10"/>
  <c r="DM143" i="10"/>
  <c r="CE144" i="10"/>
  <c r="CE118" i="10"/>
  <c r="CE133" i="10"/>
  <c r="CE140" i="10"/>
  <c r="CE134" i="10"/>
  <c r="CE128" i="10"/>
  <c r="CE126" i="10"/>
  <c r="CE137" i="10"/>
  <c r="CE142" i="10"/>
  <c r="CE130" i="10"/>
  <c r="CE139" i="10"/>
  <c r="CE135" i="10"/>
  <c r="CE120" i="10"/>
  <c r="CE148" i="10"/>
  <c r="CE122" i="10"/>
  <c r="CE131" i="10"/>
  <c r="CE132" i="10"/>
  <c r="CE119" i="10"/>
  <c r="CE129" i="10"/>
  <c r="CE136" i="10"/>
  <c r="CE147" i="10"/>
  <c r="CE125" i="10"/>
  <c r="CE123" i="10"/>
  <c r="CE150" i="10"/>
  <c r="CE145" i="10"/>
  <c r="CE124" i="10"/>
  <c r="CE141" i="10"/>
  <c r="CE146" i="10"/>
  <c r="CE149" i="10"/>
  <c r="CE121" i="10"/>
  <c r="CE138" i="10"/>
  <c r="CE143" i="10"/>
  <c r="CE127" i="10"/>
  <c r="CE117" i="10"/>
  <c r="CE116" i="10"/>
  <c r="BT363" i="10"/>
  <c r="BO324" i="10"/>
  <c r="BO332" i="10"/>
  <c r="BO350" i="10"/>
  <c r="BO338" i="10"/>
  <c r="BO353" i="10"/>
  <c r="BO346" i="10"/>
  <c r="BO341" i="10"/>
  <c r="BO333" i="10"/>
  <c r="BO337" i="10"/>
  <c r="BO342" i="10"/>
  <c r="BO335" i="10"/>
  <c r="BO345" i="10"/>
  <c r="BO352" i="10"/>
  <c r="BO339" i="10"/>
  <c r="BO336" i="10"/>
  <c r="BO344" i="10"/>
  <c r="BO334" i="10"/>
  <c r="BO329" i="10"/>
  <c r="BO343" i="10"/>
  <c r="BO355" i="10"/>
  <c r="BO340" i="10"/>
  <c r="BO358" i="10"/>
  <c r="BO351" i="10"/>
  <c r="BO325" i="10"/>
  <c r="BO357" i="10"/>
  <c r="BO347" i="10"/>
  <c r="BO328" i="10"/>
  <c r="BO327" i="10"/>
  <c r="BO354" i="10"/>
  <c r="BO348" i="10"/>
  <c r="BO330" i="10"/>
  <c r="BO359" i="10"/>
  <c r="BO326" i="10"/>
  <c r="BO349" i="10"/>
  <c r="BO360" i="10"/>
  <c r="BO331" i="10"/>
  <c r="BO356" i="10"/>
  <c r="EE306" i="10"/>
  <c r="EE304" i="10"/>
  <c r="EE308" i="10"/>
  <c r="EE305" i="10"/>
  <c r="EE307" i="10"/>
  <c r="EE303" i="10"/>
  <c r="EE309" i="10"/>
  <c r="EE311" i="10"/>
  <c r="EE310" i="10"/>
  <c r="CM149" i="2"/>
  <c r="CA160" i="2"/>
  <c r="S63" i="3" s="1"/>
  <c r="DG187" i="10"/>
  <c r="DG202" i="10"/>
  <c r="DG200" i="10"/>
  <c r="DG198" i="10"/>
  <c r="DG203" i="10"/>
  <c r="DG204" i="10"/>
  <c r="DG192" i="10"/>
  <c r="DG195" i="10"/>
  <c r="DG189" i="10"/>
  <c r="DG206" i="10"/>
  <c r="DG199" i="10"/>
  <c r="DG196" i="10"/>
  <c r="DG190" i="10"/>
  <c r="DG197" i="10"/>
  <c r="DG193" i="10"/>
  <c r="DG205" i="10"/>
  <c r="DG191" i="10"/>
  <c r="DG188" i="10"/>
  <c r="DG201" i="10"/>
  <c r="DG194" i="10"/>
  <c r="DG207" i="10"/>
  <c r="EE203" i="10"/>
  <c r="EE204" i="10"/>
  <c r="EE205" i="10"/>
  <c r="EE206" i="10"/>
  <c r="EE202" i="10"/>
  <c r="EE201" i="10"/>
  <c r="EE199" i="10"/>
  <c r="EE200" i="10"/>
  <c r="EE207" i="10"/>
  <c r="DS196" i="10"/>
  <c r="DS207" i="10"/>
  <c r="DS199" i="10"/>
  <c r="DS197" i="10"/>
  <c r="DS195" i="10"/>
  <c r="DS193" i="10"/>
  <c r="DS198" i="10"/>
  <c r="DS204" i="10"/>
  <c r="DS203" i="10"/>
  <c r="DS194" i="10"/>
  <c r="DS206" i="10"/>
  <c r="DS202" i="10"/>
  <c r="DS200" i="10"/>
  <c r="DS205" i="10"/>
  <c r="DS201" i="10"/>
  <c r="BU194" i="10"/>
  <c r="BU175" i="10"/>
  <c r="BU176" i="10"/>
  <c r="BU186" i="10"/>
  <c r="BU197" i="10"/>
  <c r="BU170" i="10"/>
  <c r="BU172" i="10"/>
  <c r="BU201" i="10"/>
  <c r="BU192" i="10"/>
  <c r="BU191" i="10"/>
  <c r="BU183" i="10"/>
  <c r="BU198" i="10"/>
  <c r="BU179" i="10"/>
  <c r="BU206" i="10"/>
  <c r="BU182" i="10"/>
  <c r="BU173" i="10"/>
  <c r="BU205" i="10"/>
  <c r="BU184" i="10"/>
  <c r="BU199" i="10"/>
  <c r="BU185" i="10"/>
  <c r="BU195" i="10"/>
  <c r="BU178" i="10"/>
  <c r="BU189" i="10"/>
  <c r="BU187" i="10"/>
  <c r="BU168" i="10"/>
  <c r="BU203" i="10"/>
  <c r="BU171" i="10"/>
  <c r="BU207" i="10"/>
  <c r="BU196" i="10"/>
  <c r="BU180" i="10"/>
  <c r="BU177" i="10"/>
  <c r="BU200" i="10"/>
  <c r="BU181" i="10"/>
  <c r="BU202" i="10"/>
  <c r="BU188" i="10"/>
  <c r="BU204" i="10"/>
  <c r="BU174" i="10"/>
  <c r="BU169" i="10"/>
  <c r="BU190" i="10"/>
  <c r="BU193" i="10"/>
  <c r="BO197" i="10"/>
  <c r="BO188" i="10"/>
  <c r="BO169" i="10"/>
  <c r="BO170" i="10"/>
  <c r="BO194" i="10"/>
  <c r="BO195" i="10"/>
  <c r="BO196" i="10"/>
  <c r="BO184" i="10"/>
  <c r="BO198" i="10"/>
  <c r="BO166" i="10"/>
  <c r="BO191" i="10"/>
  <c r="BO189" i="10"/>
  <c r="BO203" i="10"/>
  <c r="BO168" i="10"/>
  <c r="BO176" i="10"/>
  <c r="BO173" i="10"/>
  <c r="BO167" i="10"/>
  <c r="BO177" i="10"/>
  <c r="BO204" i="10"/>
  <c r="BO193" i="10"/>
  <c r="BO187" i="10"/>
  <c r="BO185" i="10"/>
  <c r="BO182" i="10"/>
  <c r="BO202" i="10"/>
  <c r="BO178" i="10"/>
  <c r="BO186" i="10"/>
  <c r="BO199" i="10"/>
  <c r="BO171" i="10"/>
  <c r="BO206" i="10"/>
  <c r="BO180" i="10"/>
  <c r="BO205" i="10"/>
  <c r="BO172" i="10"/>
  <c r="BO200" i="10"/>
  <c r="BO192" i="10"/>
  <c r="BO175" i="10"/>
  <c r="BO201" i="10"/>
  <c r="BO183" i="10"/>
  <c r="BO190" i="10"/>
  <c r="BO181" i="10"/>
  <c r="BO174" i="10"/>
  <c r="BO207" i="10"/>
  <c r="BO179" i="10"/>
  <c r="DA199" i="10"/>
  <c r="DA191" i="10"/>
  <c r="DA188" i="10"/>
  <c r="DA186" i="10"/>
  <c r="DA200" i="10"/>
  <c r="DA190" i="10"/>
  <c r="DA197" i="10"/>
  <c r="DA189" i="10"/>
  <c r="DA206" i="10"/>
  <c r="DA203" i="10"/>
  <c r="DA184" i="10"/>
  <c r="DA198" i="10"/>
  <c r="DA196" i="10"/>
  <c r="DA194" i="10"/>
  <c r="DA195" i="10"/>
  <c r="DA205" i="10"/>
  <c r="DA192" i="10"/>
  <c r="DA202" i="10"/>
  <c r="DA185" i="10"/>
  <c r="DA201" i="10"/>
  <c r="DA187" i="10"/>
  <c r="DA204" i="10"/>
  <c r="DA193" i="10"/>
  <c r="DA207" i="10"/>
  <c r="BM164" i="10"/>
  <c r="BM173" i="10"/>
  <c r="BM194" i="10"/>
  <c r="BM180" i="10"/>
  <c r="BM188" i="10"/>
  <c r="BM169" i="10"/>
  <c r="BM165" i="10"/>
  <c r="BM181" i="10"/>
  <c r="BM191" i="10"/>
  <c r="BM177" i="10"/>
  <c r="BM200" i="10"/>
  <c r="BO165" i="10"/>
  <c r="BM185" i="10"/>
  <c r="BM203" i="10"/>
  <c r="BM187" i="10"/>
  <c r="BM174" i="10"/>
  <c r="BM182" i="10"/>
  <c r="BM186" i="10"/>
  <c r="BM176" i="10"/>
  <c r="BM166" i="10"/>
  <c r="BM199" i="10"/>
  <c r="BM195" i="10"/>
  <c r="BM202" i="10"/>
  <c r="BM175" i="10"/>
  <c r="BM168" i="10"/>
  <c r="BM172" i="10"/>
  <c r="BM183" i="10"/>
  <c r="BM189" i="10"/>
  <c r="BM184" i="10"/>
  <c r="BM205" i="10"/>
  <c r="BM201" i="10"/>
  <c r="BM178" i="10"/>
  <c r="BM170" i="10"/>
  <c r="BM204" i="10"/>
  <c r="BM197" i="10"/>
  <c r="BM198" i="10"/>
  <c r="BM171" i="10"/>
  <c r="BM167" i="10"/>
  <c r="BM196" i="10"/>
  <c r="BM206" i="10"/>
  <c r="BM192" i="10"/>
  <c r="BM190" i="10"/>
  <c r="BM179" i="10"/>
  <c r="BM207" i="10"/>
  <c r="BM193" i="10"/>
  <c r="EC207" i="10"/>
  <c r="EC200" i="10"/>
  <c r="EC198" i="10"/>
  <c r="EC206" i="10"/>
  <c r="EC203" i="10"/>
  <c r="EC204" i="10"/>
  <c r="EC205" i="10"/>
  <c r="EC202" i="10"/>
  <c r="EC199" i="10"/>
  <c r="EC201" i="10"/>
  <c r="EI206" i="10"/>
  <c r="EI204" i="10"/>
  <c r="EI203" i="10"/>
  <c r="EI202" i="10"/>
  <c r="EI205" i="10"/>
  <c r="EI201" i="10"/>
  <c r="EI207" i="10"/>
  <c r="CO202" i="10"/>
  <c r="CO204" i="10"/>
  <c r="CO183" i="10"/>
  <c r="CO184" i="10"/>
  <c r="CO185" i="10"/>
  <c r="CO198" i="10"/>
  <c r="CO189" i="10"/>
  <c r="CO186" i="10"/>
  <c r="CO182" i="10"/>
  <c r="CO192" i="10"/>
  <c r="CO193" i="10"/>
  <c r="CO205" i="10"/>
  <c r="CO200" i="10"/>
  <c r="CO191" i="10"/>
  <c r="CO203" i="10"/>
  <c r="CO181" i="10"/>
  <c r="CO194" i="10"/>
  <c r="CO188" i="10"/>
  <c r="CO195" i="10"/>
  <c r="CO201" i="10"/>
  <c r="CO179" i="10"/>
  <c r="CO178" i="10"/>
  <c r="CO196" i="10"/>
  <c r="CO199" i="10"/>
  <c r="CO190" i="10"/>
  <c r="CO180" i="10"/>
  <c r="CO206" i="10"/>
  <c r="CO197" i="10"/>
  <c r="CO187" i="10"/>
  <c r="CO207" i="10"/>
  <c r="CK248" i="10"/>
  <c r="CK257" i="10"/>
  <c r="CK237" i="10"/>
  <c r="CK239" i="10"/>
  <c r="CK240" i="10"/>
  <c r="CK251" i="10"/>
  <c r="CK232" i="10"/>
  <c r="CK258" i="10"/>
  <c r="CK256" i="10"/>
  <c r="CK246" i="10"/>
  <c r="CK231" i="10"/>
  <c r="CK247" i="10"/>
  <c r="CK250" i="10"/>
  <c r="CK255" i="10"/>
  <c r="CK238" i="10"/>
  <c r="CK235" i="10"/>
  <c r="CK254" i="10"/>
  <c r="CK230" i="10"/>
  <c r="CK234" i="10"/>
  <c r="CK243" i="10"/>
  <c r="CK245" i="10"/>
  <c r="CK244" i="10"/>
  <c r="CK241" i="10"/>
  <c r="CK252" i="10"/>
  <c r="CK261" i="10"/>
  <c r="CK236" i="10"/>
  <c r="CK233" i="10"/>
  <c r="CK260" i="10"/>
  <c r="CK253" i="10"/>
  <c r="CK249" i="10"/>
  <c r="CK259" i="10"/>
  <c r="CK242" i="10"/>
  <c r="BM240" i="10"/>
  <c r="BM255" i="10"/>
  <c r="BM242" i="10"/>
  <c r="BM250" i="10"/>
  <c r="BM227" i="10"/>
  <c r="BM228" i="10"/>
  <c r="BM244" i="10"/>
  <c r="BM221" i="10"/>
  <c r="BM245" i="10"/>
  <c r="BM256" i="10"/>
  <c r="BM235" i="10"/>
  <c r="BO219" i="10"/>
  <c r="BM233" i="10"/>
  <c r="BM261" i="10"/>
  <c r="BM253" i="10"/>
  <c r="BM241" i="10"/>
  <c r="BM237" i="10"/>
  <c r="BM219" i="10"/>
  <c r="BM232" i="10"/>
  <c r="BM249" i="10"/>
  <c r="BM239" i="10"/>
  <c r="BM220" i="10"/>
  <c r="BM224" i="10"/>
  <c r="BM218" i="10"/>
  <c r="BM260" i="10"/>
  <c r="BM258" i="10"/>
  <c r="BM238" i="10"/>
  <c r="BM223" i="10"/>
  <c r="BM226" i="10"/>
  <c r="BM248" i="10"/>
  <c r="BM231" i="10"/>
  <c r="BM222" i="10"/>
  <c r="BM252" i="10"/>
  <c r="BM234" i="10"/>
  <c r="BM230" i="10"/>
  <c r="BM225" i="10"/>
  <c r="BM246" i="10"/>
  <c r="BM251" i="10"/>
  <c r="BM243" i="10"/>
  <c r="BM236" i="10"/>
  <c r="BM247" i="10"/>
  <c r="BM254" i="10"/>
  <c r="BM229" i="10"/>
  <c r="BM259" i="10"/>
  <c r="BM257" i="10"/>
  <c r="CO240" i="10"/>
  <c r="CO234" i="10"/>
  <c r="CO248" i="10"/>
  <c r="CO261" i="10"/>
  <c r="CO236" i="10"/>
  <c r="CO239" i="10"/>
  <c r="CO255" i="10"/>
  <c r="CO232" i="10"/>
  <c r="CO247" i="10"/>
  <c r="CO246" i="10"/>
  <c r="CO260" i="10"/>
  <c r="CO233" i="10"/>
  <c r="CO238" i="10"/>
  <c r="CO253" i="10"/>
  <c r="CO245" i="10"/>
  <c r="CO243" i="10"/>
  <c r="CO237" i="10"/>
  <c r="CO257" i="10"/>
  <c r="CO242" i="10"/>
  <c r="CO259" i="10"/>
  <c r="CO241" i="10"/>
  <c r="CO252" i="10"/>
  <c r="CO254" i="10"/>
  <c r="CO251" i="10"/>
  <c r="CO258" i="10"/>
  <c r="CO235" i="10"/>
  <c r="CO249" i="10"/>
  <c r="CO244" i="10"/>
  <c r="CO256" i="10"/>
  <c r="CO250" i="10"/>
  <c r="EM258" i="10"/>
  <c r="EM260" i="10"/>
  <c r="EM311" i="10"/>
  <c r="EM310" i="10"/>
  <c r="EM261" i="10"/>
  <c r="EM308" i="10"/>
  <c r="EM259" i="10"/>
  <c r="EM307" i="10"/>
  <c r="EM309" i="10"/>
  <c r="EM257" i="10"/>
  <c r="DA243" i="10"/>
  <c r="DA258" i="10"/>
  <c r="DA252" i="10"/>
  <c r="DA249" i="10"/>
  <c r="DA239" i="10"/>
  <c r="DA246" i="10"/>
  <c r="DA260" i="10"/>
  <c r="DA259" i="10"/>
  <c r="DA241" i="10"/>
  <c r="DA256" i="10"/>
  <c r="DA238" i="10"/>
  <c r="DA257" i="10"/>
  <c r="DA261" i="10"/>
  <c r="DA248" i="10"/>
  <c r="DA242" i="10"/>
  <c r="DA253" i="10"/>
  <c r="DA255" i="10"/>
  <c r="DA245" i="10"/>
  <c r="DA244" i="10"/>
  <c r="DA251" i="10"/>
  <c r="DA254" i="10"/>
  <c r="DA247" i="10"/>
  <c r="DA240" i="10"/>
  <c r="DA250" i="10"/>
  <c r="CC240" i="10"/>
  <c r="CC252" i="10"/>
  <c r="CC246" i="10"/>
  <c r="CC256" i="10"/>
  <c r="CC243" i="10"/>
  <c r="CC261" i="10"/>
  <c r="CC253" i="10"/>
  <c r="CC249" i="10"/>
  <c r="CC234" i="10"/>
  <c r="CC238" i="10"/>
  <c r="CC237" i="10"/>
  <c r="CC236" i="10"/>
  <c r="CC229" i="10"/>
  <c r="CC255" i="10"/>
  <c r="CC233" i="10"/>
  <c r="CC259" i="10"/>
  <c r="CC258" i="10"/>
  <c r="CC260" i="10"/>
  <c r="CC257" i="10"/>
  <c r="CC248" i="10"/>
  <c r="CC231" i="10"/>
  <c r="CC235" i="10"/>
  <c r="CC245" i="10"/>
  <c r="CC241" i="10"/>
  <c r="CC251" i="10"/>
  <c r="CC230" i="10"/>
  <c r="CC227" i="10"/>
  <c r="CC244" i="10"/>
  <c r="CC254" i="10"/>
  <c r="CC247" i="10"/>
  <c r="CC250" i="10"/>
  <c r="CC239" i="10"/>
  <c r="CC232" i="10"/>
  <c r="CC226" i="10"/>
  <c r="CC228" i="10"/>
  <c r="CC242" i="10"/>
  <c r="DY258" i="10"/>
  <c r="DY252" i="10"/>
  <c r="DY250" i="10"/>
  <c r="DY257" i="10"/>
  <c r="DY254" i="10"/>
  <c r="DY253" i="10"/>
  <c r="DY251" i="10"/>
  <c r="DY260" i="10"/>
  <c r="DY261" i="10"/>
  <c r="DY255" i="10"/>
  <c r="DY256" i="10"/>
  <c r="DY259" i="10"/>
  <c r="CQ248" i="10"/>
  <c r="CQ261" i="10"/>
  <c r="CQ252" i="10"/>
  <c r="CQ243" i="10"/>
  <c r="CQ238" i="10"/>
  <c r="CQ242" i="10"/>
  <c r="CQ253" i="10"/>
  <c r="CQ234" i="10"/>
  <c r="CQ240" i="10"/>
  <c r="CQ257" i="10"/>
  <c r="CQ235" i="10"/>
  <c r="CQ250" i="10"/>
  <c r="CQ255" i="10"/>
  <c r="CQ260" i="10"/>
  <c r="CQ244" i="10"/>
  <c r="CQ237" i="10"/>
  <c r="CQ258" i="10"/>
  <c r="CQ239" i="10"/>
  <c r="CQ249" i="10"/>
  <c r="CQ256" i="10"/>
  <c r="CQ241" i="10"/>
  <c r="CQ251" i="10"/>
  <c r="CQ245" i="10"/>
  <c r="CQ254" i="10"/>
  <c r="CQ246" i="10"/>
  <c r="CQ247" i="10"/>
  <c r="CQ236" i="10"/>
  <c r="CQ233" i="10"/>
  <c r="CQ259" i="10"/>
  <c r="EI260" i="10"/>
  <c r="EI261" i="10"/>
  <c r="EI257" i="10"/>
  <c r="EI258" i="10"/>
  <c r="EI259" i="10"/>
  <c r="EI256" i="10"/>
  <c r="EI255" i="10"/>
  <c r="CG249" i="10"/>
  <c r="CG237" i="10"/>
  <c r="CG259" i="10"/>
  <c r="CG238" i="10"/>
  <c r="CG256" i="10"/>
  <c r="CG234" i="10"/>
  <c r="CG247" i="10"/>
  <c r="CG229" i="10"/>
  <c r="CG257" i="10"/>
  <c r="CG239" i="10"/>
  <c r="CG233" i="10"/>
  <c r="CG258" i="10"/>
  <c r="CG261" i="10"/>
  <c r="CG236" i="10"/>
  <c r="CG241" i="10"/>
  <c r="CG246" i="10"/>
  <c r="CG255" i="10"/>
  <c r="CG248" i="10"/>
  <c r="CG245" i="10"/>
  <c r="CG231" i="10"/>
  <c r="CG230" i="10"/>
  <c r="CG244" i="10"/>
  <c r="CG240" i="10"/>
  <c r="CG250" i="10"/>
  <c r="CG251" i="10"/>
  <c r="CG243" i="10"/>
  <c r="CG253" i="10"/>
  <c r="CG235" i="10"/>
  <c r="CG242" i="10"/>
  <c r="CG260" i="10"/>
  <c r="CG254" i="10"/>
  <c r="CG232" i="10"/>
  <c r="CG252" i="10"/>
  <c r="CG228" i="10"/>
  <c r="AB287" i="10"/>
  <c r="CK73" i="2" s="1"/>
  <c r="AA287" i="10"/>
  <c r="CJ73" i="2" s="1"/>
  <c r="V287" i="10"/>
  <c r="CE73" i="2" s="1"/>
  <c r="AL287" i="10"/>
  <c r="CU73" i="2" s="1"/>
  <c r="U287" i="10"/>
  <c r="CD73" i="2" s="1"/>
  <c r="W287" i="10"/>
  <c r="CF73" i="2" s="1"/>
  <c r="AH287" i="10"/>
  <c r="CQ73" i="2" s="1"/>
  <c r="AF287" i="10"/>
  <c r="CO73" i="2" s="1"/>
  <c r="Z287" i="10"/>
  <c r="CI73" i="2" s="1"/>
  <c r="AK287" i="10"/>
  <c r="CT73" i="2" s="1"/>
  <c r="AI287" i="10"/>
  <c r="CR73" i="2" s="1"/>
  <c r="AM287" i="10"/>
  <c r="CV73" i="2" s="1"/>
  <c r="CB73" i="2"/>
  <c r="T24" i="3" s="1"/>
  <c r="U24" i="3" s="1"/>
  <c r="AD287" i="10"/>
  <c r="CM73" i="2" s="1"/>
  <c r="AJ287" i="10"/>
  <c r="CS73" i="2" s="1"/>
  <c r="X287" i="10"/>
  <c r="CG73" i="2" s="1"/>
  <c r="AG287" i="10"/>
  <c r="CP73" i="2" s="1"/>
  <c r="Y287" i="10"/>
  <c r="CH73" i="2" s="1"/>
  <c r="T287" i="10"/>
  <c r="CC73" i="2" s="1"/>
  <c r="AC287" i="10"/>
  <c r="CL73" i="2" s="1"/>
  <c r="AE287" i="10"/>
  <c r="CN73" i="2" s="1"/>
  <c r="CA91" i="2"/>
  <c r="S42" i="3" s="1"/>
  <c r="DO52" i="2"/>
  <c r="AI309" i="10"/>
  <c r="CR95" i="2" s="1"/>
  <c r="Z309" i="10"/>
  <c r="CI95" i="2" s="1"/>
  <c r="BF309" i="10"/>
  <c r="DO95" i="2" s="1"/>
  <c r="AW309" i="10"/>
  <c r="DF95" i="2" s="1"/>
  <c r="AV309" i="10"/>
  <c r="DE95" i="2" s="1"/>
  <c r="AA309" i="10"/>
  <c r="CJ95" i="2" s="1"/>
  <c r="AX309" i="10"/>
  <c r="DG95" i="2" s="1"/>
  <c r="AZ309" i="10"/>
  <c r="DI95" i="2" s="1"/>
  <c r="AQ309" i="10"/>
  <c r="CZ95" i="2" s="1"/>
  <c r="AR309" i="10"/>
  <c r="DA95" i="2" s="1"/>
  <c r="BE309" i="10"/>
  <c r="DN95" i="2" s="1"/>
  <c r="W309" i="10"/>
  <c r="CF95" i="2" s="1"/>
  <c r="AM309" i="10"/>
  <c r="CV95" i="2" s="1"/>
  <c r="BC309" i="10"/>
  <c r="DL95" i="2" s="1"/>
  <c r="AD309" i="10"/>
  <c r="CM95" i="2" s="1"/>
  <c r="AT309" i="10"/>
  <c r="DC95" i="2" s="1"/>
  <c r="U309" i="10"/>
  <c r="CD95" i="2" s="1"/>
  <c r="AK309" i="10"/>
  <c r="CT95" i="2" s="1"/>
  <c r="BA309" i="10"/>
  <c r="DJ95" i="2" s="1"/>
  <c r="AJ309" i="10"/>
  <c r="CS95" i="2" s="1"/>
  <c r="AB309" i="10"/>
  <c r="CK95" i="2" s="1"/>
  <c r="AN309" i="10"/>
  <c r="CW95" i="2" s="1"/>
  <c r="AY309" i="10"/>
  <c r="DH95" i="2" s="1"/>
  <c r="AP309" i="10"/>
  <c r="CY95" i="2" s="1"/>
  <c r="AG309" i="10"/>
  <c r="CP95" i="2" s="1"/>
  <c r="T309" i="10"/>
  <c r="CC95" i="2" s="1"/>
  <c r="X309" i="10"/>
  <c r="CG95" i="2" s="1"/>
  <c r="BG309" i="10"/>
  <c r="DP95" i="2" s="1"/>
  <c r="AO309" i="10"/>
  <c r="CX95" i="2" s="1"/>
  <c r="BD309" i="10"/>
  <c r="DM95" i="2" s="1"/>
  <c r="Y309" i="10"/>
  <c r="CH95" i="2" s="1"/>
  <c r="AH309" i="10"/>
  <c r="CQ95" i="2" s="1"/>
  <c r="V309" i="10"/>
  <c r="CE95" i="2" s="1"/>
  <c r="AS309" i="10"/>
  <c r="DB95" i="2" s="1"/>
  <c r="CB95" i="2"/>
  <c r="T46" i="3" s="1"/>
  <c r="U46" i="3" s="1"/>
  <c r="BI309" i="10"/>
  <c r="DR95" i="2" s="1"/>
  <c r="AU309" i="10"/>
  <c r="DD95" i="2" s="1"/>
  <c r="AC309" i="10"/>
  <c r="CL95" i="2" s="1"/>
  <c r="BH309" i="10"/>
  <c r="DQ95" i="2" s="1"/>
  <c r="AE309" i="10"/>
  <c r="CN95" i="2" s="1"/>
  <c r="BB309" i="10"/>
  <c r="DK95" i="2" s="1"/>
  <c r="AF309" i="10"/>
  <c r="CO95" i="2" s="1"/>
  <c r="AL309" i="10"/>
  <c r="CU95" i="2" s="1"/>
  <c r="CA54" i="2"/>
  <c r="S5" i="3" s="1"/>
  <c r="CD52" i="2"/>
  <c r="V308" i="10"/>
  <c r="CE94" i="2" s="1"/>
  <c r="AL308" i="10"/>
  <c r="CU94" i="2" s="1"/>
  <c r="BB308" i="10"/>
  <c r="DK94" i="2" s="1"/>
  <c r="AC308" i="10"/>
  <c r="CL94" i="2" s="1"/>
  <c r="AS308" i="10"/>
  <c r="DB94" i="2" s="1"/>
  <c r="T308" i="10"/>
  <c r="CC94" i="2" s="1"/>
  <c r="AJ308" i="10"/>
  <c r="CS94" i="2" s="1"/>
  <c r="AZ308" i="10"/>
  <c r="DI94" i="2" s="1"/>
  <c r="AM308" i="10"/>
  <c r="CV94" i="2" s="1"/>
  <c r="AE308" i="10"/>
  <c r="CN94" i="2" s="1"/>
  <c r="BG308" i="10"/>
  <c r="DP94" i="2" s="1"/>
  <c r="AP308" i="10"/>
  <c r="CY94" i="2" s="1"/>
  <c r="AG308" i="10"/>
  <c r="CP94" i="2" s="1"/>
  <c r="X308" i="10"/>
  <c r="CG94" i="2" s="1"/>
  <c r="BD308" i="10"/>
  <c r="DM94" i="2" s="1"/>
  <c r="AU308" i="10"/>
  <c r="DD94" i="2" s="1"/>
  <c r="Y308" i="10"/>
  <c r="CH94" i="2" s="1"/>
  <c r="AV308" i="10"/>
  <c r="DE94" i="2" s="1"/>
  <c r="AO308" i="10"/>
  <c r="CX94" i="2" s="1"/>
  <c r="AF308" i="10"/>
  <c r="CO94" i="2" s="1"/>
  <c r="AQ308" i="10"/>
  <c r="CZ94" i="2" s="1"/>
  <c r="CB94" i="2"/>
  <c r="T45" i="3" s="1"/>
  <c r="U45" i="3" s="1"/>
  <c r="AD308" i="10"/>
  <c r="CM94" i="2" s="1"/>
  <c r="AT308" i="10"/>
  <c r="DC94" i="2" s="1"/>
  <c r="U308" i="10"/>
  <c r="CD94" i="2" s="1"/>
  <c r="AK308" i="10"/>
  <c r="CT94" i="2" s="1"/>
  <c r="BA308" i="10"/>
  <c r="DJ94" i="2" s="1"/>
  <c r="AB308" i="10"/>
  <c r="CK94" i="2" s="1"/>
  <c r="AR308" i="10"/>
  <c r="DA94" i="2" s="1"/>
  <c r="BH308" i="10"/>
  <c r="DQ94" i="2" s="1"/>
  <c r="AI308" i="10"/>
  <c r="CR94" i="2" s="1"/>
  <c r="AA308" i="10"/>
  <c r="CJ94" i="2" s="1"/>
  <c r="Z308" i="10"/>
  <c r="CI94" i="2" s="1"/>
  <c r="BF308" i="10"/>
  <c r="DO94" i="2" s="1"/>
  <c r="AW308" i="10"/>
  <c r="DF94" i="2" s="1"/>
  <c r="AN308" i="10"/>
  <c r="CW94" i="2" s="1"/>
  <c r="BC308" i="10"/>
  <c r="DL94" i="2" s="1"/>
  <c r="AH308" i="10"/>
  <c r="CQ94" i="2" s="1"/>
  <c r="BE308" i="10"/>
  <c r="DN94" i="2" s="1"/>
  <c r="AY308" i="10"/>
  <c r="DH94" i="2" s="1"/>
  <c r="W308" i="10"/>
  <c r="CF94" i="2" s="1"/>
  <c r="AX308" i="10"/>
  <c r="DG94" i="2" s="1"/>
  <c r="AU306" i="10"/>
  <c r="DD92" i="2" s="1"/>
  <c r="AG306" i="10"/>
  <c r="CP92" i="2" s="1"/>
  <c r="AV306" i="10"/>
  <c r="DE92" i="2" s="1"/>
  <c r="AE306" i="10"/>
  <c r="CN92" i="2" s="1"/>
  <c r="AW306" i="10"/>
  <c r="DF92" i="2" s="1"/>
  <c r="AA306" i="10"/>
  <c r="CJ92" i="2" s="1"/>
  <c r="AQ306" i="10"/>
  <c r="CZ92" i="2" s="1"/>
  <c r="V306" i="10"/>
  <c r="CE92" i="2" s="1"/>
  <c r="AL306" i="10"/>
  <c r="CU92" i="2" s="1"/>
  <c r="BB306" i="10"/>
  <c r="DK92" i="2" s="1"/>
  <c r="AC306" i="10"/>
  <c r="CL92" i="2" s="1"/>
  <c r="AS306" i="10"/>
  <c r="DB92" i="2" s="1"/>
  <c r="AB306" i="10"/>
  <c r="CK92" i="2" s="1"/>
  <c r="BD306" i="10"/>
  <c r="DM92" i="2" s="1"/>
  <c r="AF306" i="10"/>
  <c r="CO92" i="2" s="1"/>
  <c r="AM306" i="10"/>
  <c r="CV92" i="2" s="1"/>
  <c r="AH306" i="10"/>
  <c r="CQ92" i="2" s="1"/>
  <c r="Y306" i="10"/>
  <c r="CH92" i="2" s="1"/>
  <c r="BE306" i="10"/>
  <c r="DN92" i="2" s="1"/>
  <c r="AZ306" i="10"/>
  <c r="DI92" i="2" s="1"/>
  <c r="AP306" i="10"/>
  <c r="CY92" i="2" s="1"/>
  <c r="AR306" i="10"/>
  <c r="DA92" i="2" s="1"/>
  <c r="BF306" i="10"/>
  <c r="DO92" i="2" s="1"/>
  <c r="T306" i="10"/>
  <c r="CC92" i="2" s="1"/>
  <c r="Z306" i="10"/>
  <c r="CI92" i="2" s="1"/>
  <c r="AD306" i="10"/>
  <c r="CM92" i="2" s="1"/>
  <c r="BA306" i="10"/>
  <c r="DJ92" i="2" s="1"/>
  <c r="BC306" i="10"/>
  <c r="DL92" i="2" s="1"/>
  <c r="CB92" i="2"/>
  <c r="T43" i="3" s="1"/>
  <c r="U43" i="3" s="1"/>
  <c r="AT306" i="10"/>
  <c r="DC92" i="2" s="1"/>
  <c r="AY306" i="10"/>
  <c r="DH92" i="2" s="1"/>
  <c r="AK306" i="10"/>
  <c r="CT92" i="2" s="1"/>
  <c r="W306" i="10"/>
  <c r="CF92" i="2" s="1"/>
  <c r="AN306" i="10"/>
  <c r="CW92" i="2" s="1"/>
  <c r="X306" i="10"/>
  <c r="CG92" i="2" s="1"/>
  <c r="AI306" i="10"/>
  <c r="CR92" i="2" s="1"/>
  <c r="U306" i="10"/>
  <c r="CD92" i="2" s="1"/>
  <c r="AJ306" i="10"/>
  <c r="CS92" i="2" s="1"/>
  <c r="AO306" i="10"/>
  <c r="CX92" i="2" s="1"/>
  <c r="AX306" i="10"/>
  <c r="DG92" i="2" s="1"/>
  <c r="W288" i="10"/>
  <c r="CF74" i="2" s="1"/>
  <c r="AH288" i="10"/>
  <c r="CQ74" i="2" s="1"/>
  <c r="T288" i="10"/>
  <c r="CC74" i="2" s="1"/>
  <c r="Y288" i="10"/>
  <c r="CH74" i="2" s="1"/>
  <c r="AC288" i="10"/>
  <c r="CL74" i="2" s="1"/>
  <c r="X288" i="10"/>
  <c r="CG74" i="2" s="1"/>
  <c r="AN288" i="10"/>
  <c r="CW74" i="2" s="1"/>
  <c r="AI288" i="10"/>
  <c r="CR74" i="2" s="1"/>
  <c r="AD288" i="10"/>
  <c r="CM74" i="2" s="1"/>
  <c r="U288" i="10"/>
  <c r="CD74" i="2" s="1"/>
  <c r="CB74" i="2"/>
  <c r="T25" i="3" s="1"/>
  <c r="U25" i="3" s="1"/>
  <c r="AB288" i="10"/>
  <c r="CK74" i="2" s="1"/>
  <c r="AM288" i="10"/>
  <c r="CV74" i="2" s="1"/>
  <c r="AK288" i="10"/>
  <c r="CT74" i="2" s="1"/>
  <c r="AE288" i="10"/>
  <c r="CN74" i="2" s="1"/>
  <c r="AJ288" i="10"/>
  <c r="CS74" i="2" s="1"/>
  <c r="Z288" i="10"/>
  <c r="CI74" i="2" s="1"/>
  <c r="AF288" i="10"/>
  <c r="CO74" i="2" s="1"/>
  <c r="AG288" i="10"/>
  <c r="CP74" i="2" s="1"/>
  <c r="AL288" i="10"/>
  <c r="CU74" i="2" s="1"/>
  <c r="AA288" i="10"/>
  <c r="CJ74" i="2" s="1"/>
  <c r="V288" i="10"/>
  <c r="CE74" i="2" s="1"/>
  <c r="AA293" i="10"/>
  <c r="CJ79" i="2" s="1"/>
  <c r="AQ293" i="10"/>
  <c r="CZ79" i="2" s="1"/>
  <c r="AH293" i="10"/>
  <c r="CQ79" i="2" s="1"/>
  <c r="Y293" i="10"/>
  <c r="CH79" i="2" s="1"/>
  <c r="AO293" i="10"/>
  <c r="CX79" i="2" s="1"/>
  <c r="T293" i="10"/>
  <c r="CC79" i="2" s="1"/>
  <c r="AR293" i="10"/>
  <c r="DA79" i="2" s="1"/>
  <c r="AM293" i="10"/>
  <c r="CV79" i="2" s="1"/>
  <c r="U293" i="10"/>
  <c r="CD79" i="2" s="1"/>
  <c r="AN293" i="10"/>
  <c r="CW79" i="2" s="1"/>
  <c r="AE293" i="10"/>
  <c r="CN79" i="2" s="1"/>
  <c r="AS293" i="10"/>
  <c r="DB79" i="2" s="1"/>
  <c r="AJ293" i="10"/>
  <c r="CS79" i="2" s="1"/>
  <c r="AI293" i="10"/>
  <c r="CR79" i="2" s="1"/>
  <c r="Z293" i="10"/>
  <c r="CI79" i="2" s="1"/>
  <c r="AP293" i="10"/>
  <c r="CY79" i="2" s="1"/>
  <c r="AG293" i="10"/>
  <c r="CP79" i="2" s="1"/>
  <c r="X293" i="10"/>
  <c r="CG79" i="2" s="1"/>
  <c r="AF293" i="10"/>
  <c r="CO79" i="2" s="1"/>
  <c r="CB79" i="2"/>
  <c r="T30" i="3" s="1"/>
  <c r="U30" i="3" s="1"/>
  <c r="AB293" i="10"/>
  <c r="CK79" i="2" s="1"/>
  <c r="AL293" i="10"/>
  <c r="CU79" i="2" s="1"/>
  <c r="AK293" i="10"/>
  <c r="CT79" i="2" s="1"/>
  <c r="AC293" i="10"/>
  <c r="CL79" i="2" s="1"/>
  <c r="AD293" i="10"/>
  <c r="CM79" i="2" s="1"/>
  <c r="V293" i="10"/>
  <c r="CE79" i="2" s="1"/>
  <c r="W293" i="10"/>
  <c r="CF79" i="2" s="1"/>
  <c r="U297" i="10"/>
  <c r="CD83" i="2" s="1"/>
  <c r="AK297" i="10"/>
  <c r="CT83" i="2" s="1"/>
  <c r="T297" i="10"/>
  <c r="CC83" i="2" s="1"/>
  <c r="AJ297" i="10"/>
  <c r="CS83" i="2" s="1"/>
  <c r="W297" i="10"/>
  <c r="CF83" i="2" s="1"/>
  <c r="AM297" i="10"/>
  <c r="CV83" i="2" s="1"/>
  <c r="AL297" i="10"/>
  <c r="CU83" i="2" s="1"/>
  <c r="Y297" i="10"/>
  <c r="CH83" i="2" s="1"/>
  <c r="X297" i="10"/>
  <c r="CG83" i="2" s="1"/>
  <c r="AA297" i="10"/>
  <c r="CJ83" i="2" s="1"/>
  <c r="AH297" i="10"/>
  <c r="CQ83" i="2" s="1"/>
  <c r="AG297" i="10"/>
  <c r="CP83" i="2" s="1"/>
  <c r="AI297" i="10"/>
  <c r="CR83" i="2" s="1"/>
  <c r="AV297" i="10"/>
  <c r="DE83" i="2" s="1"/>
  <c r="AW297" i="10"/>
  <c r="DF83" i="2" s="1"/>
  <c r="AC297" i="10"/>
  <c r="CL83" i="2" s="1"/>
  <c r="AS297" i="10"/>
  <c r="DB83" i="2" s="1"/>
  <c r="AB297" i="10"/>
  <c r="CK83" i="2" s="1"/>
  <c r="AR297" i="10"/>
  <c r="DA83" i="2" s="1"/>
  <c r="AE297" i="10"/>
  <c r="CN83" i="2" s="1"/>
  <c r="AU297" i="10"/>
  <c r="DD83" i="2" s="1"/>
  <c r="AD297" i="10"/>
  <c r="CM83" i="2" s="1"/>
  <c r="AO297" i="10"/>
  <c r="CX83" i="2" s="1"/>
  <c r="AN297" i="10"/>
  <c r="CW83" i="2" s="1"/>
  <c r="AQ297" i="10"/>
  <c r="CZ83" i="2" s="1"/>
  <c r="Z297" i="10"/>
  <c r="CI83" i="2" s="1"/>
  <c r="AF297" i="10"/>
  <c r="CO83" i="2" s="1"/>
  <c r="AT297" i="10"/>
  <c r="DC83" i="2" s="1"/>
  <c r="AP297" i="10"/>
  <c r="CY83" i="2" s="1"/>
  <c r="CB83" i="2"/>
  <c r="T34" i="3" s="1"/>
  <c r="U34" i="3" s="1"/>
  <c r="V297" i="10"/>
  <c r="CE83" i="2" s="1"/>
  <c r="CA79" i="2"/>
  <c r="S30" i="3" s="1"/>
  <c r="DC52" i="2"/>
  <c r="CA58" i="2"/>
  <c r="S9" i="3" s="1"/>
  <c r="CH52" i="2"/>
  <c r="CI52" i="2"/>
  <c r="CA59" i="2"/>
  <c r="S10" i="3" s="1"/>
  <c r="CY52" i="2"/>
  <c r="CA75" i="2"/>
  <c r="S26" i="3" s="1"/>
  <c r="CA81" i="2"/>
  <c r="S32" i="3" s="1"/>
  <c r="DE52" i="2"/>
  <c r="AG281" i="10"/>
  <c r="CP67" i="2" s="1"/>
  <c r="AF281" i="10"/>
  <c r="CO67" i="2" s="1"/>
  <c r="AD281" i="10"/>
  <c r="CM67" i="2" s="1"/>
  <c r="CB67" i="2"/>
  <c r="T18" i="3" s="1"/>
  <c r="U18" i="3" s="1"/>
  <c r="Z281" i="10"/>
  <c r="CI67" i="2" s="1"/>
  <c r="AE281" i="10"/>
  <c r="CN67" i="2" s="1"/>
  <c r="U281" i="10"/>
  <c r="CD67" i="2" s="1"/>
  <c r="W281" i="10"/>
  <c r="CF67" i="2" s="1"/>
  <c r="AB281" i="10"/>
  <c r="CK67" i="2" s="1"/>
  <c r="AC281" i="10"/>
  <c r="CL67" i="2" s="1"/>
  <c r="T281" i="10"/>
  <c r="CC67" i="2" s="1"/>
  <c r="Y281" i="10"/>
  <c r="CH67" i="2" s="1"/>
  <c r="X281" i="10"/>
  <c r="CG67" i="2" s="1"/>
  <c r="AA281" i="10"/>
  <c r="CJ67" i="2" s="1"/>
  <c r="V281" i="10"/>
  <c r="CE67" i="2" s="1"/>
  <c r="AL299" i="10"/>
  <c r="CU85" i="2" s="1"/>
  <c r="AS299" i="10"/>
  <c r="DB85" i="2" s="1"/>
  <c r="AR299" i="10"/>
  <c r="DA85" i="2" s="1"/>
  <c r="W299" i="10"/>
  <c r="CF85" i="2" s="1"/>
  <c r="Z299" i="10"/>
  <c r="CI85" i="2" s="1"/>
  <c r="AP299" i="10"/>
  <c r="CY85" i="2" s="1"/>
  <c r="Y299" i="10"/>
  <c r="CH85" i="2" s="1"/>
  <c r="AO299" i="10"/>
  <c r="CX85" i="2" s="1"/>
  <c r="X299" i="10"/>
  <c r="CG85" i="2" s="1"/>
  <c r="AN299" i="10"/>
  <c r="CW85" i="2" s="1"/>
  <c r="AY299" i="10"/>
  <c r="DH85" i="2" s="1"/>
  <c r="AQ299" i="10"/>
  <c r="CZ85" i="2" s="1"/>
  <c r="AD299" i="10"/>
  <c r="CM85" i="2" s="1"/>
  <c r="AC299" i="10"/>
  <c r="CL85" i="2" s="1"/>
  <c r="T299" i="10"/>
  <c r="CC85" i="2" s="1"/>
  <c r="AI299" i="10"/>
  <c r="CR85" i="2" s="1"/>
  <c r="CB85" i="2"/>
  <c r="T36" i="3" s="1"/>
  <c r="U36" i="3" s="1"/>
  <c r="V299" i="10"/>
  <c r="CE85" i="2" s="1"/>
  <c r="U299" i="10"/>
  <c r="CD85" i="2" s="1"/>
  <c r="AB299" i="10"/>
  <c r="CK85" i="2" s="1"/>
  <c r="AE299" i="10"/>
  <c r="CN85" i="2" s="1"/>
  <c r="AX299" i="10"/>
  <c r="DG85" i="2" s="1"/>
  <c r="AV299" i="10"/>
  <c r="DE85" i="2" s="1"/>
  <c r="AK299" i="10"/>
  <c r="CT85" i="2" s="1"/>
  <c r="AJ299" i="10"/>
  <c r="CS85" i="2" s="1"/>
  <c r="AH299" i="10"/>
  <c r="CQ85" i="2" s="1"/>
  <c r="AF299" i="10"/>
  <c r="CO85" i="2" s="1"/>
  <c r="AT299" i="10"/>
  <c r="DC85" i="2" s="1"/>
  <c r="AG299" i="10"/>
  <c r="CP85" i="2" s="1"/>
  <c r="AW299" i="10"/>
  <c r="DF85" i="2" s="1"/>
  <c r="AM299" i="10"/>
  <c r="CV85" i="2" s="1"/>
  <c r="AA299" i="10"/>
  <c r="CJ85" i="2" s="1"/>
  <c r="AU299" i="10"/>
  <c r="DD85" i="2" s="1"/>
  <c r="CA62" i="2"/>
  <c r="S13" i="3" s="1"/>
  <c r="CL52" i="2"/>
  <c r="W272" i="10"/>
  <c r="CF58" i="2" s="1"/>
  <c r="U272" i="10"/>
  <c r="CD58" i="2" s="1"/>
  <c r="V272" i="10"/>
  <c r="CE58" i="2" s="1"/>
  <c r="T272" i="10"/>
  <c r="CC58" i="2" s="1"/>
  <c r="X272" i="10"/>
  <c r="CG58" i="2" s="1"/>
  <c r="CB58" i="2"/>
  <c r="T9" i="3" s="1"/>
  <c r="U9" i="3" s="1"/>
  <c r="AC294" i="10"/>
  <c r="CL80" i="2" s="1"/>
  <c r="AS294" i="10"/>
  <c r="DB80" i="2" s="1"/>
  <c r="AF294" i="10"/>
  <c r="CO80" i="2" s="1"/>
  <c r="W294" i="10"/>
  <c r="CF80" i="2" s="1"/>
  <c r="AM294" i="10"/>
  <c r="CV80" i="2" s="1"/>
  <c r="AT294" i="10"/>
  <c r="DC80" i="2" s="1"/>
  <c r="AL294" i="10"/>
  <c r="CU80" i="2" s="1"/>
  <c r="AB294" i="10"/>
  <c r="CK80" i="2" s="1"/>
  <c r="V294" i="10"/>
  <c r="CE80" i="2" s="1"/>
  <c r="AD294" i="10"/>
  <c r="CM80" i="2" s="1"/>
  <c r="AQ294" i="10"/>
  <c r="CZ80" i="2" s="1"/>
  <c r="AA294" i="10"/>
  <c r="CJ80" i="2" s="1"/>
  <c r="AR294" i="10"/>
  <c r="DA80" i="2" s="1"/>
  <c r="CB80" i="2"/>
  <c r="T31" i="3" s="1"/>
  <c r="U31" i="3" s="1"/>
  <c r="U294" i="10"/>
  <c r="CD80" i="2" s="1"/>
  <c r="AK294" i="10"/>
  <c r="CT80" i="2" s="1"/>
  <c r="X294" i="10"/>
  <c r="CG80" i="2" s="1"/>
  <c r="AN294" i="10"/>
  <c r="CW80" i="2" s="1"/>
  <c r="AE294" i="10"/>
  <c r="CN80" i="2" s="1"/>
  <c r="AH294" i="10"/>
  <c r="CQ80" i="2" s="1"/>
  <c r="AP294" i="10"/>
  <c r="CY80" i="2" s="1"/>
  <c r="Y294" i="10"/>
  <c r="CH80" i="2" s="1"/>
  <c r="AI294" i="10"/>
  <c r="CR80" i="2" s="1"/>
  <c r="AO294" i="10"/>
  <c r="CX80" i="2" s="1"/>
  <c r="AG294" i="10"/>
  <c r="CP80" i="2" s="1"/>
  <c r="T294" i="10"/>
  <c r="CC80" i="2" s="1"/>
  <c r="Z294" i="10"/>
  <c r="CI80" i="2" s="1"/>
  <c r="AJ294" i="10"/>
  <c r="CS80" i="2" s="1"/>
  <c r="V271" i="10"/>
  <c r="CE57" i="2" s="1"/>
  <c r="W271" i="10"/>
  <c r="CF57" i="2" s="1"/>
  <c r="T271" i="10"/>
  <c r="CC57" i="2" s="1"/>
  <c r="U271" i="10"/>
  <c r="CD57" i="2" s="1"/>
  <c r="CB57" i="2"/>
  <c r="T8" i="3" s="1"/>
  <c r="U8" i="3" s="1"/>
  <c r="CB76" i="2"/>
  <c r="T27" i="3" s="1"/>
  <c r="U27" i="3" s="1"/>
  <c r="AP290" i="10"/>
  <c r="CY76" i="2" s="1"/>
  <c r="AN290" i="10"/>
  <c r="CW76" i="2" s="1"/>
  <c r="V290" i="10"/>
  <c r="CE76" i="2" s="1"/>
  <c r="W290" i="10"/>
  <c r="CF76" i="2" s="1"/>
  <c r="AM290" i="10"/>
  <c r="CV76" i="2" s="1"/>
  <c r="AH290" i="10"/>
  <c r="CQ76" i="2" s="1"/>
  <c r="Y290" i="10"/>
  <c r="CH76" i="2" s="1"/>
  <c r="AO290" i="10"/>
  <c r="CX76" i="2" s="1"/>
  <c r="AB290" i="10"/>
  <c r="CK76" i="2" s="1"/>
  <c r="AI290" i="10"/>
  <c r="CR76" i="2" s="1"/>
  <c r="U290" i="10"/>
  <c r="CD76" i="2" s="1"/>
  <c r="AF290" i="10"/>
  <c r="CO76" i="2" s="1"/>
  <c r="AC290" i="10"/>
  <c r="CL76" i="2" s="1"/>
  <c r="AL290" i="10"/>
  <c r="CU76" i="2" s="1"/>
  <c r="AA290" i="10"/>
  <c r="CJ76" i="2" s="1"/>
  <c r="Z290" i="10"/>
  <c r="CI76" i="2" s="1"/>
  <c r="AJ290" i="10"/>
  <c r="CS76" i="2" s="1"/>
  <c r="AK290" i="10"/>
  <c r="CT76" i="2" s="1"/>
  <c r="X290" i="10"/>
  <c r="CG76" i="2" s="1"/>
  <c r="AE290" i="10"/>
  <c r="CN76" i="2" s="1"/>
  <c r="AG290" i="10"/>
  <c r="CP76" i="2" s="1"/>
  <c r="AD290" i="10"/>
  <c r="CM76" i="2" s="1"/>
  <c r="T290" i="10"/>
  <c r="CC76" i="2" s="1"/>
  <c r="T107" i="2"/>
  <c r="B57" i="3" s="1"/>
  <c r="C57" i="3" s="1"/>
  <c r="T110" i="10"/>
  <c r="U107" i="2" s="1"/>
  <c r="V110" i="10"/>
  <c r="W107" i="2" s="1"/>
  <c r="W110" i="10"/>
  <c r="X107" i="2" s="1"/>
  <c r="U110" i="10"/>
  <c r="V107" i="2" s="1"/>
  <c r="AK102" i="2"/>
  <c r="S119" i="2"/>
  <c r="A69" i="3" s="1"/>
  <c r="S144" i="2"/>
  <c r="A94" i="3" s="1"/>
  <c r="BJ102" i="2"/>
  <c r="S110" i="2"/>
  <c r="A60" i="3" s="1"/>
  <c r="AB102" i="2"/>
  <c r="W126" i="10"/>
  <c r="X123" i="2" s="1"/>
  <c r="AM126" i="10"/>
  <c r="AN123" i="2" s="1"/>
  <c r="AH126" i="10"/>
  <c r="AI123" i="2" s="1"/>
  <c r="AC126" i="10"/>
  <c r="AD123" i="2" s="1"/>
  <c r="X126" i="10"/>
  <c r="Y123" i="2" s="1"/>
  <c r="AA126" i="10"/>
  <c r="AB123" i="2" s="1"/>
  <c r="AL126" i="10"/>
  <c r="AM123" i="2" s="1"/>
  <c r="AB126" i="10"/>
  <c r="AC123" i="2" s="1"/>
  <c r="AD126" i="10"/>
  <c r="AE123" i="2" s="1"/>
  <c r="T126" i="10"/>
  <c r="U123" i="2" s="1"/>
  <c r="T123" i="2"/>
  <c r="B73" i="3" s="1"/>
  <c r="C73" i="3" s="1"/>
  <c r="AE126" i="10"/>
  <c r="AF123" i="2" s="1"/>
  <c r="Z126" i="10"/>
  <c r="AA123" i="2" s="1"/>
  <c r="U126" i="10"/>
  <c r="V123" i="2" s="1"/>
  <c r="AK126" i="10"/>
  <c r="AL123" i="2" s="1"/>
  <c r="AF126" i="10"/>
  <c r="AG123" i="2" s="1"/>
  <c r="V126" i="10"/>
  <c r="W123" i="2" s="1"/>
  <c r="AG126" i="10"/>
  <c r="AH123" i="2" s="1"/>
  <c r="AI126" i="10"/>
  <c r="AJ123" i="2" s="1"/>
  <c r="Y126" i="10"/>
  <c r="Z123" i="2" s="1"/>
  <c r="AJ126" i="10"/>
  <c r="AK123" i="2" s="1"/>
  <c r="Y116" i="10"/>
  <c r="Z113" i="2" s="1"/>
  <c r="AB116" i="10"/>
  <c r="AC113" i="2" s="1"/>
  <c r="AA116" i="10"/>
  <c r="AB113" i="2" s="1"/>
  <c r="U116" i="10"/>
  <c r="V113" i="2" s="1"/>
  <c r="V116" i="10"/>
  <c r="W113" i="2" s="1"/>
  <c r="T116" i="10"/>
  <c r="U113" i="2" s="1"/>
  <c r="Z116" i="10"/>
  <c r="AA113" i="2" s="1"/>
  <c r="T113" i="2"/>
  <c r="B63" i="3" s="1"/>
  <c r="C63" i="3" s="1"/>
  <c r="W116" i="10"/>
  <c r="X113" i="2" s="1"/>
  <c r="AC116" i="10"/>
  <c r="AD113" i="2" s="1"/>
  <c r="X116" i="10"/>
  <c r="Y113" i="2" s="1"/>
  <c r="AF143" i="10"/>
  <c r="AG140" i="2" s="1"/>
  <c r="AV143" i="10"/>
  <c r="AW140" i="2" s="1"/>
  <c r="AA143" i="10"/>
  <c r="AB140" i="2" s="1"/>
  <c r="AQ143" i="10"/>
  <c r="AR140" i="2" s="1"/>
  <c r="V143" i="10"/>
  <c r="W140" i="2" s="1"/>
  <c r="AL143" i="10"/>
  <c r="AM140" i="2" s="1"/>
  <c r="BB143" i="10"/>
  <c r="BC140" i="2" s="1"/>
  <c r="AG143" i="10"/>
  <c r="AH140" i="2" s="1"/>
  <c r="AW143" i="10"/>
  <c r="AX140" i="2" s="1"/>
  <c r="AZ143" i="10"/>
  <c r="BA140" i="2" s="1"/>
  <c r="AU143" i="10"/>
  <c r="AV140" i="2" s="1"/>
  <c r="AP143" i="10"/>
  <c r="AQ140" i="2" s="1"/>
  <c r="AS143" i="10"/>
  <c r="AT140" i="2" s="1"/>
  <c r="AB143" i="10"/>
  <c r="AC140" i="2" s="1"/>
  <c r="W143" i="10"/>
  <c r="X140" i="2" s="1"/>
  <c r="BC143" i="10"/>
  <c r="BD140" i="2" s="1"/>
  <c r="AX143" i="10"/>
  <c r="AY140" i="2" s="1"/>
  <c r="AK143" i="10"/>
  <c r="AL140" i="2" s="1"/>
  <c r="X143" i="10"/>
  <c r="Y140" i="2" s="1"/>
  <c r="AN143" i="10"/>
  <c r="AO140" i="2" s="1"/>
  <c r="BD143" i="10"/>
  <c r="BE140" i="2" s="1"/>
  <c r="AI143" i="10"/>
  <c r="AJ140" i="2" s="1"/>
  <c r="AY143" i="10"/>
  <c r="AZ140" i="2" s="1"/>
  <c r="AD143" i="10"/>
  <c r="AE140" i="2" s="1"/>
  <c r="AT143" i="10"/>
  <c r="AU140" i="2" s="1"/>
  <c r="Y143" i="10"/>
  <c r="Z140" i="2" s="1"/>
  <c r="AO143" i="10"/>
  <c r="AP140" i="2" s="1"/>
  <c r="AJ143" i="10"/>
  <c r="AK140" i="2" s="1"/>
  <c r="AE143" i="10"/>
  <c r="AF140" i="2" s="1"/>
  <c r="Z143" i="10"/>
  <c r="AA140" i="2" s="1"/>
  <c r="U143" i="10"/>
  <c r="V140" i="2" s="1"/>
  <c r="T140" i="2"/>
  <c r="B90" i="3" s="1"/>
  <c r="C90" i="3" s="1"/>
  <c r="AM143" i="10"/>
  <c r="AN140" i="2" s="1"/>
  <c r="AR143" i="10"/>
  <c r="AS140" i="2" s="1"/>
  <c r="BA143" i="10"/>
  <c r="BB140" i="2" s="1"/>
  <c r="T143" i="10"/>
  <c r="U140" i="2" s="1"/>
  <c r="AC143" i="10"/>
  <c r="AD140" i="2" s="1"/>
  <c r="AH143" i="10"/>
  <c r="AI140" i="2" s="1"/>
  <c r="S145" i="2"/>
  <c r="A95" i="3" s="1"/>
  <c r="BK102" i="2"/>
  <c r="S114" i="2"/>
  <c r="A64" i="3" s="1"/>
  <c r="AF102" i="2"/>
  <c r="BH102" i="2"/>
  <c r="S142" i="2"/>
  <c r="A92" i="3" s="1"/>
  <c r="AI102" i="2"/>
  <c r="S117" i="2"/>
  <c r="A67" i="3" s="1"/>
  <c r="T104" i="2"/>
  <c r="B54" i="3" s="1"/>
  <c r="C54" i="3" s="1"/>
  <c r="T107" i="10"/>
  <c r="U104" i="2" s="1"/>
  <c r="AM102" i="2"/>
  <c r="S121" i="2"/>
  <c r="A71" i="3" s="1"/>
  <c r="AA146" i="10"/>
  <c r="AB143" i="2" s="1"/>
  <c r="AQ146" i="10"/>
  <c r="AR143" i="2" s="1"/>
  <c r="BG146" i="10"/>
  <c r="BH143" i="2" s="1"/>
  <c r="AH146" i="10"/>
  <c r="AI143" i="2" s="1"/>
  <c r="AX146" i="10"/>
  <c r="AY143" i="2" s="1"/>
  <c r="Y146" i="10"/>
  <c r="Z143" i="2" s="1"/>
  <c r="AO146" i="10"/>
  <c r="AP143" i="2" s="1"/>
  <c r="BE146" i="10"/>
  <c r="BF143" i="2" s="1"/>
  <c r="AF146" i="10"/>
  <c r="AG143" i="2" s="1"/>
  <c r="AV146" i="10"/>
  <c r="AW143" i="2" s="1"/>
  <c r="AE146" i="10"/>
  <c r="AF143" i="2" s="1"/>
  <c r="V146" i="10"/>
  <c r="W143" i="2" s="1"/>
  <c r="U146" i="10"/>
  <c r="V143" i="2" s="1"/>
  <c r="AS146" i="10"/>
  <c r="AT143" i="2" s="1"/>
  <c r="AJ146" i="10"/>
  <c r="AK143" i="2" s="1"/>
  <c r="T143" i="2"/>
  <c r="B93" i="3" s="1"/>
  <c r="C93" i="3" s="1"/>
  <c r="W146" i="10"/>
  <c r="X143" i="2" s="1"/>
  <c r="BC146" i="10"/>
  <c r="BD143" i="2" s="1"/>
  <c r="AT146" i="10"/>
  <c r="AU143" i="2" s="1"/>
  <c r="AK146" i="10"/>
  <c r="AL143" i="2" s="1"/>
  <c r="AB146" i="10"/>
  <c r="AC143" i="2" s="1"/>
  <c r="AI146" i="10"/>
  <c r="AJ143" i="2" s="1"/>
  <c r="AY146" i="10"/>
  <c r="AZ143" i="2" s="1"/>
  <c r="Z146" i="10"/>
  <c r="AA143" i="2" s="1"/>
  <c r="AP146" i="10"/>
  <c r="AQ143" i="2" s="1"/>
  <c r="BF146" i="10"/>
  <c r="BG143" i="2" s="1"/>
  <c r="AG146" i="10"/>
  <c r="AH143" i="2" s="1"/>
  <c r="AW146" i="10"/>
  <c r="AX143" i="2" s="1"/>
  <c r="X146" i="10"/>
  <c r="Y143" i="2" s="1"/>
  <c r="AN146" i="10"/>
  <c r="AO143" i="2" s="1"/>
  <c r="BD146" i="10"/>
  <c r="BE143" i="2" s="1"/>
  <c r="AU146" i="10"/>
  <c r="AV143" i="2" s="1"/>
  <c r="AL146" i="10"/>
  <c r="AM143" i="2" s="1"/>
  <c r="AC146" i="10"/>
  <c r="AD143" i="2" s="1"/>
  <c r="T146" i="10"/>
  <c r="U143" i="2" s="1"/>
  <c r="AZ146" i="10"/>
  <c r="BA143" i="2" s="1"/>
  <c r="AD146" i="10"/>
  <c r="AE143" i="2" s="1"/>
  <c r="AM146" i="10"/>
  <c r="AN143" i="2" s="1"/>
  <c r="AR146" i="10"/>
  <c r="AS143" i="2" s="1"/>
  <c r="BA146" i="10"/>
  <c r="BB143" i="2" s="1"/>
  <c r="BB146" i="10"/>
  <c r="BC143" i="2" s="1"/>
  <c r="Z102" i="2"/>
  <c r="S108" i="2"/>
  <c r="A58" i="3" s="1"/>
  <c r="U134" i="10"/>
  <c r="V131" i="2" s="1"/>
  <c r="AK134" i="10"/>
  <c r="AL131" i="2" s="1"/>
  <c r="X134" i="10"/>
  <c r="Y131" i="2" s="1"/>
  <c r="AN134" i="10"/>
  <c r="AO131" i="2" s="1"/>
  <c r="AE134" i="10"/>
  <c r="AF131" i="2" s="1"/>
  <c r="AU134" i="10"/>
  <c r="AV131" i="2" s="1"/>
  <c r="AH134" i="10"/>
  <c r="AI131" i="2" s="1"/>
  <c r="Y134" i="10"/>
  <c r="Z131" i="2" s="1"/>
  <c r="AI134" i="10"/>
  <c r="AJ131" i="2" s="1"/>
  <c r="AR134" i="10"/>
  <c r="AS131" i="2" s="1"/>
  <c r="AT134" i="10"/>
  <c r="AU131" i="2" s="1"/>
  <c r="AA134" i="10"/>
  <c r="AB131" i="2" s="1"/>
  <c r="AO134" i="10"/>
  <c r="AP131" i="2" s="1"/>
  <c r="AG134" i="10"/>
  <c r="AH131" i="2" s="1"/>
  <c r="AC134" i="10"/>
  <c r="AD131" i="2" s="1"/>
  <c r="AS134" i="10"/>
  <c r="AT131" i="2" s="1"/>
  <c r="AF134" i="10"/>
  <c r="AG131" i="2" s="1"/>
  <c r="W134" i="10"/>
  <c r="X131" i="2" s="1"/>
  <c r="AM134" i="10"/>
  <c r="AN131" i="2" s="1"/>
  <c r="Z134" i="10"/>
  <c r="AA131" i="2" s="1"/>
  <c r="AP134" i="10"/>
  <c r="AQ131" i="2" s="1"/>
  <c r="AB134" i="10"/>
  <c r="AC131" i="2" s="1"/>
  <c r="AL134" i="10"/>
  <c r="AM131" i="2" s="1"/>
  <c r="AJ134" i="10"/>
  <c r="AK131" i="2" s="1"/>
  <c r="T134" i="10"/>
  <c r="U131" i="2" s="1"/>
  <c r="AD134" i="10"/>
  <c r="AE131" i="2" s="1"/>
  <c r="V134" i="10"/>
  <c r="W131" i="2" s="1"/>
  <c r="AQ134" i="10"/>
  <c r="AR131" i="2" s="1"/>
  <c r="T131" i="2"/>
  <c r="B81" i="3" s="1"/>
  <c r="C81" i="3" s="1"/>
  <c r="S125" i="2"/>
  <c r="A75" i="3" s="1"/>
  <c r="AQ102" i="2"/>
  <c r="AE129" i="10"/>
  <c r="AF126" i="2" s="1"/>
  <c r="Z129" i="10"/>
  <c r="AA126" i="2" s="1"/>
  <c r="AP129" i="10"/>
  <c r="AQ126" i="2" s="1"/>
  <c r="AG129" i="10"/>
  <c r="AH126" i="2" s="1"/>
  <c r="X129" i="10"/>
  <c r="Y126" i="2" s="1"/>
  <c r="AN129" i="10"/>
  <c r="AO126" i="2" s="1"/>
  <c r="AL129" i="10"/>
  <c r="AM126" i="2" s="1"/>
  <c r="V129" i="10"/>
  <c r="W126" i="2" s="1"/>
  <c r="AI129" i="10"/>
  <c r="AJ126" i="2" s="1"/>
  <c r="AD129" i="10"/>
  <c r="AE126" i="2" s="1"/>
  <c r="AC129" i="10"/>
  <c r="AD126" i="2" s="1"/>
  <c r="T126" i="2"/>
  <c r="B76" i="3" s="1"/>
  <c r="C76" i="3" s="1"/>
  <c r="W129" i="10"/>
  <c r="X126" i="2" s="1"/>
  <c r="AM129" i="10"/>
  <c r="AN126" i="2" s="1"/>
  <c r="AH129" i="10"/>
  <c r="AI126" i="2" s="1"/>
  <c r="Y129" i="10"/>
  <c r="Z126" i="2" s="1"/>
  <c r="AO129" i="10"/>
  <c r="AP126" i="2" s="1"/>
  <c r="AF129" i="10"/>
  <c r="AG126" i="2" s="1"/>
  <c r="AA129" i="10"/>
  <c r="AB126" i="2" s="1"/>
  <c r="T129" i="10"/>
  <c r="U126" i="2" s="1"/>
  <c r="AJ129" i="10"/>
  <c r="AK126" i="2" s="1"/>
  <c r="AB129" i="10"/>
  <c r="AC126" i="2" s="1"/>
  <c r="AK129" i="10"/>
  <c r="AL126" i="2" s="1"/>
  <c r="U129" i="10"/>
  <c r="V126" i="2" s="1"/>
  <c r="AH124" i="10"/>
  <c r="AI121" i="2" s="1"/>
  <c r="AG124" i="10"/>
  <c r="AH121" i="2" s="1"/>
  <c r="AB124" i="10"/>
  <c r="AC121" i="2" s="1"/>
  <c r="AA124" i="10"/>
  <c r="AB121" i="2" s="1"/>
  <c r="AC124" i="10"/>
  <c r="AD121" i="2" s="1"/>
  <c r="AD124" i="10"/>
  <c r="AE121" i="2" s="1"/>
  <c r="AE124" i="10"/>
  <c r="AF121" i="2" s="1"/>
  <c r="AF124" i="10"/>
  <c r="AG121" i="2" s="1"/>
  <c r="AK124" i="10"/>
  <c r="AL121" i="2" s="1"/>
  <c r="T121" i="2"/>
  <c r="B71" i="3" s="1"/>
  <c r="C71" i="3" s="1"/>
  <c r="Z124" i="10"/>
  <c r="AA121" i="2" s="1"/>
  <c r="Y124" i="10"/>
  <c r="Z121" i="2" s="1"/>
  <c r="T124" i="10"/>
  <c r="U121" i="2" s="1"/>
  <c r="AJ124" i="10"/>
  <c r="AK121" i="2" s="1"/>
  <c r="AI124" i="10"/>
  <c r="AJ121" i="2" s="1"/>
  <c r="W124" i="10"/>
  <c r="X121" i="2" s="1"/>
  <c r="V124" i="10"/>
  <c r="W121" i="2" s="1"/>
  <c r="U124" i="10"/>
  <c r="V121" i="2" s="1"/>
  <c r="X124" i="10"/>
  <c r="Y121" i="2" s="1"/>
  <c r="W102" i="2"/>
  <c r="S105" i="2"/>
  <c r="A55" i="3" s="1"/>
  <c r="Y133" i="10"/>
  <c r="Z130" i="2" s="1"/>
  <c r="AO133" i="10"/>
  <c r="AP130" i="2" s="1"/>
  <c r="AB133" i="10"/>
  <c r="AC130" i="2" s="1"/>
  <c r="AR133" i="10"/>
  <c r="AS130" i="2" s="1"/>
  <c r="AI133" i="10"/>
  <c r="AJ130" i="2" s="1"/>
  <c r="Z133" i="10"/>
  <c r="AA130" i="2" s="1"/>
  <c r="AP133" i="10"/>
  <c r="AQ130" i="2" s="1"/>
  <c r="AS133" i="10"/>
  <c r="AT130" i="2" s="1"/>
  <c r="AN133" i="10"/>
  <c r="AO130" i="2" s="1"/>
  <c r="V133" i="10"/>
  <c r="W130" i="2" s="1"/>
  <c r="T130" i="2"/>
  <c r="B80" i="3" s="1"/>
  <c r="C80" i="3" s="1"/>
  <c r="U133" i="10"/>
  <c r="V130" i="2" s="1"/>
  <c r="AF133" i="10"/>
  <c r="AG130" i="2" s="1"/>
  <c r="AM133" i="10"/>
  <c r="AN130" i="2" s="1"/>
  <c r="AT133" i="10"/>
  <c r="AU130" i="2" s="1"/>
  <c r="AG133" i="10"/>
  <c r="AH130" i="2" s="1"/>
  <c r="T133" i="10"/>
  <c r="U130" i="2" s="1"/>
  <c r="AJ133" i="10"/>
  <c r="AK130" i="2" s="1"/>
  <c r="AA133" i="10"/>
  <c r="AB130" i="2" s="1"/>
  <c r="AQ133" i="10"/>
  <c r="AR130" i="2" s="1"/>
  <c r="AH133" i="10"/>
  <c r="AI130" i="2" s="1"/>
  <c r="AC133" i="10"/>
  <c r="AD130" i="2" s="1"/>
  <c r="X133" i="10"/>
  <c r="Y130" i="2" s="1"/>
  <c r="AE133" i="10"/>
  <c r="AF130" i="2" s="1"/>
  <c r="AL133" i="10"/>
  <c r="AM130" i="2" s="1"/>
  <c r="AD133" i="10"/>
  <c r="AE130" i="2" s="1"/>
  <c r="W133" i="10"/>
  <c r="X130" i="2" s="1"/>
  <c r="AK133" i="10"/>
  <c r="AL130" i="2" s="1"/>
  <c r="Y137" i="10"/>
  <c r="Z134" i="2" s="1"/>
  <c r="AO137" i="10"/>
  <c r="AP134" i="2" s="1"/>
  <c r="X137" i="10"/>
  <c r="Y134" i="2" s="1"/>
  <c r="AN137" i="10"/>
  <c r="AO134" i="2" s="1"/>
  <c r="AA137" i="10"/>
  <c r="AB134" i="2" s="1"/>
  <c r="AQ137" i="10"/>
  <c r="AR134" i="2" s="1"/>
  <c r="AD137" i="10"/>
  <c r="AE134" i="2" s="1"/>
  <c r="AT137" i="10"/>
  <c r="AU134" i="2" s="1"/>
  <c r="AR137" i="10"/>
  <c r="AS134" i="2" s="1"/>
  <c r="AX137" i="10"/>
  <c r="AY134" i="2" s="1"/>
  <c r="AH137" i="10"/>
  <c r="AI134" i="2" s="1"/>
  <c r="W137" i="10"/>
  <c r="X134" i="2" s="1"/>
  <c r="AJ137" i="10"/>
  <c r="AK134" i="2" s="1"/>
  <c r="AP137" i="10"/>
  <c r="AQ134" i="2" s="1"/>
  <c r="AE137" i="10"/>
  <c r="AF134" i="2" s="1"/>
  <c r="Z137" i="10"/>
  <c r="AA134" i="2" s="1"/>
  <c r="AG137" i="10"/>
  <c r="AH134" i="2" s="1"/>
  <c r="AW137" i="10"/>
  <c r="AX134" i="2" s="1"/>
  <c r="AF137" i="10"/>
  <c r="AG134" i="2" s="1"/>
  <c r="AV137" i="10"/>
  <c r="AW134" i="2" s="1"/>
  <c r="AI137" i="10"/>
  <c r="AJ134" i="2" s="1"/>
  <c r="V137" i="10"/>
  <c r="W134" i="2" s="1"/>
  <c r="AL137" i="10"/>
  <c r="AM134" i="2" s="1"/>
  <c r="AS137" i="10"/>
  <c r="AT134" i="2" s="1"/>
  <c r="AU137" i="10"/>
  <c r="AV134" i="2" s="1"/>
  <c r="AB137" i="10"/>
  <c r="AC134" i="2" s="1"/>
  <c r="U137" i="10"/>
  <c r="V134" i="2" s="1"/>
  <c r="AK137" i="10"/>
  <c r="AL134" i="2" s="1"/>
  <c r="AM137" i="10"/>
  <c r="AN134" i="2" s="1"/>
  <c r="AC137" i="10"/>
  <c r="AD134" i="2" s="1"/>
  <c r="T137" i="10"/>
  <c r="U134" i="2" s="1"/>
  <c r="T134" i="2"/>
  <c r="B84" i="3" s="1"/>
  <c r="C84" i="3" s="1"/>
  <c r="C53" i="3"/>
  <c r="S58" i="2"/>
  <c r="G8" i="3" s="1"/>
  <c r="Y52" i="2"/>
  <c r="AO52" i="2"/>
  <c r="S74" i="2"/>
  <c r="G24" i="3" s="1"/>
  <c r="AP52" i="2"/>
  <c r="S75" i="2"/>
  <c r="G25" i="3" s="1"/>
  <c r="AD68" i="10"/>
  <c r="AE68" i="2" s="1"/>
  <c r="AG68" i="10"/>
  <c r="AH68" i="2" s="1"/>
  <c r="AF68" i="10"/>
  <c r="AG68" i="2" s="1"/>
  <c r="U68" i="10"/>
  <c r="V68" i="2" s="1"/>
  <c r="AB68" i="10"/>
  <c r="AC68" i="2" s="1"/>
  <c r="AE68" i="10"/>
  <c r="AF68" i="2" s="1"/>
  <c r="AC68" i="10"/>
  <c r="AD68" i="2" s="1"/>
  <c r="V68" i="10"/>
  <c r="W68" i="2" s="1"/>
  <c r="Y68" i="10"/>
  <c r="Z68" i="2" s="1"/>
  <c r="AA68" i="10"/>
  <c r="AB68" i="2" s="1"/>
  <c r="X68" i="10"/>
  <c r="Y68" i="2" s="1"/>
  <c r="W68" i="10"/>
  <c r="X68" i="2" s="1"/>
  <c r="T68" i="2"/>
  <c r="H18" i="3" s="1"/>
  <c r="I18" i="3" s="1"/>
  <c r="T68" i="10"/>
  <c r="U68" i="2" s="1"/>
  <c r="Z68" i="10"/>
  <c r="AA68" i="2" s="1"/>
  <c r="AV52" i="2"/>
  <c r="S81" i="2"/>
  <c r="G31" i="3" s="1"/>
  <c r="AD66" i="10"/>
  <c r="AE66" i="2" s="1"/>
  <c r="AB66" i="10"/>
  <c r="AC66" i="2" s="1"/>
  <c r="X66" i="10"/>
  <c r="Y66" i="2" s="1"/>
  <c r="AC66" i="10"/>
  <c r="AD66" i="2" s="1"/>
  <c r="AE66" i="10"/>
  <c r="AF66" i="2" s="1"/>
  <c r="Z66" i="10"/>
  <c r="AA66" i="2" s="1"/>
  <c r="T66" i="2"/>
  <c r="H16" i="3" s="1"/>
  <c r="I16" i="3" s="1"/>
  <c r="AA66" i="10"/>
  <c r="AB66" i="2" s="1"/>
  <c r="U66" i="10"/>
  <c r="V66" i="2" s="1"/>
  <c r="T66" i="10"/>
  <c r="U66" i="2" s="1"/>
  <c r="W66" i="10"/>
  <c r="X66" i="2" s="1"/>
  <c r="V66" i="10"/>
  <c r="W66" i="2" s="1"/>
  <c r="Y66" i="10"/>
  <c r="Z66" i="2" s="1"/>
  <c r="AX52" i="2"/>
  <c r="S83" i="2"/>
  <c r="G33" i="3" s="1"/>
  <c r="AJ52" i="2"/>
  <c r="S69" i="2"/>
  <c r="G19" i="3" s="1"/>
  <c r="S54" i="2"/>
  <c r="G4" i="3" s="1"/>
  <c r="U52" i="2"/>
  <c r="BF52" i="2"/>
  <c r="S91" i="2"/>
  <c r="G41" i="3" s="1"/>
  <c r="AH52" i="2"/>
  <c r="S67" i="2"/>
  <c r="G17" i="3" s="1"/>
  <c r="AC52" i="2"/>
  <c r="S62" i="2"/>
  <c r="G12" i="3" s="1"/>
  <c r="AF75" i="10"/>
  <c r="AG75" i="2" s="1"/>
  <c r="Z75" i="10"/>
  <c r="AA75" i="2" s="1"/>
  <c r="AB75" i="10"/>
  <c r="AC75" i="2" s="1"/>
  <c r="AL75" i="10"/>
  <c r="AM75" i="2" s="1"/>
  <c r="T75" i="10"/>
  <c r="U75" i="2" s="1"/>
  <c r="AC75" i="10"/>
  <c r="AD75" i="2" s="1"/>
  <c r="AH75" i="10"/>
  <c r="AI75" i="2" s="1"/>
  <c r="W75" i="10"/>
  <c r="X75" i="2" s="1"/>
  <c r="AM75" i="10"/>
  <c r="AN75" i="2" s="1"/>
  <c r="AJ75" i="10"/>
  <c r="AK75" i="2" s="1"/>
  <c r="AU52" i="2"/>
  <c r="S80" i="2"/>
  <c r="G30" i="3" s="1"/>
  <c r="AN52" i="2"/>
  <c r="S73" i="2"/>
  <c r="G23" i="3" s="1"/>
  <c r="AE82" i="10"/>
  <c r="AF82" i="2" s="1"/>
  <c r="AC67" i="10"/>
  <c r="AD67" i="2" s="1"/>
  <c r="Z67" i="10"/>
  <c r="AA67" i="2" s="1"/>
  <c r="AD67" i="10"/>
  <c r="AE67" i="2" s="1"/>
  <c r="W67" i="10"/>
  <c r="X67" i="2" s="1"/>
  <c r="X67" i="10"/>
  <c r="Y67" i="2" s="1"/>
  <c r="U67" i="10"/>
  <c r="V67" i="2" s="1"/>
  <c r="T67" i="10"/>
  <c r="U67" i="2" s="1"/>
  <c r="AB67" i="10"/>
  <c r="AC67" i="2" s="1"/>
  <c r="Y67" i="10"/>
  <c r="Z67" i="2" s="1"/>
  <c r="T67" i="2"/>
  <c r="H17" i="3" s="1"/>
  <c r="I17" i="3" s="1"/>
  <c r="V67" i="10"/>
  <c r="W67" i="2" s="1"/>
  <c r="AA67" i="10"/>
  <c r="AB67" i="2" s="1"/>
  <c r="AF67" i="10"/>
  <c r="AG67" i="2" s="1"/>
  <c r="AE67" i="10"/>
  <c r="AF67" i="2" s="1"/>
  <c r="AN88" i="10"/>
  <c r="AO88" i="2" s="1"/>
  <c r="AK88" i="10"/>
  <c r="AL88" i="2" s="1"/>
  <c r="W88" i="10"/>
  <c r="X88" i="2" s="1"/>
  <c r="X88" i="10"/>
  <c r="Y88" i="2" s="1"/>
  <c r="U88" i="10"/>
  <c r="V88" i="2" s="1"/>
  <c r="T88" i="10"/>
  <c r="U88" i="2" s="1"/>
  <c r="AJ88" i="10"/>
  <c r="AK88" i="2" s="1"/>
  <c r="AZ88" i="10"/>
  <c r="BA88" i="2" s="1"/>
  <c r="AI88" i="10"/>
  <c r="AJ88" i="2" s="1"/>
  <c r="AY88" i="10"/>
  <c r="AZ88" i="2" s="1"/>
  <c r="AG88" i="10"/>
  <c r="AH88" i="2" s="1"/>
  <c r="AW88" i="10"/>
  <c r="AX88" i="2" s="1"/>
  <c r="Z88" i="10"/>
  <c r="AA88" i="2" s="1"/>
  <c r="AH88" i="10"/>
  <c r="AI88" i="2" s="1"/>
  <c r="AV88" i="10"/>
  <c r="AW88" i="2" s="1"/>
  <c r="AU88" i="10"/>
  <c r="AV88" i="2" s="1"/>
  <c r="AS88" i="10"/>
  <c r="AT88" i="2" s="1"/>
  <c r="AL88" i="10"/>
  <c r="AM88" i="2" s="1"/>
  <c r="AM88" i="10"/>
  <c r="AN88" i="2" s="1"/>
  <c r="AP88" i="10"/>
  <c r="AQ88" i="2" s="1"/>
  <c r="BA88" i="10"/>
  <c r="BB88" i="2" s="1"/>
  <c r="AX88" i="10"/>
  <c r="AY88" i="2" s="1"/>
  <c r="AR88" i="10"/>
  <c r="AS88" i="2" s="1"/>
  <c r="AO88" i="10"/>
  <c r="AP88" i="2" s="1"/>
  <c r="AE88" i="10"/>
  <c r="AF88" i="2" s="1"/>
  <c r="AB88" i="10"/>
  <c r="AC88" i="2" s="1"/>
  <c r="Y88" i="10"/>
  <c r="Z88" i="2" s="1"/>
  <c r="AF88" i="10"/>
  <c r="AG88" i="2" s="1"/>
  <c r="T88" i="2"/>
  <c r="H38" i="3" s="1"/>
  <c r="I38" i="3" s="1"/>
  <c r="AQ88" i="10"/>
  <c r="AR88" i="2" s="1"/>
  <c r="V88" i="10"/>
  <c r="W88" i="2" s="1"/>
  <c r="AT88" i="10"/>
  <c r="AU88" i="2" s="1"/>
  <c r="AC88" i="10"/>
  <c r="AD88" i="2" s="1"/>
  <c r="AD88" i="10"/>
  <c r="AE88" i="2" s="1"/>
  <c r="AA88" i="10"/>
  <c r="AB88" i="2" s="1"/>
  <c r="AB80" i="10"/>
  <c r="AC80" i="2" s="1"/>
  <c r="AI80" i="10"/>
  <c r="AJ80" i="2" s="1"/>
  <c r="AS80" i="10"/>
  <c r="AT80" i="2" s="1"/>
  <c r="AK80" i="10"/>
  <c r="AL80" i="2" s="1"/>
  <c r="AA80" i="10"/>
  <c r="AB80" i="2" s="1"/>
  <c r="AG80" i="10"/>
  <c r="AH80" i="2" s="1"/>
  <c r="AE80" i="10"/>
  <c r="AF80" i="2" s="1"/>
  <c r="Z80" i="10"/>
  <c r="AA80" i="2" s="1"/>
  <c r="AP80" i="10"/>
  <c r="AQ80" i="2" s="1"/>
  <c r="AM80" i="10"/>
  <c r="AN80" i="2" s="1"/>
  <c r="AJ80" i="10"/>
  <c r="AK80" i="2" s="1"/>
  <c r="V80" i="10"/>
  <c r="W80" i="2" s="1"/>
  <c r="AH80" i="10"/>
  <c r="AI80" i="2" s="1"/>
  <c r="AQ80" i="10"/>
  <c r="AR80" i="2" s="1"/>
  <c r="W257" i="10"/>
  <c r="CF42" i="2" s="1"/>
  <c r="BC257" i="10"/>
  <c r="DL42" i="2" s="1"/>
  <c r="AT257" i="10"/>
  <c r="DC42" i="2" s="1"/>
  <c r="AK257" i="10"/>
  <c r="CT42" i="2" s="1"/>
  <c r="BD257" i="10"/>
  <c r="DM42" i="2" s="1"/>
  <c r="AE257" i="10"/>
  <c r="CN42" i="2" s="1"/>
  <c r="V257" i="10"/>
  <c r="CE42" i="2" s="1"/>
  <c r="BB257" i="10"/>
  <c r="DK42" i="2" s="1"/>
  <c r="AS257" i="10"/>
  <c r="DB42" i="2" s="1"/>
  <c r="AJ257" i="10"/>
  <c r="CS42" i="2" s="1"/>
  <c r="AM257" i="10"/>
  <c r="CV42" i="2" s="1"/>
  <c r="U257" i="10"/>
  <c r="CD42" i="2" s="1"/>
  <c r="AF257" i="10"/>
  <c r="CO42" i="2" s="1"/>
  <c r="AL257" i="10"/>
  <c r="CU42" i="2" s="1"/>
  <c r="X257" i="10"/>
  <c r="CG42" i="2" s="1"/>
  <c r="AX257" i="10"/>
  <c r="DG42" i="2" s="1"/>
  <c r="AY257" i="10"/>
  <c r="DH42" i="2" s="1"/>
  <c r="AR257" i="10"/>
  <c r="DA42" i="2" s="1"/>
  <c r="AD257" i="10"/>
  <c r="CM42" i="2" s="1"/>
  <c r="AC257" i="10"/>
  <c r="CL42" i="2" s="1"/>
  <c r="AI257" i="10"/>
  <c r="CR42" i="2" s="1"/>
  <c r="Z257" i="10"/>
  <c r="CI42" i="2" s="1"/>
  <c r="BF257" i="10"/>
  <c r="DO42" i="2" s="1"/>
  <c r="AW257" i="10"/>
  <c r="DF42" i="2" s="1"/>
  <c r="AZ257" i="10"/>
  <c r="DI42" i="2" s="1"/>
  <c r="AQ257" i="10"/>
  <c r="CZ42" i="2" s="1"/>
  <c r="AH257" i="10"/>
  <c r="CQ42" i="2" s="1"/>
  <c r="Y257" i="10"/>
  <c r="CH42" i="2" s="1"/>
  <c r="BE257" i="10"/>
  <c r="DN42" i="2" s="1"/>
  <c r="AV257" i="10"/>
  <c r="DE42" i="2" s="1"/>
  <c r="AP257" i="10"/>
  <c r="CY42" i="2" s="1"/>
  <c r="AN257" i="10"/>
  <c r="CW42" i="2" s="1"/>
  <c r="BG257" i="10"/>
  <c r="DP42" i="2" s="1"/>
  <c r="AO257" i="10"/>
  <c r="CX42" i="2" s="1"/>
  <c r="AU257" i="10"/>
  <c r="DD42" i="2" s="1"/>
  <c r="AB257" i="10"/>
  <c r="CK42" i="2" s="1"/>
  <c r="BA257" i="10"/>
  <c r="DJ42" i="2" s="1"/>
  <c r="AG257" i="10"/>
  <c r="CP42" i="2" s="1"/>
  <c r="AA257" i="10"/>
  <c r="CJ42" i="2" s="1"/>
  <c r="T257" i="10"/>
  <c r="CC42" i="2" s="1"/>
  <c r="CB42" i="2"/>
  <c r="N44" i="3" s="1"/>
  <c r="O44" i="3" s="1"/>
  <c r="DO1" i="2"/>
  <c r="CA40" i="2"/>
  <c r="M42" i="3" s="1"/>
  <c r="AS246" i="10"/>
  <c r="DB31" i="2" s="1"/>
  <c r="AV246" i="10"/>
  <c r="DE31" i="2" s="1"/>
  <c r="AH246" i="10"/>
  <c r="CQ31" i="2" s="1"/>
  <c r="AK246" i="10"/>
  <c r="CT31" i="2" s="1"/>
  <c r="AQ246" i="10"/>
  <c r="CZ31" i="2" s="1"/>
  <c r="U246" i="10"/>
  <c r="CD31" i="2" s="1"/>
  <c r="AT246" i="10"/>
  <c r="DC31" i="2" s="1"/>
  <c r="Y246" i="10"/>
  <c r="CH31" i="2" s="1"/>
  <c r="AO246" i="10"/>
  <c r="CX31" i="2" s="1"/>
  <c r="AB246" i="10"/>
  <c r="CK31" i="2" s="1"/>
  <c r="AR246" i="10"/>
  <c r="DA31" i="2" s="1"/>
  <c r="AE246" i="10"/>
  <c r="CN31" i="2" s="1"/>
  <c r="AU246" i="10"/>
  <c r="DD31" i="2" s="1"/>
  <c r="Z246" i="10"/>
  <c r="CI31" i="2" s="1"/>
  <c r="CB31" i="2"/>
  <c r="N33" i="3" s="1"/>
  <c r="O33" i="3" s="1"/>
  <c r="AC246" i="10"/>
  <c r="CL31" i="2" s="1"/>
  <c r="AF246" i="10"/>
  <c r="CO31" i="2" s="1"/>
  <c r="AI246" i="10"/>
  <c r="CR31" i="2" s="1"/>
  <c r="AP246" i="10"/>
  <c r="CY31" i="2" s="1"/>
  <c r="AN246" i="10"/>
  <c r="CW31" i="2" s="1"/>
  <c r="AL246" i="10"/>
  <c r="CU31" i="2" s="1"/>
  <c r="AA246" i="10"/>
  <c r="CJ31" i="2" s="1"/>
  <c r="X246" i="10"/>
  <c r="CG31" i="2" s="1"/>
  <c r="AJ246" i="10"/>
  <c r="CS31" i="2" s="1"/>
  <c r="V246" i="10"/>
  <c r="CE31" i="2" s="1"/>
  <c r="T246" i="10"/>
  <c r="CC31" i="2" s="1"/>
  <c r="AD246" i="10"/>
  <c r="CM31" i="2" s="1"/>
  <c r="AG246" i="10"/>
  <c r="CP31" i="2" s="1"/>
  <c r="AM246" i="10"/>
  <c r="CV31" i="2" s="1"/>
  <c r="W246" i="10"/>
  <c r="CF31" i="2" s="1"/>
  <c r="CA34" i="2"/>
  <c r="M36" i="3" s="1"/>
  <c r="DI1" i="2"/>
  <c r="CA19" i="2"/>
  <c r="M21" i="3" s="1"/>
  <c r="CT1" i="2"/>
  <c r="W226" i="10"/>
  <c r="CF11" i="2" s="1"/>
  <c r="T226" i="10"/>
  <c r="CC11" i="2" s="1"/>
  <c r="AA226" i="10"/>
  <c r="CJ11" i="2" s="1"/>
  <c r="X226" i="10"/>
  <c r="CG11" i="2" s="1"/>
  <c r="CB11" i="2"/>
  <c r="N13" i="3" s="1"/>
  <c r="O13" i="3" s="1"/>
  <c r="Y226" i="10"/>
  <c r="CH11" i="2" s="1"/>
  <c r="AB226" i="10"/>
  <c r="CK11" i="2" s="1"/>
  <c r="V226" i="10"/>
  <c r="CE11" i="2" s="1"/>
  <c r="U226" i="10"/>
  <c r="CD11" i="2" s="1"/>
  <c r="Z226" i="10"/>
  <c r="CI11" i="2" s="1"/>
  <c r="U224" i="10"/>
  <c r="CD9" i="2" s="1"/>
  <c r="T224" i="10"/>
  <c r="CC9" i="2" s="1"/>
  <c r="Z224" i="10"/>
  <c r="CI9" i="2" s="1"/>
  <c r="V224" i="10"/>
  <c r="CE9" i="2" s="1"/>
  <c r="X224" i="10"/>
  <c r="CG9" i="2" s="1"/>
  <c r="CB9" i="2"/>
  <c r="N11" i="3" s="1"/>
  <c r="O11" i="3" s="1"/>
  <c r="Y224" i="10"/>
  <c r="CH9" i="2" s="1"/>
  <c r="W224" i="10"/>
  <c r="CF9" i="2" s="1"/>
  <c r="DG1" i="2"/>
  <c r="CA32" i="2"/>
  <c r="M34" i="3" s="1"/>
  <c r="CA13" i="2"/>
  <c r="M15" i="3" s="1"/>
  <c r="CN1" i="2"/>
  <c r="CA43" i="2"/>
  <c r="M45" i="3" s="1"/>
  <c r="DR1" i="2"/>
  <c r="CB6" i="2"/>
  <c r="N8" i="3" s="1"/>
  <c r="O8" i="3" s="1"/>
  <c r="W221" i="10"/>
  <c r="CF6" i="2" s="1"/>
  <c r="U221" i="10"/>
  <c r="CD6" i="2" s="1"/>
  <c r="V221" i="10"/>
  <c r="CE6" i="2" s="1"/>
  <c r="T221" i="10"/>
  <c r="CC6" i="2" s="1"/>
  <c r="AD260" i="10"/>
  <c r="CM45" i="2" s="1"/>
  <c r="AT260" i="10"/>
  <c r="DC45" i="2" s="1"/>
  <c r="BJ260" i="10"/>
  <c r="DS45" i="2" s="1"/>
  <c r="AG260" i="10"/>
  <c r="CP45" i="2" s="1"/>
  <c r="AW260" i="10"/>
  <c r="DF45" i="2" s="1"/>
  <c r="T260" i="10"/>
  <c r="CC45" i="2" s="1"/>
  <c r="AJ260" i="10"/>
  <c r="CS45" i="2" s="1"/>
  <c r="AZ260" i="10"/>
  <c r="DI45" i="2" s="1"/>
  <c r="AM260" i="10"/>
  <c r="CV45" i="2" s="1"/>
  <c r="AE260" i="10"/>
  <c r="CN45" i="2" s="1"/>
  <c r="BG260" i="10"/>
  <c r="DP45" i="2" s="1"/>
  <c r="AP260" i="10"/>
  <c r="CY45" i="2" s="1"/>
  <c r="AC260" i="10"/>
  <c r="CL45" i="2" s="1"/>
  <c r="BI260" i="10"/>
  <c r="DR45" i="2" s="1"/>
  <c r="AV260" i="10"/>
  <c r="DE45" i="2" s="1"/>
  <c r="AY260" i="10"/>
  <c r="DH45" i="2" s="1"/>
  <c r="AH260" i="10"/>
  <c r="CQ45" i="2" s="1"/>
  <c r="BA260" i="10"/>
  <c r="DJ45" i="2" s="1"/>
  <c r="BC260" i="10"/>
  <c r="DL45" i="2" s="1"/>
  <c r="BD260" i="10"/>
  <c r="DM45" i="2" s="1"/>
  <c r="AU260" i="10"/>
  <c r="DD45" i="2" s="1"/>
  <c r="V260" i="10"/>
  <c r="CE45" i="2" s="1"/>
  <c r="AL260" i="10"/>
  <c r="CU45" i="2" s="1"/>
  <c r="BB260" i="10"/>
  <c r="DK45" i="2" s="1"/>
  <c r="Y260" i="10"/>
  <c r="CH45" i="2" s="1"/>
  <c r="AO260" i="10"/>
  <c r="CX45" i="2" s="1"/>
  <c r="BE260" i="10"/>
  <c r="DN45" i="2" s="1"/>
  <c r="AB260" i="10"/>
  <c r="CK45" i="2" s="1"/>
  <c r="AR260" i="10"/>
  <c r="DA45" i="2" s="1"/>
  <c r="BH260" i="10"/>
  <c r="DQ45" i="2" s="1"/>
  <c r="AI260" i="10"/>
  <c r="CR45" i="2" s="1"/>
  <c r="AA260" i="10"/>
  <c r="CJ45" i="2" s="1"/>
  <c r="Z260" i="10"/>
  <c r="CI45" i="2" s="1"/>
  <c r="BF260" i="10"/>
  <c r="DO45" i="2" s="1"/>
  <c r="AS260" i="10"/>
  <c r="DB45" i="2" s="1"/>
  <c r="AF260" i="10"/>
  <c r="CO45" i="2" s="1"/>
  <c r="W260" i="10"/>
  <c r="CF45" i="2" s="1"/>
  <c r="AQ260" i="10"/>
  <c r="CZ45" i="2" s="1"/>
  <c r="U260" i="10"/>
  <c r="CD45" i="2" s="1"/>
  <c r="AN260" i="10"/>
  <c r="CW45" i="2" s="1"/>
  <c r="AK260" i="10"/>
  <c r="CT45" i="2" s="1"/>
  <c r="AX260" i="10"/>
  <c r="DG45" i="2" s="1"/>
  <c r="CB45" i="2"/>
  <c r="N47" i="3" s="1"/>
  <c r="O47" i="3" s="1"/>
  <c r="X260" i="10"/>
  <c r="CG45" i="2" s="1"/>
  <c r="CA30" i="2"/>
  <c r="M32" i="3" s="1"/>
  <c r="DE1" i="2"/>
  <c r="AB230" i="10"/>
  <c r="CK15" i="2" s="1"/>
  <c r="AE230" i="10"/>
  <c r="CN15" i="2" s="1"/>
  <c r="U230" i="10"/>
  <c r="CD15" i="2" s="1"/>
  <c r="AF230" i="10"/>
  <c r="CO15" i="2" s="1"/>
  <c r="AC230" i="10"/>
  <c r="CL15" i="2" s="1"/>
  <c r="X230" i="10"/>
  <c r="CG15" i="2" s="1"/>
  <c r="CB15" i="2"/>
  <c r="N17" i="3" s="1"/>
  <c r="O17" i="3" s="1"/>
  <c r="T230" i="10"/>
  <c r="CC15" i="2" s="1"/>
  <c r="W230" i="10"/>
  <c r="CF15" i="2" s="1"/>
  <c r="Z230" i="10"/>
  <c r="CI15" i="2" s="1"/>
  <c r="Y230" i="10"/>
  <c r="CH15" i="2" s="1"/>
  <c r="V230" i="10"/>
  <c r="CE15" i="2" s="1"/>
  <c r="AA230" i="10"/>
  <c r="CJ15" i="2" s="1"/>
  <c r="AD230" i="10"/>
  <c r="CM15" i="2" s="1"/>
  <c r="W247" i="10"/>
  <c r="CF32" i="2" s="1"/>
  <c r="AM247" i="10"/>
  <c r="CV32" i="2" s="1"/>
  <c r="Z247" i="10"/>
  <c r="CI32" i="2" s="1"/>
  <c r="AP247" i="10"/>
  <c r="CY32" i="2" s="1"/>
  <c r="AC247" i="10"/>
  <c r="CL32" i="2" s="1"/>
  <c r="AS247" i="10"/>
  <c r="DB32" i="2" s="1"/>
  <c r="X247" i="10"/>
  <c r="CG32" i="2" s="1"/>
  <c r="AF247" i="10"/>
  <c r="CO32" i="2" s="1"/>
  <c r="V247" i="10"/>
  <c r="CE32" i="2" s="1"/>
  <c r="Y247" i="10"/>
  <c r="CH32" i="2" s="1"/>
  <c r="AR247" i="10"/>
  <c r="DA32" i="2" s="1"/>
  <c r="AQ247" i="10"/>
  <c r="CZ32" i="2" s="1"/>
  <c r="AW247" i="10"/>
  <c r="DF32" i="2" s="1"/>
  <c r="AA247" i="10"/>
  <c r="CJ32" i="2" s="1"/>
  <c r="AD247" i="10"/>
  <c r="CM32" i="2" s="1"/>
  <c r="AE247" i="10"/>
  <c r="CN32" i="2" s="1"/>
  <c r="AU247" i="10"/>
  <c r="DD32" i="2" s="1"/>
  <c r="AH247" i="10"/>
  <c r="CQ32" i="2" s="1"/>
  <c r="U247" i="10"/>
  <c r="CD32" i="2" s="1"/>
  <c r="AK247" i="10"/>
  <c r="CT32" i="2" s="1"/>
  <c r="AB247" i="10"/>
  <c r="CK32" i="2" s="1"/>
  <c r="T247" i="10"/>
  <c r="CC32" i="2" s="1"/>
  <c r="AI247" i="10"/>
  <c r="CR32" i="2" s="1"/>
  <c r="AL247" i="10"/>
  <c r="CU32" i="2" s="1"/>
  <c r="AO247" i="10"/>
  <c r="CX32" i="2" s="1"/>
  <c r="AJ247" i="10"/>
  <c r="CS32" i="2" s="1"/>
  <c r="AT247" i="10"/>
  <c r="DC32" i="2" s="1"/>
  <c r="AV247" i="10"/>
  <c r="DE32" i="2" s="1"/>
  <c r="AG247" i="10"/>
  <c r="CP32" i="2" s="1"/>
  <c r="AN247" i="10"/>
  <c r="CW32" i="2" s="1"/>
  <c r="CB32" i="2"/>
  <c r="N34" i="3" s="1"/>
  <c r="O34" i="3" s="1"/>
  <c r="CA35" i="2"/>
  <c r="M37" i="3" s="1"/>
  <c r="DJ1" i="2"/>
  <c r="V236" i="10"/>
  <c r="CE21" i="2" s="1"/>
  <c r="AL236" i="10"/>
  <c r="CU21" i="2" s="1"/>
  <c r="AG236" i="10"/>
  <c r="CP21" i="2" s="1"/>
  <c r="AB236" i="10"/>
  <c r="CK21" i="2" s="1"/>
  <c r="W236" i="10"/>
  <c r="CF21" i="2" s="1"/>
  <c r="Z236" i="10"/>
  <c r="CI21" i="2" s="1"/>
  <c r="AK236" i="10"/>
  <c r="CT21" i="2" s="1"/>
  <c r="AI236" i="10"/>
  <c r="CR21" i="2" s="1"/>
  <c r="AA236" i="10"/>
  <c r="CJ21" i="2" s="1"/>
  <c r="X236" i="10"/>
  <c r="CG21" i="2" s="1"/>
  <c r="AD236" i="10"/>
  <c r="CM21" i="2" s="1"/>
  <c r="Y236" i="10"/>
  <c r="CH21" i="2" s="1"/>
  <c r="T236" i="10"/>
  <c r="CC21" i="2" s="1"/>
  <c r="AJ236" i="10"/>
  <c r="CS21" i="2" s="1"/>
  <c r="AE236" i="10"/>
  <c r="CN21" i="2" s="1"/>
  <c r="U236" i="10"/>
  <c r="CD21" i="2" s="1"/>
  <c r="AF236" i="10"/>
  <c r="CO21" i="2" s="1"/>
  <c r="AC236" i="10"/>
  <c r="CL21" i="2" s="1"/>
  <c r="AH236" i="10"/>
  <c r="CQ21" i="2" s="1"/>
  <c r="CB21" i="2"/>
  <c r="N23" i="3" s="1"/>
  <c r="O23" i="3" s="1"/>
  <c r="CA15" i="2"/>
  <c r="M17" i="3" s="1"/>
  <c r="CP1" i="2"/>
  <c r="CH1" i="2"/>
  <c r="CA7" i="2"/>
  <c r="M9" i="3" s="1"/>
  <c r="CD1" i="2"/>
  <c r="CA3" i="2"/>
  <c r="M5" i="3" s="1"/>
  <c r="CA26" i="2"/>
  <c r="M28" i="3" s="1"/>
  <c r="DA1" i="2"/>
  <c r="CQ137" i="10"/>
  <c r="CQ146" i="10"/>
  <c r="CQ128" i="10"/>
  <c r="CQ124" i="10"/>
  <c r="CQ143" i="10"/>
  <c r="CQ134" i="10"/>
  <c r="CQ142" i="10"/>
  <c r="CQ149" i="10"/>
  <c r="CQ147" i="10"/>
  <c r="CQ136" i="10"/>
  <c r="CQ126" i="10"/>
  <c r="CQ140" i="10"/>
  <c r="CQ141" i="10"/>
  <c r="CQ145" i="10"/>
  <c r="CQ135" i="10"/>
  <c r="CQ125" i="10"/>
  <c r="CQ144" i="10"/>
  <c r="CQ123" i="10"/>
  <c r="CQ131" i="10"/>
  <c r="CQ139" i="10"/>
  <c r="CQ132" i="10"/>
  <c r="CQ130" i="10"/>
  <c r="CQ122" i="10"/>
  <c r="CQ133" i="10"/>
  <c r="CQ138" i="10"/>
  <c r="CQ127" i="10"/>
  <c r="CQ129" i="10"/>
  <c r="CQ150" i="10"/>
  <c r="CQ148" i="10"/>
  <c r="DA131" i="10"/>
  <c r="DA135" i="10"/>
  <c r="DA136" i="10"/>
  <c r="DA140" i="10"/>
  <c r="DA141" i="10"/>
  <c r="DA127" i="10"/>
  <c r="DA147" i="10"/>
  <c r="DA142" i="10"/>
  <c r="DA139" i="10"/>
  <c r="DA149" i="10"/>
  <c r="DA145" i="10"/>
  <c r="DA129" i="10"/>
  <c r="DA137" i="10"/>
  <c r="DA134" i="10"/>
  <c r="DA144" i="10"/>
  <c r="DA150" i="10"/>
  <c r="DA133" i="10"/>
  <c r="DA128" i="10"/>
  <c r="DA130" i="10"/>
  <c r="DA138" i="10"/>
  <c r="DA132" i="10"/>
  <c r="DA146" i="10"/>
  <c r="DA143" i="10"/>
  <c r="DA148" i="10"/>
  <c r="DG138" i="10"/>
  <c r="DG147" i="10"/>
  <c r="DG135" i="10"/>
  <c r="DG149" i="10"/>
  <c r="DG134" i="10"/>
  <c r="DG142" i="10"/>
  <c r="DG143" i="10"/>
  <c r="DG150" i="10"/>
  <c r="DG133" i="10"/>
  <c r="DG145" i="10"/>
  <c r="DG140" i="10"/>
  <c r="DG141" i="10"/>
  <c r="DG130" i="10"/>
  <c r="DG139" i="10"/>
  <c r="DG137" i="10"/>
  <c r="DG131" i="10"/>
  <c r="DG148" i="10"/>
  <c r="DG136" i="10"/>
  <c r="DG132" i="10"/>
  <c r="DG144" i="10"/>
  <c r="DG146" i="10"/>
  <c r="BQ126" i="10"/>
  <c r="BQ124" i="10"/>
  <c r="BQ131" i="10"/>
  <c r="BQ140" i="10"/>
  <c r="BQ149" i="10"/>
  <c r="BQ123" i="10"/>
  <c r="BQ138" i="10"/>
  <c r="BQ116" i="10"/>
  <c r="BQ109" i="10"/>
  <c r="BQ145" i="10"/>
  <c r="BQ141" i="10"/>
  <c r="BQ130" i="10"/>
  <c r="BQ115" i="10"/>
  <c r="BQ150" i="10"/>
  <c r="BQ133" i="10"/>
  <c r="BQ118" i="10"/>
  <c r="BQ110" i="10"/>
  <c r="BQ147" i="10"/>
  <c r="BQ135" i="10"/>
  <c r="BQ112" i="10"/>
  <c r="BQ134" i="10"/>
  <c r="BQ111" i="10"/>
  <c r="BQ144" i="10"/>
  <c r="BQ139" i="10"/>
  <c r="BQ120" i="10"/>
  <c r="BQ122" i="10"/>
  <c r="BQ136" i="10"/>
  <c r="BQ121" i="10"/>
  <c r="BQ132" i="10"/>
  <c r="BQ113" i="10"/>
  <c r="BQ137" i="10"/>
  <c r="BQ117" i="10"/>
  <c r="BQ129" i="10"/>
  <c r="BQ127" i="10"/>
  <c r="BQ146" i="10"/>
  <c r="BQ148" i="10"/>
  <c r="BQ119" i="10"/>
  <c r="BQ125" i="10"/>
  <c r="BQ128" i="10"/>
  <c r="BQ142" i="10"/>
  <c r="BQ114" i="10"/>
  <c r="BQ143" i="10"/>
  <c r="BQ172" i="2"/>
  <c r="BL419" i="10"/>
  <c r="CK300" i="10"/>
  <c r="CK282" i="10"/>
  <c r="CK280" i="10"/>
  <c r="CK288" i="10"/>
  <c r="CK298" i="10"/>
  <c r="CK285" i="10"/>
  <c r="CK294" i="10"/>
  <c r="CK306" i="10"/>
  <c r="CK295" i="10"/>
  <c r="CK291" i="10"/>
  <c r="CK293" i="10"/>
  <c r="CK303" i="10"/>
  <c r="CK307" i="10"/>
  <c r="CK299" i="10"/>
  <c r="CK305" i="10"/>
  <c r="CK309" i="10"/>
  <c r="CK281" i="10"/>
  <c r="CK286" i="10"/>
  <c r="CK287" i="10"/>
  <c r="CK283" i="10"/>
  <c r="CK301" i="10"/>
  <c r="CK290" i="10"/>
  <c r="CK297" i="10"/>
  <c r="CK302" i="10"/>
  <c r="CK289" i="10"/>
  <c r="CK308" i="10"/>
  <c r="CK304" i="10"/>
  <c r="CK310" i="10"/>
  <c r="CK296" i="10"/>
  <c r="CK284" i="10"/>
  <c r="CK311" i="10"/>
  <c r="CK292" i="10"/>
  <c r="CI280" i="10"/>
  <c r="CI311" i="10"/>
  <c r="CI296" i="10"/>
  <c r="CI307" i="10"/>
  <c r="CI299" i="10"/>
  <c r="CI288" i="10"/>
  <c r="CI295" i="10"/>
  <c r="CI279" i="10"/>
  <c r="CI286" i="10"/>
  <c r="CI298" i="10"/>
  <c r="CI306" i="10"/>
  <c r="CI297" i="10"/>
  <c r="CI283" i="10"/>
  <c r="CI303" i="10"/>
  <c r="CI287" i="10"/>
  <c r="CI294" i="10"/>
  <c r="CI310" i="10"/>
  <c r="CI285" i="10"/>
  <c r="CI304" i="10"/>
  <c r="CI290" i="10"/>
  <c r="CI281" i="10"/>
  <c r="CI309" i="10"/>
  <c r="CI305" i="10"/>
  <c r="CI300" i="10"/>
  <c r="CI308" i="10"/>
  <c r="CI284" i="10"/>
  <c r="CI293" i="10"/>
  <c r="CI291" i="10"/>
  <c r="CI289" i="10"/>
  <c r="CI301" i="10"/>
  <c r="CI302" i="10"/>
  <c r="CI282" i="10"/>
  <c r="CI292" i="10"/>
  <c r="EA307" i="10"/>
  <c r="EA302" i="10"/>
  <c r="EA308" i="10"/>
  <c r="EA304" i="10"/>
  <c r="EA310" i="10"/>
  <c r="EA311" i="10"/>
  <c r="EA305" i="10"/>
  <c r="EA301" i="10"/>
  <c r="EA303" i="10"/>
  <c r="EA306" i="10"/>
  <c r="EA309" i="10"/>
  <c r="DM305" i="10"/>
  <c r="DM306" i="10"/>
  <c r="DM309" i="10"/>
  <c r="DM299" i="10"/>
  <c r="DM300" i="10"/>
  <c r="DM308" i="10"/>
  <c r="DM297" i="10"/>
  <c r="DM307" i="10"/>
  <c r="DM304" i="10"/>
  <c r="DM311" i="10"/>
  <c r="DM298" i="10"/>
  <c r="DM295" i="10"/>
  <c r="DM303" i="10"/>
  <c r="DM301" i="10"/>
  <c r="DM294" i="10"/>
  <c r="DM296" i="10"/>
  <c r="DM302" i="10"/>
  <c r="DM310" i="10"/>
  <c r="CW287" i="10"/>
  <c r="CW301" i="10"/>
  <c r="CW297" i="10"/>
  <c r="CW294" i="10"/>
  <c r="CW304" i="10"/>
  <c r="CW295" i="10"/>
  <c r="CW290" i="10"/>
  <c r="CW311" i="10"/>
  <c r="CW310" i="10"/>
  <c r="CW286" i="10"/>
  <c r="CW289" i="10"/>
  <c r="CW306" i="10"/>
  <c r="CW302" i="10"/>
  <c r="CW303" i="10"/>
  <c r="CW300" i="10"/>
  <c r="CW299" i="10"/>
  <c r="CW291" i="10"/>
  <c r="CW305" i="10"/>
  <c r="CW307" i="10"/>
  <c r="CW298" i="10"/>
  <c r="CW296" i="10"/>
  <c r="CW308" i="10"/>
  <c r="CW292" i="10"/>
  <c r="CW288" i="10"/>
  <c r="CW293" i="10"/>
  <c r="CW309" i="10"/>
  <c r="V412" i="10"/>
  <c r="CE185" i="2" s="1"/>
  <c r="AB412" i="10"/>
  <c r="CK185" i="2" s="1"/>
  <c r="AQ412" i="10"/>
  <c r="CZ185" i="2" s="1"/>
  <c r="U412" i="10"/>
  <c r="CD185" i="2" s="1"/>
  <c r="AM412" i="10"/>
  <c r="CV185" i="2" s="1"/>
  <c r="AO412" i="10"/>
  <c r="CX185" i="2" s="1"/>
  <c r="AZ412" i="10"/>
  <c r="DI185" i="2" s="1"/>
  <c r="AK412" i="10"/>
  <c r="CT185" i="2" s="1"/>
  <c r="AU412" i="10"/>
  <c r="DD185" i="2" s="1"/>
  <c r="AM402" i="10"/>
  <c r="CV175" i="2" s="1"/>
  <c r="AC402" i="10"/>
  <c r="CL175" i="2" s="1"/>
  <c r="AE402" i="10"/>
  <c r="CN175" i="2" s="1"/>
  <c r="AQ402" i="10"/>
  <c r="CZ175" i="2" s="1"/>
  <c r="AB402" i="10"/>
  <c r="CK175" i="2" s="1"/>
  <c r="AD402" i="10"/>
  <c r="CM175" i="2" s="1"/>
  <c r="CB172" i="2"/>
  <c r="T75" i="3" s="1"/>
  <c r="U75" i="3" s="1"/>
  <c r="V399" i="10"/>
  <c r="CE172" i="2" s="1"/>
  <c r="X399" i="10"/>
  <c r="CG172" i="2" s="1"/>
  <c r="AN399" i="10"/>
  <c r="CW172" i="2" s="1"/>
  <c r="Z399" i="10"/>
  <c r="CI172" i="2" s="1"/>
  <c r="AC399" i="10"/>
  <c r="CL172" i="2" s="1"/>
  <c r="Y399" i="10"/>
  <c r="CH172" i="2" s="1"/>
  <c r="U399" i="10"/>
  <c r="CD172" i="2" s="1"/>
  <c r="AA399" i="10"/>
  <c r="CJ172" i="2" s="1"/>
  <c r="AH399" i="10"/>
  <c r="CQ172" i="2" s="1"/>
  <c r="AO399" i="10"/>
  <c r="CX172" i="2" s="1"/>
  <c r="AJ399" i="10"/>
  <c r="CS172" i="2" s="1"/>
  <c r="U415" i="10"/>
  <c r="CD188" i="2" s="1"/>
  <c r="W415" i="10"/>
  <c r="CF188" i="2" s="1"/>
  <c r="AG415" i="10"/>
  <c r="CP188" i="2" s="1"/>
  <c r="BE415" i="10"/>
  <c r="DN188" i="2" s="1"/>
  <c r="AT415" i="10"/>
  <c r="DC188" i="2" s="1"/>
  <c r="T415" i="10"/>
  <c r="CC188" i="2" s="1"/>
  <c r="AE415" i="10"/>
  <c r="CN188" i="2" s="1"/>
  <c r="AF415" i="10"/>
  <c r="CO188" i="2" s="1"/>
  <c r="AI415" i="10"/>
  <c r="CR188" i="2" s="1"/>
  <c r="AA387" i="10"/>
  <c r="CJ160" i="2" s="1"/>
  <c r="AB387" i="10"/>
  <c r="CK160" i="2" s="1"/>
  <c r="CB160" i="2"/>
  <c r="T63" i="3" s="1"/>
  <c r="U63" i="3" s="1"/>
  <c r="X387" i="10"/>
  <c r="CG160" i="2" s="1"/>
  <c r="Z387" i="10"/>
  <c r="CI160" i="2" s="1"/>
  <c r="CW200" i="10"/>
  <c r="CW190" i="10"/>
  <c r="CW188" i="10"/>
  <c r="CW191" i="10"/>
  <c r="CW197" i="10"/>
  <c r="CW204" i="10"/>
  <c r="CW201" i="10"/>
  <c r="CW207" i="10"/>
  <c r="CW199" i="10"/>
  <c r="CW182" i="10"/>
  <c r="CW184" i="10"/>
  <c r="CW203" i="10"/>
  <c r="CW202" i="10"/>
  <c r="CW183" i="10"/>
  <c r="CW196" i="10"/>
  <c r="CW192" i="10"/>
  <c r="CW194" i="10"/>
  <c r="CW205" i="10"/>
  <c r="CW189" i="10"/>
  <c r="CW187" i="10"/>
  <c r="CW186" i="10"/>
  <c r="CW206" i="10"/>
  <c r="CW185" i="10"/>
  <c r="CW195" i="10"/>
  <c r="CW198" i="10"/>
  <c r="CW193" i="10"/>
  <c r="DE189" i="10"/>
  <c r="DE197" i="10"/>
  <c r="DE188" i="10"/>
  <c r="DE195" i="10"/>
  <c r="DE201" i="10"/>
  <c r="DE202" i="10"/>
  <c r="DE196" i="10"/>
  <c r="DE194" i="10"/>
  <c r="DE199" i="10"/>
  <c r="DE206" i="10"/>
  <c r="DE198" i="10"/>
  <c r="DE186" i="10"/>
  <c r="DE191" i="10"/>
  <c r="DE187" i="10"/>
  <c r="DE205" i="10"/>
  <c r="DE192" i="10"/>
  <c r="DE204" i="10"/>
  <c r="DE203" i="10"/>
  <c r="DE193" i="10"/>
  <c r="DE190" i="10"/>
  <c r="DE207" i="10"/>
  <c r="DE200" i="10"/>
  <c r="CQ195" i="10"/>
  <c r="CQ189" i="10"/>
  <c r="CQ205" i="10"/>
  <c r="CQ180" i="10"/>
  <c r="CQ184" i="10"/>
  <c r="CQ191" i="10"/>
  <c r="CQ202" i="10"/>
  <c r="CQ187" i="10"/>
  <c r="CQ203" i="10"/>
  <c r="CQ183" i="10"/>
  <c r="CQ192" i="10"/>
  <c r="CQ200" i="10"/>
  <c r="CQ198" i="10"/>
  <c r="CQ207" i="10"/>
  <c r="CQ179" i="10"/>
  <c r="CQ186" i="10"/>
  <c r="CQ204" i="10"/>
  <c r="CQ206" i="10"/>
  <c r="CQ181" i="10"/>
  <c r="CQ193" i="10"/>
  <c r="CQ182" i="10"/>
  <c r="CQ194" i="10"/>
  <c r="CQ196" i="10"/>
  <c r="CQ185" i="10"/>
  <c r="CQ197" i="10"/>
  <c r="CQ199" i="10"/>
  <c r="CQ188" i="10"/>
  <c r="CQ190" i="10"/>
  <c r="CQ201" i="10"/>
  <c r="CK186" i="10"/>
  <c r="CK195" i="10"/>
  <c r="CK203" i="10"/>
  <c r="CK199" i="10"/>
  <c r="CK201" i="10"/>
  <c r="CK183" i="10"/>
  <c r="CK205" i="10"/>
  <c r="CK196" i="10"/>
  <c r="CK189" i="10"/>
  <c r="CK176" i="10"/>
  <c r="CK202" i="10"/>
  <c r="CK191" i="10"/>
  <c r="CK178" i="10"/>
  <c r="CK204" i="10"/>
  <c r="CK206" i="10"/>
  <c r="CK194" i="10"/>
  <c r="CK182" i="10"/>
  <c r="CK187" i="10"/>
  <c r="CK185" i="10"/>
  <c r="CK192" i="10"/>
  <c r="CK197" i="10"/>
  <c r="CK207" i="10"/>
  <c r="CK180" i="10"/>
  <c r="CK177" i="10"/>
  <c r="CK181" i="10"/>
  <c r="CK188" i="10"/>
  <c r="CK198" i="10"/>
  <c r="CK184" i="10"/>
  <c r="CK179" i="10"/>
  <c r="CK200" i="10"/>
  <c r="CK190" i="10"/>
  <c r="CK193" i="10"/>
  <c r="ES206" i="10"/>
  <c r="ES207" i="10"/>
  <c r="CI195" i="10"/>
  <c r="CI175" i="10"/>
  <c r="CI186" i="10"/>
  <c r="CI199" i="10"/>
  <c r="CI198" i="10"/>
  <c r="CI182" i="10"/>
  <c r="CI184" i="10"/>
  <c r="CI177" i="10"/>
  <c r="CI192" i="10"/>
  <c r="CI187" i="10"/>
  <c r="CI179" i="10"/>
  <c r="CI203" i="10"/>
  <c r="CI204" i="10"/>
  <c r="CI178" i="10"/>
  <c r="CI202" i="10"/>
  <c r="CI197" i="10"/>
  <c r="CI194" i="10"/>
  <c r="CI200" i="10"/>
  <c r="CI205" i="10"/>
  <c r="CI196" i="10"/>
  <c r="CI180" i="10"/>
  <c r="CI189" i="10"/>
  <c r="CI201" i="10"/>
  <c r="CI188" i="10"/>
  <c r="CI176" i="10"/>
  <c r="CI185" i="10"/>
  <c r="CI183" i="10"/>
  <c r="CI191" i="10"/>
  <c r="CI193" i="10"/>
  <c r="CI190" i="10"/>
  <c r="CI206" i="10"/>
  <c r="CI207" i="10"/>
  <c r="CI181" i="10"/>
  <c r="DO256" i="10"/>
  <c r="DO254" i="10"/>
  <c r="DO246" i="10"/>
  <c r="DO250" i="10"/>
  <c r="DO253" i="10"/>
  <c r="DO258" i="10"/>
  <c r="DO252" i="10"/>
  <c r="DO255" i="10"/>
  <c r="DO247" i="10"/>
  <c r="DO261" i="10"/>
  <c r="DO260" i="10"/>
  <c r="DO245" i="10"/>
  <c r="DO248" i="10"/>
  <c r="DO257" i="10"/>
  <c r="DO251" i="10"/>
  <c r="DO249" i="10"/>
  <c r="DO259" i="10"/>
  <c r="CE231" i="10"/>
  <c r="CE238" i="10"/>
  <c r="CE240" i="10"/>
  <c r="CE256" i="10"/>
  <c r="CE241" i="10"/>
  <c r="CE235" i="10"/>
  <c r="CE228" i="10"/>
  <c r="CE252" i="10"/>
  <c r="CE236" i="10"/>
  <c r="CE233" i="10"/>
  <c r="CE247" i="10"/>
  <c r="CE250" i="10"/>
  <c r="CE237" i="10"/>
  <c r="CE246" i="10"/>
  <c r="CE257" i="10"/>
  <c r="CE232" i="10"/>
  <c r="CE259" i="10"/>
  <c r="CE261" i="10"/>
  <c r="CE253" i="10"/>
  <c r="CE244" i="10"/>
  <c r="CE255" i="10"/>
  <c r="CE251" i="10"/>
  <c r="CE258" i="10"/>
  <c r="CE227" i="10"/>
  <c r="CE234" i="10"/>
  <c r="CE245" i="10"/>
  <c r="CE248" i="10"/>
  <c r="CE230" i="10"/>
  <c r="CE249" i="10"/>
  <c r="CE243" i="10"/>
  <c r="CE242" i="10"/>
  <c r="CE229" i="10"/>
  <c r="CE239" i="10"/>
  <c r="CE260" i="10"/>
  <c r="CE254" i="10"/>
  <c r="BS236" i="10"/>
  <c r="BS230" i="10"/>
  <c r="BS258" i="10"/>
  <c r="BS237" i="10"/>
  <c r="BS225" i="10"/>
  <c r="BS246" i="10"/>
  <c r="BS240" i="10"/>
  <c r="BS249" i="10"/>
  <c r="BS228" i="10"/>
  <c r="BS224" i="10"/>
  <c r="BS251" i="10"/>
  <c r="BS238" i="10"/>
  <c r="BS243" i="10"/>
  <c r="BS247" i="10"/>
  <c r="BS222" i="10"/>
  <c r="BS245" i="10"/>
  <c r="BS241" i="10"/>
  <c r="BS255" i="10"/>
  <c r="BS226" i="10"/>
  <c r="BS229" i="10"/>
  <c r="BS239" i="10"/>
  <c r="BS232" i="10"/>
  <c r="BS234" i="10"/>
  <c r="BS257" i="10"/>
  <c r="BS233" i="10"/>
  <c r="BS253" i="10"/>
  <c r="BS221" i="10"/>
  <c r="BS244" i="10"/>
  <c r="BS256" i="10"/>
  <c r="BS252" i="10"/>
  <c r="BS254" i="10"/>
  <c r="BS235" i="10"/>
  <c r="BS260" i="10"/>
  <c r="BS248" i="10"/>
  <c r="BS231" i="10"/>
  <c r="BS261" i="10"/>
  <c r="BS227" i="10"/>
  <c r="BS223" i="10"/>
  <c r="BS242" i="10"/>
  <c r="BS250" i="10"/>
  <c r="BS259" i="10"/>
  <c r="EC257" i="10"/>
  <c r="EC254" i="10"/>
  <c r="EC253" i="10"/>
  <c r="EC258" i="10"/>
  <c r="EC255" i="10"/>
  <c r="EC252" i="10"/>
  <c r="EC260" i="10"/>
  <c r="EC256" i="10"/>
  <c r="EC261" i="10"/>
  <c r="EC259" i="10"/>
  <c r="DK247" i="10"/>
  <c r="DK245" i="10"/>
  <c r="DK251" i="10"/>
  <c r="DK257" i="10"/>
  <c r="DK250" i="10"/>
  <c r="DK259" i="10"/>
  <c r="DK248" i="10"/>
  <c r="DK258" i="10"/>
  <c r="DK254" i="10"/>
  <c r="DK249" i="10"/>
  <c r="DK246" i="10"/>
  <c r="DK256" i="10"/>
  <c r="DK253" i="10"/>
  <c r="DK255" i="10"/>
  <c r="DK252" i="10"/>
  <c r="DK261" i="10"/>
  <c r="DK260" i="10"/>
  <c r="DK243" i="10"/>
  <c r="DK244" i="10"/>
  <c r="EG261" i="10"/>
  <c r="EG259" i="10"/>
  <c r="EG258" i="10"/>
  <c r="EG255" i="10"/>
  <c r="EG254" i="10"/>
  <c r="EG256" i="10"/>
  <c r="EG260" i="10"/>
  <c r="EG257" i="10"/>
  <c r="CA244" i="10"/>
  <c r="CA231" i="10"/>
  <c r="CA225" i="10"/>
  <c r="CA255" i="10"/>
  <c r="CA259" i="10"/>
  <c r="CA247" i="10"/>
  <c r="CA238" i="10"/>
  <c r="CA230" i="10"/>
  <c r="CA242" i="10"/>
  <c r="CA248" i="10"/>
  <c r="CA256" i="10"/>
  <c r="CA240" i="10"/>
  <c r="CA236" i="10"/>
  <c r="CA229" i="10"/>
  <c r="CA258" i="10"/>
  <c r="CA241" i="10"/>
  <c r="CA254" i="10"/>
  <c r="CA249" i="10"/>
  <c r="CA226" i="10"/>
  <c r="CA246" i="10"/>
  <c r="CA243" i="10"/>
  <c r="CA253" i="10"/>
  <c r="CA252" i="10"/>
  <c r="CA227" i="10"/>
  <c r="CA239" i="10"/>
  <c r="CA251" i="10"/>
  <c r="CA250" i="10"/>
  <c r="CA235" i="10"/>
  <c r="CA245" i="10"/>
  <c r="CA260" i="10"/>
  <c r="CA234" i="10"/>
  <c r="CA233" i="10"/>
  <c r="CA261" i="10"/>
  <c r="CA232" i="10"/>
  <c r="CA228" i="10"/>
  <c r="CA237" i="10"/>
  <c r="CA257" i="10"/>
  <c r="AJ311" i="10"/>
  <c r="CS97" i="2" s="1"/>
  <c r="AQ311" i="10"/>
  <c r="CZ97" i="2" s="1"/>
  <c r="AD311" i="10"/>
  <c r="CM97" i="2" s="1"/>
  <c r="AG311" i="10"/>
  <c r="CP97" i="2" s="1"/>
  <c r="BC311" i="10"/>
  <c r="DL97" i="2" s="1"/>
  <c r="AN311" i="10"/>
  <c r="CW97" i="2" s="1"/>
  <c r="AH311" i="10"/>
  <c r="CQ97" i="2" s="1"/>
  <c r="Z311" i="10"/>
  <c r="CI97" i="2" s="1"/>
  <c r="AB311" i="10"/>
  <c r="CK97" i="2" s="1"/>
  <c r="AR311" i="10"/>
  <c r="DA97" i="2" s="1"/>
  <c r="BH311" i="10"/>
  <c r="DQ97" i="2" s="1"/>
  <c r="AI311" i="10"/>
  <c r="CR97" i="2" s="1"/>
  <c r="AY311" i="10"/>
  <c r="DH97" i="2" s="1"/>
  <c r="V311" i="10"/>
  <c r="CE97" i="2" s="1"/>
  <c r="AL311" i="10"/>
  <c r="CU97" i="2" s="1"/>
  <c r="BB311" i="10"/>
  <c r="DK97" i="2" s="1"/>
  <c r="AK311" i="10"/>
  <c r="CT97" i="2" s="1"/>
  <c r="AC311" i="10"/>
  <c r="CL97" i="2" s="1"/>
  <c r="AO311" i="10"/>
  <c r="CX97" i="2" s="1"/>
  <c r="W311" i="10"/>
  <c r="CF97" i="2" s="1"/>
  <c r="AP311" i="10"/>
  <c r="CY97" i="2" s="1"/>
  <c r="BE311" i="10"/>
  <c r="DN97" i="2" s="1"/>
  <c r="BF311" i="10"/>
  <c r="DO97" i="2" s="1"/>
  <c r="AE311" i="10"/>
  <c r="CN97" i="2" s="1"/>
  <c r="X311" i="10"/>
  <c r="CG97" i="2" s="1"/>
  <c r="AU311" i="10"/>
  <c r="DD97" i="2" s="1"/>
  <c r="U311" i="10"/>
  <c r="CD97" i="2" s="1"/>
  <c r="AV311" i="10"/>
  <c r="DE97" i="2" s="1"/>
  <c r="AS311" i="10"/>
  <c r="DB97" i="2" s="1"/>
  <c r="AW311" i="10"/>
  <c r="DF97" i="2" s="1"/>
  <c r="AZ311" i="10"/>
  <c r="DI97" i="2" s="1"/>
  <c r="BG311" i="10"/>
  <c r="DP97" i="2" s="1"/>
  <c r="BJ311" i="10"/>
  <c r="DS97" i="2" s="1"/>
  <c r="AF311" i="10"/>
  <c r="CO97" i="2" s="1"/>
  <c r="AM311" i="10"/>
  <c r="CV97" i="2" s="1"/>
  <c r="BD311" i="10"/>
  <c r="DM97" i="2" s="1"/>
  <c r="BK311" i="10"/>
  <c r="DT97" i="2" s="1"/>
  <c r="CB97" i="2"/>
  <c r="T48" i="3" s="1"/>
  <c r="U48" i="3" s="1"/>
  <c r="T311" i="10"/>
  <c r="CC97" i="2" s="1"/>
  <c r="AA311" i="10"/>
  <c r="CJ97" i="2" s="1"/>
  <c r="AT311" i="10"/>
  <c r="DC97" i="2" s="1"/>
  <c r="BI311" i="10"/>
  <c r="DR97" i="2" s="1"/>
  <c r="BA311" i="10"/>
  <c r="DJ97" i="2" s="1"/>
  <c r="AX311" i="10"/>
  <c r="DG97" i="2" s="1"/>
  <c r="Y311" i="10"/>
  <c r="CH97" i="2" s="1"/>
  <c r="DP52" i="2"/>
  <c r="CA92" i="2"/>
  <c r="S43" i="3" s="1"/>
  <c r="DN52" i="2"/>
  <c r="CA90" i="2"/>
  <c r="S41" i="3" s="1"/>
  <c r="DB52" i="2"/>
  <c r="CA78" i="2"/>
  <c r="S29" i="3" s="1"/>
  <c r="CA87" i="2"/>
  <c r="S38" i="3" s="1"/>
  <c r="DK52" i="2"/>
  <c r="CM52" i="2"/>
  <c r="CA63" i="2"/>
  <c r="S14" i="3" s="1"/>
  <c r="DH52" i="2"/>
  <c r="CA84" i="2"/>
  <c r="S35" i="3" s="1"/>
  <c r="S116" i="2"/>
  <c r="A66" i="3" s="1"/>
  <c r="AH102" i="2"/>
  <c r="S115" i="2"/>
  <c r="A65" i="3" s="1"/>
  <c r="AG102" i="2"/>
  <c r="V109" i="10"/>
  <c r="W106" i="2" s="1"/>
  <c r="T109" i="10"/>
  <c r="U106" i="2" s="1"/>
  <c r="U109" i="10"/>
  <c r="V106" i="2" s="1"/>
  <c r="T106" i="2"/>
  <c r="B56" i="3" s="1"/>
  <c r="C56" i="3" s="1"/>
  <c r="S146" i="2"/>
  <c r="A96" i="3" s="1"/>
  <c r="BL102" i="2"/>
  <c r="T108" i="2"/>
  <c r="B58" i="3" s="1"/>
  <c r="C58" i="3" s="1"/>
  <c r="W111" i="10"/>
  <c r="X108" i="2" s="1"/>
  <c r="U111" i="10"/>
  <c r="V108" i="2" s="1"/>
  <c r="X111" i="10"/>
  <c r="Y108" i="2" s="1"/>
  <c r="T111" i="10"/>
  <c r="U108" i="2" s="1"/>
  <c r="V111" i="10"/>
  <c r="W108" i="2" s="1"/>
  <c r="AE121" i="10"/>
  <c r="AF118" i="2" s="1"/>
  <c r="AH121" i="10"/>
  <c r="AI118" i="2" s="1"/>
  <c r="AA121" i="10"/>
  <c r="AB118" i="2" s="1"/>
  <c r="AC121" i="10"/>
  <c r="AD118" i="2" s="1"/>
  <c r="Z121" i="10"/>
  <c r="AA118" i="2" s="1"/>
  <c r="V121" i="10"/>
  <c r="W118" i="2" s="1"/>
  <c r="Y121" i="10"/>
  <c r="Z118" i="2" s="1"/>
  <c r="AF121" i="10"/>
  <c r="AG118" i="2" s="1"/>
  <c r="AG121" i="10"/>
  <c r="AH118" i="2" s="1"/>
  <c r="AD121" i="10"/>
  <c r="AE118" i="2" s="1"/>
  <c r="T121" i="10"/>
  <c r="U118" i="2" s="1"/>
  <c r="T118" i="2"/>
  <c r="B68" i="3" s="1"/>
  <c r="C68" i="3" s="1"/>
  <c r="U121" i="10"/>
  <c r="V118" i="2" s="1"/>
  <c r="AB121" i="10"/>
  <c r="AC118" i="2" s="1"/>
  <c r="W121" i="10"/>
  <c r="X118" i="2" s="1"/>
  <c r="X121" i="10"/>
  <c r="Y118" i="2" s="1"/>
  <c r="S104" i="2"/>
  <c r="A54" i="3" s="1"/>
  <c r="V102" i="2"/>
  <c r="AA102" i="2"/>
  <c r="S109" i="2"/>
  <c r="A59" i="3" s="1"/>
  <c r="DQ1" i="2"/>
  <c r="CA42" i="2"/>
  <c r="M44" i="3" s="1"/>
  <c r="BS116" i="10"/>
  <c r="BS143" i="10"/>
  <c r="BS113" i="10"/>
  <c r="BS138" i="10"/>
  <c r="BS140" i="10"/>
  <c r="BS111" i="10"/>
  <c r="BS145" i="10"/>
  <c r="BS124" i="10"/>
  <c r="BS114" i="10"/>
  <c r="BS146" i="10"/>
  <c r="BS141" i="10"/>
  <c r="BS117" i="10"/>
  <c r="BS150" i="10"/>
  <c r="BS115" i="10"/>
  <c r="BS131" i="10"/>
  <c r="BS128" i="10"/>
  <c r="BS120" i="10"/>
  <c r="BS147" i="10"/>
  <c r="BS121" i="10"/>
  <c r="BS135" i="10"/>
  <c r="BS125" i="10"/>
  <c r="BS136" i="10"/>
  <c r="BS130" i="10"/>
  <c r="BS126" i="10"/>
  <c r="BS118" i="10"/>
  <c r="BS127" i="10"/>
  <c r="BS129" i="10"/>
  <c r="BS139" i="10"/>
  <c r="BS137" i="10"/>
  <c r="BS144" i="10"/>
  <c r="BS134" i="10"/>
  <c r="BS119" i="10"/>
  <c r="BS148" i="10"/>
  <c r="BS142" i="10"/>
  <c r="BS149" i="10"/>
  <c r="BS110" i="10"/>
  <c r="BS112" i="10"/>
  <c r="BS133" i="10"/>
  <c r="BS122" i="10"/>
  <c r="BS132" i="10"/>
  <c r="BS123" i="10"/>
  <c r="CC150" i="10"/>
  <c r="CC123" i="10"/>
  <c r="CC144" i="10"/>
  <c r="CC115" i="10"/>
  <c r="CC132" i="10"/>
  <c r="CC127" i="10"/>
  <c r="CC137" i="10"/>
  <c r="CC119" i="10"/>
  <c r="CC117" i="10"/>
  <c r="CC138" i="10"/>
  <c r="CC130" i="10"/>
  <c r="CC135" i="10"/>
  <c r="CC122" i="10"/>
  <c r="CC145" i="10"/>
  <c r="CC147" i="10"/>
  <c r="CC120" i="10"/>
  <c r="CC126" i="10"/>
  <c r="CC121" i="10"/>
  <c r="CC140" i="10"/>
  <c r="CC116" i="10"/>
  <c r="CC148" i="10"/>
  <c r="CC128" i="10"/>
  <c r="CC124" i="10"/>
  <c r="CC129" i="10"/>
  <c r="CC136" i="10"/>
  <c r="CC134" i="10"/>
  <c r="CC131" i="10"/>
  <c r="CC141" i="10"/>
  <c r="CC118" i="10"/>
  <c r="CC125" i="10"/>
  <c r="CC133" i="10"/>
  <c r="CC146" i="10"/>
  <c r="CC143" i="10"/>
  <c r="CC149" i="10"/>
  <c r="CC142" i="10"/>
  <c r="CC139" i="10"/>
  <c r="EQ149" i="10"/>
  <c r="EQ148" i="10"/>
  <c r="EQ150" i="10"/>
  <c r="CG140" i="10"/>
  <c r="CG124" i="10"/>
  <c r="CG143" i="10"/>
  <c r="CG135" i="10"/>
  <c r="CG118" i="10"/>
  <c r="CG121" i="10"/>
  <c r="CG122" i="10"/>
  <c r="CG120" i="10"/>
  <c r="CG129" i="10"/>
  <c r="CG126" i="10"/>
  <c r="CG119" i="10"/>
  <c r="CG136" i="10"/>
  <c r="CG147" i="10"/>
  <c r="CG127" i="10"/>
  <c r="CG132" i="10"/>
  <c r="CG128" i="10"/>
  <c r="CG130" i="10"/>
  <c r="CG117" i="10"/>
  <c r="CG139" i="10"/>
  <c r="CG123" i="10"/>
  <c r="CG131" i="10"/>
  <c r="CG145" i="10"/>
  <c r="CG144" i="10"/>
  <c r="CG137" i="10"/>
  <c r="CG149" i="10"/>
  <c r="CG150" i="10"/>
  <c r="CG134" i="10"/>
  <c r="CG141" i="10"/>
  <c r="CG148" i="10"/>
  <c r="CG142" i="10"/>
  <c r="CG146" i="10"/>
  <c r="CG133" i="10"/>
  <c r="CG125" i="10"/>
  <c r="CG138" i="10"/>
  <c r="EK146" i="10"/>
  <c r="EK149" i="10"/>
  <c r="EK150" i="10"/>
  <c r="EK145" i="10"/>
  <c r="EK148" i="10"/>
  <c r="EK147" i="10"/>
  <c r="EM149" i="10"/>
  <c r="EM147" i="10"/>
  <c r="EM146" i="10"/>
  <c r="EM150" i="10"/>
  <c r="EM148" i="10"/>
  <c r="CM140" i="10"/>
  <c r="CM141" i="10"/>
  <c r="CM132" i="10"/>
  <c r="CM120" i="10"/>
  <c r="CM130" i="10"/>
  <c r="CM136" i="10"/>
  <c r="CM145" i="10"/>
  <c r="CM137" i="10"/>
  <c r="CM124" i="10"/>
  <c r="CM133" i="10"/>
  <c r="CM144" i="10"/>
  <c r="CM123" i="10"/>
  <c r="CM150" i="10"/>
  <c r="CM125" i="10"/>
  <c r="CM139" i="10"/>
  <c r="CM127" i="10"/>
  <c r="CM148" i="10"/>
  <c r="CM126" i="10"/>
  <c r="CM149" i="10"/>
  <c r="CM146" i="10"/>
  <c r="CM121" i="10"/>
  <c r="CM138" i="10"/>
  <c r="CM142" i="10"/>
  <c r="CM135" i="10"/>
  <c r="CM122" i="10"/>
  <c r="CM129" i="10"/>
  <c r="CM147" i="10"/>
  <c r="CM134" i="10"/>
  <c r="CM128" i="10"/>
  <c r="CM131" i="10"/>
  <c r="CM143" i="10"/>
  <c r="DY149" i="10"/>
  <c r="DY140" i="10"/>
  <c r="DY150" i="10"/>
  <c r="DY144" i="10"/>
  <c r="DY142" i="10"/>
  <c r="DY145" i="10"/>
  <c r="DY139" i="10"/>
  <c r="DY147" i="10"/>
  <c r="DY146" i="10"/>
  <c r="DY141" i="10"/>
  <c r="DY148" i="10"/>
  <c r="DY143" i="10"/>
  <c r="DC149" i="10"/>
  <c r="DC138" i="10"/>
  <c r="DC150" i="10"/>
  <c r="DC139" i="10"/>
  <c r="DC134" i="10"/>
  <c r="DC142" i="10"/>
  <c r="DC140" i="10"/>
  <c r="DC130" i="10"/>
  <c r="DC137" i="10"/>
  <c r="DC128" i="10"/>
  <c r="DC131" i="10"/>
  <c r="DC136" i="10"/>
  <c r="DC132" i="10"/>
  <c r="DC146" i="10"/>
  <c r="DC147" i="10"/>
  <c r="DC133" i="10"/>
  <c r="DC135" i="10"/>
  <c r="DC129" i="10"/>
  <c r="DC143" i="10"/>
  <c r="DC144" i="10"/>
  <c r="DC141" i="10"/>
  <c r="DC148" i="10"/>
  <c r="DC145" i="10"/>
  <c r="BW131" i="10"/>
  <c r="BW119" i="10"/>
  <c r="BW149" i="10"/>
  <c r="BW142" i="10"/>
  <c r="BW123" i="10"/>
  <c r="BW141" i="10"/>
  <c r="BW126" i="10"/>
  <c r="BW113" i="10"/>
  <c r="BW127" i="10"/>
  <c r="BW135" i="10"/>
  <c r="BW129" i="10"/>
  <c r="BW140" i="10"/>
  <c r="BW132" i="10"/>
  <c r="BW121" i="10"/>
  <c r="BW138" i="10"/>
  <c r="BW116" i="10"/>
  <c r="BW125" i="10"/>
  <c r="BW137" i="10"/>
  <c r="BW112" i="10"/>
  <c r="BW148" i="10"/>
  <c r="BW146" i="10"/>
  <c r="BW133" i="10"/>
  <c r="BW139" i="10"/>
  <c r="BW150" i="10"/>
  <c r="BW118" i="10"/>
  <c r="BW114" i="10"/>
  <c r="BW124" i="10"/>
  <c r="BW122" i="10"/>
  <c r="BW134" i="10"/>
  <c r="BW128" i="10"/>
  <c r="BW120" i="10"/>
  <c r="BW145" i="10"/>
  <c r="BW143" i="10"/>
  <c r="BW115" i="10"/>
  <c r="BW144" i="10"/>
  <c r="BW147" i="10"/>
  <c r="BW136" i="10"/>
  <c r="BW130" i="10"/>
  <c r="BW117" i="10"/>
  <c r="DS138" i="10"/>
  <c r="DS146" i="10"/>
  <c r="DS145" i="10"/>
  <c r="DS142" i="10"/>
  <c r="DS149" i="10"/>
  <c r="DS147" i="10"/>
  <c r="DS137" i="10"/>
  <c r="DS139" i="10"/>
  <c r="DS136" i="10"/>
  <c r="DS148" i="10"/>
  <c r="DS143" i="10"/>
  <c r="DS144" i="10"/>
  <c r="DS150" i="10"/>
  <c r="DS141" i="10"/>
  <c r="DS140" i="10"/>
  <c r="EO147" i="10"/>
  <c r="EO150" i="10"/>
  <c r="EO148" i="10"/>
  <c r="EO149" i="10"/>
  <c r="CK142" i="10"/>
  <c r="CK136" i="10"/>
  <c r="CK138" i="10"/>
  <c r="CK144" i="10"/>
  <c r="CK120" i="10"/>
  <c r="CK150" i="10"/>
  <c r="CK127" i="10"/>
  <c r="CK128" i="10"/>
  <c r="CK140" i="10"/>
  <c r="CK129" i="10"/>
  <c r="CK123" i="10"/>
  <c r="CK132" i="10"/>
  <c r="CK122" i="10"/>
  <c r="CK146" i="10"/>
  <c r="CK145" i="10"/>
  <c r="CK141" i="10"/>
  <c r="CK139" i="10"/>
  <c r="CK143" i="10"/>
  <c r="CK135" i="10"/>
  <c r="CK131" i="10"/>
  <c r="CK126" i="10"/>
  <c r="CK130" i="10"/>
  <c r="CK134" i="10"/>
  <c r="CK121" i="10"/>
  <c r="CK119" i="10"/>
  <c r="CK149" i="10"/>
  <c r="CK147" i="10"/>
  <c r="CK124" i="10"/>
  <c r="CK137" i="10"/>
  <c r="CK125" i="10"/>
  <c r="CK148" i="10"/>
  <c r="CK133" i="10"/>
  <c r="ES149" i="10"/>
  <c r="ES150" i="10"/>
  <c r="BQ346" i="10"/>
  <c r="BQ325" i="10"/>
  <c r="BQ347" i="10"/>
  <c r="BQ351" i="10"/>
  <c r="BQ345" i="10"/>
  <c r="BQ344" i="10"/>
  <c r="BQ359" i="10"/>
  <c r="BQ353" i="10"/>
  <c r="BQ349" i="10"/>
  <c r="BQ357" i="10"/>
  <c r="BQ336" i="10"/>
  <c r="BQ356" i="10"/>
  <c r="BQ355" i="10"/>
  <c r="BQ337" i="10"/>
  <c r="BQ328" i="10"/>
  <c r="BQ326" i="10"/>
  <c r="BQ333" i="10"/>
  <c r="BQ330" i="10"/>
  <c r="BQ340" i="10"/>
  <c r="BQ358" i="10"/>
  <c r="BQ343" i="10"/>
  <c r="BQ335" i="10"/>
  <c r="BQ360" i="10"/>
  <c r="BQ350" i="10"/>
  <c r="BQ332" i="10"/>
  <c r="BQ329" i="10"/>
  <c r="BQ354" i="10"/>
  <c r="BQ324" i="10"/>
  <c r="BQ352" i="10"/>
  <c r="BQ327" i="10"/>
  <c r="BQ342" i="10"/>
  <c r="BQ331" i="10"/>
  <c r="BV363" i="10"/>
  <c r="BQ339" i="10"/>
  <c r="BQ334" i="10"/>
  <c r="BQ341" i="10"/>
  <c r="BQ348" i="10"/>
  <c r="BQ338" i="10"/>
  <c r="BS350" i="10"/>
  <c r="BS348" i="10"/>
  <c r="BS335" i="10"/>
  <c r="BS344" i="10"/>
  <c r="BS342" i="10"/>
  <c r="BS359" i="10"/>
  <c r="BS356" i="10"/>
  <c r="BS349" i="10"/>
  <c r="BS337" i="10"/>
  <c r="BS327" i="10"/>
  <c r="BX363" i="10"/>
  <c r="BS325" i="10"/>
  <c r="BS326" i="10"/>
  <c r="BS330" i="10"/>
  <c r="BS340" i="10"/>
  <c r="BS329" i="10"/>
  <c r="BS339" i="10"/>
  <c r="BS336" i="10"/>
  <c r="BS331" i="10"/>
  <c r="BS345" i="10"/>
  <c r="BS346" i="10"/>
  <c r="BS343" i="10"/>
  <c r="BS341" i="10"/>
  <c r="BS355" i="10"/>
  <c r="BS333" i="10"/>
  <c r="BS332" i="10"/>
  <c r="BS358" i="10"/>
  <c r="BS354" i="10"/>
  <c r="BS352" i="10"/>
  <c r="BS351" i="10"/>
  <c r="BS328" i="10"/>
  <c r="BS334" i="10"/>
  <c r="BS360" i="10"/>
  <c r="BS357" i="10"/>
  <c r="BS347" i="10"/>
  <c r="BS338" i="10"/>
  <c r="BS353" i="10"/>
  <c r="EK310" i="10"/>
  <c r="EK309" i="10"/>
  <c r="EK306" i="10"/>
  <c r="EK307" i="10"/>
  <c r="EK311" i="10"/>
  <c r="EK308" i="10"/>
  <c r="DW307" i="10"/>
  <c r="DW303" i="10"/>
  <c r="DW311" i="10"/>
  <c r="DW305" i="10"/>
  <c r="DW306" i="10"/>
  <c r="DW310" i="10"/>
  <c r="DW300" i="10"/>
  <c r="DW308" i="10"/>
  <c r="DW304" i="10"/>
  <c r="DW301" i="10"/>
  <c r="DW302" i="10"/>
  <c r="DW299" i="10"/>
  <c r="DW309" i="10"/>
  <c r="CG307" i="10"/>
  <c r="CG304" i="10"/>
  <c r="CG279" i="10"/>
  <c r="CG305" i="10"/>
  <c r="CG290" i="10"/>
  <c r="CG291" i="10"/>
  <c r="CG281" i="10"/>
  <c r="CG293" i="10"/>
  <c r="CG306" i="10"/>
  <c r="CG296" i="10"/>
  <c r="CG300" i="10"/>
  <c r="CG289" i="10"/>
  <c r="CG284" i="10"/>
  <c r="CG309" i="10"/>
  <c r="CG286" i="10"/>
  <c r="CG299" i="10"/>
  <c r="CG288" i="10"/>
  <c r="CG282" i="10"/>
  <c r="CG280" i="10"/>
  <c r="CG292" i="10"/>
  <c r="CG302" i="10"/>
  <c r="CG294" i="10"/>
  <c r="CG308" i="10"/>
  <c r="CG297" i="10"/>
  <c r="CG287" i="10"/>
  <c r="CG278" i="10"/>
  <c r="CG301" i="10"/>
  <c r="CG311" i="10"/>
  <c r="CG303" i="10"/>
  <c r="CG285" i="10"/>
  <c r="CG283" i="10"/>
  <c r="CG295" i="10"/>
  <c r="CG310" i="10"/>
  <c r="CG298" i="10"/>
  <c r="DY310" i="10"/>
  <c r="DY308" i="10"/>
  <c r="DY307" i="10"/>
  <c r="DY300" i="10"/>
  <c r="DY306" i="10"/>
  <c r="DY303" i="10"/>
  <c r="DY311" i="10"/>
  <c r="DY301" i="10"/>
  <c r="DY304" i="10"/>
  <c r="DY305" i="10"/>
  <c r="DY302" i="10"/>
  <c r="DY309" i="10"/>
  <c r="DE294" i="10"/>
  <c r="DE310" i="10"/>
  <c r="DE298" i="10"/>
  <c r="DE305" i="10"/>
  <c r="DE300" i="10"/>
  <c r="DE307" i="10"/>
  <c r="DE306" i="10"/>
  <c r="DE301" i="10"/>
  <c r="DE299" i="10"/>
  <c r="DE304" i="10"/>
  <c r="DE311" i="10"/>
  <c r="DE308" i="10"/>
  <c r="DE296" i="10"/>
  <c r="DE302" i="10"/>
  <c r="DE297" i="10"/>
  <c r="DE290" i="10"/>
  <c r="DE295" i="10"/>
  <c r="DE303" i="10"/>
  <c r="DE309" i="10"/>
  <c r="DE292" i="10"/>
  <c r="DE293" i="10"/>
  <c r="DE291" i="10"/>
  <c r="DS302" i="10"/>
  <c r="DS310" i="10"/>
  <c r="DS309" i="10"/>
  <c r="DS297" i="10"/>
  <c r="DS303" i="10"/>
  <c r="DS307" i="10"/>
  <c r="DS300" i="10"/>
  <c r="DS299" i="10"/>
  <c r="DS298" i="10"/>
  <c r="DS308" i="10"/>
  <c r="DS311" i="10"/>
  <c r="DS301" i="10"/>
  <c r="DS304" i="10"/>
  <c r="DS306" i="10"/>
  <c r="DS305" i="10"/>
  <c r="BY291" i="10"/>
  <c r="BY296" i="10"/>
  <c r="BY282" i="10"/>
  <c r="BY304" i="10"/>
  <c r="BY306" i="10"/>
  <c r="BY274" i="10"/>
  <c r="BY297" i="10"/>
  <c r="BY308" i="10"/>
  <c r="BY286" i="10"/>
  <c r="BY298" i="10"/>
  <c r="BY301" i="10"/>
  <c r="BY295" i="10"/>
  <c r="BY311" i="10"/>
  <c r="BY280" i="10"/>
  <c r="BY294" i="10"/>
  <c r="BY305" i="10"/>
  <c r="BY284" i="10"/>
  <c r="BY310" i="10"/>
  <c r="BY303" i="10"/>
  <c r="BY292" i="10"/>
  <c r="BY276" i="10"/>
  <c r="BY281" i="10"/>
  <c r="BY275" i="10"/>
  <c r="BY283" i="10"/>
  <c r="BY287" i="10"/>
  <c r="BY302" i="10"/>
  <c r="BY309" i="10"/>
  <c r="BY288" i="10"/>
  <c r="BY278" i="10"/>
  <c r="BY307" i="10"/>
  <c r="BY289" i="10"/>
  <c r="BY285" i="10"/>
  <c r="BY279" i="10"/>
  <c r="BY290" i="10"/>
  <c r="BY299" i="10"/>
  <c r="BY300" i="10"/>
  <c r="BY293" i="10"/>
  <c r="BY277" i="10"/>
  <c r="CC297" i="10"/>
  <c r="CC286" i="10"/>
  <c r="CC296" i="10"/>
  <c r="CC276" i="10"/>
  <c r="CC307" i="10"/>
  <c r="CC311" i="10"/>
  <c r="CC303" i="10"/>
  <c r="CC282" i="10"/>
  <c r="CC300" i="10"/>
  <c r="CC289" i="10"/>
  <c r="CC290" i="10"/>
  <c r="CC293" i="10"/>
  <c r="CC308" i="10"/>
  <c r="CC291" i="10"/>
  <c r="CC295" i="10"/>
  <c r="CC302" i="10"/>
  <c r="CC294" i="10"/>
  <c r="CC279" i="10"/>
  <c r="CC278" i="10"/>
  <c r="CC298" i="10"/>
  <c r="CC310" i="10"/>
  <c r="CC284" i="10"/>
  <c r="CC287" i="10"/>
  <c r="CC299" i="10"/>
  <c r="CC283" i="10"/>
  <c r="CC305" i="10"/>
  <c r="CC280" i="10"/>
  <c r="CC304" i="10"/>
  <c r="CC306" i="10"/>
  <c r="CC281" i="10"/>
  <c r="CC277" i="10"/>
  <c r="CC285" i="10"/>
  <c r="CC301" i="10"/>
  <c r="CC309" i="10"/>
  <c r="CC292" i="10"/>
  <c r="CC288" i="10"/>
  <c r="CE285" i="10"/>
  <c r="CE291" i="10"/>
  <c r="CE283" i="10"/>
  <c r="CE295" i="10"/>
  <c r="CE296" i="10"/>
  <c r="CE284" i="10"/>
  <c r="CE290" i="10"/>
  <c r="CE298" i="10"/>
  <c r="CE300" i="10"/>
  <c r="CE304" i="10"/>
  <c r="CE310" i="10"/>
  <c r="CE299" i="10"/>
  <c r="CE308" i="10"/>
  <c r="CE279" i="10"/>
  <c r="CE297" i="10"/>
  <c r="CE281" i="10"/>
  <c r="CE289" i="10"/>
  <c r="CE306" i="10"/>
  <c r="CE301" i="10"/>
  <c r="CE286" i="10"/>
  <c r="CE309" i="10"/>
  <c r="CE294" i="10"/>
  <c r="CE280" i="10"/>
  <c r="CE278" i="10"/>
  <c r="CE287" i="10"/>
  <c r="CE307" i="10"/>
  <c r="CE292" i="10"/>
  <c r="CE305" i="10"/>
  <c r="CE277" i="10"/>
  <c r="CE288" i="10"/>
  <c r="CE303" i="10"/>
  <c r="CE293" i="10"/>
  <c r="CE282" i="10"/>
  <c r="CE302" i="10"/>
  <c r="CE311" i="10"/>
  <c r="AF400" i="10"/>
  <c r="CO173" i="2" s="1"/>
  <c r="AA400" i="10"/>
  <c r="CJ173" i="2" s="1"/>
  <c r="V400" i="10"/>
  <c r="CE173" i="2" s="1"/>
  <c r="AL400" i="10"/>
  <c r="CU173" i="2" s="1"/>
  <c r="AC400" i="10"/>
  <c r="CL173" i="2" s="1"/>
  <c r="AJ400" i="10"/>
  <c r="CS173" i="2" s="1"/>
  <c r="AG400" i="10"/>
  <c r="CP173" i="2" s="1"/>
  <c r="AE400" i="10"/>
  <c r="CN173" i="2" s="1"/>
  <c r="W400" i="10"/>
  <c r="CF173" i="2" s="1"/>
  <c r="AB400" i="10"/>
  <c r="CK173" i="2" s="1"/>
  <c r="Y400" i="10"/>
  <c r="CH173" i="2" s="1"/>
  <c r="CB173" i="2"/>
  <c r="T76" i="3" s="1"/>
  <c r="U76" i="3" s="1"/>
  <c r="X400" i="10"/>
  <c r="CG173" i="2" s="1"/>
  <c r="AN400" i="10"/>
  <c r="CW173" i="2" s="1"/>
  <c r="AI400" i="10"/>
  <c r="CR173" i="2" s="1"/>
  <c r="AD400" i="10"/>
  <c r="CM173" i="2" s="1"/>
  <c r="U400" i="10"/>
  <c r="CD173" i="2" s="1"/>
  <c r="AK400" i="10"/>
  <c r="CT173" i="2" s="1"/>
  <c r="Z400" i="10"/>
  <c r="CI173" i="2" s="1"/>
  <c r="T400" i="10"/>
  <c r="CC173" i="2" s="1"/>
  <c r="AP400" i="10"/>
  <c r="CY173" i="2" s="1"/>
  <c r="AO400" i="10"/>
  <c r="CX173" i="2" s="1"/>
  <c r="AM400" i="10"/>
  <c r="CV173" i="2" s="1"/>
  <c r="AH400" i="10"/>
  <c r="CQ173" i="2" s="1"/>
  <c r="AC405" i="10"/>
  <c r="CL178" i="2" s="1"/>
  <c r="AS405" i="10"/>
  <c r="DB178" i="2" s="1"/>
  <c r="AM405" i="10"/>
  <c r="CV178" i="2" s="1"/>
  <c r="Z405" i="10"/>
  <c r="CI178" i="2" s="1"/>
  <c r="AT405" i="10"/>
  <c r="DC178" i="2" s="1"/>
  <c r="AD405" i="10"/>
  <c r="CM178" i="2" s="1"/>
  <c r="AL405" i="10"/>
  <c r="CU178" i="2" s="1"/>
  <c r="AR405" i="10"/>
  <c r="DA178" i="2" s="1"/>
  <c r="AU405" i="10"/>
  <c r="DD178" i="2" s="1"/>
  <c r="T405" i="10"/>
  <c r="CC178" i="2" s="1"/>
  <c r="AE405" i="10"/>
  <c r="CN178" i="2" s="1"/>
  <c r="AQ405" i="10"/>
  <c r="CZ178" i="2" s="1"/>
  <c r="AG405" i="10"/>
  <c r="CP178" i="2" s="1"/>
  <c r="Y405" i="10"/>
  <c r="CH178" i="2" s="1"/>
  <c r="X405" i="10"/>
  <c r="CG178" i="2" s="1"/>
  <c r="AK397" i="10"/>
  <c r="CT170" i="2" s="1"/>
  <c r="AE397" i="10"/>
  <c r="CN170" i="2" s="1"/>
  <c r="AG397" i="10"/>
  <c r="CP170" i="2" s="1"/>
  <c r="AB397" i="10"/>
  <c r="CK170" i="2" s="1"/>
  <c r="AA397" i="10"/>
  <c r="CJ170" i="2" s="1"/>
  <c r="V397" i="10"/>
  <c r="CE170" i="2" s="1"/>
  <c r="AL397" i="10"/>
  <c r="CU170" i="2" s="1"/>
  <c r="X397" i="10"/>
  <c r="CG170" i="2" s="1"/>
  <c r="AM397" i="10"/>
  <c r="CV170" i="2" s="1"/>
  <c r="CB170" i="2"/>
  <c r="T73" i="3" s="1"/>
  <c r="U73" i="3" s="1"/>
  <c r="U397" i="10"/>
  <c r="CD170" i="2" s="1"/>
  <c r="AF397" i="10"/>
  <c r="CO170" i="2" s="1"/>
  <c r="Z397" i="10"/>
  <c r="CI170" i="2" s="1"/>
  <c r="AJ397" i="10"/>
  <c r="CS170" i="2" s="1"/>
  <c r="W397" i="10"/>
  <c r="CF170" i="2" s="1"/>
  <c r="T397" i="10"/>
  <c r="CC170" i="2" s="1"/>
  <c r="AC397" i="10"/>
  <c r="CL170" i="2" s="1"/>
  <c r="Y397" i="10"/>
  <c r="CH170" i="2" s="1"/>
  <c r="AD397" i="10"/>
  <c r="CM170" i="2" s="1"/>
  <c r="AH397" i="10"/>
  <c r="CQ170" i="2" s="1"/>
  <c r="AI397" i="10"/>
  <c r="CR170" i="2" s="1"/>
  <c r="V390" i="10"/>
  <c r="CE163" i="2" s="1"/>
  <c r="Y390" i="10"/>
  <c r="CH163" i="2" s="1"/>
  <c r="AB390" i="10"/>
  <c r="CK163" i="2" s="1"/>
  <c r="AE390" i="10"/>
  <c r="CN163" i="2" s="1"/>
  <c r="X390" i="10"/>
  <c r="CG163" i="2" s="1"/>
  <c r="Z390" i="10"/>
  <c r="CI163" i="2" s="1"/>
  <c r="AA390" i="10"/>
  <c r="CJ163" i="2" s="1"/>
  <c r="AD390" i="10"/>
  <c r="CM163" i="2" s="1"/>
  <c r="T390" i="10"/>
  <c r="CC163" i="2" s="1"/>
  <c r="W390" i="10"/>
  <c r="CF163" i="2" s="1"/>
  <c r="U390" i="10"/>
  <c r="CD163" i="2" s="1"/>
  <c r="AF390" i="10"/>
  <c r="CO163" i="2" s="1"/>
  <c r="AC390" i="10"/>
  <c r="CL163" i="2" s="1"/>
  <c r="CB163" i="2"/>
  <c r="T66" i="3" s="1"/>
  <c r="U66" i="3" s="1"/>
  <c r="DM149" i="2"/>
  <c r="CA186" i="2"/>
  <c r="S89" i="3" s="1"/>
  <c r="X413" i="10"/>
  <c r="CG186" i="2" s="1"/>
  <c r="AN413" i="10"/>
  <c r="CW186" i="2" s="1"/>
  <c r="BC413" i="10"/>
  <c r="DL186" i="2" s="1"/>
  <c r="AH413" i="10"/>
  <c r="CQ186" i="2" s="1"/>
  <c r="AJ413" i="10"/>
  <c r="CS186" i="2" s="1"/>
  <c r="AI413" i="10"/>
  <c r="CR186" i="2" s="1"/>
  <c r="AB413" i="10"/>
  <c r="CK186" i="2" s="1"/>
  <c r="AA413" i="10"/>
  <c r="CJ186" i="2" s="1"/>
  <c r="U413" i="10"/>
  <c r="CD186" i="2" s="1"/>
  <c r="AK413" i="10"/>
  <c r="CT186" i="2" s="1"/>
  <c r="AV413" i="10"/>
  <c r="DE186" i="2" s="1"/>
  <c r="AE413" i="10"/>
  <c r="CN186" i="2" s="1"/>
  <c r="AP413" i="10"/>
  <c r="CY186" i="2" s="1"/>
  <c r="Y413" i="10"/>
  <c r="CH186" i="2" s="1"/>
  <c r="AY413" i="10"/>
  <c r="DH186" i="2" s="1"/>
  <c r="AT413" i="10"/>
  <c r="DC186" i="2" s="1"/>
  <c r="AQ413" i="10"/>
  <c r="CZ186" i="2" s="1"/>
  <c r="AL413" i="10"/>
  <c r="CU186" i="2" s="1"/>
  <c r="AB395" i="10"/>
  <c r="CK168" i="2" s="1"/>
  <c r="AA395" i="10"/>
  <c r="CJ168" i="2" s="1"/>
  <c r="Z395" i="10"/>
  <c r="CI168" i="2" s="1"/>
  <c r="Y395" i="10"/>
  <c r="CH168" i="2" s="1"/>
  <c r="AF395" i="10"/>
  <c r="CO168" i="2" s="1"/>
  <c r="AE395" i="10"/>
  <c r="CN168" i="2" s="1"/>
  <c r="X395" i="10"/>
  <c r="CG168" i="2" s="1"/>
  <c r="AK395" i="10"/>
  <c r="CT168" i="2" s="1"/>
  <c r="W395" i="10"/>
  <c r="CF168" i="2" s="1"/>
  <c r="CB168" i="2"/>
  <c r="T71" i="3" s="1"/>
  <c r="U71" i="3" s="1"/>
  <c r="T395" i="10"/>
  <c r="CC168" i="2" s="1"/>
  <c r="AJ395" i="10"/>
  <c r="CS168" i="2" s="1"/>
  <c r="AI395" i="10"/>
  <c r="CR168" i="2" s="1"/>
  <c r="AH395" i="10"/>
  <c r="CQ168" i="2" s="1"/>
  <c r="AG395" i="10"/>
  <c r="CP168" i="2" s="1"/>
  <c r="AD395" i="10"/>
  <c r="CM168" i="2" s="1"/>
  <c r="U395" i="10"/>
  <c r="CD168" i="2" s="1"/>
  <c r="V395" i="10"/>
  <c r="CE168" i="2" s="1"/>
  <c r="AC395" i="10"/>
  <c r="CL168" i="2" s="1"/>
  <c r="AJ403" i="10"/>
  <c r="CS176" i="2" s="1"/>
  <c r="AA403" i="10"/>
  <c r="CJ176" i="2" s="1"/>
  <c r="Y403" i="10"/>
  <c r="CH176" i="2" s="1"/>
  <c r="AO403" i="10"/>
  <c r="CX176" i="2" s="1"/>
  <c r="U403" i="10"/>
  <c r="CD176" i="2" s="1"/>
  <c r="AF403" i="10"/>
  <c r="CO176" i="2" s="1"/>
  <c r="CB176" i="2"/>
  <c r="T79" i="3" s="1"/>
  <c r="U79" i="3" s="1"/>
  <c r="AR403" i="10"/>
  <c r="DA176" i="2" s="1"/>
  <c r="AB403" i="10"/>
  <c r="CK176" i="2" s="1"/>
  <c r="AP403" i="10"/>
  <c r="CY176" i="2" s="1"/>
  <c r="Z403" i="10"/>
  <c r="CI176" i="2" s="1"/>
  <c r="AE403" i="10"/>
  <c r="CN176" i="2" s="1"/>
  <c r="W403" i="10"/>
  <c r="CF176" i="2" s="1"/>
  <c r="X403" i="10"/>
  <c r="CG176" i="2" s="1"/>
  <c r="V388" i="10"/>
  <c r="CE161" i="2" s="1"/>
  <c r="W388" i="10"/>
  <c r="CF161" i="2" s="1"/>
  <c r="AD388" i="10"/>
  <c r="CM161" i="2" s="1"/>
  <c r="U388" i="10"/>
  <c r="CD161" i="2" s="1"/>
  <c r="AC388" i="10"/>
  <c r="CL161" i="2" s="1"/>
  <c r="X388" i="10"/>
  <c r="CG161" i="2" s="1"/>
  <c r="AB388" i="10"/>
  <c r="CK161" i="2" s="1"/>
  <c r="T388" i="10"/>
  <c r="CC161" i="2" s="1"/>
  <c r="CB161" i="2"/>
  <c r="T64" i="3" s="1"/>
  <c r="U64" i="3" s="1"/>
  <c r="Y388" i="10"/>
  <c r="CH161" i="2" s="1"/>
  <c r="Z388" i="10"/>
  <c r="CI161" i="2" s="1"/>
  <c r="AA388" i="10"/>
  <c r="CJ161" i="2" s="1"/>
  <c r="DG149" i="2"/>
  <c r="CA180" i="2"/>
  <c r="S83" i="3" s="1"/>
  <c r="DA149" i="2"/>
  <c r="CB166" i="2"/>
  <c r="T69" i="3" s="1"/>
  <c r="U69" i="3" s="1"/>
  <c r="W393" i="10"/>
  <c r="CF166" i="2" s="1"/>
  <c r="V393" i="10"/>
  <c r="CE166" i="2" s="1"/>
  <c r="U393" i="10"/>
  <c r="CD166" i="2" s="1"/>
  <c r="T393" i="10"/>
  <c r="CC166" i="2" s="1"/>
  <c r="AI393" i="10"/>
  <c r="CR166" i="2" s="1"/>
  <c r="AH393" i="10"/>
  <c r="CQ166" i="2" s="1"/>
  <c r="Z393" i="10"/>
  <c r="CI166" i="2" s="1"/>
  <c r="Y393" i="10"/>
  <c r="CH166" i="2" s="1"/>
  <c r="AB393" i="10"/>
  <c r="CK166" i="2" s="1"/>
  <c r="X393" i="10"/>
  <c r="CG166" i="2" s="1"/>
  <c r="AC393" i="10"/>
  <c r="CL166" i="2" s="1"/>
  <c r="AA393" i="10"/>
  <c r="CJ166" i="2" s="1"/>
  <c r="AD393" i="10"/>
  <c r="CM166" i="2" s="1"/>
  <c r="AF393" i="10"/>
  <c r="CO166" i="2" s="1"/>
  <c r="AG393" i="10"/>
  <c r="CP166" i="2" s="1"/>
  <c r="AE393" i="10"/>
  <c r="CN166" i="2" s="1"/>
  <c r="CO132" i="10"/>
  <c r="CO142" i="10"/>
  <c r="CO130" i="10"/>
  <c r="CO149" i="10"/>
  <c r="CO135" i="10"/>
  <c r="CO144" i="10"/>
  <c r="CO137" i="10"/>
  <c r="CO129" i="10"/>
  <c r="CO148" i="10"/>
  <c r="CO128" i="10"/>
  <c r="CO147" i="10"/>
  <c r="CO121" i="10"/>
  <c r="CO139" i="10"/>
  <c r="CO150" i="10"/>
  <c r="CO124" i="10"/>
  <c r="CO126" i="10"/>
  <c r="CO131" i="10"/>
  <c r="CO141" i="10"/>
  <c r="CO125" i="10"/>
  <c r="CO143" i="10"/>
  <c r="CO145" i="10"/>
  <c r="CO122" i="10"/>
  <c r="CO127" i="10"/>
  <c r="CO146" i="10"/>
  <c r="CO140" i="10"/>
  <c r="CO136" i="10"/>
  <c r="CO123" i="10"/>
  <c r="CO134" i="10"/>
  <c r="CO138" i="10"/>
  <c r="CO133" i="10"/>
  <c r="CW144" i="10"/>
  <c r="CW136" i="10"/>
  <c r="CW134" i="10"/>
  <c r="CW140" i="10"/>
  <c r="CW131" i="10"/>
  <c r="CW125" i="10"/>
  <c r="CW129" i="10"/>
  <c r="CW132" i="10"/>
  <c r="CW137" i="10"/>
  <c r="CW127" i="10"/>
  <c r="CW139" i="10"/>
  <c r="CW146" i="10"/>
  <c r="CW130" i="10"/>
  <c r="CW126" i="10"/>
  <c r="CW149" i="10"/>
  <c r="CW128" i="10"/>
  <c r="CW142" i="10"/>
  <c r="CW141" i="10"/>
  <c r="CW135" i="10"/>
  <c r="CW147" i="10"/>
  <c r="CW150" i="10"/>
  <c r="CW145" i="10"/>
  <c r="CW138" i="10"/>
  <c r="CW143" i="10"/>
  <c r="CW133" i="10"/>
  <c r="CW148" i="10"/>
  <c r="EA141" i="10"/>
  <c r="EA148" i="10"/>
  <c r="EA140" i="10"/>
  <c r="EA147" i="10"/>
  <c r="EA146" i="10"/>
  <c r="EA144" i="10"/>
  <c r="EA150" i="10"/>
  <c r="EA142" i="10"/>
  <c r="EA145" i="10"/>
  <c r="EA143" i="10"/>
  <c r="EA149" i="10"/>
  <c r="BO109" i="10"/>
  <c r="BO126" i="10"/>
  <c r="BO121" i="10"/>
  <c r="BO118" i="10"/>
  <c r="BO137" i="10"/>
  <c r="BO110" i="10"/>
  <c r="BO112" i="10"/>
  <c r="BO125" i="10"/>
  <c r="BO120" i="10"/>
  <c r="BO131" i="10"/>
  <c r="BO145" i="10"/>
  <c r="BO141" i="10"/>
  <c r="BO123" i="10"/>
  <c r="BO111" i="10"/>
  <c r="BO146" i="10"/>
  <c r="BO119" i="10"/>
  <c r="BO148" i="10"/>
  <c r="BO124" i="10"/>
  <c r="BO115" i="10"/>
  <c r="BO114" i="10"/>
  <c r="BO122" i="10"/>
  <c r="BO127" i="10"/>
  <c r="BO116" i="10"/>
  <c r="BO140" i="10"/>
  <c r="BO135" i="10"/>
  <c r="BO133" i="10"/>
  <c r="BO128" i="10"/>
  <c r="BO117" i="10"/>
  <c r="BO149" i="10"/>
  <c r="BO136" i="10"/>
  <c r="BO144" i="10"/>
  <c r="BO150" i="10"/>
  <c r="BO130" i="10"/>
  <c r="BO143" i="10"/>
  <c r="BO138" i="10"/>
  <c r="BO142" i="10"/>
  <c r="BO147" i="10"/>
  <c r="BO139" i="10"/>
  <c r="BO134" i="10"/>
  <c r="BO129" i="10"/>
  <c r="BO113" i="10"/>
  <c r="BO132" i="10"/>
  <c r="EC142" i="10"/>
  <c r="EC148" i="10"/>
  <c r="EC144" i="10"/>
  <c r="EC145" i="10"/>
  <c r="EC141" i="10"/>
  <c r="EC150" i="10"/>
  <c r="EC143" i="10"/>
  <c r="EC149" i="10"/>
  <c r="EC147" i="10"/>
  <c r="EC146" i="10"/>
  <c r="CA141" i="10"/>
  <c r="CA123" i="10"/>
  <c r="CA118" i="10"/>
  <c r="CA124" i="10"/>
  <c r="CA146" i="10"/>
  <c r="CA117" i="10"/>
  <c r="CA143" i="10"/>
  <c r="CA125" i="10"/>
  <c r="CA127" i="10"/>
  <c r="CA135" i="10"/>
  <c r="CA149" i="10"/>
  <c r="CA134" i="10"/>
  <c r="CA120" i="10"/>
  <c r="CA147" i="10"/>
  <c r="CA136" i="10"/>
  <c r="CA121" i="10"/>
  <c r="CA140" i="10"/>
  <c r="CA131" i="10"/>
  <c r="CA148" i="10"/>
  <c r="CA150" i="10"/>
  <c r="CA142" i="10"/>
  <c r="CA114" i="10"/>
  <c r="CA144" i="10"/>
  <c r="CA115" i="10"/>
  <c r="CA129" i="10"/>
  <c r="CA128" i="10"/>
  <c r="CA137" i="10"/>
  <c r="CA122" i="10"/>
  <c r="CA116" i="10"/>
  <c r="CA145" i="10"/>
  <c r="CA138" i="10"/>
  <c r="CA139" i="10"/>
  <c r="CA130" i="10"/>
  <c r="CA132" i="10"/>
  <c r="CA119" i="10"/>
  <c r="CA126" i="10"/>
  <c r="CA133" i="10"/>
  <c r="DI132" i="10"/>
  <c r="DI146" i="10"/>
  <c r="DI140" i="10"/>
  <c r="DI139" i="10"/>
  <c r="DI144" i="10"/>
  <c r="DI131" i="10"/>
  <c r="DI149" i="10"/>
  <c r="DI145" i="10"/>
  <c r="DI150" i="10"/>
  <c r="DI134" i="10"/>
  <c r="DI147" i="10"/>
  <c r="DI138" i="10"/>
  <c r="DI135" i="10"/>
  <c r="DI142" i="10"/>
  <c r="DI137" i="10"/>
  <c r="DI136" i="10"/>
  <c r="DI141" i="10"/>
  <c r="DI148" i="10"/>
  <c r="DI133" i="10"/>
  <c r="DI143" i="10"/>
  <c r="EE149" i="10"/>
  <c r="EE150" i="10"/>
  <c r="EE145" i="10"/>
  <c r="EE142" i="10"/>
  <c r="EE146" i="10"/>
  <c r="EE147" i="10"/>
  <c r="EE144" i="10"/>
  <c r="EE148" i="10"/>
  <c r="EE143" i="10"/>
  <c r="BM137" i="10"/>
  <c r="BM142" i="10"/>
  <c r="BM141" i="10"/>
  <c r="BM130" i="10"/>
  <c r="BM110" i="10"/>
  <c r="BM138" i="10"/>
  <c r="BM136" i="10"/>
  <c r="BM144" i="10"/>
  <c r="BM127" i="10"/>
  <c r="BM116" i="10"/>
  <c r="BM121" i="10"/>
  <c r="BM120" i="10"/>
  <c r="BM146" i="10"/>
  <c r="BM107" i="10"/>
  <c r="BM131" i="10"/>
  <c r="BM149" i="10"/>
  <c r="BM118" i="10"/>
  <c r="BM124" i="10"/>
  <c r="BM129" i="10"/>
  <c r="BM135" i="10"/>
  <c r="BM126" i="10"/>
  <c r="BM147" i="10"/>
  <c r="BM134" i="10"/>
  <c r="BM143" i="10"/>
  <c r="BM117" i="10"/>
  <c r="BM123" i="10"/>
  <c r="BM108" i="10"/>
  <c r="BM112" i="10"/>
  <c r="BM119" i="10"/>
  <c r="BM140" i="10"/>
  <c r="BM122" i="10"/>
  <c r="BM139" i="10"/>
  <c r="BM113" i="10"/>
  <c r="BM125" i="10"/>
  <c r="BM150" i="10"/>
  <c r="BM115" i="10"/>
  <c r="BM111" i="10"/>
  <c r="BM133" i="10"/>
  <c r="BO108" i="10"/>
  <c r="BM128" i="10"/>
  <c r="BM145" i="10"/>
  <c r="BM132" i="10"/>
  <c r="BM114" i="10"/>
  <c r="BM148" i="10"/>
  <c r="BM109" i="10"/>
  <c r="DW141" i="10"/>
  <c r="DW143" i="10"/>
  <c r="DW144" i="10"/>
  <c r="DW150" i="10"/>
  <c r="DW148" i="10"/>
  <c r="DW139" i="10"/>
  <c r="DW146" i="10"/>
  <c r="DW142" i="10"/>
  <c r="DW145" i="10"/>
  <c r="DW138" i="10"/>
  <c r="DW149" i="10"/>
  <c r="DW147" i="10"/>
  <c r="DW140" i="10"/>
  <c r="DQ147" i="10"/>
  <c r="DQ136" i="10"/>
  <c r="DQ137" i="10"/>
  <c r="DQ146" i="10"/>
  <c r="DQ144" i="10"/>
  <c r="DQ135" i="10"/>
  <c r="DQ145" i="10"/>
  <c r="DQ139" i="10"/>
  <c r="DQ140" i="10"/>
  <c r="DQ143" i="10"/>
  <c r="DQ138" i="10"/>
  <c r="DQ141" i="10"/>
  <c r="DQ149" i="10"/>
  <c r="DQ150" i="10"/>
  <c r="DQ142" i="10"/>
  <c r="DQ148" i="10"/>
  <c r="DC299" i="10"/>
  <c r="DC296" i="10"/>
  <c r="DC309" i="10"/>
  <c r="DC303" i="10"/>
  <c r="DC295" i="10"/>
  <c r="DC306" i="10"/>
  <c r="DC292" i="10"/>
  <c r="DC302" i="10"/>
  <c r="DC297" i="10"/>
  <c r="DC300" i="10"/>
  <c r="DC305" i="10"/>
  <c r="DC307" i="10"/>
  <c r="DC301" i="10"/>
  <c r="DC294" i="10"/>
  <c r="DC304" i="10"/>
  <c r="DC310" i="10"/>
  <c r="DC298" i="10"/>
  <c r="DC289" i="10"/>
  <c r="DC293" i="10"/>
  <c r="DC311" i="10"/>
  <c r="DC291" i="10"/>
  <c r="DC290" i="10"/>
  <c r="DC308" i="10"/>
  <c r="DK304" i="10"/>
  <c r="DK298" i="10"/>
  <c r="DK295" i="10"/>
  <c r="DK309" i="10"/>
  <c r="DK305" i="10"/>
  <c r="DK293" i="10"/>
  <c r="DK300" i="10"/>
  <c r="DK301" i="10"/>
  <c r="DK311" i="10"/>
  <c r="DK303" i="10"/>
  <c r="DK310" i="10"/>
  <c r="DK302" i="10"/>
  <c r="DK297" i="10"/>
  <c r="DK294" i="10"/>
  <c r="DK308" i="10"/>
  <c r="DK307" i="10"/>
  <c r="DK299" i="10"/>
  <c r="DK296" i="10"/>
  <c r="DK306" i="10"/>
  <c r="BW295" i="10"/>
  <c r="BW302" i="10"/>
  <c r="BW284" i="10"/>
  <c r="BW299" i="10"/>
  <c r="BW310" i="10"/>
  <c r="BW277" i="10"/>
  <c r="BW307" i="10"/>
  <c r="BW279" i="10"/>
  <c r="BW294" i="10"/>
  <c r="BW281" i="10"/>
  <c r="BW274" i="10"/>
  <c r="BW306" i="10"/>
  <c r="BW286" i="10"/>
  <c r="BW303" i="10"/>
  <c r="BW285" i="10"/>
  <c r="BW283" i="10"/>
  <c r="BW300" i="10"/>
  <c r="BW280" i="10"/>
  <c r="BW288" i="10"/>
  <c r="BW296" i="10"/>
  <c r="BW290" i="10"/>
  <c r="BW305" i="10"/>
  <c r="BW276" i="10"/>
  <c r="BW304" i="10"/>
  <c r="BW278" i="10"/>
  <c r="BW289" i="10"/>
  <c r="BW297" i="10"/>
  <c r="BW301" i="10"/>
  <c r="BW282" i="10"/>
  <c r="BW291" i="10"/>
  <c r="BW308" i="10"/>
  <c r="BW273" i="10"/>
  <c r="BW311" i="10"/>
  <c r="BW275" i="10"/>
  <c r="BW309" i="10"/>
  <c r="BW298" i="10"/>
  <c r="BW293" i="10"/>
  <c r="BW292" i="10"/>
  <c r="BW287" i="10"/>
  <c r="EI307" i="10"/>
  <c r="EI308" i="10"/>
  <c r="EI306" i="10"/>
  <c r="EI311" i="10"/>
  <c r="EI310" i="10"/>
  <c r="EI309" i="10"/>
  <c r="EI305" i="10"/>
  <c r="CU293" i="10"/>
  <c r="CU303" i="10"/>
  <c r="CU295" i="10"/>
  <c r="CU306" i="10"/>
  <c r="CU304" i="10"/>
  <c r="CU297" i="10"/>
  <c r="CU299" i="10"/>
  <c r="CU308" i="10"/>
  <c r="CU296" i="10"/>
  <c r="CU305" i="10"/>
  <c r="CU310" i="10"/>
  <c r="CU300" i="10"/>
  <c r="CU301" i="10"/>
  <c r="CU287" i="10"/>
  <c r="CU285" i="10"/>
  <c r="CU311" i="10"/>
  <c r="CU302" i="10"/>
  <c r="CU298" i="10"/>
  <c r="CU286" i="10"/>
  <c r="CU291" i="10"/>
  <c r="CU289" i="10"/>
  <c r="CU309" i="10"/>
  <c r="CU294" i="10"/>
  <c r="CU290" i="10"/>
  <c r="CU307" i="10"/>
  <c r="CU288" i="10"/>
  <c r="CU292" i="10"/>
  <c r="CO292" i="10"/>
  <c r="CO285" i="10"/>
  <c r="CO286" i="10"/>
  <c r="CO282" i="10"/>
  <c r="CO291" i="10"/>
  <c r="CO305" i="10"/>
  <c r="CO301" i="10"/>
  <c r="CO284" i="10"/>
  <c r="CO283" i="10"/>
  <c r="CO306" i="10"/>
  <c r="CO309" i="10"/>
  <c r="CO298" i="10"/>
  <c r="CO296" i="10"/>
  <c r="CO290" i="10"/>
  <c r="CO299" i="10"/>
  <c r="CO302" i="10"/>
  <c r="CO308" i="10"/>
  <c r="CO303" i="10"/>
  <c r="CO297" i="10"/>
  <c r="CO294" i="10"/>
  <c r="CO311" i="10"/>
  <c r="CO310" i="10"/>
  <c r="CO289" i="10"/>
  <c r="CO295" i="10"/>
  <c r="CO307" i="10"/>
  <c r="CO304" i="10"/>
  <c r="CO300" i="10"/>
  <c r="CO293" i="10"/>
  <c r="CO287" i="10"/>
  <c r="CO288" i="10"/>
  <c r="DG311" i="10"/>
  <c r="DG294" i="10"/>
  <c r="DG307" i="10"/>
  <c r="DG304" i="10"/>
  <c r="DG301" i="10"/>
  <c r="DG298" i="10"/>
  <c r="DG299" i="10"/>
  <c r="DG297" i="10"/>
  <c r="DG291" i="10"/>
  <c r="DG308" i="10"/>
  <c r="DG303" i="10"/>
  <c r="DG305" i="10"/>
  <c r="DG295" i="10"/>
  <c r="DG292" i="10"/>
  <c r="DG309" i="10"/>
  <c r="DG306" i="10"/>
  <c r="DG296" i="10"/>
  <c r="DG310" i="10"/>
  <c r="DG300" i="10"/>
  <c r="DG302" i="10"/>
  <c r="DG293" i="10"/>
  <c r="Y394" i="10"/>
  <c r="CH167" i="2" s="1"/>
  <c r="X394" i="10"/>
  <c r="CG167" i="2" s="1"/>
  <c r="W394" i="10"/>
  <c r="CF167" i="2" s="1"/>
  <c r="AG394" i="10"/>
  <c r="CP167" i="2" s="1"/>
  <c r="AF394" i="10"/>
  <c r="CO167" i="2" s="1"/>
  <c r="AC394" i="10"/>
  <c r="CL167" i="2" s="1"/>
  <c r="AJ394" i="10"/>
  <c r="CS167" i="2" s="1"/>
  <c r="Z394" i="10"/>
  <c r="CI167" i="2" s="1"/>
  <c r="AE394" i="10"/>
  <c r="CN167" i="2" s="1"/>
  <c r="AD394" i="10"/>
  <c r="CM167" i="2" s="1"/>
  <c r="AI394" i="10"/>
  <c r="CR167" i="2" s="1"/>
  <c r="CB167" i="2"/>
  <c r="T70" i="3" s="1"/>
  <c r="U70" i="3" s="1"/>
  <c r="U394" i="10"/>
  <c r="CD167" i="2" s="1"/>
  <c r="T394" i="10"/>
  <c r="CC167" i="2" s="1"/>
  <c r="AA394" i="10"/>
  <c r="CJ167" i="2" s="1"/>
  <c r="V394" i="10"/>
  <c r="CE167" i="2" s="1"/>
  <c r="AH394" i="10"/>
  <c r="CQ167" i="2" s="1"/>
  <c r="AB394" i="10"/>
  <c r="CK167" i="2" s="1"/>
  <c r="AB416" i="10"/>
  <c r="CK189" i="2" s="1"/>
  <c r="AR416" i="10"/>
  <c r="DA189" i="2" s="1"/>
  <c r="W416" i="10"/>
  <c r="CF189" i="2" s="1"/>
  <c r="AM416" i="10"/>
  <c r="CV189" i="2" s="1"/>
  <c r="BC416" i="10"/>
  <c r="DL189" i="2" s="1"/>
  <c r="AH416" i="10"/>
  <c r="CQ189" i="2" s="1"/>
  <c r="AX416" i="10"/>
  <c r="DG189" i="2" s="1"/>
  <c r="Y416" i="10"/>
  <c r="CH189" i="2" s="1"/>
  <c r="AO416" i="10"/>
  <c r="CX189" i="2" s="1"/>
  <c r="BE416" i="10"/>
  <c r="DN189" i="2" s="1"/>
  <c r="AI416" i="10"/>
  <c r="CR189" i="2" s="1"/>
  <c r="U416" i="10"/>
  <c r="CD189" i="2" s="1"/>
  <c r="X416" i="10"/>
  <c r="CG189" i="2" s="1"/>
  <c r="AY416" i="10"/>
  <c r="DH189" i="2" s="1"/>
  <c r="AK416" i="10"/>
  <c r="CT189" i="2" s="1"/>
  <c r="AC416" i="10"/>
  <c r="CL189" i="2" s="1"/>
  <c r="AA416" i="10"/>
  <c r="CJ189" i="2" s="1"/>
  <c r="BB416" i="10"/>
  <c r="DK189" i="2" s="1"/>
  <c r="AV416" i="10"/>
  <c r="DE189" i="2" s="1"/>
  <c r="CB189" i="2"/>
  <c r="T92" i="3" s="1"/>
  <c r="U92" i="3" s="1"/>
  <c r="T416" i="10"/>
  <c r="CC189" i="2" s="1"/>
  <c r="AJ416" i="10"/>
  <c r="CS189" i="2" s="1"/>
  <c r="AZ416" i="10"/>
  <c r="DI189" i="2" s="1"/>
  <c r="AE416" i="10"/>
  <c r="CN189" i="2" s="1"/>
  <c r="AU416" i="10"/>
  <c r="DD189" i="2" s="1"/>
  <c r="Z416" i="10"/>
  <c r="CI189" i="2" s="1"/>
  <c r="AP416" i="10"/>
  <c r="CY189" i="2" s="1"/>
  <c r="BF416" i="10"/>
  <c r="DO189" i="2" s="1"/>
  <c r="AG416" i="10"/>
  <c r="CP189" i="2" s="1"/>
  <c r="AW416" i="10"/>
  <c r="DF189" i="2" s="1"/>
  <c r="AN416" i="10"/>
  <c r="CW189" i="2" s="1"/>
  <c r="AD416" i="10"/>
  <c r="CM189" i="2" s="1"/>
  <c r="BA416" i="10"/>
  <c r="DJ189" i="2" s="1"/>
  <c r="BD416" i="10"/>
  <c r="DM189" i="2" s="1"/>
  <c r="AT416" i="10"/>
  <c r="DC189" i="2" s="1"/>
  <c r="AQ416" i="10"/>
  <c r="CZ189" i="2" s="1"/>
  <c r="AF416" i="10"/>
  <c r="CO189" i="2" s="1"/>
  <c r="V416" i="10"/>
  <c r="CE189" i="2" s="1"/>
  <c r="AS416" i="10"/>
  <c r="DB189" i="2" s="1"/>
  <c r="AL416" i="10"/>
  <c r="CU189" i="2" s="1"/>
  <c r="CA157" i="2"/>
  <c r="S60" i="3" s="1"/>
  <c r="CJ149" i="2"/>
  <c r="CH149" i="2"/>
  <c r="CA155" i="2"/>
  <c r="S58" i="3" s="1"/>
  <c r="U382" i="10"/>
  <c r="CD155" i="2" s="1"/>
  <c r="T382" i="10"/>
  <c r="CC155" i="2" s="1"/>
  <c r="CB155" i="2"/>
  <c r="T58" i="3" s="1"/>
  <c r="U58" i="3" s="1"/>
  <c r="V382" i="10"/>
  <c r="CE155" i="2" s="1"/>
  <c r="X382" i="10"/>
  <c r="CG155" i="2" s="1"/>
  <c r="W382" i="10"/>
  <c r="CF155" i="2" s="1"/>
  <c r="AN411" i="10"/>
  <c r="CW184" i="2" s="1"/>
  <c r="W411" i="10"/>
  <c r="CF184" i="2" s="1"/>
  <c r="AL411" i="10"/>
  <c r="CU184" i="2" s="1"/>
  <c r="U411" i="10"/>
  <c r="CD184" i="2" s="1"/>
  <c r="AA411" i="10"/>
  <c r="CJ184" i="2" s="1"/>
  <c r="Y411" i="10"/>
  <c r="CH184" i="2" s="1"/>
  <c r="AZ411" i="10"/>
  <c r="DI184" i="2" s="1"/>
  <c r="AX411" i="10"/>
  <c r="DG184" i="2" s="1"/>
  <c r="AF411" i="10"/>
  <c r="CO184" i="2" s="1"/>
  <c r="AV411" i="10"/>
  <c r="DE184" i="2" s="1"/>
  <c r="AD411" i="10"/>
  <c r="CM184" i="2" s="1"/>
  <c r="AT411" i="10"/>
  <c r="DC184" i="2" s="1"/>
  <c r="AB411" i="10"/>
  <c r="CK184" i="2" s="1"/>
  <c r="Z411" i="10"/>
  <c r="CI184" i="2" s="1"/>
  <c r="T411" i="10"/>
  <c r="CC184" i="2" s="1"/>
  <c r="AY411" i="10"/>
  <c r="DH184" i="2" s="1"/>
  <c r="AH411" i="10"/>
  <c r="CQ184" i="2" s="1"/>
  <c r="CB184" i="2"/>
  <c r="T87" i="3" s="1"/>
  <c r="U87" i="3" s="1"/>
  <c r="CB169" i="2"/>
  <c r="T72" i="3" s="1"/>
  <c r="U72" i="3" s="1"/>
  <c r="T396" i="10"/>
  <c r="CC169" i="2" s="1"/>
  <c r="AJ396" i="10"/>
  <c r="CS169" i="2" s="1"/>
  <c r="AI396" i="10"/>
  <c r="CR169" i="2" s="1"/>
  <c r="AH396" i="10"/>
  <c r="CQ169" i="2" s="1"/>
  <c r="AC396" i="10"/>
  <c r="CL169" i="2" s="1"/>
  <c r="AE396" i="10"/>
  <c r="CN169" i="2" s="1"/>
  <c r="AD396" i="10"/>
  <c r="CM169" i="2" s="1"/>
  <c r="AG396" i="10"/>
  <c r="CP169" i="2" s="1"/>
  <c r="AL396" i="10"/>
  <c r="CU169" i="2" s="1"/>
  <c r="V396" i="10"/>
  <c r="CE169" i="2" s="1"/>
  <c r="U396" i="10"/>
  <c r="CD169" i="2" s="1"/>
  <c r="W396" i="10"/>
  <c r="CF169" i="2" s="1"/>
  <c r="Z396" i="10"/>
  <c r="CI169" i="2" s="1"/>
  <c r="X396" i="10"/>
  <c r="CG169" i="2" s="1"/>
  <c r="AA396" i="10"/>
  <c r="CJ169" i="2" s="1"/>
  <c r="Y396" i="10"/>
  <c r="CH169" i="2" s="1"/>
  <c r="AF396" i="10"/>
  <c r="CO169" i="2" s="1"/>
  <c r="AK396" i="10"/>
  <c r="CT169" i="2" s="1"/>
  <c r="AB396" i="10"/>
  <c r="CK169" i="2" s="1"/>
  <c r="CV149" i="2"/>
  <c r="CA169" i="2"/>
  <c r="S72" i="3" s="1"/>
  <c r="CB151" i="2"/>
  <c r="T54" i="3" s="1"/>
  <c r="U54" i="3" s="1"/>
  <c r="T378" i="10"/>
  <c r="CC151" i="2" s="1"/>
  <c r="CA167" i="2"/>
  <c r="S70" i="3" s="1"/>
  <c r="CT149" i="2"/>
  <c r="CA164" i="2"/>
  <c r="S67" i="3" s="1"/>
  <c r="CQ149" i="2"/>
  <c r="CN149" i="2"/>
  <c r="CA161" i="2"/>
  <c r="S64" i="3" s="1"/>
  <c r="AI401" i="10"/>
  <c r="CR174" i="2" s="1"/>
  <c r="CA163" i="2"/>
  <c r="S66" i="3" s="1"/>
  <c r="CP149" i="2"/>
  <c r="BW172" i="10"/>
  <c r="BW177" i="10"/>
  <c r="BW170" i="10"/>
  <c r="BW173" i="10"/>
  <c r="BW179" i="10"/>
  <c r="BW180" i="10"/>
  <c r="BW190" i="10"/>
  <c r="BW204" i="10"/>
  <c r="BW188" i="10"/>
  <c r="BW199" i="10"/>
  <c r="BW175" i="10"/>
  <c r="BW182" i="10"/>
  <c r="BW206" i="10"/>
  <c r="BW196" i="10"/>
  <c r="BW189" i="10"/>
  <c r="BW174" i="10"/>
  <c r="BW181" i="10"/>
  <c r="BW185" i="10"/>
  <c r="BW200" i="10"/>
  <c r="BW195" i="10"/>
  <c r="BW198" i="10"/>
  <c r="BW197" i="10"/>
  <c r="BW187" i="10"/>
  <c r="BW202" i="10"/>
  <c r="BW201" i="10"/>
  <c r="BW186" i="10"/>
  <c r="BW194" i="10"/>
  <c r="BW192" i="10"/>
  <c r="BW184" i="10"/>
  <c r="BW183" i="10"/>
  <c r="BW203" i="10"/>
  <c r="BW171" i="10"/>
  <c r="BW205" i="10"/>
  <c r="BW169" i="10"/>
  <c r="BW178" i="10"/>
  <c r="BW193" i="10"/>
  <c r="BW207" i="10"/>
  <c r="BW191" i="10"/>
  <c r="BW176" i="10"/>
  <c r="CC196" i="10"/>
  <c r="CC189" i="10"/>
  <c r="CC202" i="10"/>
  <c r="CC201" i="10"/>
  <c r="CC193" i="10"/>
  <c r="CC175" i="10"/>
  <c r="CC207" i="10"/>
  <c r="CC204" i="10"/>
  <c r="CC185" i="10"/>
  <c r="CC188" i="10"/>
  <c r="CC194" i="10"/>
  <c r="CC182" i="10"/>
  <c r="CC197" i="10"/>
  <c r="CC190" i="10"/>
  <c r="CC174" i="10"/>
  <c r="CC177" i="10"/>
  <c r="CC192" i="10"/>
  <c r="CC183" i="10"/>
  <c r="CC203" i="10"/>
  <c r="CC181" i="10"/>
  <c r="CC178" i="10"/>
  <c r="CC199" i="10"/>
  <c r="CC206" i="10"/>
  <c r="CC195" i="10"/>
  <c r="CC187" i="10"/>
  <c r="CC191" i="10"/>
  <c r="CC179" i="10"/>
  <c r="CC200" i="10"/>
  <c r="CC180" i="10"/>
  <c r="CC186" i="10"/>
  <c r="CC176" i="10"/>
  <c r="CC172" i="10"/>
  <c r="CC184" i="10"/>
  <c r="CC205" i="10"/>
  <c r="CC173" i="10"/>
  <c r="CC198" i="10"/>
  <c r="EQ206" i="10"/>
  <c r="EQ205" i="10"/>
  <c r="EQ207" i="10"/>
  <c r="EM203" i="10"/>
  <c r="EM206" i="10"/>
  <c r="EM204" i="10"/>
  <c r="EM207" i="10"/>
  <c r="EM205" i="10"/>
  <c r="EA203" i="10"/>
  <c r="EA206" i="10"/>
  <c r="EA205" i="10"/>
  <c r="EA201" i="10"/>
  <c r="EA204" i="10"/>
  <c r="EA200" i="10"/>
  <c r="EA202" i="10"/>
  <c r="EA207" i="10"/>
  <c r="EA198" i="10"/>
  <c r="EA197" i="10"/>
  <c r="EA199" i="10"/>
  <c r="CM179" i="10"/>
  <c r="CM192" i="10"/>
  <c r="CM204" i="10"/>
  <c r="CM200" i="10"/>
  <c r="CM198" i="10"/>
  <c r="CM196" i="10"/>
  <c r="CM182" i="10"/>
  <c r="CM184" i="10"/>
  <c r="CM201" i="10"/>
  <c r="CM205" i="10"/>
  <c r="CM203" i="10"/>
  <c r="CM186" i="10"/>
  <c r="CM177" i="10"/>
  <c r="CM189" i="10"/>
  <c r="CM206" i="10"/>
  <c r="CM193" i="10"/>
  <c r="CM195" i="10"/>
  <c r="CM202" i="10"/>
  <c r="CM178" i="10"/>
  <c r="CM187" i="10"/>
  <c r="CM194" i="10"/>
  <c r="CM199" i="10"/>
  <c r="CM183" i="10"/>
  <c r="CM190" i="10"/>
  <c r="CM197" i="10"/>
  <c r="CM191" i="10"/>
  <c r="CM188" i="10"/>
  <c r="CM181" i="10"/>
  <c r="CM207" i="10"/>
  <c r="CM185" i="10"/>
  <c r="CM180" i="10"/>
  <c r="CY200" i="10"/>
  <c r="CY194" i="10"/>
  <c r="CY201" i="10"/>
  <c r="CY191" i="10"/>
  <c r="CY185" i="10"/>
  <c r="CY202" i="10"/>
  <c r="CY192" i="10"/>
  <c r="CY196" i="10"/>
  <c r="CY195" i="10"/>
  <c r="CY189" i="10"/>
  <c r="CY197" i="10"/>
  <c r="CY199" i="10"/>
  <c r="CY184" i="10"/>
  <c r="CY198" i="10"/>
  <c r="CY203" i="10"/>
  <c r="CY206" i="10"/>
  <c r="CY204" i="10"/>
  <c r="CY188" i="10"/>
  <c r="CY205" i="10"/>
  <c r="CY187" i="10"/>
  <c r="CY190" i="10"/>
  <c r="CY183" i="10"/>
  <c r="CY186" i="10"/>
  <c r="CY207" i="10"/>
  <c r="CY193" i="10"/>
  <c r="BS203" i="10"/>
  <c r="BS195" i="10"/>
  <c r="BS169" i="10"/>
  <c r="BS200" i="10"/>
  <c r="BS186" i="10"/>
  <c r="BS170" i="10"/>
  <c r="BS174" i="10"/>
  <c r="BS198" i="10"/>
  <c r="BS188" i="10"/>
  <c r="BS202" i="10"/>
  <c r="BS175" i="10"/>
  <c r="BS197" i="10"/>
  <c r="BS192" i="10"/>
  <c r="BS190" i="10"/>
  <c r="BS178" i="10"/>
  <c r="BS189" i="10"/>
  <c r="BS191" i="10"/>
  <c r="BS168" i="10"/>
  <c r="BS181" i="10"/>
  <c r="BS204" i="10"/>
  <c r="BS199" i="10"/>
  <c r="BS177" i="10"/>
  <c r="BS196" i="10"/>
  <c r="BS179" i="10"/>
  <c r="BS184" i="10"/>
  <c r="BS207" i="10"/>
  <c r="BS172" i="10"/>
  <c r="BS183" i="10"/>
  <c r="BS171" i="10"/>
  <c r="BS194" i="10"/>
  <c r="BS180" i="10"/>
  <c r="BS182" i="10"/>
  <c r="BS173" i="10"/>
  <c r="BS187" i="10"/>
  <c r="BS205" i="10"/>
  <c r="BS167" i="10"/>
  <c r="BS176" i="10"/>
  <c r="BS206" i="10"/>
  <c r="BS185" i="10"/>
  <c r="BS201" i="10"/>
  <c r="BS193" i="10"/>
  <c r="DO196" i="10"/>
  <c r="DO202" i="10"/>
  <c r="DO206" i="10"/>
  <c r="DO195" i="10"/>
  <c r="DO197" i="10"/>
  <c r="DO205" i="10"/>
  <c r="DO200" i="10"/>
  <c r="DO191" i="10"/>
  <c r="DO204" i="10"/>
  <c r="DO192" i="10"/>
  <c r="DO198" i="10"/>
  <c r="DO199" i="10"/>
  <c r="DO201" i="10"/>
  <c r="DO203" i="10"/>
  <c r="DO193" i="10"/>
  <c r="DO207" i="10"/>
  <c r="DO194" i="10"/>
  <c r="CA193" i="10"/>
  <c r="CA178" i="10"/>
  <c r="CA172" i="10"/>
  <c r="CA195" i="10"/>
  <c r="CA186" i="10"/>
  <c r="CA200" i="10"/>
  <c r="CA177" i="10"/>
  <c r="CA205" i="10"/>
  <c r="CA194" i="10"/>
  <c r="CA185" i="10"/>
  <c r="CA179" i="10"/>
  <c r="CA188" i="10"/>
  <c r="CA199" i="10"/>
  <c r="CA184" i="10"/>
  <c r="CA182" i="10"/>
  <c r="CA191" i="10"/>
  <c r="CA198" i="10"/>
  <c r="CA197" i="10"/>
  <c r="CA190" i="10"/>
  <c r="CA173" i="10"/>
  <c r="CA175" i="10"/>
  <c r="CA180" i="10"/>
  <c r="CA206" i="10"/>
  <c r="CA183" i="10"/>
  <c r="CA196" i="10"/>
  <c r="CA171" i="10"/>
  <c r="CA203" i="10"/>
  <c r="CA187" i="10"/>
  <c r="CA192" i="10"/>
  <c r="CA201" i="10"/>
  <c r="CA204" i="10"/>
  <c r="CA189" i="10"/>
  <c r="CA176" i="10"/>
  <c r="CA207" i="10"/>
  <c r="CA202" i="10"/>
  <c r="CA181" i="10"/>
  <c r="CA174" i="10"/>
  <c r="DG241" i="10"/>
  <c r="DG243" i="10"/>
  <c r="DG261" i="10"/>
  <c r="DG260" i="10"/>
  <c r="DG252" i="10"/>
  <c r="DG244" i="10"/>
  <c r="DG253" i="10"/>
  <c r="DG249" i="10"/>
  <c r="DG251" i="10"/>
  <c r="DG258" i="10"/>
  <c r="DG256" i="10"/>
  <c r="DG245" i="10"/>
  <c r="DG257" i="10"/>
  <c r="DG246" i="10"/>
  <c r="DG255" i="10"/>
  <c r="DG247" i="10"/>
  <c r="DG254" i="10"/>
  <c r="DG250" i="10"/>
  <c r="DG242" i="10"/>
  <c r="DG259" i="10"/>
  <c r="DG248" i="10"/>
  <c r="DU261" i="10"/>
  <c r="DU256" i="10"/>
  <c r="DU248" i="10"/>
  <c r="DU254" i="10"/>
  <c r="DU259" i="10"/>
  <c r="DU258" i="10"/>
  <c r="DU255" i="10"/>
  <c r="DU250" i="10"/>
  <c r="DU249" i="10"/>
  <c r="DU253" i="10"/>
  <c r="DU260" i="10"/>
  <c r="DU257" i="10"/>
  <c r="DU251" i="10"/>
  <c r="DU252" i="10"/>
  <c r="CU239" i="10"/>
  <c r="CU235" i="10"/>
  <c r="CU256" i="10"/>
  <c r="CU244" i="10"/>
  <c r="CU258" i="10"/>
  <c r="CU247" i="10"/>
  <c r="CU243" i="10"/>
  <c r="CU254" i="10"/>
  <c r="CU250" i="10"/>
  <c r="CU241" i="10"/>
  <c r="CU249" i="10"/>
  <c r="CU259" i="10"/>
  <c r="CU237" i="10"/>
  <c r="CU255" i="10"/>
  <c r="CU253" i="10"/>
  <c r="CU246" i="10"/>
  <c r="CU236" i="10"/>
  <c r="CU260" i="10"/>
  <c r="CU257" i="10"/>
  <c r="CU245" i="10"/>
  <c r="CU261" i="10"/>
  <c r="CU240" i="10"/>
  <c r="CU251" i="10"/>
  <c r="CU248" i="10"/>
  <c r="CU252" i="10"/>
  <c r="CU238" i="10"/>
  <c r="CU242" i="10"/>
  <c r="CY248" i="10"/>
  <c r="CY240" i="10"/>
  <c r="CY237" i="10"/>
  <c r="CY254" i="10"/>
  <c r="CY259" i="10"/>
  <c r="CY253" i="10"/>
  <c r="CY258" i="10"/>
  <c r="CY246" i="10"/>
  <c r="CY249" i="10"/>
  <c r="CY252" i="10"/>
  <c r="CY242" i="10"/>
  <c r="CY241" i="10"/>
  <c r="CY243" i="10"/>
  <c r="CY257" i="10"/>
  <c r="CY244" i="10"/>
  <c r="CY239" i="10"/>
  <c r="CY245" i="10"/>
  <c r="CY251" i="10"/>
  <c r="CY247" i="10"/>
  <c r="CY255" i="10"/>
  <c r="CY261" i="10"/>
  <c r="CY256" i="10"/>
  <c r="CY238" i="10"/>
  <c r="CY260" i="10"/>
  <c r="CY250" i="10"/>
  <c r="EA251" i="10"/>
  <c r="EA257" i="10"/>
  <c r="EA254" i="10"/>
  <c r="EA258" i="10"/>
  <c r="EA252" i="10"/>
  <c r="EA255" i="10"/>
  <c r="EA256" i="10"/>
  <c r="EA260" i="10"/>
  <c r="EA259" i="10"/>
  <c r="EA253" i="10"/>
  <c r="EA261" i="10"/>
  <c r="BO257" i="10"/>
  <c r="BO229" i="10"/>
  <c r="BO258" i="10"/>
  <c r="BO230" i="10"/>
  <c r="BO248" i="10"/>
  <c r="BO240" i="10"/>
  <c r="BO224" i="10"/>
  <c r="BO250" i="10"/>
  <c r="BO232" i="10"/>
  <c r="BO256" i="10"/>
  <c r="BO239" i="10"/>
  <c r="BO252" i="10"/>
  <c r="BO220" i="10"/>
  <c r="BO238" i="10"/>
  <c r="BO244" i="10"/>
  <c r="BO260" i="10"/>
  <c r="BO253" i="10"/>
  <c r="BO236" i="10"/>
  <c r="BO221" i="10"/>
  <c r="BO259" i="10"/>
  <c r="BO231" i="10"/>
  <c r="BO261" i="10"/>
  <c r="BO254" i="10"/>
  <c r="BO223" i="10"/>
  <c r="BO225" i="10"/>
  <c r="BO251" i="10"/>
  <c r="BO255" i="10"/>
  <c r="BO241" i="10"/>
  <c r="BO228" i="10"/>
  <c r="BO233" i="10"/>
  <c r="BO246" i="10"/>
  <c r="BO247" i="10"/>
  <c r="BO245" i="10"/>
  <c r="BO243" i="10"/>
  <c r="BO234" i="10"/>
  <c r="BO235" i="10"/>
  <c r="BO237" i="10"/>
  <c r="BO227" i="10"/>
  <c r="BO249" i="10"/>
  <c r="BO242" i="10"/>
  <c r="BO222" i="10"/>
  <c r="BO226" i="10"/>
  <c r="BY248" i="10"/>
  <c r="BY231" i="10"/>
  <c r="BY247" i="10"/>
  <c r="BY261" i="10"/>
  <c r="BY238" i="10"/>
  <c r="BY230" i="10"/>
  <c r="BY252" i="10"/>
  <c r="BY241" i="10"/>
  <c r="BY236" i="10"/>
  <c r="BY237" i="10"/>
  <c r="BY256" i="10"/>
  <c r="BY234" i="10"/>
  <c r="BY229" i="10"/>
  <c r="BY235" i="10"/>
  <c r="BY251" i="10"/>
  <c r="BY224" i="10"/>
  <c r="BY228" i="10"/>
  <c r="BY254" i="10"/>
  <c r="BY240" i="10"/>
  <c r="BY257" i="10"/>
  <c r="BY255" i="10"/>
  <c r="BY227" i="10"/>
  <c r="BY225" i="10"/>
  <c r="BY253" i="10"/>
  <c r="BY249" i="10"/>
  <c r="BY258" i="10"/>
  <c r="BY233" i="10"/>
  <c r="BY242" i="10"/>
  <c r="BY243" i="10"/>
  <c r="BY259" i="10"/>
  <c r="BY260" i="10"/>
  <c r="BY232" i="10"/>
  <c r="BY226" i="10"/>
  <c r="BY239" i="10"/>
  <c r="BY246" i="10"/>
  <c r="BY244" i="10"/>
  <c r="BY245" i="10"/>
  <c r="BY250" i="10"/>
  <c r="DQ257" i="10"/>
  <c r="DQ247" i="10"/>
  <c r="DQ259" i="10"/>
  <c r="DQ252" i="10"/>
  <c r="DQ250" i="10"/>
  <c r="DQ258" i="10"/>
  <c r="DQ253" i="10"/>
  <c r="DQ255" i="10"/>
  <c r="DQ260" i="10"/>
  <c r="DQ248" i="10"/>
  <c r="DQ254" i="10"/>
  <c r="DQ249" i="10"/>
  <c r="DQ256" i="10"/>
  <c r="DQ246" i="10"/>
  <c r="DQ261" i="10"/>
  <c r="DQ251" i="10"/>
  <c r="CW258" i="10"/>
  <c r="CW240" i="10"/>
  <c r="CW241" i="10"/>
  <c r="CW238" i="10"/>
  <c r="CW260" i="10"/>
  <c r="CW242" i="10"/>
  <c r="CW243" i="10"/>
  <c r="CW248" i="10"/>
  <c r="CW236" i="10"/>
  <c r="CW250" i="10"/>
  <c r="CW244" i="10"/>
  <c r="CW259" i="10"/>
  <c r="CW261" i="10"/>
  <c r="CW249" i="10"/>
  <c r="CW246" i="10"/>
  <c r="CW254" i="10"/>
  <c r="CW255" i="10"/>
  <c r="CW245" i="10"/>
  <c r="CW252" i="10"/>
  <c r="CW237" i="10"/>
  <c r="CW251" i="10"/>
  <c r="CW256" i="10"/>
  <c r="CW253" i="10"/>
  <c r="CW247" i="10"/>
  <c r="CW239" i="10"/>
  <c r="CW257" i="10"/>
  <c r="EQ259" i="10"/>
  <c r="EQ310" i="10"/>
  <c r="EQ261" i="10"/>
  <c r="EQ311" i="10"/>
  <c r="EQ260" i="10"/>
  <c r="EQ309" i="10"/>
  <c r="CO52" i="2"/>
  <c r="CA65" i="2"/>
  <c r="S16" i="3" s="1"/>
  <c r="CB93" i="2"/>
  <c r="T44" i="3" s="1"/>
  <c r="U44" i="3" s="1"/>
  <c r="V307" i="10"/>
  <c r="CE93" i="2" s="1"/>
  <c r="AL307" i="10"/>
  <c r="CU93" i="2" s="1"/>
  <c r="BB307" i="10"/>
  <c r="DK93" i="2" s="1"/>
  <c r="AC307" i="10"/>
  <c r="CL93" i="2" s="1"/>
  <c r="AS307" i="10"/>
  <c r="DB93" i="2" s="1"/>
  <c r="T307" i="10"/>
  <c r="CC93" i="2" s="1"/>
  <c r="AJ307" i="10"/>
  <c r="CS93" i="2" s="1"/>
  <c r="AZ307" i="10"/>
  <c r="DI93" i="2" s="1"/>
  <c r="AE307" i="10"/>
  <c r="CN93" i="2" s="1"/>
  <c r="BG307" i="10"/>
  <c r="DP93" i="2" s="1"/>
  <c r="Z307" i="10"/>
  <c r="CI93" i="2" s="1"/>
  <c r="BF307" i="10"/>
  <c r="DO93" i="2" s="1"/>
  <c r="AW307" i="10"/>
  <c r="DF93" i="2" s="1"/>
  <c r="AN307" i="10"/>
  <c r="CW93" i="2" s="1"/>
  <c r="AU307" i="10"/>
  <c r="DD93" i="2" s="1"/>
  <c r="AX307" i="10"/>
  <c r="DG93" i="2" s="1"/>
  <c r="AF307" i="10"/>
  <c r="CO93" i="2" s="1"/>
  <c r="BC307" i="10"/>
  <c r="DL93" i="2" s="1"/>
  <c r="AH307" i="10"/>
  <c r="CQ93" i="2" s="1"/>
  <c r="AV307" i="10"/>
  <c r="DE93" i="2" s="1"/>
  <c r="AD307" i="10"/>
  <c r="CM93" i="2" s="1"/>
  <c r="BA307" i="10"/>
  <c r="DJ93" i="2" s="1"/>
  <c r="AA307" i="10"/>
  <c r="CJ93" i="2" s="1"/>
  <c r="X307" i="10"/>
  <c r="CG93" i="2" s="1"/>
  <c r="AY307" i="10"/>
  <c r="DH93" i="2" s="1"/>
  <c r="AB307" i="10"/>
  <c r="CK93" i="2" s="1"/>
  <c r="Y307" i="10"/>
  <c r="CH93" i="2" s="1"/>
  <c r="AK307" i="10"/>
  <c r="CT93" i="2" s="1"/>
  <c r="AI307" i="10"/>
  <c r="CR93" i="2" s="1"/>
  <c r="AG307" i="10"/>
  <c r="CP93" i="2" s="1"/>
  <c r="AO307" i="10"/>
  <c r="CX93" i="2" s="1"/>
  <c r="BE307" i="10"/>
  <c r="DN93" i="2" s="1"/>
  <c r="AT307" i="10"/>
  <c r="DC93" i="2" s="1"/>
  <c r="BD307" i="10"/>
  <c r="DM93" i="2" s="1"/>
  <c r="U307" i="10"/>
  <c r="CD93" i="2" s="1"/>
  <c r="AR307" i="10"/>
  <c r="DA93" i="2" s="1"/>
  <c r="AP307" i="10"/>
  <c r="CY93" i="2" s="1"/>
  <c r="W307" i="10"/>
  <c r="CF93" i="2" s="1"/>
  <c r="AQ307" i="10"/>
  <c r="CZ93" i="2" s="1"/>
  <c r="AM307" i="10"/>
  <c r="CV93" i="2" s="1"/>
  <c r="CT52" i="2"/>
  <c r="CA70" i="2"/>
  <c r="S21" i="3" s="1"/>
  <c r="Z291" i="10"/>
  <c r="CI77" i="2" s="1"/>
  <c r="AP291" i="10"/>
  <c r="CY77" i="2" s="1"/>
  <c r="AG291" i="10"/>
  <c r="CP77" i="2" s="1"/>
  <c r="X291" i="10"/>
  <c r="CG77" i="2" s="1"/>
  <c r="AN291" i="10"/>
  <c r="CW77" i="2" s="1"/>
  <c r="AM291" i="10"/>
  <c r="CV77" i="2" s="1"/>
  <c r="V291" i="10"/>
  <c r="CE77" i="2" s="1"/>
  <c r="AC291" i="10"/>
  <c r="CL77" i="2" s="1"/>
  <c r="AJ291" i="10"/>
  <c r="CS77" i="2" s="1"/>
  <c r="CB77" i="2"/>
  <c r="T28" i="3" s="1"/>
  <c r="U28" i="3" s="1"/>
  <c r="AK291" i="10"/>
  <c r="CT77" i="2" s="1"/>
  <c r="AD291" i="10"/>
  <c r="CM77" i="2" s="1"/>
  <c r="AA291" i="10"/>
  <c r="CJ77" i="2" s="1"/>
  <c r="AB291" i="10"/>
  <c r="CK77" i="2" s="1"/>
  <c r="U291" i="10"/>
  <c r="CD77" i="2" s="1"/>
  <c r="AH291" i="10"/>
  <c r="CQ77" i="2" s="1"/>
  <c r="Y291" i="10"/>
  <c r="CH77" i="2" s="1"/>
  <c r="AO291" i="10"/>
  <c r="CX77" i="2" s="1"/>
  <c r="AF291" i="10"/>
  <c r="CO77" i="2" s="1"/>
  <c r="AQ291" i="10"/>
  <c r="CZ77" i="2" s="1"/>
  <c r="AE291" i="10"/>
  <c r="CN77" i="2" s="1"/>
  <c r="AL291" i="10"/>
  <c r="CU77" i="2" s="1"/>
  <c r="T291" i="10"/>
  <c r="CC77" i="2" s="1"/>
  <c r="W291" i="10"/>
  <c r="CF77" i="2" s="1"/>
  <c r="AI291" i="10"/>
  <c r="CR77" i="2" s="1"/>
  <c r="DT52" i="2"/>
  <c r="CA96" i="2"/>
  <c r="S47" i="3" s="1"/>
  <c r="Y282" i="10"/>
  <c r="CH68" i="2" s="1"/>
  <c r="X282" i="10"/>
  <c r="CG68" i="2" s="1"/>
  <c r="AA282" i="10"/>
  <c r="CJ68" i="2" s="1"/>
  <c r="Z282" i="10"/>
  <c r="CI68" i="2" s="1"/>
  <c r="AB282" i="10"/>
  <c r="CK68" i="2" s="1"/>
  <c r="V282" i="10"/>
  <c r="CE68" i="2" s="1"/>
  <c r="W282" i="10"/>
  <c r="CF68" i="2" s="1"/>
  <c r="T282" i="10"/>
  <c r="CC68" i="2" s="1"/>
  <c r="AG282" i="10"/>
  <c r="CP68" i="2" s="1"/>
  <c r="AF282" i="10"/>
  <c r="CO68" i="2" s="1"/>
  <c r="AH282" i="10"/>
  <c r="CQ68" i="2" s="1"/>
  <c r="CB68" i="2"/>
  <c r="T19" i="3" s="1"/>
  <c r="U19" i="3" s="1"/>
  <c r="AD282" i="10"/>
  <c r="CM68" i="2" s="1"/>
  <c r="U282" i="10"/>
  <c r="CD68" i="2" s="1"/>
  <c r="AE282" i="10"/>
  <c r="CN68" i="2" s="1"/>
  <c r="AC282" i="10"/>
  <c r="CL68" i="2" s="1"/>
  <c r="AB278" i="10"/>
  <c r="CK64" i="2" s="1"/>
  <c r="Z278" i="10"/>
  <c r="CI64" i="2" s="1"/>
  <c r="Y278" i="10"/>
  <c r="CH64" i="2" s="1"/>
  <c r="AC278" i="10"/>
  <c r="CL64" i="2" s="1"/>
  <c r="X278" i="10"/>
  <c r="CG64" i="2" s="1"/>
  <c r="CB64" i="2"/>
  <c r="T15" i="3" s="1"/>
  <c r="U15" i="3" s="1"/>
  <c r="T278" i="10"/>
  <c r="CC64" i="2" s="1"/>
  <c r="AA278" i="10"/>
  <c r="CJ64" i="2" s="1"/>
  <c r="U278" i="10"/>
  <c r="CD64" i="2" s="1"/>
  <c r="V278" i="10"/>
  <c r="CE64" i="2" s="1"/>
  <c r="W278" i="10"/>
  <c r="CF64" i="2" s="1"/>
  <c r="AD278" i="10"/>
  <c r="CM64" i="2" s="1"/>
  <c r="AX305" i="10"/>
  <c r="DG91" i="2" s="1"/>
  <c r="Y305" i="10"/>
  <c r="CH91" i="2" s="1"/>
  <c r="AO305" i="10"/>
  <c r="CX91" i="2" s="1"/>
  <c r="BE305" i="10"/>
  <c r="DN91" i="2" s="1"/>
  <c r="AF305" i="10"/>
  <c r="CO91" i="2" s="1"/>
  <c r="AV305" i="10"/>
  <c r="DE91" i="2" s="1"/>
  <c r="AA305" i="10"/>
  <c r="CJ91" i="2" s="1"/>
  <c r="AQ305" i="10"/>
  <c r="CZ91" i="2" s="1"/>
  <c r="AH305" i="10"/>
  <c r="CQ91" i="2" s="1"/>
  <c r="Z305" i="10"/>
  <c r="CI91" i="2" s="1"/>
  <c r="BB305" i="10"/>
  <c r="DK91" i="2" s="1"/>
  <c r="AK305" i="10"/>
  <c r="CT91" i="2" s="1"/>
  <c r="AB305" i="10"/>
  <c r="CK91" i="2" s="1"/>
  <c r="W305" i="10"/>
  <c r="CF91" i="2" s="1"/>
  <c r="BC305" i="10"/>
  <c r="DL91" i="2" s="1"/>
  <c r="AL305" i="10"/>
  <c r="CU91" i="2" s="1"/>
  <c r="T305" i="10"/>
  <c r="CC91" i="2" s="1"/>
  <c r="AU305" i="10"/>
  <c r="DD91" i="2" s="1"/>
  <c r="AS305" i="10"/>
  <c r="DB91" i="2" s="1"/>
  <c r="CB91" i="2"/>
  <c r="T42" i="3" s="1"/>
  <c r="U42" i="3" s="1"/>
  <c r="AJ305" i="10"/>
  <c r="CS91" i="2" s="1"/>
  <c r="X305" i="10"/>
  <c r="CG91" i="2" s="1"/>
  <c r="AY305" i="10"/>
  <c r="DH91" i="2" s="1"/>
  <c r="BA305" i="10"/>
  <c r="DJ91" i="2" s="1"/>
  <c r="AC305" i="10"/>
  <c r="CL91" i="2" s="1"/>
  <c r="AD305" i="10"/>
  <c r="CM91" i="2" s="1"/>
  <c r="AW305" i="10"/>
  <c r="DF91" i="2" s="1"/>
  <c r="AI305" i="10"/>
  <c r="CR91" i="2" s="1"/>
  <c r="U305" i="10"/>
  <c r="CD91" i="2" s="1"/>
  <c r="AT305" i="10"/>
  <c r="DC91" i="2" s="1"/>
  <c r="AE305" i="10"/>
  <c r="CN91" i="2" s="1"/>
  <c r="AZ305" i="10"/>
  <c r="DI91" i="2" s="1"/>
  <c r="AG305" i="10"/>
  <c r="CP91" i="2" s="1"/>
  <c r="BD305" i="10"/>
  <c r="DM91" i="2" s="1"/>
  <c r="V305" i="10"/>
  <c r="CE91" i="2" s="1"/>
  <c r="AM305" i="10"/>
  <c r="CV91" i="2" s="1"/>
  <c r="AP305" i="10"/>
  <c r="CY91" i="2" s="1"/>
  <c r="AN305" i="10"/>
  <c r="CW91" i="2" s="1"/>
  <c r="AR305" i="10"/>
  <c r="DA91" i="2" s="1"/>
  <c r="CN52" i="2"/>
  <c r="CA64" i="2"/>
  <c r="S15" i="3" s="1"/>
  <c r="AG302" i="10"/>
  <c r="CP88" i="2" s="1"/>
  <c r="AW302" i="10"/>
  <c r="DF88" i="2" s="1"/>
  <c r="AB302" i="10"/>
  <c r="CK88" i="2" s="1"/>
  <c r="AR302" i="10"/>
  <c r="DA88" i="2" s="1"/>
  <c r="AA302" i="10"/>
  <c r="CJ88" i="2" s="1"/>
  <c r="AQ302" i="10"/>
  <c r="CZ88" i="2" s="1"/>
  <c r="AL302" i="10"/>
  <c r="CU88" i="2" s="1"/>
  <c r="AD302" i="10"/>
  <c r="CM88" i="2" s="1"/>
  <c r="AC302" i="10"/>
  <c r="CL88" i="2" s="1"/>
  <c r="X302" i="10"/>
  <c r="CG88" i="2" s="1"/>
  <c r="W302" i="10"/>
  <c r="CF88" i="2" s="1"/>
  <c r="V302" i="10"/>
  <c r="CE88" i="2" s="1"/>
  <c r="AT302" i="10"/>
  <c r="DC88" i="2" s="1"/>
  <c r="BA302" i="10"/>
  <c r="DJ88" i="2" s="1"/>
  <c r="AP302" i="10"/>
  <c r="CY88" i="2" s="1"/>
  <c r="AK302" i="10"/>
  <c r="CT88" i="2" s="1"/>
  <c r="AF302" i="10"/>
  <c r="CO88" i="2" s="1"/>
  <c r="AE302" i="10"/>
  <c r="CN88" i="2" s="1"/>
  <c r="AX302" i="10"/>
  <c r="DG88" i="2" s="1"/>
  <c r="AU302" i="10"/>
  <c r="DD88" i="2" s="1"/>
  <c r="Y302" i="10"/>
  <c r="CH88" i="2" s="1"/>
  <c r="AO302" i="10"/>
  <c r="CX88" i="2" s="1"/>
  <c r="T302" i="10"/>
  <c r="CC88" i="2" s="1"/>
  <c r="AJ302" i="10"/>
  <c r="CS88" i="2" s="1"/>
  <c r="AZ302" i="10"/>
  <c r="DI88" i="2" s="1"/>
  <c r="AI302" i="10"/>
  <c r="CR88" i="2" s="1"/>
  <c r="AY302" i="10"/>
  <c r="DH88" i="2" s="1"/>
  <c r="AH302" i="10"/>
  <c r="CQ88" i="2" s="1"/>
  <c r="Z302" i="10"/>
  <c r="CI88" i="2" s="1"/>
  <c r="AS302" i="10"/>
  <c r="DB88" i="2" s="1"/>
  <c r="AN302" i="10"/>
  <c r="CW88" i="2" s="1"/>
  <c r="AM302" i="10"/>
  <c r="CV88" i="2" s="1"/>
  <c r="BB302" i="10"/>
  <c r="DK88" i="2" s="1"/>
  <c r="CB88" i="2"/>
  <c r="T39" i="3" s="1"/>
  <c r="U39" i="3" s="1"/>
  <c r="U302" i="10"/>
  <c r="CD88" i="2" s="1"/>
  <c r="AV302" i="10"/>
  <c r="DE88" i="2" s="1"/>
  <c r="U269" i="10"/>
  <c r="CD55" i="2" s="1"/>
  <c r="T269" i="10"/>
  <c r="CC55" i="2" s="1"/>
  <c r="CB55" i="2"/>
  <c r="T6" i="3" s="1"/>
  <c r="U6" i="3" s="1"/>
  <c r="W277" i="10"/>
  <c r="CF63" i="2" s="1"/>
  <c r="U277" i="10"/>
  <c r="CD63" i="2" s="1"/>
  <c r="X277" i="10"/>
  <c r="CG63" i="2" s="1"/>
  <c r="Y277" i="10"/>
  <c r="CH63" i="2" s="1"/>
  <c r="Z277" i="10"/>
  <c r="CI63" i="2" s="1"/>
  <c r="CB63" i="2"/>
  <c r="T14" i="3" s="1"/>
  <c r="U14" i="3" s="1"/>
  <c r="V277" i="10"/>
  <c r="CE63" i="2" s="1"/>
  <c r="AC277" i="10"/>
  <c r="CL63" i="2" s="1"/>
  <c r="AA277" i="10"/>
  <c r="CJ63" i="2" s="1"/>
  <c r="T277" i="10"/>
  <c r="CC63" i="2" s="1"/>
  <c r="AB277" i="10"/>
  <c r="CK63" i="2" s="1"/>
  <c r="CA77" i="2"/>
  <c r="S28" i="3" s="1"/>
  <c r="DA52" i="2"/>
  <c r="CF52" i="2"/>
  <c r="CA56" i="2"/>
  <c r="S7" i="3" s="1"/>
  <c r="U276" i="10"/>
  <c r="CD62" i="2" s="1"/>
  <c r="AB276" i="10"/>
  <c r="CK62" i="2" s="1"/>
  <c r="Y276" i="10"/>
  <c r="CH62" i="2" s="1"/>
  <c r="CB62" i="2"/>
  <c r="T13" i="3" s="1"/>
  <c r="U13" i="3" s="1"/>
  <c r="X276" i="10"/>
  <c r="CG62" i="2" s="1"/>
  <c r="V276" i="10"/>
  <c r="CE62" i="2" s="1"/>
  <c r="T276" i="10"/>
  <c r="CC62" i="2" s="1"/>
  <c r="W276" i="10"/>
  <c r="CF62" i="2" s="1"/>
  <c r="AA276" i="10"/>
  <c r="CJ62" i="2" s="1"/>
  <c r="Z276" i="10"/>
  <c r="CI62" i="2" s="1"/>
  <c r="CA82" i="2"/>
  <c r="S33" i="3" s="1"/>
  <c r="DF52" i="2"/>
  <c r="DR52" i="2"/>
  <c r="CA94" i="2"/>
  <c r="S45" i="3" s="1"/>
  <c r="CA86" i="2"/>
  <c r="S37" i="3" s="1"/>
  <c r="DJ52" i="2"/>
  <c r="CA71" i="2"/>
  <c r="S22" i="3" s="1"/>
  <c r="CU52" i="2"/>
  <c r="V270" i="10"/>
  <c r="CE56" i="2" s="1"/>
  <c r="U270" i="10"/>
  <c r="CD56" i="2" s="1"/>
  <c r="T270" i="10"/>
  <c r="CC56" i="2" s="1"/>
  <c r="CB56" i="2"/>
  <c r="T7" i="3" s="1"/>
  <c r="U7" i="3" s="1"/>
  <c r="AR296" i="10"/>
  <c r="DA82" i="2" s="1"/>
  <c r="Y296" i="10"/>
  <c r="CH82" i="2" s="1"/>
  <c r="AH296" i="10"/>
  <c r="CQ82" i="2" s="1"/>
  <c r="AG296" i="10"/>
  <c r="CP82" i="2" s="1"/>
  <c r="AF296" i="10"/>
  <c r="CO82" i="2" s="1"/>
  <c r="AV296" i="10"/>
  <c r="DE82" i="2" s="1"/>
  <c r="AI296" i="10"/>
  <c r="CR82" i="2" s="1"/>
  <c r="V296" i="10"/>
  <c r="CE82" i="2" s="1"/>
  <c r="AL296" i="10"/>
  <c r="CU82" i="2" s="1"/>
  <c r="AO296" i="10"/>
  <c r="CX82" i="2" s="1"/>
  <c r="AC296" i="10"/>
  <c r="CL82" i="2" s="1"/>
  <c r="AJ296" i="10"/>
  <c r="CS82" i="2" s="1"/>
  <c r="AM296" i="10"/>
  <c r="CV82" i="2" s="1"/>
  <c r="AP296" i="10"/>
  <c r="CY82" i="2" s="1"/>
  <c r="AS296" i="10"/>
  <c r="DB82" i="2" s="1"/>
  <c r="AU296" i="10"/>
  <c r="DD82" i="2" s="1"/>
  <c r="AE296" i="10"/>
  <c r="CN82" i="2" s="1"/>
  <c r="AB296" i="10"/>
  <c r="CK82" i="2" s="1"/>
  <c r="AQ296" i="10"/>
  <c r="CZ82" i="2" s="1"/>
  <c r="T296" i="10"/>
  <c r="CC82" i="2" s="1"/>
  <c r="CB82" i="2"/>
  <c r="T33" i="3" s="1"/>
  <c r="U33" i="3" s="1"/>
  <c r="W296" i="10"/>
  <c r="CF82" i="2" s="1"/>
  <c r="AA296" i="10"/>
  <c r="CJ82" i="2" s="1"/>
  <c r="AK296" i="10"/>
  <c r="CT82" i="2" s="1"/>
  <c r="U296" i="10"/>
  <c r="CD82" i="2" s="1"/>
  <c r="X296" i="10"/>
  <c r="CG82" i="2" s="1"/>
  <c r="AN296" i="10"/>
  <c r="CW82" i="2" s="1"/>
  <c r="AT296" i="10"/>
  <c r="DC82" i="2" s="1"/>
  <c r="Z296" i="10"/>
  <c r="CI82" i="2" s="1"/>
  <c r="AD296" i="10"/>
  <c r="CM82" i="2" s="1"/>
  <c r="CA85" i="2"/>
  <c r="S36" i="3" s="1"/>
  <c r="DI52" i="2"/>
  <c r="BB102" i="2"/>
  <c r="S136" i="2"/>
  <c r="A86" i="3" s="1"/>
  <c r="AE102" i="2"/>
  <c r="S113" i="2"/>
  <c r="A63" i="3" s="1"/>
  <c r="W123" i="10"/>
  <c r="X120" i="2" s="1"/>
  <c r="AD123" i="10"/>
  <c r="AE120" i="2" s="1"/>
  <c r="AB123" i="10"/>
  <c r="AC120" i="2" s="1"/>
  <c r="AI123" i="10"/>
  <c r="AJ120" i="2" s="1"/>
  <c r="AH123" i="10"/>
  <c r="AI120" i="2" s="1"/>
  <c r="AG123" i="10"/>
  <c r="AH120" i="2" s="1"/>
  <c r="AF123" i="10"/>
  <c r="AG120" i="2" s="1"/>
  <c r="U123" i="10"/>
  <c r="V120" i="2" s="1"/>
  <c r="AJ123" i="10"/>
  <c r="AK120" i="2" s="1"/>
  <c r="V123" i="10"/>
  <c r="W120" i="2" s="1"/>
  <c r="AC123" i="10"/>
  <c r="AD120" i="2" s="1"/>
  <c r="X123" i="10"/>
  <c r="Y120" i="2" s="1"/>
  <c r="Y123" i="10"/>
  <c r="Z120" i="2" s="1"/>
  <c r="T120" i="2"/>
  <c r="B70" i="3" s="1"/>
  <c r="C70" i="3" s="1"/>
  <c r="Z123" i="10"/>
  <c r="AA120" i="2" s="1"/>
  <c r="T123" i="10"/>
  <c r="U120" i="2" s="1"/>
  <c r="AE123" i="10"/>
  <c r="AF120" i="2" s="1"/>
  <c r="AA123" i="10"/>
  <c r="AB120" i="2" s="1"/>
  <c r="AV102" i="2"/>
  <c r="S130" i="2"/>
  <c r="A80" i="3" s="1"/>
  <c r="AP102" i="2"/>
  <c r="S124" i="2"/>
  <c r="A74" i="3" s="1"/>
  <c r="AD140" i="10"/>
  <c r="AE137" i="2" s="1"/>
  <c r="AT140" i="10"/>
  <c r="AU137" i="2" s="1"/>
  <c r="AC140" i="10"/>
  <c r="AD137" i="2" s="1"/>
  <c r="AS140" i="10"/>
  <c r="AT137" i="2" s="1"/>
  <c r="X140" i="10"/>
  <c r="Y137" i="2" s="1"/>
  <c r="AN140" i="10"/>
  <c r="AO137" i="2" s="1"/>
  <c r="W140" i="10"/>
  <c r="X137" i="2" s="1"/>
  <c r="AM140" i="10"/>
  <c r="AN137" i="2" s="1"/>
  <c r="Z140" i="10"/>
  <c r="AA137" i="2" s="1"/>
  <c r="Y140" i="10"/>
  <c r="Z137" i="2" s="1"/>
  <c r="T140" i="10"/>
  <c r="U137" i="2" s="1"/>
  <c r="AA140" i="10"/>
  <c r="AB137" i="2" s="1"/>
  <c r="AH140" i="10"/>
  <c r="AI137" i="2" s="1"/>
  <c r="AG140" i="10"/>
  <c r="AH137" i="2" s="1"/>
  <c r="AB140" i="10"/>
  <c r="AC137" i="2" s="1"/>
  <c r="AZ140" i="10"/>
  <c r="BA137" i="2" s="1"/>
  <c r="AY140" i="10"/>
  <c r="AZ137" i="2" s="1"/>
  <c r="AK140" i="10"/>
  <c r="AL137" i="2" s="1"/>
  <c r="AE140" i="10"/>
  <c r="AF137" i="2" s="1"/>
  <c r="AJ140" i="10"/>
  <c r="AK137" i="2" s="1"/>
  <c r="AR140" i="10"/>
  <c r="AS137" i="2" s="1"/>
  <c r="AU140" i="10"/>
  <c r="AV137" i="2" s="1"/>
  <c r="U140" i="10"/>
  <c r="V137" i="2" s="1"/>
  <c r="AV140" i="10"/>
  <c r="AW137" i="2" s="1"/>
  <c r="AO140" i="10"/>
  <c r="AP137" i="2" s="1"/>
  <c r="AW140" i="10"/>
  <c r="AX137" i="2" s="1"/>
  <c r="V140" i="10"/>
  <c r="W137" i="2" s="1"/>
  <c r="AI140" i="10"/>
  <c r="AJ137" i="2" s="1"/>
  <c r="AL140" i="10"/>
  <c r="AM137" i="2" s="1"/>
  <c r="AF140" i="10"/>
  <c r="AG137" i="2" s="1"/>
  <c r="AP140" i="10"/>
  <c r="AQ137" i="2" s="1"/>
  <c r="AX140" i="10"/>
  <c r="AY137" i="2" s="1"/>
  <c r="T137" i="2"/>
  <c r="B87" i="3" s="1"/>
  <c r="C87" i="3" s="1"/>
  <c r="BA140" i="10"/>
  <c r="BB137" i="2" s="1"/>
  <c r="AQ140" i="10"/>
  <c r="AR137" i="2" s="1"/>
  <c r="W120" i="10"/>
  <c r="X117" i="2" s="1"/>
  <c r="Y120" i="10"/>
  <c r="Z117" i="2" s="1"/>
  <c r="AD120" i="10"/>
  <c r="AE117" i="2" s="1"/>
  <c r="X120" i="10"/>
  <c r="Y117" i="2" s="1"/>
  <c r="AC120" i="10"/>
  <c r="AD117" i="2" s="1"/>
  <c r="AF120" i="10"/>
  <c r="AG117" i="2" s="1"/>
  <c r="V120" i="10"/>
  <c r="W117" i="2" s="1"/>
  <c r="T117" i="2"/>
  <c r="B67" i="3" s="1"/>
  <c r="C67" i="3" s="1"/>
  <c r="AE120" i="10"/>
  <c r="AF117" i="2" s="1"/>
  <c r="AG120" i="10"/>
  <c r="AH117" i="2" s="1"/>
  <c r="AB120" i="10"/>
  <c r="AC117" i="2" s="1"/>
  <c r="AA120" i="10"/>
  <c r="AB117" i="2" s="1"/>
  <c r="T120" i="10"/>
  <c r="U117" i="2" s="1"/>
  <c r="U120" i="10"/>
  <c r="V117" i="2" s="1"/>
  <c r="Z120" i="10"/>
  <c r="AA117" i="2" s="1"/>
  <c r="AE136" i="10"/>
  <c r="AF133" i="2" s="1"/>
  <c r="AU136" i="10"/>
  <c r="AV133" i="2" s="1"/>
  <c r="AH136" i="10"/>
  <c r="AI133" i="2" s="1"/>
  <c r="U136" i="10"/>
  <c r="V133" i="2" s="1"/>
  <c r="AK136" i="10"/>
  <c r="AL133" i="2" s="1"/>
  <c r="T136" i="10"/>
  <c r="U133" i="2" s="1"/>
  <c r="AJ136" i="10"/>
  <c r="AK133" i="2" s="1"/>
  <c r="AI136" i="10"/>
  <c r="AJ133" i="2" s="1"/>
  <c r="AL136" i="10"/>
  <c r="AM133" i="2" s="1"/>
  <c r="AO136" i="10"/>
  <c r="AP133" i="2" s="1"/>
  <c r="AN136" i="10"/>
  <c r="AO133" i="2" s="1"/>
  <c r="AQ136" i="10"/>
  <c r="AR133" i="2" s="1"/>
  <c r="AT136" i="10"/>
  <c r="AU133" i="2" s="1"/>
  <c r="AW136" i="10"/>
  <c r="AX133" i="2" s="1"/>
  <c r="AV136" i="10"/>
  <c r="AW133" i="2" s="1"/>
  <c r="W136" i="10"/>
  <c r="X133" i="2" s="1"/>
  <c r="AC136" i="10"/>
  <c r="AD133" i="2" s="1"/>
  <c r="V136" i="10"/>
  <c r="W133" i="2" s="1"/>
  <c r="AD136" i="10"/>
  <c r="AE133" i="2" s="1"/>
  <c r="AM136" i="10"/>
  <c r="AN133" i="2" s="1"/>
  <c r="AG136" i="10"/>
  <c r="AH133" i="2" s="1"/>
  <c r="AP136" i="10"/>
  <c r="AQ133" i="2" s="1"/>
  <c r="AR136" i="10"/>
  <c r="AS133" i="2" s="1"/>
  <c r="AA136" i="10"/>
  <c r="AB133" i="2" s="1"/>
  <c r="T133" i="2"/>
  <c r="B83" i="3" s="1"/>
  <c r="C83" i="3" s="1"/>
  <c r="AS136" i="10"/>
  <c r="AT133" i="2" s="1"/>
  <c r="Z136" i="10"/>
  <c r="AA133" i="2" s="1"/>
  <c r="AB136" i="10"/>
  <c r="AC133" i="2" s="1"/>
  <c r="X136" i="10"/>
  <c r="Y133" i="2" s="1"/>
  <c r="AF136" i="10"/>
  <c r="AG133" i="2" s="1"/>
  <c r="Y136" i="10"/>
  <c r="Z133" i="2" s="1"/>
  <c r="AB148" i="10"/>
  <c r="AC145" i="2" s="1"/>
  <c r="AR148" i="10"/>
  <c r="AS145" i="2" s="1"/>
  <c r="BH148" i="10"/>
  <c r="BI145" i="2" s="1"/>
  <c r="AI148" i="10"/>
  <c r="AJ145" i="2" s="1"/>
  <c r="AY148" i="10"/>
  <c r="AZ145" i="2" s="1"/>
  <c r="Z148" i="10"/>
  <c r="AA145" i="2" s="1"/>
  <c r="AP148" i="10"/>
  <c r="AQ145" i="2" s="1"/>
  <c r="BF148" i="10"/>
  <c r="BG145" i="2" s="1"/>
  <c r="AG148" i="10"/>
  <c r="AH145" i="2" s="1"/>
  <c r="AW148" i="10"/>
  <c r="AX145" i="2" s="1"/>
  <c r="X148" i="10"/>
  <c r="Y145" i="2" s="1"/>
  <c r="AU148" i="10"/>
  <c r="AV145" i="2" s="1"/>
  <c r="AC148" i="10"/>
  <c r="AD145" i="2" s="1"/>
  <c r="AN148" i="10"/>
  <c r="AO145" i="2" s="1"/>
  <c r="AS148" i="10"/>
  <c r="AT145" i="2" s="1"/>
  <c r="BC148" i="10"/>
  <c r="BD145" i="2" s="1"/>
  <c r="AV148" i="10"/>
  <c r="AW145" i="2" s="1"/>
  <c r="AD148" i="10"/>
  <c r="AE145" i="2" s="1"/>
  <c r="BA148" i="10"/>
  <c r="BB145" i="2" s="1"/>
  <c r="BB148" i="10"/>
  <c r="BC145" i="2" s="1"/>
  <c r="AT148" i="10"/>
  <c r="AU145" i="2" s="1"/>
  <c r="T145" i="2"/>
  <c r="B95" i="3" s="1"/>
  <c r="C95" i="3" s="1"/>
  <c r="AZ148" i="10"/>
  <c r="BA145" i="2" s="1"/>
  <c r="AH148" i="10"/>
  <c r="AI145" i="2" s="1"/>
  <c r="BE148" i="10"/>
  <c r="BF145" i="2" s="1"/>
  <c r="V148" i="10"/>
  <c r="W145" i="2" s="1"/>
  <c r="U148" i="10"/>
  <c r="V145" i="2" s="1"/>
  <c r="AJ148" i="10"/>
  <c r="AK145" i="2" s="1"/>
  <c r="BG148" i="10"/>
  <c r="BH145" i="2" s="1"/>
  <c r="AO148" i="10"/>
  <c r="AP145" i="2" s="1"/>
  <c r="BI148" i="10"/>
  <c r="BJ145" i="2" s="1"/>
  <c r="AM148" i="10"/>
  <c r="AN145" i="2" s="1"/>
  <c r="T148" i="10"/>
  <c r="U145" i="2" s="1"/>
  <c r="AQ148" i="10"/>
  <c r="AR145" i="2" s="1"/>
  <c r="Y148" i="10"/>
  <c r="Z145" i="2" s="1"/>
  <c r="AL148" i="10"/>
  <c r="AM145" i="2" s="1"/>
  <c r="AK148" i="10"/>
  <c r="AL145" i="2" s="1"/>
  <c r="W148" i="10"/>
  <c r="X145" i="2" s="1"/>
  <c r="AX148" i="10"/>
  <c r="AY145" i="2" s="1"/>
  <c r="AA148" i="10"/>
  <c r="AB145" i="2" s="1"/>
  <c r="AE148" i="10"/>
  <c r="AF145" i="2" s="1"/>
  <c r="AF148" i="10"/>
  <c r="AG145" i="2" s="1"/>
  <c r="BD148" i="10"/>
  <c r="BE145" i="2" s="1"/>
  <c r="S131" i="2"/>
  <c r="A81" i="3" s="1"/>
  <c r="AW102" i="2"/>
  <c r="AE132" i="10"/>
  <c r="AF129" i="2" s="1"/>
  <c r="V132" i="10"/>
  <c r="W129" i="2" s="1"/>
  <c r="AL132" i="10"/>
  <c r="AM129" i="2" s="1"/>
  <c r="AC132" i="10"/>
  <c r="AD129" i="2" s="1"/>
  <c r="AS132" i="10"/>
  <c r="AT129" i="2" s="1"/>
  <c r="AF132" i="10"/>
  <c r="AG129" i="2" s="1"/>
  <c r="Z132" i="10"/>
  <c r="AA129" i="2" s="1"/>
  <c r="AJ132" i="10"/>
  <c r="AK129" i="2" s="1"/>
  <c r="T132" i="10"/>
  <c r="U129" i="2" s="1"/>
  <c r="AQ132" i="10"/>
  <c r="AR129" i="2" s="1"/>
  <c r="AB132" i="10"/>
  <c r="AC129" i="2" s="1"/>
  <c r="AA132" i="10"/>
  <c r="AB129" i="2" s="1"/>
  <c r="AR132" i="10"/>
  <c r="AS129" i="2" s="1"/>
  <c r="T129" i="2"/>
  <c r="B79" i="3" s="1"/>
  <c r="C79" i="3" s="1"/>
  <c r="U132" i="10"/>
  <c r="V129" i="2" s="1"/>
  <c r="AG132" i="10"/>
  <c r="AH129" i="2" s="1"/>
  <c r="AP132" i="10"/>
  <c r="AQ129" i="2" s="1"/>
  <c r="W132" i="10"/>
  <c r="X129" i="2" s="1"/>
  <c r="AO132" i="10"/>
  <c r="AP129" i="2" s="1"/>
  <c r="AD132" i="10"/>
  <c r="AE129" i="2" s="1"/>
  <c r="AN132" i="10"/>
  <c r="AO129" i="2" s="1"/>
  <c r="Y132" i="10"/>
  <c r="Z129" i="2" s="1"/>
  <c r="AK132" i="10"/>
  <c r="AL129" i="2" s="1"/>
  <c r="AM132" i="10"/>
  <c r="AN129" i="2" s="1"/>
  <c r="X132" i="10"/>
  <c r="Y129" i="2" s="1"/>
  <c r="AH132" i="10"/>
  <c r="AI129" i="2" s="1"/>
  <c r="AI132" i="10"/>
  <c r="AJ129" i="2" s="1"/>
  <c r="AF142" i="10"/>
  <c r="AG139" i="2" s="1"/>
  <c r="AV142" i="10"/>
  <c r="AW139" i="2" s="1"/>
  <c r="AE142" i="10"/>
  <c r="AF139" i="2" s="1"/>
  <c r="AU142" i="10"/>
  <c r="AV139" i="2" s="1"/>
  <c r="Z142" i="10"/>
  <c r="AA139" i="2" s="1"/>
  <c r="AP142" i="10"/>
  <c r="AQ139" i="2" s="1"/>
  <c r="U142" i="10"/>
  <c r="V139" i="2" s="1"/>
  <c r="AK142" i="10"/>
  <c r="AL139" i="2" s="1"/>
  <c r="BA142" i="10"/>
  <c r="BB139" i="2" s="1"/>
  <c r="AJ142" i="10"/>
  <c r="AK139" i="2" s="1"/>
  <c r="AI142" i="10"/>
  <c r="AJ139" i="2" s="1"/>
  <c r="AD142" i="10"/>
  <c r="AE139" i="2" s="1"/>
  <c r="Y142" i="10"/>
  <c r="Z139" i="2" s="1"/>
  <c r="T139" i="2"/>
  <c r="B89" i="3" s="1"/>
  <c r="C89" i="3" s="1"/>
  <c r="AB142" i="10"/>
  <c r="AC139" i="2" s="1"/>
  <c r="AA142" i="10"/>
  <c r="AB139" i="2" s="1"/>
  <c r="V142" i="10"/>
  <c r="W139" i="2" s="1"/>
  <c r="BB142" i="10"/>
  <c r="BC139" i="2" s="1"/>
  <c r="AW142" i="10"/>
  <c r="AX139" i="2" s="1"/>
  <c r="X142" i="10"/>
  <c r="Y139" i="2" s="1"/>
  <c r="AN142" i="10"/>
  <c r="AO139" i="2" s="1"/>
  <c r="W142" i="10"/>
  <c r="X139" i="2" s="1"/>
  <c r="AM142" i="10"/>
  <c r="AN139" i="2" s="1"/>
  <c r="BC142" i="10"/>
  <c r="BD139" i="2" s="1"/>
  <c r="AH142" i="10"/>
  <c r="AI139" i="2" s="1"/>
  <c r="AX142" i="10"/>
  <c r="AY139" i="2" s="1"/>
  <c r="AC142" i="10"/>
  <c r="AD139" i="2" s="1"/>
  <c r="AS142" i="10"/>
  <c r="AT139" i="2" s="1"/>
  <c r="T142" i="10"/>
  <c r="U139" i="2" s="1"/>
  <c r="AZ142" i="10"/>
  <c r="BA139" i="2" s="1"/>
  <c r="AY142" i="10"/>
  <c r="AZ139" i="2" s="1"/>
  <c r="AT142" i="10"/>
  <c r="AU139" i="2" s="1"/>
  <c r="AO142" i="10"/>
  <c r="AP139" i="2" s="1"/>
  <c r="AL142" i="10"/>
  <c r="AM139" i="2" s="1"/>
  <c r="AQ142" i="10"/>
  <c r="AR139" i="2" s="1"/>
  <c r="AR142" i="10"/>
  <c r="AS139" i="2" s="1"/>
  <c r="AG142" i="10"/>
  <c r="AH139" i="2" s="1"/>
  <c r="T110" i="2"/>
  <c r="B60" i="3" s="1"/>
  <c r="C60" i="3" s="1"/>
  <c r="T113" i="10"/>
  <c r="U110" i="2" s="1"/>
  <c r="Y113" i="10"/>
  <c r="Z110" i="2" s="1"/>
  <c r="U113" i="10"/>
  <c r="V110" i="2" s="1"/>
  <c r="X113" i="10"/>
  <c r="Y110" i="2" s="1"/>
  <c r="W113" i="10"/>
  <c r="X110" i="2" s="1"/>
  <c r="Z113" i="10"/>
  <c r="AA110" i="2" s="1"/>
  <c r="V113" i="10"/>
  <c r="W110" i="2" s="1"/>
  <c r="U122" i="10"/>
  <c r="V119" i="2" s="1"/>
  <c r="T122" i="10"/>
  <c r="U119" i="2" s="1"/>
  <c r="W122" i="10"/>
  <c r="X119" i="2" s="1"/>
  <c r="V122" i="10"/>
  <c r="W119" i="2" s="1"/>
  <c r="Y122" i="10"/>
  <c r="Z119" i="2" s="1"/>
  <c r="AA122" i="10"/>
  <c r="AB119" i="2" s="1"/>
  <c r="AG122" i="10"/>
  <c r="AH119" i="2" s="1"/>
  <c r="AI122" i="10"/>
  <c r="AJ119" i="2" s="1"/>
  <c r="T119" i="2"/>
  <c r="B69" i="3" s="1"/>
  <c r="C69" i="3" s="1"/>
  <c r="AC122" i="10"/>
  <c r="AD119" i="2" s="1"/>
  <c r="AB122" i="10"/>
  <c r="AC119" i="2" s="1"/>
  <c r="AE122" i="10"/>
  <c r="AF119" i="2" s="1"/>
  <c r="AD122" i="10"/>
  <c r="AE119" i="2" s="1"/>
  <c r="X122" i="10"/>
  <c r="Y119" i="2" s="1"/>
  <c r="Z122" i="10"/>
  <c r="AA119" i="2" s="1"/>
  <c r="AF122" i="10"/>
  <c r="AG119" i="2" s="1"/>
  <c r="AH122" i="10"/>
  <c r="AI119" i="2" s="1"/>
  <c r="S135" i="2"/>
  <c r="A85" i="3" s="1"/>
  <c r="BA102" i="2"/>
  <c r="BF102" i="2"/>
  <c r="S140" i="2"/>
  <c r="A90" i="3" s="1"/>
  <c r="S132" i="2"/>
  <c r="A82" i="3" s="1"/>
  <c r="AX102" i="2"/>
  <c r="BG102" i="2"/>
  <c r="S141" i="2"/>
  <c r="A91" i="3" s="1"/>
  <c r="AJ102" i="2"/>
  <c r="S118" i="2"/>
  <c r="A68" i="3" s="1"/>
  <c r="T105" i="2"/>
  <c r="B55" i="3" s="1"/>
  <c r="C55" i="3" s="1"/>
  <c r="U108" i="10"/>
  <c r="V105" i="2" s="1"/>
  <c r="T108" i="10"/>
  <c r="U105" i="2" s="1"/>
  <c r="AH149" i="10"/>
  <c r="AI146" i="2" s="1"/>
  <c r="AX149" i="10"/>
  <c r="AY146" i="2" s="1"/>
  <c r="U149" i="10"/>
  <c r="V146" i="2" s="1"/>
  <c r="AK149" i="10"/>
  <c r="AL146" i="2" s="1"/>
  <c r="BA149" i="10"/>
  <c r="BB146" i="2" s="1"/>
  <c r="X149" i="10"/>
  <c r="Y146" i="2" s="1"/>
  <c r="AN149" i="10"/>
  <c r="AO146" i="2" s="1"/>
  <c r="BD149" i="10"/>
  <c r="BE146" i="2" s="1"/>
  <c r="AE149" i="10"/>
  <c r="AF146" i="2" s="1"/>
  <c r="AU149" i="10"/>
  <c r="AV146" i="2" s="1"/>
  <c r="T146" i="2"/>
  <c r="B96" i="3" s="1"/>
  <c r="C96" i="3" s="1"/>
  <c r="AD149" i="10"/>
  <c r="AE146" i="2" s="1"/>
  <c r="AW149" i="10"/>
  <c r="AX146" i="2" s="1"/>
  <c r="AA149" i="10"/>
  <c r="AB146" i="2" s="1"/>
  <c r="AT149" i="10"/>
  <c r="AU146" i="2" s="1"/>
  <c r="AQ149" i="10"/>
  <c r="AR146" i="2" s="1"/>
  <c r="BE149" i="10"/>
  <c r="BF146" i="2" s="1"/>
  <c r="V149" i="10"/>
  <c r="W146" i="2" s="1"/>
  <c r="AO149" i="10"/>
  <c r="AP146" i="2" s="1"/>
  <c r="BH149" i="10"/>
  <c r="BI146" i="2" s="1"/>
  <c r="AG149" i="10"/>
  <c r="AH146" i="2" s="1"/>
  <c r="Y149" i="10"/>
  <c r="Z146" i="2" s="1"/>
  <c r="Z149" i="10"/>
  <c r="AA146" i="2" s="1"/>
  <c r="AP149" i="10"/>
  <c r="AQ146" i="2" s="1"/>
  <c r="BF149" i="10"/>
  <c r="BG146" i="2" s="1"/>
  <c r="AC149" i="10"/>
  <c r="AD146" i="2" s="1"/>
  <c r="AS149" i="10"/>
  <c r="AT146" i="2" s="1"/>
  <c r="BI149" i="10"/>
  <c r="BJ146" i="2" s="1"/>
  <c r="AF149" i="10"/>
  <c r="AG146" i="2" s="1"/>
  <c r="AV149" i="10"/>
  <c r="AW146" i="2" s="1"/>
  <c r="W149" i="10"/>
  <c r="X146" i="2" s="1"/>
  <c r="AM149" i="10"/>
  <c r="AN146" i="2" s="1"/>
  <c r="BC149" i="10"/>
  <c r="BD146" i="2" s="1"/>
  <c r="BJ149" i="10"/>
  <c r="BK146" i="2" s="1"/>
  <c r="AL149" i="10"/>
  <c r="AM146" i="2" s="1"/>
  <c r="AY149" i="10"/>
  <c r="AZ146" i="2" s="1"/>
  <c r="AJ149" i="10"/>
  <c r="AK146" i="2" s="1"/>
  <c r="T149" i="10"/>
  <c r="U146" i="2" s="1"/>
  <c r="AB149" i="10"/>
  <c r="AC146" i="2" s="1"/>
  <c r="AZ149" i="10"/>
  <c r="BA146" i="2" s="1"/>
  <c r="BG149" i="10"/>
  <c r="BH146" i="2" s="1"/>
  <c r="BB149" i="10"/>
  <c r="BC146" i="2" s="1"/>
  <c r="AR149" i="10"/>
  <c r="AS146" i="2" s="1"/>
  <c r="AI149" i="10"/>
  <c r="AJ146" i="2" s="1"/>
  <c r="AE119" i="10"/>
  <c r="AF116" i="2" s="1"/>
  <c r="V119" i="10"/>
  <c r="W116" i="2" s="1"/>
  <c r="AA119" i="10"/>
  <c r="AB116" i="2" s="1"/>
  <c r="AC119" i="10"/>
  <c r="AD116" i="2" s="1"/>
  <c r="AD119" i="10"/>
  <c r="AE116" i="2" s="1"/>
  <c r="W119" i="10"/>
  <c r="X116" i="2" s="1"/>
  <c r="T119" i="10"/>
  <c r="U116" i="2" s="1"/>
  <c r="X119" i="10"/>
  <c r="Y116" i="2" s="1"/>
  <c r="Z119" i="10"/>
  <c r="AA116" i="2" s="1"/>
  <c r="U119" i="10"/>
  <c r="V116" i="2" s="1"/>
  <c r="T116" i="2"/>
  <c r="B66" i="3" s="1"/>
  <c r="C66" i="3" s="1"/>
  <c r="Y119" i="10"/>
  <c r="Z116" i="2" s="1"/>
  <c r="AB119" i="10"/>
  <c r="AC116" i="2" s="1"/>
  <c r="AF119" i="10"/>
  <c r="AG116" i="2" s="1"/>
  <c r="AA117" i="10"/>
  <c r="AB114" i="2" s="1"/>
  <c r="Y117" i="10"/>
  <c r="Z114" i="2" s="1"/>
  <c r="Z117" i="10"/>
  <c r="AA114" i="2" s="1"/>
  <c r="T117" i="10"/>
  <c r="U114" i="2" s="1"/>
  <c r="X117" i="10"/>
  <c r="Y114" i="2" s="1"/>
  <c r="T114" i="2"/>
  <c r="B64" i="3" s="1"/>
  <c r="C64" i="3" s="1"/>
  <c r="U117" i="10"/>
  <c r="V114" i="2" s="1"/>
  <c r="AD117" i="10"/>
  <c r="AE114" i="2" s="1"/>
  <c r="AC117" i="10"/>
  <c r="AD114" i="2" s="1"/>
  <c r="V117" i="10"/>
  <c r="W114" i="2" s="1"/>
  <c r="W117" i="10"/>
  <c r="X114" i="2" s="1"/>
  <c r="AB117" i="10"/>
  <c r="AC114" i="2" s="1"/>
  <c r="BM59" i="10"/>
  <c r="BM77" i="10"/>
  <c r="BN96" i="10"/>
  <c r="BM56" i="10"/>
  <c r="BM55" i="10"/>
  <c r="BM88" i="10"/>
  <c r="BM64" i="10"/>
  <c r="BM63" i="10"/>
  <c r="BM60" i="10"/>
  <c r="BM65" i="10"/>
  <c r="BM67" i="10"/>
  <c r="BR96" i="10"/>
  <c r="BM81" i="10"/>
  <c r="BM58" i="10"/>
  <c r="BM80" i="10"/>
  <c r="BM72" i="10"/>
  <c r="BM87" i="10"/>
  <c r="BM70" i="10"/>
  <c r="BM84" i="10"/>
  <c r="BM57" i="10"/>
  <c r="BM89" i="10"/>
  <c r="BP96" i="10"/>
  <c r="BM68" i="10"/>
  <c r="BM82" i="10"/>
  <c r="BM85" i="10"/>
  <c r="BM92" i="10"/>
  <c r="BM61" i="10"/>
  <c r="BM69" i="10"/>
  <c r="BM66" i="10"/>
  <c r="BO56" i="10"/>
  <c r="BM76" i="10"/>
  <c r="BM73" i="10"/>
  <c r="BM93" i="10"/>
  <c r="BM62" i="10"/>
  <c r="BM83" i="10"/>
  <c r="BM79" i="10"/>
  <c r="BM91" i="10"/>
  <c r="BM74" i="10"/>
  <c r="BM90" i="10"/>
  <c r="BM71" i="10"/>
  <c r="BM86" i="10"/>
  <c r="BM75" i="10"/>
  <c r="BM78" i="10"/>
  <c r="AO83" i="10"/>
  <c r="AP83" i="2" s="1"/>
  <c r="AT83" i="10"/>
  <c r="AU83" i="2" s="1"/>
  <c r="AD83" i="10"/>
  <c r="AE83" i="2" s="1"/>
  <c r="AB83" i="10"/>
  <c r="AC83" i="2" s="1"/>
  <c r="AC83" i="10"/>
  <c r="AD83" i="2" s="1"/>
  <c r="AS83" i="10"/>
  <c r="AT83" i="2" s="1"/>
  <c r="AF83" i="10"/>
  <c r="AG83" i="2" s="1"/>
  <c r="AV83" i="10"/>
  <c r="AW83" i="2" s="1"/>
  <c r="AH83" i="10"/>
  <c r="AI83" i="2" s="1"/>
  <c r="AI83" i="10"/>
  <c r="AJ83" i="2" s="1"/>
  <c r="AQ83" i="10"/>
  <c r="AR83" i="2" s="1"/>
  <c r="AG83" i="10"/>
  <c r="AH83" i="2" s="1"/>
  <c r="AJ83" i="10"/>
  <c r="AK83" i="2" s="1"/>
  <c r="AL83" i="10"/>
  <c r="AM83" i="2" s="1"/>
  <c r="W83" i="10"/>
  <c r="X83" i="2" s="1"/>
  <c r="AR83" i="10"/>
  <c r="AS83" i="2" s="1"/>
  <c r="Y83" i="10"/>
  <c r="Z83" i="2" s="1"/>
  <c r="AA83" i="10"/>
  <c r="AB83" i="2" s="1"/>
  <c r="U83" i="10"/>
  <c r="V83" i="2" s="1"/>
  <c r="Z83" i="10"/>
  <c r="AA83" i="2" s="1"/>
  <c r="T83" i="10"/>
  <c r="U83" i="2" s="1"/>
  <c r="AN83" i="10"/>
  <c r="AO83" i="2" s="1"/>
  <c r="AM83" i="10"/>
  <c r="AN83" i="2" s="1"/>
  <c r="T83" i="2"/>
  <c r="H33" i="3" s="1"/>
  <c r="I33" i="3" s="1"/>
  <c r="X83" i="10"/>
  <c r="Y83" i="2" s="1"/>
  <c r="AU83" i="10"/>
  <c r="AV83" i="2" s="1"/>
  <c r="AE83" i="10"/>
  <c r="AF83" i="2" s="1"/>
  <c r="AP83" i="10"/>
  <c r="AQ83" i="2" s="1"/>
  <c r="AK83" i="10"/>
  <c r="AL83" i="2" s="1"/>
  <c r="V83" i="10"/>
  <c r="W83" i="2" s="1"/>
  <c r="S89" i="2"/>
  <c r="G39" i="3" s="1"/>
  <c r="BD52" i="2"/>
  <c r="S79" i="2"/>
  <c r="G29" i="3" s="1"/>
  <c r="AT52" i="2"/>
  <c r="AY52" i="2"/>
  <c r="S84" i="2"/>
  <c r="G34" i="3" s="1"/>
  <c r="S55" i="2"/>
  <c r="G5" i="3" s="1"/>
  <c r="V52" i="2"/>
  <c r="S85" i="2"/>
  <c r="G35" i="3" s="1"/>
  <c r="AZ52" i="2"/>
  <c r="S88" i="2"/>
  <c r="G38" i="3" s="1"/>
  <c r="BC52" i="2"/>
  <c r="T87" i="2"/>
  <c r="H37" i="3" s="1"/>
  <c r="I37" i="3" s="1"/>
  <c r="W87" i="10"/>
  <c r="X87" i="2" s="1"/>
  <c r="AM87" i="10"/>
  <c r="AN87" i="2" s="1"/>
  <c r="V87" i="10"/>
  <c r="W87" i="2" s="1"/>
  <c r="AL87" i="10"/>
  <c r="AM87" i="2" s="1"/>
  <c r="T87" i="10"/>
  <c r="U87" i="2" s="1"/>
  <c r="AJ87" i="10"/>
  <c r="AK87" i="2" s="1"/>
  <c r="AZ87" i="10"/>
  <c r="BA87" i="2" s="1"/>
  <c r="AW87" i="10"/>
  <c r="AX87" i="2" s="1"/>
  <c r="AO87" i="10"/>
  <c r="AP87" i="2" s="1"/>
  <c r="AY87" i="10"/>
  <c r="AZ87" i="2" s="1"/>
  <c r="AX87" i="10"/>
  <c r="AY87" i="2" s="1"/>
  <c r="AV87" i="10"/>
  <c r="AW87" i="2" s="1"/>
  <c r="Y87" i="10"/>
  <c r="Z87" i="2" s="1"/>
  <c r="AP87" i="10"/>
  <c r="AQ87" i="2" s="1"/>
  <c r="AC87" i="10"/>
  <c r="AD87" i="2" s="1"/>
  <c r="U87" i="10"/>
  <c r="V87" i="2" s="1"/>
  <c r="X87" i="10"/>
  <c r="Y87" i="2" s="1"/>
  <c r="AU87" i="10"/>
  <c r="AV87" i="2" s="1"/>
  <c r="AR87" i="10"/>
  <c r="AS87" i="2" s="1"/>
  <c r="AH87" i="10"/>
  <c r="AI87" i="2" s="1"/>
  <c r="AN87" i="10"/>
  <c r="AO87" i="2" s="1"/>
  <c r="AE87" i="10"/>
  <c r="AF87" i="2" s="1"/>
  <c r="AB87" i="10"/>
  <c r="AC87" i="2" s="1"/>
  <c r="AI87" i="10"/>
  <c r="AJ87" i="2" s="1"/>
  <c r="AQ87" i="10"/>
  <c r="AR87" i="2" s="1"/>
  <c r="AT87" i="10"/>
  <c r="AU87" i="2" s="1"/>
  <c r="AS87" i="10"/>
  <c r="AT87" i="2" s="1"/>
  <c r="AG87" i="10"/>
  <c r="AH87" i="2" s="1"/>
  <c r="AA87" i="10"/>
  <c r="AB87" i="2" s="1"/>
  <c r="AD87" i="10"/>
  <c r="AE87" i="2" s="1"/>
  <c r="Z87" i="10"/>
  <c r="AA87" i="2" s="1"/>
  <c r="AF87" i="10"/>
  <c r="AG87" i="2" s="1"/>
  <c r="AK87" i="10"/>
  <c r="AL87" i="2" s="1"/>
  <c r="AC90" i="10"/>
  <c r="AD90" i="2" s="1"/>
  <c r="AS90" i="10"/>
  <c r="AT90" i="2" s="1"/>
  <c r="X90" i="10"/>
  <c r="Y90" i="2" s="1"/>
  <c r="AN90" i="10"/>
  <c r="AO90" i="2" s="1"/>
  <c r="V90" i="10"/>
  <c r="W90" i="2" s="1"/>
  <c r="AL90" i="10"/>
  <c r="AM90" i="2" s="1"/>
  <c r="BB90" i="10"/>
  <c r="BC90" i="2" s="1"/>
  <c r="AQ90" i="10"/>
  <c r="AR90" i="2" s="1"/>
  <c r="AI90" i="10"/>
  <c r="AJ90" i="2" s="1"/>
  <c r="AW90" i="10"/>
  <c r="AX90" i="2" s="1"/>
  <c r="AR90" i="10"/>
  <c r="AS90" i="2" s="1"/>
  <c r="AP90" i="10"/>
  <c r="AQ90" i="2" s="1"/>
  <c r="W90" i="10"/>
  <c r="X90" i="2" s="1"/>
  <c r="T90" i="2"/>
  <c r="H40" i="3" s="1"/>
  <c r="I40" i="3" s="1"/>
  <c r="Y90" i="10"/>
  <c r="Z90" i="2" s="1"/>
  <c r="AZ90" i="10"/>
  <c r="BA90" i="2" s="1"/>
  <c r="BC90" i="10"/>
  <c r="BD90" i="2" s="1"/>
  <c r="AA90" i="10"/>
  <c r="AB90" i="2" s="1"/>
  <c r="AH90" i="10"/>
  <c r="AI90" i="2" s="1"/>
  <c r="U90" i="10"/>
  <c r="V90" i="2" s="1"/>
  <c r="AK90" i="10"/>
  <c r="AL90" i="2" s="1"/>
  <c r="BA90" i="10"/>
  <c r="BB90" i="2" s="1"/>
  <c r="AF90" i="10"/>
  <c r="AG90" i="2" s="1"/>
  <c r="AV90" i="10"/>
  <c r="AW90" i="2" s="1"/>
  <c r="AD90" i="10"/>
  <c r="AE90" i="2" s="1"/>
  <c r="AT90" i="10"/>
  <c r="AU90" i="2" s="1"/>
  <c r="AU90" i="10"/>
  <c r="AV90" i="2" s="1"/>
  <c r="AM90" i="10"/>
  <c r="AN90" i="2" s="1"/>
  <c r="AG90" i="10"/>
  <c r="AH90" i="2" s="1"/>
  <c r="AB90" i="10"/>
  <c r="AC90" i="2" s="1"/>
  <c r="Z90" i="10"/>
  <c r="AA90" i="2" s="1"/>
  <c r="AE90" i="10"/>
  <c r="AF90" i="2" s="1"/>
  <c r="AY90" i="10"/>
  <c r="AZ90" i="2" s="1"/>
  <c r="T90" i="10"/>
  <c r="U90" i="2" s="1"/>
  <c r="AO90" i="10"/>
  <c r="AP90" i="2" s="1"/>
  <c r="AJ90" i="10"/>
  <c r="AK90" i="2" s="1"/>
  <c r="AX90" i="10"/>
  <c r="AY90" i="2" s="1"/>
  <c r="S90" i="2"/>
  <c r="G40" i="3" s="1"/>
  <c r="BE52" i="2"/>
  <c r="X72" i="10"/>
  <c r="Y72" i="2" s="1"/>
  <c r="W72" i="10"/>
  <c r="X72" i="2" s="1"/>
  <c r="U72" i="10"/>
  <c r="V72" i="2" s="1"/>
  <c r="AK72" i="10"/>
  <c r="AL72" i="2" s="1"/>
  <c r="Z72" i="10"/>
  <c r="AA72" i="2" s="1"/>
  <c r="AJ72" i="10"/>
  <c r="AK72" i="2" s="1"/>
  <c r="AG72" i="10"/>
  <c r="AH72" i="2" s="1"/>
  <c r="AA72" i="10"/>
  <c r="AB72" i="2" s="1"/>
  <c r="Y72" i="10"/>
  <c r="Z72" i="2" s="1"/>
  <c r="AF72" i="10"/>
  <c r="AG72" i="2" s="1"/>
  <c r="AE72" i="10"/>
  <c r="AF72" i="2" s="1"/>
  <c r="AC72" i="10"/>
  <c r="AD72" i="2" s="1"/>
  <c r="AH72" i="10"/>
  <c r="AI72" i="2" s="1"/>
  <c r="T72" i="2"/>
  <c r="H22" i="3" s="1"/>
  <c r="I22" i="3" s="1"/>
  <c r="AI72" i="10"/>
  <c r="AJ72" i="2" s="1"/>
  <c r="T72" i="10"/>
  <c r="U72" i="2" s="1"/>
  <c r="AB72" i="10"/>
  <c r="AC72" i="2" s="1"/>
  <c r="V72" i="10"/>
  <c r="W72" i="2" s="1"/>
  <c r="AD72" i="10"/>
  <c r="AE72" i="2" s="1"/>
  <c r="Z89" i="10"/>
  <c r="AA89" i="2" s="1"/>
  <c r="AG89" i="10"/>
  <c r="AH89" i="2" s="1"/>
  <c r="AX89" i="10"/>
  <c r="AY89" i="2" s="1"/>
  <c r="AQ89" i="10"/>
  <c r="AR89" i="2" s="1"/>
  <c r="T89" i="10"/>
  <c r="U89" i="2" s="1"/>
  <c r="AO89" i="10"/>
  <c r="AP89" i="2" s="1"/>
  <c r="AZ89" i="10"/>
  <c r="BA89" i="2" s="1"/>
  <c r="AF89" i="10"/>
  <c r="AG89" i="2" s="1"/>
  <c r="BA89" i="10"/>
  <c r="BB89" i="2" s="1"/>
  <c r="AL89" i="10"/>
  <c r="AM89" i="2" s="1"/>
  <c r="AA89" i="10"/>
  <c r="AB89" i="2" s="1"/>
  <c r="Y89" i="10"/>
  <c r="Z89" i="2" s="1"/>
  <c r="AI89" i="10"/>
  <c r="AJ89" i="2" s="1"/>
  <c r="AR89" i="10"/>
  <c r="AS89" i="2" s="1"/>
  <c r="AD89" i="10"/>
  <c r="AE89" i="2" s="1"/>
  <c r="AK89" i="10"/>
  <c r="AL89" i="2" s="1"/>
  <c r="AC89" i="10"/>
  <c r="AD89" i="2" s="1"/>
  <c r="W89" i="10"/>
  <c r="X89" i="2" s="1"/>
  <c r="X89" i="10"/>
  <c r="Y89" i="2" s="1"/>
  <c r="V89" i="10"/>
  <c r="W89" i="2" s="1"/>
  <c r="AS89" i="10"/>
  <c r="AT89" i="2" s="1"/>
  <c r="AJ89" i="10"/>
  <c r="AK89" i="2" s="1"/>
  <c r="AM89" i="10"/>
  <c r="AN89" i="2" s="1"/>
  <c r="AT89" i="10"/>
  <c r="AU89" i="2" s="1"/>
  <c r="AW89" i="10"/>
  <c r="AX89" i="2" s="1"/>
  <c r="AY89" i="10"/>
  <c r="AZ89" i="2" s="1"/>
  <c r="U89" i="10"/>
  <c r="V89" i="2" s="1"/>
  <c r="AH89" i="10"/>
  <c r="AI89" i="2" s="1"/>
  <c r="AB89" i="10"/>
  <c r="AC89" i="2" s="1"/>
  <c r="BB89" i="10"/>
  <c r="BC89" i="2" s="1"/>
  <c r="AP89" i="10"/>
  <c r="AQ89" i="2" s="1"/>
  <c r="AV89" i="10"/>
  <c r="AW89" i="2" s="1"/>
  <c r="AU89" i="10"/>
  <c r="AV89" i="2" s="1"/>
  <c r="T89" i="2"/>
  <c r="H39" i="3" s="1"/>
  <c r="I39" i="3" s="1"/>
  <c r="AN89" i="10"/>
  <c r="AO89" i="2" s="1"/>
  <c r="AE89" i="10"/>
  <c r="AF89" i="2" s="1"/>
  <c r="T92" i="2"/>
  <c r="H42" i="3" s="1"/>
  <c r="I42" i="3" s="1"/>
  <c r="BA92" i="10"/>
  <c r="BB92" i="2" s="1"/>
  <c r="AE92" i="10"/>
  <c r="AF92" i="2" s="1"/>
  <c r="AJ92" i="10"/>
  <c r="AK92" i="2" s="1"/>
  <c r="AL92" i="10"/>
  <c r="AM92" i="2" s="1"/>
  <c r="T92" i="10"/>
  <c r="U92" i="2" s="1"/>
  <c r="AH92" i="10"/>
  <c r="AI92" i="2" s="1"/>
  <c r="BE92" i="10"/>
  <c r="BF92" i="2" s="1"/>
  <c r="AW92" i="10"/>
  <c r="AX92" i="2" s="1"/>
  <c r="BD92" i="10"/>
  <c r="BE92" i="2" s="1"/>
  <c r="U92" i="10"/>
  <c r="V92" i="2" s="1"/>
  <c r="AP92" i="10"/>
  <c r="AQ92" i="2" s="1"/>
  <c r="AI92" i="10"/>
  <c r="AJ92" i="2" s="1"/>
  <c r="AG92" i="10"/>
  <c r="AH92" i="2" s="1"/>
  <c r="AD92" i="10"/>
  <c r="AE92" i="2" s="1"/>
  <c r="AC92" i="10"/>
  <c r="AD92" i="2" s="1"/>
  <c r="BB92" i="10"/>
  <c r="BC92" i="2" s="1"/>
  <c r="AB92" i="10"/>
  <c r="AC92" i="2" s="1"/>
  <c r="V92" i="10"/>
  <c r="W92" i="2" s="1"/>
  <c r="X92" i="10"/>
  <c r="Y92" i="2" s="1"/>
  <c r="Z92" i="10"/>
  <c r="AA92" i="2" s="1"/>
  <c r="AN92" i="10"/>
  <c r="AO92" i="2" s="1"/>
  <c r="AK92" i="10"/>
  <c r="AL92" i="2" s="1"/>
  <c r="AA92" i="10"/>
  <c r="AB92" i="2" s="1"/>
  <c r="AO92" i="10"/>
  <c r="AP92" i="2" s="1"/>
  <c r="W92" i="10"/>
  <c r="X92" i="2" s="1"/>
  <c r="AQ92" i="10"/>
  <c r="AR92" i="2" s="1"/>
  <c r="AX92" i="10"/>
  <c r="AY92" i="2" s="1"/>
  <c r="AS92" i="10"/>
  <c r="AT92" i="2" s="1"/>
  <c r="AR92" i="10"/>
  <c r="AS92" i="2" s="1"/>
  <c r="AF92" i="10"/>
  <c r="AG92" i="2" s="1"/>
  <c r="AM92" i="10"/>
  <c r="AN92" i="2" s="1"/>
  <c r="AZ92" i="10"/>
  <c r="BA92" i="2" s="1"/>
  <c r="Y92" i="10"/>
  <c r="Z92" i="2" s="1"/>
  <c r="AU92" i="10"/>
  <c r="AV92" i="2" s="1"/>
  <c r="BC92" i="10"/>
  <c r="BD92" i="2" s="1"/>
  <c r="AV92" i="10"/>
  <c r="AW92" i="2" s="1"/>
  <c r="AY92" i="10"/>
  <c r="AZ92" i="2" s="1"/>
  <c r="AT92" i="10"/>
  <c r="AU92" i="2" s="1"/>
  <c r="S68" i="2"/>
  <c r="G18" i="3" s="1"/>
  <c r="AI52" i="2"/>
  <c r="AI86" i="10"/>
  <c r="AJ86" i="2" s="1"/>
  <c r="AY86" i="10"/>
  <c r="AZ86" i="2" s="1"/>
  <c r="AH86" i="10"/>
  <c r="AI86" i="2" s="1"/>
  <c r="AX86" i="10"/>
  <c r="AY86" i="2" s="1"/>
  <c r="AF86" i="10"/>
  <c r="AG86" i="2" s="1"/>
  <c r="AV86" i="10"/>
  <c r="AW86" i="2" s="1"/>
  <c r="AK86" i="10"/>
  <c r="AL86" i="2" s="1"/>
  <c r="AS86" i="10"/>
  <c r="AT86" i="2" s="1"/>
  <c r="AM86" i="10"/>
  <c r="AN86" i="2" s="1"/>
  <c r="AL86" i="10"/>
  <c r="AM86" i="2" s="1"/>
  <c r="AJ86" i="10"/>
  <c r="AK86" i="2" s="1"/>
  <c r="AG86" i="10"/>
  <c r="AH86" i="2" s="1"/>
  <c r="AD86" i="10"/>
  <c r="AE86" i="2" s="1"/>
  <c r="U86" i="10"/>
  <c r="V86" i="2" s="1"/>
  <c r="AR86" i="10"/>
  <c r="AS86" i="2" s="1"/>
  <c r="T86" i="2"/>
  <c r="H36" i="3" s="1"/>
  <c r="I36" i="3" s="1"/>
  <c r="AT86" i="10"/>
  <c r="AU86" i="2" s="1"/>
  <c r="Z86" i="10"/>
  <c r="AA86" i="2" s="1"/>
  <c r="AO86" i="10"/>
  <c r="AP86" i="2" s="1"/>
  <c r="T86" i="10"/>
  <c r="U86" i="2" s="1"/>
  <c r="AU86" i="10"/>
  <c r="AV86" i="2" s="1"/>
  <c r="AQ86" i="10"/>
  <c r="AR86" i="2" s="1"/>
  <c r="AN86" i="10"/>
  <c r="AO86" i="2" s="1"/>
  <c r="V86" i="10"/>
  <c r="W86" i="2" s="1"/>
  <c r="AB86" i="10"/>
  <c r="AC86" i="2" s="1"/>
  <c r="AA86" i="10"/>
  <c r="AB86" i="2" s="1"/>
  <c r="X86" i="10"/>
  <c r="Y86" i="2" s="1"/>
  <c r="W86" i="10"/>
  <c r="X86" i="2" s="1"/>
  <c r="AE86" i="10"/>
  <c r="AF86" i="2" s="1"/>
  <c r="AC86" i="10"/>
  <c r="AD86" i="2" s="1"/>
  <c r="Y86" i="10"/>
  <c r="Z86" i="2" s="1"/>
  <c r="AW86" i="10"/>
  <c r="AX86" i="2" s="1"/>
  <c r="AP86" i="10"/>
  <c r="AQ86" i="2" s="1"/>
  <c r="T59" i="10"/>
  <c r="U59" i="2" s="1"/>
  <c r="X59" i="10"/>
  <c r="Y59" i="2" s="1"/>
  <c r="AR52" i="2"/>
  <c r="S77" i="2"/>
  <c r="G27" i="3" s="1"/>
  <c r="T61" i="10"/>
  <c r="U61" i="2" s="1"/>
  <c r="T61" i="2"/>
  <c r="H11" i="3" s="1"/>
  <c r="I11" i="3" s="1"/>
  <c r="Z61" i="10"/>
  <c r="AA61" i="2" s="1"/>
  <c r="W61" i="10"/>
  <c r="X61" i="2" s="1"/>
  <c r="V61" i="10"/>
  <c r="W61" i="2" s="1"/>
  <c r="Y61" i="10"/>
  <c r="Z61" i="2" s="1"/>
  <c r="X61" i="10"/>
  <c r="Y61" i="2" s="1"/>
  <c r="U61" i="10"/>
  <c r="V61" i="2" s="1"/>
  <c r="U219" i="10"/>
  <c r="CD4" i="2" s="1"/>
  <c r="CB4" i="2"/>
  <c r="N6" i="3" s="1"/>
  <c r="O6" i="3" s="1"/>
  <c r="T219" i="10"/>
  <c r="CC4" i="2" s="1"/>
  <c r="DH1" i="2"/>
  <c r="CA33" i="2"/>
  <c r="M35" i="3" s="1"/>
  <c r="CA22" i="2"/>
  <c r="M24" i="3" s="1"/>
  <c r="CW1" i="2"/>
  <c r="CA23" i="2"/>
  <c r="M25" i="3" s="1"/>
  <c r="CX1" i="2"/>
  <c r="X253" i="10"/>
  <c r="CG38" i="2" s="1"/>
  <c r="AN253" i="10"/>
  <c r="CW38" i="2" s="1"/>
  <c r="W253" i="10"/>
  <c r="CF38" i="2" s="1"/>
  <c r="AM253" i="10"/>
  <c r="CV38" i="2" s="1"/>
  <c r="BC253" i="10"/>
  <c r="DL38" i="2" s="1"/>
  <c r="AH253" i="10"/>
  <c r="CQ38" i="2" s="1"/>
  <c r="AX253" i="10"/>
  <c r="DG38" i="2" s="1"/>
  <c r="Y253" i="10"/>
  <c r="CH38" i="2" s="1"/>
  <c r="BA253" i="10"/>
  <c r="DJ38" i="2" s="1"/>
  <c r="CB38" i="2"/>
  <c r="N40" i="3" s="1"/>
  <c r="O40" i="3" s="1"/>
  <c r="T253" i="10"/>
  <c r="CC38" i="2" s="1"/>
  <c r="AZ253" i="10"/>
  <c r="DI38" i="2" s="1"/>
  <c r="AY253" i="10"/>
  <c r="DH38" i="2" s="1"/>
  <c r="AT253" i="10"/>
  <c r="DC38" i="2" s="1"/>
  <c r="AK253" i="10"/>
  <c r="CT38" i="2" s="1"/>
  <c r="AQ253" i="10"/>
  <c r="CZ38" i="2" s="1"/>
  <c r="AO253" i="10"/>
  <c r="CX38" i="2" s="1"/>
  <c r="BB253" i="10"/>
  <c r="DK38" i="2" s="1"/>
  <c r="AG253" i="10"/>
  <c r="CP38" i="2" s="1"/>
  <c r="AF253" i="10"/>
  <c r="CO38" i="2" s="1"/>
  <c r="AV253" i="10"/>
  <c r="DE38" i="2" s="1"/>
  <c r="AE253" i="10"/>
  <c r="CN38" i="2" s="1"/>
  <c r="AU253" i="10"/>
  <c r="DD38" i="2" s="1"/>
  <c r="Z253" i="10"/>
  <c r="CI38" i="2" s="1"/>
  <c r="AP253" i="10"/>
  <c r="CY38" i="2" s="1"/>
  <c r="AC253" i="10"/>
  <c r="CL38" i="2" s="1"/>
  <c r="U253" i="10"/>
  <c r="CD38" i="2" s="1"/>
  <c r="AW253" i="10"/>
  <c r="DF38" i="2" s="1"/>
  <c r="AJ253" i="10"/>
  <c r="CS38" i="2" s="1"/>
  <c r="AR253" i="10"/>
  <c r="DA38" i="2" s="1"/>
  <c r="V253" i="10"/>
  <c r="CE38" i="2" s="1"/>
  <c r="AS253" i="10"/>
  <c r="DB38" i="2" s="1"/>
  <c r="AB253" i="10"/>
  <c r="CK38" i="2" s="1"/>
  <c r="AL253" i="10"/>
  <c r="CU38" i="2" s="1"/>
  <c r="AD253" i="10"/>
  <c r="CM38" i="2" s="1"/>
  <c r="AA253" i="10"/>
  <c r="CJ38" i="2" s="1"/>
  <c r="AI253" i="10"/>
  <c r="CR38" i="2" s="1"/>
  <c r="CY1" i="2"/>
  <c r="CA24" i="2"/>
  <c r="M26" i="3" s="1"/>
  <c r="AS245" i="10"/>
  <c r="DB30" i="2" s="1"/>
  <c r="W245" i="10"/>
  <c r="CF30" i="2" s="1"/>
  <c r="AD245" i="10"/>
  <c r="CM30" i="2" s="1"/>
  <c r="U245" i="10"/>
  <c r="CD30" i="2" s="1"/>
  <c r="AE245" i="10"/>
  <c r="CN30" i="2" s="1"/>
  <c r="AK245" i="10"/>
  <c r="CT30" i="2" s="1"/>
  <c r="AN245" i="10"/>
  <c r="CW30" i="2" s="1"/>
  <c r="Y245" i="10"/>
  <c r="CH30" i="2" s="1"/>
  <c r="AO245" i="10"/>
  <c r="CX30" i="2" s="1"/>
  <c r="AB245" i="10"/>
  <c r="CK30" i="2" s="1"/>
  <c r="AR245" i="10"/>
  <c r="DA30" i="2" s="1"/>
  <c r="AI245" i="10"/>
  <c r="CR30" i="2" s="1"/>
  <c r="AH245" i="10"/>
  <c r="CQ30" i="2" s="1"/>
  <c r="AP245" i="10"/>
  <c r="CY30" i="2" s="1"/>
  <c r="CB30" i="2"/>
  <c r="N32" i="3" s="1"/>
  <c r="O32" i="3" s="1"/>
  <c r="AC245" i="10"/>
  <c r="CL30" i="2" s="1"/>
  <c r="AF245" i="10"/>
  <c r="CO30" i="2" s="1"/>
  <c r="AM245" i="10"/>
  <c r="CV30" i="2" s="1"/>
  <c r="V245" i="10"/>
  <c r="CE30" i="2" s="1"/>
  <c r="X245" i="10"/>
  <c r="CG30" i="2" s="1"/>
  <c r="Z245" i="10"/>
  <c r="CI30" i="2" s="1"/>
  <c r="AU245" i="10"/>
  <c r="DD30" i="2" s="1"/>
  <c r="AG245" i="10"/>
  <c r="CP30" i="2" s="1"/>
  <c r="AQ245" i="10"/>
  <c r="CZ30" i="2" s="1"/>
  <c r="AA245" i="10"/>
  <c r="CJ30" i="2" s="1"/>
  <c r="AJ245" i="10"/>
  <c r="CS30" i="2" s="1"/>
  <c r="AL245" i="10"/>
  <c r="CU30" i="2" s="1"/>
  <c r="AT245" i="10"/>
  <c r="DC30" i="2" s="1"/>
  <c r="T245" i="10"/>
  <c r="CC30" i="2" s="1"/>
  <c r="CM1" i="2"/>
  <c r="CA12" i="2"/>
  <c r="M14" i="3" s="1"/>
  <c r="Y227" i="10"/>
  <c r="CH12" i="2" s="1"/>
  <c r="AC227" i="10"/>
  <c r="CL12" i="2" s="1"/>
  <c r="W227" i="10"/>
  <c r="CF12" i="2" s="1"/>
  <c r="T227" i="10"/>
  <c r="CC12" i="2" s="1"/>
  <c r="CB12" i="2"/>
  <c r="N14" i="3" s="1"/>
  <c r="O14" i="3" s="1"/>
  <c r="AB227" i="10"/>
  <c r="CK12" i="2" s="1"/>
  <c r="V227" i="10"/>
  <c r="CE12" i="2" s="1"/>
  <c r="X227" i="10"/>
  <c r="CG12" i="2" s="1"/>
  <c r="U227" i="10"/>
  <c r="CD12" i="2" s="1"/>
  <c r="AA227" i="10"/>
  <c r="CJ12" i="2" s="1"/>
  <c r="Z227" i="10"/>
  <c r="CI12" i="2" s="1"/>
  <c r="CU1" i="2"/>
  <c r="CA20" i="2"/>
  <c r="M22" i="3" s="1"/>
  <c r="T234" i="10"/>
  <c r="CC19" i="2" s="1"/>
  <c r="AI234" i="10"/>
  <c r="CR19" i="2" s="1"/>
  <c r="AH234" i="10"/>
  <c r="CQ19" i="2" s="1"/>
  <c r="AG234" i="10"/>
  <c r="CP19" i="2" s="1"/>
  <c r="AJ234" i="10"/>
  <c r="CS19" i="2" s="1"/>
  <c r="V234" i="10"/>
  <c r="CE19" i="2" s="1"/>
  <c r="AB234" i="10"/>
  <c r="CK19" i="2" s="1"/>
  <c r="AE234" i="10"/>
  <c r="CN19" i="2" s="1"/>
  <c r="AD234" i="10"/>
  <c r="CM19" i="2" s="1"/>
  <c r="Z234" i="10"/>
  <c r="CI19" i="2" s="1"/>
  <c r="U234" i="10"/>
  <c r="CD19" i="2" s="1"/>
  <c r="AA234" i="10"/>
  <c r="CJ19" i="2" s="1"/>
  <c r="W234" i="10"/>
  <c r="CF19" i="2" s="1"/>
  <c r="CB19" i="2"/>
  <c r="N21" i="3" s="1"/>
  <c r="O21" i="3" s="1"/>
  <c r="X234" i="10"/>
  <c r="CG19" i="2" s="1"/>
  <c r="AC234" i="10"/>
  <c r="CL19" i="2" s="1"/>
  <c r="AF234" i="10"/>
  <c r="CO19" i="2" s="1"/>
  <c r="Y234" i="10"/>
  <c r="CH19" i="2" s="1"/>
  <c r="AB250" i="10"/>
  <c r="CK35" i="2" s="1"/>
  <c r="AR250" i="10"/>
  <c r="DA35" i="2" s="1"/>
  <c r="AA250" i="10"/>
  <c r="CJ35" i="2" s="1"/>
  <c r="AQ250" i="10"/>
  <c r="CZ35" i="2" s="1"/>
  <c r="Z250" i="10"/>
  <c r="CI35" i="2" s="1"/>
  <c r="AP250" i="10"/>
  <c r="CY35" i="2" s="1"/>
  <c r="AK250" i="10"/>
  <c r="CT35" i="2" s="1"/>
  <c r="AS250" i="10"/>
  <c r="DB35" i="2" s="1"/>
  <c r="AF250" i="10"/>
  <c r="CO35" i="2" s="1"/>
  <c r="AE250" i="10"/>
  <c r="CN35" i="2" s="1"/>
  <c r="AD250" i="10"/>
  <c r="CM35" i="2" s="1"/>
  <c r="AG250" i="10"/>
  <c r="CP35" i="2" s="1"/>
  <c r="AN250" i="10"/>
  <c r="CW35" i="2" s="1"/>
  <c r="AL250" i="10"/>
  <c r="CU35" i="2" s="1"/>
  <c r="W250" i="10"/>
  <c r="CF35" i="2" s="1"/>
  <c r="V250" i="10"/>
  <c r="CE35" i="2" s="1"/>
  <c r="CB35" i="2"/>
  <c r="N37" i="3" s="1"/>
  <c r="O37" i="3" s="1"/>
  <c r="T250" i="10"/>
  <c r="CC35" i="2" s="1"/>
  <c r="AJ250" i="10"/>
  <c r="CS35" i="2" s="1"/>
  <c r="AZ250" i="10"/>
  <c r="DI35" i="2" s="1"/>
  <c r="AI250" i="10"/>
  <c r="CR35" i="2" s="1"/>
  <c r="AY250" i="10"/>
  <c r="DH35" i="2" s="1"/>
  <c r="AH250" i="10"/>
  <c r="CQ35" i="2" s="1"/>
  <c r="AX250" i="10"/>
  <c r="DG35" i="2" s="1"/>
  <c r="AW250" i="10"/>
  <c r="DF35" i="2" s="1"/>
  <c r="AO250" i="10"/>
  <c r="CX35" i="2" s="1"/>
  <c r="AV250" i="10"/>
  <c r="DE35" i="2" s="1"/>
  <c r="AU250" i="10"/>
  <c r="DD35" i="2" s="1"/>
  <c r="AT250" i="10"/>
  <c r="DC35" i="2" s="1"/>
  <c r="Y250" i="10"/>
  <c r="CH35" i="2" s="1"/>
  <c r="AM250" i="10"/>
  <c r="CV35" i="2" s="1"/>
  <c r="AC250" i="10"/>
  <c r="CL35" i="2" s="1"/>
  <c r="U250" i="10"/>
  <c r="CD35" i="2" s="1"/>
  <c r="X250" i="10"/>
  <c r="CG35" i="2" s="1"/>
  <c r="CA2" i="2"/>
  <c r="M4" i="3" s="1"/>
  <c r="CC1" i="2"/>
  <c r="T252" i="10"/>
  <c r="CC37" i="2" s="1"/>
  <c r="AZ252" i="10"/>
  <c r="DI37" i="2" s="1"/>
  <c r="AY252" i="10"/>
  <c r="DH37" i="2" s="1"/>
  <c r="AX252" i="10"/>
  <c r="DG37" i="2" s="1"/>
  <c r="BA252" i="10"/>
  <c r="DJ37" i="2" s="1"/>
  <c r="AQ252" i="10"/>
  <c r="CZ37" i="2" s="1"/>
  <c r="U252" i="10"/>
  <c r="CD37" i="2" s="1"/>
  <c r="Z252" i="10"/>
  <c r="CI37" i="2" s="1"/>
  <c r="AC252" i="10"/>
  <c r="CL37" i="2" s="1"/>
  <c r="X252" i="10"/>
  <c r="CG37" i="2" s="1"/>
  <c r="AN252" i="10"/>
  <c r="CW37" i="2" s="1"/>
  <c r="W252" i="10"/>
  <c r="CF37" i="2" s="1"/>
  <c r="AM252" i="10"/>
  <c r="CV37" i="2" s="1"/>
  <c r="V252" i="10"/>
  <c r="CE37" i="2" s="1"/>
  <c r="AL252" i="10"/>
  <c r="CU37" i="2" s="1"/>
  <c r="BB252" i="10"/>
  <c r="DK37" i="2" s="1"/>
  <c r="AO252" i="10"/>
  <c r="CX37" i="2" s="1"/>
  <c r="AG252" i="10"/>
  <c r="CP37" i="2" s="1"/>
  <c r="AJ252" i="10"/>
  <c r="CS37" i="2" s="1"/>
  <c r="AI252" i="10"/>
  <c r="CR37" i="2" s="1"/>
  <c r="AH252" i="10"/>
  <c r="CQ37" i="2" s="1"/>
  <c r="Y252" i="10"/>
  <c r="CH37" i="2" s="1"/>
  <c r="AR252" i="10"/>
  <c r="DA37" i="2" s="1"/>
  <c r="AP252" i="10"/>
  <c r="CY37" i="2" s="1"/>
  <c r="AB252" i="10"/>
  <c r="CK37" i="2" s="1"/>
  <c r="AW252" i="10"/>
  <c r="DF37" i="2" s="1"/>
  <c r="AA252" i="10"/>
  <c r="CJ37" i="2" s="1"/>
  <c r="AU252" i="10"/>
  <c r="DD37" i="2" s="1"/>
  <c r="AK252" i="10"/>
  <c r="CT37" i="2" s="1"/>
  <c r="AD252" i="10"/>
  <c r="CM37" i="2" s="1"/>
  <c r="AE252" i="10"/>
  <c r="CN37" i="2" s="1"/>
  <c r="AS252" i="10"/>
  <c r="DB37" i="2" s="1"/>
  <c r="AF252" i="10"/>
  <c r="CO37" i="2" s="1"/>
  <c r="AV252" i="10"/>
  <c r="DE37" i="2" s="1"/>
  <c r="AT252" i="10"/>
  <c r="DC37" i="2" s="1"/>
  <c r="CB37" i="2"/>
  <c r="N39" i="3" s="1"/>
  <c r="O39" i="3" s="1"/>
  <c r="CA28" i="2"/>
  <c r="M30" i="3" s="1"/>
  <c r="DC1" i="2"/>
  <c r="V225" i="10"/>
  <c r="CE10" i="2" s="1"/>
  <c r="T225" i="10"/>
  <c r="CC10" i="2" s="1"/>
  <c r="Y225" i="10"/>
  <c r="CH10" i="2" s="1"/>
  <c r="CB10" i="2"/>
  <c r="N12" i="3" s="1"/>
  <c r="O12" i="3" s="1"/>
  <c r="Z225" i="10"/>
  <c r="CI10" i="2" s="1"/>
  <c r="U225" i="10"/>
  <c r="CD10" i="2" s="1"/>
  <c r="AA225" i="10"/>
  <c r="CJ10" i="2" s="1"/>
  <c r="W225" i="10"/>
  <c r="CF10" i="2" s="1"/>
  <c r="X225" i="10"/>
  <c r="CG10" i="2" s="1"/>
  <c r="V228" i="10"/>
  <c r="CE13" i="2" s="1"/>
  <c r="AB228" i="10"/>
  <c r="CK13" i="2" s="1"/>
  <c r="AD228" i="10"/>
  <c r="CM13" i="2" s="1"/>
  <c r="Z228" i="10"/>
  <c r="CI13" i="2" s="1"/>
  <c r="AC228" i="10"/>
  <c r="CL13" i="2" s="1"/>
  <c r="AA228" i="10"/>
  <c r="CJ13" i="2" s="1"/>
  <c r="Y228" i="10"/>
  <c r="CH13" i="2" s="1"/>
  <c r="T228" i="10"/>
  <c r="CC13" i="2" s="1"/>
  <c r="W228" i="10"/>
  <c r="CF13" i="2" s="1"/>
  <c r="CB13" i="2"/>
  <c r="N15" i="3" s="1"/>
  <c r="O15" i="3" s="1"/>
  <c r="X228" i="10"/>
  <c r="CG13" i="2" s="1"/>
  <c r="U228" i="10"/>
  <c r="CD13" i="2" s="1"/>
  <c r="DS1" i="2"/>
  <c r="CA44" i="2"/>
  <c r="M46" i="3" s="1"/>
  <c r="DD1" i="2"/>
  <c r="CA29" i="2"/>
  <c r="M31" i="3" s="1"/>
  <c r="DN1" i="2"/>
  <c r="CA39" i="2"/>
  <c r="M41" i="3" s="1"/>
  <c r="Y233" i="10"/>
  <c r="CH18" i="2" s="1"/>
  <c r="X233" i="10"/>
  <c r="CG18" i="2" s="1"/>
  <c r="AA233" i="10"/>
  <c r="CJ18" i="2" s="1"/>
  <c r="CB18" i="2"/>
  <c r="N20" i="3" s="1"/>
  <c r="O20" i="3" s="1"/>
  <c r="AC233" i="10"/>
  <c r="CL18" i="2" s="1"/>
  <c r="AE233" i="10"/>
  <c r="CN18" i="2" s="1"/>
  <c r="T233" i="10"/>
  <c r="CC18" i="2" s="1"/>
  <c r="AD233" i="10"/>
  <c r="CM18" i="2" s="1"/>
  <c r="Z233" i="10"/>
  <c r="CI18" i="2" s="1"/>
  <c r="AG233" i="10"/>
  <c r="CP18" i="2" s="1"/>
  <c r="AF233" i="10"/>
  <c r="CO18" i="2" s="1"/>
  <c r="AI233" i="10"/>
  <c r="CR18" i="2" s="1"/>
  <c r="AH233" i="10"/>
  <c r="CQ18" i="2" s="1"/>
  <c r="AB233" i="10"/>
  <c r="CK18" i="2" s="1"/>
  <c r="W233" i="10"/>
  <c r="CF18" i="2" s="1"/>
  <c r="U233" i="10"/>
  <c r="CD18" i="2" s="1"/>
  <c r="V233" i="10"/>
  <c r="CE18" i="2" s="1"/>
  <c r="AJ203" i="10" l="1"/>
  <c r="AK190" i="2" s="1"/>
  <c r="U203" i="10"/>
  <c r="V190" i="2" s="1"/>
  <c r="AD186" i="10"/>
  <c r="AE173" i="2" s="1"/>
  <c r="AH186" i="10"/>
  <c r="AI173" i="2" s="1"/>
  <c r="CA166" i="2"/>
  <c r="S69" i="3" s="1"/>
  <c r="U398" i="10"/>
  <c r="CD171" i="2" s="1"/>
  <c r="AF398" i="10"/>
  <c r="CO171" i="2" s="1"/>
  <c r="X398" i="10"/>
  <c r="CG171" i="2" s="1"/>
  <c r="AH398" i="10"/>
  <c r="CQ171" i="2" s="1"/>
  <c r="AB398" i="10"/>
  <c r="CK171" i="2" s="1"/>
  <c r="AG398" i="10"/>
  <c r="CP171" i="2" s="1"/>
  <c r="DC149" i="2"/>
  <c r="AK398" i="10"/>
  <c r="CT171" i="2" s="1"/>
  <c r="AD398" i="10"/>
  <c r="CM171" i="2" s="1"/>
  <c r="Z398" i="10"/>
  <c r="CI171" i="2" s="1"/>
  <c r="AE398" i="10"/>
  <c r="CN171" i="2" s="1"/>
  <c r="Y398" i="10"/>
  <c r="CH171" i="2" s="1"/>
  <c r="AU203" i="10"/>
  <c r="AV190" i="2" s="1"/>
  <c r="BG203" i="10"/>
  <c r="BH190" i="2" s="1"/>
  <c r="AB203" i="10"/>
  <c r="AC190" i="2" s="1"/>
  <c r="AA186" i="10"/>
  <c r="AB173" i="2" s="1"/>
  <c r="AE186" i="10"/>
  <c r="AF173" i="2" s="1"/>
  <c r="AI186" i="10"/>
  <c r="AJ173" i="2" s="1"/>
  <c r="AP203" i="10"/>
  <c r="AQ190" i="2" s="1"/>
  <c r="AC203" i="10"/>
  <c r="AD190" i="2" s="1"/>
  <c r="AC186" i="10"/>
  <c r="AD173" i="2" s="1"/>
  <c r="AO186" i="10"/>
  <c r="AP173" i="2" s="1"/>
  <c r="X203" i="10"/>
  <c r="Y190" i="2" s="1"/>
  <c r="AR203" i="10"/>
  <c r="AS190" i="2" s="1"/>
  <c r="AL203" i="10"/>
  <c r="AM190" i="2" s="1"/>
  <c r="T186" i="10"/>
  <c r="U173" i="2" s="1"/>
  <c r="AD203" i="10"/>
  <c r="AE190" i="2" s="1"/>
  <c r="AV203" i="10"/>
  <c r="AW190" i="2" s="1"/>
  <c r="BF203" i="10"/>
  <c r="BG190" i="2" s="1"/>
  <c r="AN203" i="10"/>
  <c r="AO190" i="2" s="1"/>
  <c r="AE203" i="10"/>
  <c r="AF190" i="2" s="1"/>
  <c r="Z186" i="10"/>
  <c r="AA173" i="2" s="1"/>
  <c r="AH203" i="10"/>
  <c r="AI190" i="2" s="1"/>
  <c r="AZ203" i="10"/>
  <c r="BA190" i="2" s="1"/>
  <c r="AF203" i="10"/>
  <c r="AG190" i="2" s="1"/>
  <c r="AB186" i="10"/>
  <c r="AC173" i="2" s="1"/>
  <c r="V203" i="10"/>
  <c r="W190" i="2" s="1"/>
  <c r="U186" i="10"/>
  <c r="V173" i="2" s="1"/>
  <c r="AO203" i="10"/>
  <c r="AP190" i="2" s="1"/>
  <c r="V186" i="10"/>
  <c r="W173" i="2" s="1"/>
  <c r="AM203" i="10"/>
  <c r="AN190" i="2" s="1"/>
  <c r="W186" i="10"/>
  <c r="X173" i="2" s="1"/>
  <c r="AK203" i="10"/>
  <c r="AL190" i="2" s="1"/>
  <c r="AP186" i="10"/>
  <c r="AQ173" i="2" s="1"/>
  <c r="AJ186" i="10"/>
  <c r="AK173" i="2" s="1"/>
  <c r="AA203" i="10"/>
  <c r="AB190" i="2" s="1"/>
  <c r="T173" i="2"/>
  <c r="H76" i="3" s="1"/>
  <c r="I76" i="3" s="1"/>
  <c r="AN186" i="10"/>
  <c r="AO173" i="2" s="1"/>
  <c r="AG203" i="10"/>
  <c r="AH190" i="2" s="1"/>
  <c r="BA203" i="10"/>
  <c r="BB190" i="2" s="1"/>
  <c r="Y203" i="10"/>
  <c r="Z190" i="2" s="1"/>
  <c r="W203" i="10"/>
  <c r="X190" i="2" s="1"/>
  <c r="AI203" i="10"/>
  <c r="AJ190" i="2" s="1"/>
  <c r="T203" i="10"/>
  <c r="U190" i="2" s="1"/>
  <c r="BC203" i="10"/>
  <c r="BD190" i="2" s="1"/>
  <c r="Y186" i="10"/>
  <c r="Z173" i="2" s="1"/>
  <c r="AT203" i="10"/>
  <c r="AU190" i="2" s="1"/>
  <c r="AS203" i="10"/>
  <c r="AT190" i="2" s="1"/>
  <c r="BE203" i="10"/>
  <c r="BF190" i="2" s="1"/>
  <c r="Z203" i="10"/>
  <c r="AA190" i="2" s="1"/>
  <c r="AG186" i="10"/>
  <c r="AH173" i="2" s="1"/>
  <c r="BD203" i="10"/>
  <c r="BE190" i="2" s="1"/>
  <c r="AW203" i="10"/>
  <c r="AX190" i="2" s="1"/>
  <c r="AL186" i="10"/>
  <c r="AM173" i="2" s="1"/>
  <c r="AY203" i="10"/>
  <c r="AZ190" i="2" s="1"/>
  <c r="AK186" i="10"/>
  <c r="AL173" i="2" s="1"/>
  <c r="AX203" i="10"/>
  <c r="AY190" i="2" s="1"/>
  <c r="T190" i="2"/>
  <c r="H93" i="3" s="1"/>
  <c r="I93" i="3" s="1"/>
  <c r="AQ203" i="10"/>
  <c r="AR190" i="2" s="1"/>
  <c r="AM404" i="10"/>
  <c r="CV177" i="2" s="1"/>
  <c r="AO199" i="10"/>
  <c r="AP186" i="2" s="1"/>
  <c r="AA175" i="10"/>
  <c r="AB162" i="2" s="1"/>
  <c r="AN199" i="10"/>
  <c r="AO186" i="2" s="1"/>
  <c r="AJ199" i="10"/>
  <c r="AK186" i="2" s="1"/>
  <c r="AV199" i="10"/>
  <c r="AW186" i="2" s="1"/>
  <c r="AL199" i="10"/>
  <c r="AM186" i="2" s="1"/>
  <c r="U59" i="10"/>
  <c r="V59" i="2" s="1"/>
  <c r="X93" i="10"/>
  <c r="Y93" i="2" s="1"/>
  <c r="AZ93" i="10"/>
  <c r="BA93" i="2" s="1"/>
  <c r="AP93" i="10"/>
  <c r="AQ93" i="2" s="1"/>
  <c r="BF93" i="10"/>
  <c r="BG93" i="2" s="1"/>
  <c r="AR93" i="10"/>
  <c r="AS93" i="2" s="1"/>
  <c r="AX93" i="10"/>
  <c r="AY93" i="2" s="1"/>
  <c r="AU93" i="10"/>
  <c r="AV93" i="2" s="1"/>
  <c r="BB93" i="10"/>
  <c r="BC93" i="2" s="1"/>
  <c r="AD93" i="10"/>
  <c r="AE93" i="2" s="1"/>
  <c r="AB93" i="10"/>
  <c r="AC93" i="2" s="1"/>
  <c r="T59" i="2"/>
  <c r="H9" i="3" s="1"/>
  <c r="I9" i="3" s="1"/>
  <c r="T93" i="2"/>
  <c r="H43" i="3" s="1"/>
  <c r="I43" i="3" s="1"/>
  <c r="AJ93" i="10"/>
  <c r="AK93" i="2" s="1"/>
  <c r="AO93" i="10"/>
  <c r="AP93" i="2" s="1"/>
  <c r="AQ93" i="10"/>
  <c r="AR93" i="2" s="1"/>
  <c r="AL93" i="10"/>
  <c r="AM93" i="2" s="1"/>
  <c r="BE93" i="10"/>
  <c r="BF93" i="2" s="1"/>
  <c r="Y93" i="10"/>
  <c r="Z93" i="2" s="1"/>
  <c r="AH93" i="10"/>
  <c r="AI93" i="2" s="1"/>
  <c r="AT93" i="10"/>
  <c r="AU93" i="2" s="1"/>
  <c r="AW93" i="10"/>
  <c r="AX93" i="2" s="1"/>
  <c r="W59" i="10"/>
  <c r="X59" i="2" s="1"/>
  <c r="T93" i="10"/>
  <c r="U93" i="2" s="1"/>
  <c r="Z93" i="10"/>
  <c r="AA93" i="2" s="1"/>
  <c r="AN93" i="10"/>
  <c r="AO93" i="2" s="1"/>
  <c r="BA93" i="10"/>
  <c r="BB93" i="2" s="1"/>
  <c r="AG93" i="10"/>
  <c r="AH93" i="2" s="1"/>
  <c r="AV93" i="10"/>
  <c r="AW93" i="2" s="1"/>
  <c r="BD93" i="10"/>
  <c r="BE93" i="2" s="1"/>
  <c r="AI93" i="10"/>
  <c r="AJ93" i="2" s="1"/>
  <c r="U93" i="10"/>
  <c r="V93" i="2" s="1"/>
  <c r="AH76" i="10"/>
  <c r="AI76" i="2" s="1"/>
  <c r="AY202" i="10"/>
  <c r="AZ189" i="2" s="1"/>
  <c r="U386" i="10"/>
  <c r="CD159" i="2" s="1"/>
  <c r="U181" i="10"/>
  <c r="V168" i="2" s="1"/>
  <c r="AF198" i="10"/>
  <c r="AG185" i="2" s="1"/>
  <c r="AF181" i="10"/>
  <c r="AG168" i="2" s="1"/>
  <c r="AE178" i="10"/>
  <c r="AF165" i="2" s="1"/>
  <c r="AD80" i="10"/>
  <c r="AE80" i="2" s="1"/>
  <c r="AN80" i="10"/>
  <c r="AO80" i="2" s="1"/>
  <c r="Y80" i="10"/>
  <c r="Z80" i="2" s="1"/>
  <c r="AC80" i="10"/>
  <c r="AD80" i="2" s="1"/>
  <c r="T80" i="10"/>
  <c r="U80" i="2" s="1"/>
  <c r="AF80" i="10"/>
  <c r="AG80" i="2" s="1"/>
  <c r="T80" i="2"/>
  <c r="H30" i="3" s="1"/>
  <c r="I30" i="3" s="1"/>
  <c r="T75" i="2"/>
  <c r="H25" i="3" s="1"/>
  <c r="I25" i="3" s="1"/>
  <c r="V75" i="10"/>
  <c r="W75" i="2" s="1"/>
  <c r="AN75" i="10"/>
  <c r="AO75" i="2" s="1"/>
  <c r="AA75" i="10"/>
  <c r="AB75" i="2" s="1"/>
  <c r="AI75" i="10"/>
  <c r="AJ75" i="2" s="1"/>
  <c r="AK75" i="10"/>
  <c r="AL75" i="2" s="1"/>
  <c r="AN85" i="10"/>
  <c r="AO85" i="2" s="1"/>
  <c r="AR85" i="10"/>
  <c r="AS85" i="2" s="1"/>
  <c r="AE85" i="10"/>
  <c r="AF85" i="2" s="1"/>
  <c r="U85" i="10"/>
  <c r="V85" i="2" s="1"/>
  <c r="AF85" i="10"/>
  <c r="AG85" i="2" s="1"/>
  <c r="X85" i="10"/>
  <c r="Y85" i="2" s="1"/>
  <c r="Y85" i="10"/>
  <c r="Z85" i="2" s="1"/>
  <c r="T85" i="10"/>
  <c r="U85" i="2" s="1"/>
  <c r="Y79" i="10"/>
  <c r="Z79" i="2" s="1"/>
  <c r="AH79" i="10"/>
  <c r="AI79" i="2" s="1"/>
  <c r="AE79" i="10"/>
  <c r="AF79" i="2" s="1"/>
  <c r="AP79" i="10"/>
  <c r="AQ79" i="2" s="1"/>
  <c r="AC79" i="10"/>
  <c r="AD79" i="2" s="1"/>
  <c r="AD79" i="10"/>
  <c r="AE79" i="2" s="1"/>
  <c r="AC82" i="10"/>
  <c r="AD82" i="2" s="1"/>
  <c r="Y81" i="10"/>
  <c r="Z81" i="2" s="1"/>
  <c r="W80" i="10"/>
  <c r="X80" i="2" s="1"/>
  <c r="X80" i="10"/>
  <c r="Y80" i="2" s="1"/>
  <c r="AR80" i="10"/>
  <c r="AS80" i="2" s="1"/>
  <c r="AL80" i="10"/>
  <c r="AM80" i="2" s="1"/>
  <c r="U80" i="10"/>
  <c r="V80" i="2" s="1"/>
  <c r="AD75" i="10"/>
  <c r="AE75" i="2" s="1"/>
  <c r="AG75" i="10"/>
  <c r="AH75" i="2" s="1"/>
  <c r="X75" i="10"/>
  <c r="Y75" i="2" s="1"/>
  <c r="Y75" i="10"/>
  <c r="Z75" i="2" s="1"/>
  <c r="AE75" i="10"/>
  <c r="AF75" i="2" s="1"/>
  <c r="AI85" i="10"/>
  <c r="AJ85" i="2" s="1"/>
  <c r="V85" i="10"/>
  <c r="W85" i="2" s="1"/>
  <c r="AD85" i="10"/>
  <c r="AE85" i="2" s="1"/>
  <c r="AH85" i="10"/>
  <c r="AI85" i="2" s="1"/>
  <c r="T85" i="2"/>
  <c r="H35" i="3" s="1"/>
  <c r="I35" i="3" s="1"/>
  <c r="Z85" i="10"/>
  <c r="AA85" i="2" s="1"/>
  <c r="AL85" i="10"/>
  <c r="AM85" i="2" s="1"/>
  <c r="AK79" i="10"/>
  <c r="AL79" i="2" s="1"/>
  <c r="AA79" i="10"/>
  <c r="AB79" i="2" s="1"/>
  <c r="AB79" i="10"/>
  <c r="AC79" i="2" s="1"/>
  <c r="AF79" i="10"/>
  <c r="AG79" i="2" s="1"/>
  <c r="U79" i="10"/>
  <c r="V79" i="2" s="1"/>
  <c r="AO79" i="10"/>
  <c r="AP79" i="2" s="1"/>
  <c r="AS190" i="10"/>
  <c r="AT177" i="2" s="1"/>
  <c r="AE190" i="10"/>
  <c r="AF177" i="2" s="1"/>
  <c r="BD204" i="10"/>
  <c r="BE191" i="2" s="1"/>
  <c r="V170" i="10"/>
  <c r="W157" i="2" s="1"/>
  <c r="X190" i="10"/>
  <c r="Y177" i="2" s="1"/>
  <c r="W184" i="10"/>
  <c r="X171" i="2" s="1"/>
  <c r="AY204" i="10"/>
  <c r="AZ191" i="2" s="1"/>
  <c r="AH190" i="10"/>
  <c r="AI177" i="2" s="1"/>
  <c r="X189" i="10"/>
  <c r="Y176" i="2" s="1"/>
  <c r="W167" i="10"/>
  <c r="X154" i="2" s="1"/>
  <c r="T198" i="10"/>
  <c r="U185" i="2" s="1"/>
  <c r="Z198" i="10"/>
  <c r="AA185" i="2" s="1"/>
  <c r="AO198" i="10"/>
  <c r="AP185" i="2" s="1"/>
  <c r="AQ192" i="10"/>
  <c r="AR179" i="2" s="1"/>
  <c r="X177" i="10"/>
  <c r="Y164" i="2" s="1"/>
  <c r="CU149" i="2"/>
  <c r="AU407" i="10"/>
  <c r="DD180" i="2" s="1"/>
  <c r="AQ401" i="10"/>
  <c r="CZ174" i="2" s="1"/>
  <c r="AA389" i="10"/>
  <c r="CJ162" i="2" s="1"/>
  <c r="AD391" i="10"/>
  <c r="CM164" i="2" s="1"/>
  <c r="AE407" i="10"/>
  <c r="CN180" i="2" s="1"/>
  <c r="AD401" i="10"/>
  <c r="CM174" i="2" s="1"/>
  <c r="U389" i="10"/>
  <c r="CD162" i="2" s="1"/>
  <c r="Z391" i="10"/>
  <c r="CI164" i="2" s="1"/>
  <c r="AQ407" i="10"/>
  <c r="CZ180" i="2" s="1"/>
  <c r="AI407" i="10"/>
  <c r="CR180" i="2" s="1"/>
  <c r="CI149" i="2"/>
  <c r="V401" i="10"/>
  <c r="CE174" i="2" s="1"/>
  <c r="AO411" i="10"/>
  <c r="CX184" i="2" s="1"/>
  <c r="AJ411" i="10"/>
  <c r="CS184" i="2" s="1"/>
  <c r="AS411" i="10"/>
  <c r="DB184" i="2" s="1"/>
  <c r="AU411" i="10"/>
  <c r="DD184" i="2" s="1"/>
  <c r="AI411" i="10"/>
  <c r="CR184" i="2" s="1"/>
  <c r="AG411" i="10"/>
  <c r="CP184" i="2" s="1"/>
  <c r="BA411" i="10"/>
  <c r="DJ184" i="2" s="1"/>
  <c r="V411" i="10"/>
  <c r="CE184" i="2" s="1"/>
  <c r="X411" i="10"/>
  <c r="CG184" i="2" s="1"/>
  <c r="Y389" i="10"/>
  <c r="CH162" i="2" s="1"/>
  <c r="AI403" i="10"/>
  <c r="CR176" i="2" s="1"/>
  <c r="AS403" i="10"/>
  <c r="DB176" i="2" s="1"/>
  <c r="AK403" i="10"/>
  <c r="CT176" i="2" s="1"/>
  <c r="AC403" i="10"/>
  <c r="CL176" i="2" s="1"/>
  <c r="AM403" i="10"/>
  <c r="CV176" i="2" s="1"/>
  <c r="AH403" i="10"/>
  <c r="CQ176" i="2" s="1"/>
  <c r="T403" i="10"/>
  <c r="CC176" i="2" s="1"/>
  <c r="DF149" i="2"/>
  <c r="V387" i="10"/>
  <c r="CE160" i="2" s="1"/>
  <c r="Y387" i="10"/>
  <c r="CH160" i="2" s="1"/>
  <c r="U387" i="10"/>
  <c r="CD160" i="2" s="1"/>
  <c r="W399" i="10"/>
  <c r="CF172" i="2" s="1"/>
  <c r="AD399" i="10"/>
  <c r="CM172" i="2" s="1"/>
  <c r="AK399" i="10"/>
  <c r="CT172" i="2" s="1"/>
  <c r="AB399" i="10"/>
  <c r="CK172" i="2" s="1"/>
  <c r="AG399" i="10"/>
  <c r="CP172" i="2" s="1"/>
  <c r="AG391" i="10"/>
  <c r="CP164" i="2" s="1"/>
  <c r="AO407" i="10"/>
  <c r="CX180" i="2" s="1"/>
  <c r="AG407" i="10"/>
  <c r="CP180" i="2" s="1"/>
  <c r="AA406" i="10"/>
  <c r="CJ179" i="2" s="1"/>
  <c r="AC406" i="10"/>
  <c r="CL179" i="2" s="1"/>
  <c r="AE406" i="10"/>
  <c r="CN179" i="2" s="1"/>
  <c r="Y406" i="10"/>
  <c r="CH179" i="2" s="1"/>
  <c r="AI406" i="10"/>
  <c r="CR179" i="2" s="1"/>
  <c r="AP406" i="10"/>
  <c r="CY179" i="2" s="1"/>
  <c r="AJ406" i="10"/>
  <c r="CS179" i="2" s="1"/>
  <c r="CA182" i="2"/>
  <c r="S85" i="3" s="1"/>
  <c r="CB171" i="2"/>
  <c r="T74" i="3" s="1"/>
  <c r="U74" i="3" s="1"/>
  <c r="AM398" i="10"/>
  <c r="CV171" i="2" s="1"/>
  <c r="AL398" i="10"/>
  <c r="CU171" i="2" s="1"/>
  <c r="AN398" i="10"/>
  <c r="CW171" i="2" s="1"/>
  <c r="AJ398" i="10"/>
  <c r="CS171" i="2" s="1"/>
  <c r="CY149" i="2"/>
  <c r="T380" i="10"/>
  <c r="CC153" i="2" s="1"/>
  <c r="CB154" i="2"/>
  <c r="T57" i="3" s="1"/>
  <c r="U57" i="3" s="1"/>
  <c r="T381" i="10"/>
  <c r="CC154" i="2" s="1"/>
  <c r="AJ401" i="10"/>
  <c r="CS174" i="2" s="1"/>
  <c r="AH401" i="10"/>
  <c r="CQ174" i="2" s="1"/>
  <c r="AW411" i="10"/>
  <c r="DF184" i="2" s="1"/>
  <c r="AR411" i="10"/>
  <c r="DA184" i="2" s="1"/>
  <c r="AC411" i="10"/>
  <c r="CL184" i="2" s="1"/>
  <c r="AE411" i="10"/>
  <c r="CN184" i="2" s="1"/>
  <c r="AQ411" i="10"/>
  <c r="CZ184" i="2" s="1"/>
  <c r="AP411" i="10"/>
  <c r="CY184" i="2" s="1"/>
  <c r="AK411" i="10"/>
  <c r="CT184" i="2" s="1"/>
  <c r="Z389" i="10"/>
  <c r="CI162" i="2" s="1"/>
  <c r="AL403" i="10"/>
  <c r="CU176" i="2" s="1"/>
  <c r="AD403" i="10"/>
  <c r="CM176" i="2" s="1"/>
  <c r="AG403" i="10"/>
  <c r="CP176" i="2" s="1"/>
  <c r="V403" i="10"/>
  <c r="CE176" i="2" s="1"/>
  <c r="AN403" i="10"/>
  <c r="CW176" i="2" s="1"/>
  <c r="AC387" i="10"/>
  <c r="CL160" i="2" s="1"/>
  <c r="T387" i="10"/>
  <c r="CC160" i="2" s="1"/>
  <c r="AM399" i="10"/>
  <c r="CV172" i="2" s="1"/>
  <c r="AF399" i="10"/>
  <c r="CO172" i="2" s="1"/>
  <c r="AE399" i="10"/>
  <c r="CN172" i="2" s="1"/>
  <c r="T399" i="10"/>
  <c r="CC172" i="2" s="1"/>
  <c r="AI399" i="10"/>
  <c r="CR172" i="2" s="1"/>
  <c r="CB180" i="2"/>
  <c r="T83" i="3" s="1"/>
  <c r="U83" i="3" s="1"/>
  <c r="AM407" i="10"/>
  <c r="CV180" i="2" s="1"/>
  <c r="AS406" i="10"/>
  <c r="DB179" i="2" s="1"/>
  <c r="AQ406" i="10"/>
  <c r="CZ179" i="2" s="1"/>
  <c r="CB179" i="2"/>
  <c r="T82" i="3" s="1"/>
  <c r="U82" i="3" s="1"/>
  <c r="AR406" i="10"/>
  <c r="DA179" i="2" s="1"/>
  <c r="AF406" i="10"/>
  <c r="CO179" i="2" s="1"/>
  <c r="AT406" i="10"/>
  <c r="DC179" i="2" s="1"/>
  <c r="Z406" i="10"/>
  <c r="CI179" i="2" s="1"/>
  <c r="V398" i="10"/>
  <c r="CE171" i="2" s="1"/>
  <c r="AI398" i="10"/>
  <c r="CR171" i="2" s="1"/>
  <c r="W398" i="10"/>
  <c r="CF171" i="2" s="1"/>
  <c r="AA398" i="10"/>
  <c r="CJ171" i="2" s="1"/>
  <c r="AC398" i="10"/>
  <c r="CL171" i="2" s="1"/>
  <c r="CB159" i="2"/>
  <c r="T62" i="3" s="1"/>
  <c r="U62" i="3" s="1"/>
  <c r="AN401" i="10"/>
  <c r="CW174" i="2" s="1"/>
  <c r="T401" i="10"/>
  <c r="CC174" i="2" s="1"/>
  <c r="AE401" i="10"/>
  <c r="CN174" i="2" s="1"/>
  <c r="AA401" i="10"/>
  <c r="CJ174" i="2" s="1"/>
  <c r="AB401" i="10"/>
  <c r="CK174" i="2" s="1"/>
  <c r="AM401" i="10"/>
  <c r="CV174" i="2" s="1"/>
  <c r="DJ149" i="2"/>
  <c r="AC389" i="10"/>
  <c r="CL162" i="2" s="1"/>
  <c r="V389" i="10"/>
  <c r="CE162" i="2" s="1"/>
  <c r="CB162" i="2"/>
  <c r="T65" i="3" s="1"/>
  <c r="U65" i="3" s="1"/>
  <c r="AC391" i="10"/>
  <c r="CL164" i="2" s="1"/>
  <c r="T391" i="10"/>
  <c r="CC164" i="2" s="1"/>
  <c r="AA391" i="10"/>
  <c r="CJ164" i="2" s="1"/>
  <c r="V391" i="10"/>
  <c r="CE164" i="2" s="1"/>
  <c r="CA178" i="2"/>
  <c r="S81" i="3" s="1"/>
  <c r="CA175" i="2"/>
  <c r="S78" i="3" s="1"/>
  <c r="W407" i="10"/>
  <c r="CF180" i="2" s="1"/>
  <c r="AR407" i="10"/>
  <c r="DA180" i="2" s="1"/>
  <c r="AA407" i="10"/>
  <c r="CJ180" i="2" s="1"/>
  <c r="Y407" i="10"/>
  <c r="CH180" i="2" s="1"/>
  <c r="AJ407" i="10"/>
  <c r="CS180" i="2" s="1"/>
  <c r="AB407" i="10"/>
  <c r="CK180" i="2" s="1"/>
  <c r="AV407" i="10"/>
  <c r="DE180" i="2" s="1"/>
  <c r="AT407" i="10"/>
  <c r="DC180" i="2" s="1"/>
  <c r="T379" i="10"/>
  <c r="CC152" i="2" s="1"/>
  <c r="T386" i="10"/>
  <c r="CC159" i="2" s="1"/>
  <c r="X386" i="10"/>
  <c r="CG159" i="2" s="1"/>
  <c r="AF401" i="10"/>
  <c r="CO174" i="2" s="1"/>
  <c r="AG401" i="10"/>
  <c r="CP174" i="2" s="1"/>
  <c r="AC401" i="10"/>
  <c r="CL174" i="2" s="1"/>
  <c r="CB174" i="2"/>
  <c r="T77" i="3" s="1"/>
  <c r="U77" i="3" s="1"/>
  <c r="X401" i="10"/>
  <c r="CG174" i="2" s="1"/>
  <c r="AK401" i="10"/>
  <c r="CT174" i="2" s="1"/>
  <c r="W401" i="10"/>
  <c r="CF174" i="2" s="1"/>
  <c r="X389" i="10"/>
  <c r="CG162" i="2" s="1"/>
  <c r="W389" i="10"/>
  <c r="CF162" i="2" s="1"/>
  <c r="T389" i="10"/>
  <c r="CC162" i="2" s="1"/>
  <c r="AE391" i="10"/>
  <c r="CN164" i="2" s="1"/>
  <c r="X391" i="10"/>
  <c r="CG164" i="2" s="1"/>
  <c r="W391" i="10"/>
  <c r="CF164" i="2" s="1"/>
  <c r="AF391" i="10"/>
  <c r="CO164" i="2" s="1"/>
  <c r="T407" i="10"/>
  <c r="CC180" i="2" s="1"/>
  <c r="AS407" i="10"/>
  <c r="DB180" i="2" s="1"/>
  <c r="AN407" i="10"/>
  <c r="CW180" i="2" s="1"/>
  <c r="AL407" i="10"/>
  <c r="CU180" i="2" s="1"/>
  <c r="AK407" i="10"/>
  <c r="CT180" i="2" s="1"/>
  <c r="AC407" i="10"/>
  <c r="CL180" i="2" s="1"/>
  <c r="AF407" i="10"/>
  <c r="CO180" i="2" s="1"/>
  <c r="AD407" i="10"/>
  <c r="CM180" i="2" s="1"/>
  <c r="U379" i="10"/>
  <c r="CD152" i="2" s="1"/>
  <c r="DO149" i="2"/>
  <c r="W386" i="10"/>
  <c r="CF159" i="2" s="1"/>
  <c r="V386" i="10"/>
  <c r="CE159" i="2" s="1"/>
  <c r="Y386" i="10"/>
  <c r="CH159" i="2" s="1"/>
  <c r="Y401" i="10"/>
  <c r="CH174" i="2" s="1"/>
  <c r="Z401" i="10"/>
  <c r="CI174" i="2" s="1"/>
  <c r="AL401" i="10"/>
  <c r="CU174" i="2" s="1"/>
  <c r="AO401" i="10"/>
  <c r="CX174" i="2" s="1"/>
  <c r="AP401" i="10"/>
  <c r="CY174" i="2" s="1"/>
  <c r="AB389" i="10"/>
  <c r="CK162" i="2" s="1"/>
  <c r="AE389" i="10"/>
  <c r="CN162" i="2" s="1"/>
  <c r="CB164" i="2"/>
  <c r="T67" i="3" s="1"/>
  <c r="U67" i="3" s="1"/>
  <c r="AB391" i="10"/>
  <c r="CK164" i="2" s="1"/>
  <c r="U391" i="10"/>
  <c r="CD164" i="2" s="1"/>
  <c r="U407" i="10"/>
  <c r="CD180" i="2" s="1"/>
  <c r="AP407" i="10"/>
  <c r="CY180" i="2" s="1"/>
  <c r="X407" i="10"/>
  <c r="CG180" i="2" s="1"/>
  <c r="V407" i="10"/>
  <c r="CE180" i="2" s="1"/>
  <c r="AH407" i="10"/>
  <c r="CQ180" i="2" s="1"/>
  <c r="Z407" i="10"/>
  <c r="CI180" i="2" s="1"/>
  <c r="AA386" i="10"/>
  <c r="CJ159" i="2" s="1"/>
  <c r="AB386" i="10"/>
  <c r="CK159" i="2" s="1"/>
  <c r="AJ76" i="10"/>
  <c r="AK76" i="2" s="1"/>
  <c r="W60" i="10"/>
  <c r="X60" i="2" s="1"/>
  <c r="AH81" i="10"/>
  <c r="AI81" i="2" s="1"/>
  <c r="AP81" i="10"/>
  <c r="AQ81" i="2" s="1"/>
  <c r="AH82" i="10"/>
  <c r="AI82" i="2" s="1"/>
  <c r="AN82" i="10"/>
  <c r="AO82" i="2" s="1"/>
  <c r="U56" i="10"/>
  <c r="V56" i="2" s="1"/>
  <c r="Z76" i="10"/>
  <c r="AA76" i="2" s="1"/>
  <c r="T57" i="10"/>
  <c r="U57" i="2" s="1"/>
  <c r="T81" i="2"/>
  <c r="H31" i="3" s="1"/>
  <c r="I31" i="3" s="1"/>
  <c r="AI81" i="10"/>
  <c r="AJ81" i="2" s="1"/>
  <c r="AI82" i="10"/>
  <c r="AJ82" i="2" s="1"/>
  <c r="AD82" i="10"/>
  <c r="AE82" i="2" s="1"/>
  <c r="AF76" i="10"/>
  <c r="AG76" i="2" s="1"/>
  <c r="Y60" i="10"/>
  <c r="Z60" i="2" s="1"/>
  <c r="AG81" i="10"/>
  <c r="AH81" i="2" s="1"/>
  <c r="AF81" i="10"/>
  <c r="AG81" i="2" s="1"/>
  <c r="W82" i="10"/>
  <c r="X82" i="2" s="1"/>
  <c r="AI76" i="10"/>
  <c r="AJ76" i="2" s="1"/>
  <c r="AB76" i="10"/>
  <c r="AC76" i="2" s="1"/>
  <c r="T60" i="2"/>
  <c r="H10" i="3" s="1"/>
  <c r="I10" i="3" s="1"/>
  <c r="X60" i="10"/>
  <c r="Y60" i="2" s="1"/>
  <c r="T57" i="2"/>
  <c r="H7" i="3" s="1"/>
  <c r="I7" i="3" s="1"/>
  <c r="AR81" i="10"/>
  <c r="AS81" i="2" s="1"/>
  <c r="AA81" i="10"/>
  <c r="AB81" i="2" s="1"/>
  <c r="AJ81" i="10"/>
  <c r="AK81" i="2" s="1"/>
  <c r="V81" i="10"/>
  <c r="W81" i="2" s="1"/>
  <c r="AT81" i="10"/>
  <c r="AU81" i="2" s="1"/>
  <c r="AD81" i="10"/>
  <c r="AE81" i="2" s="1"/>
  <c r="AO81" i="10"/>
  <c r="AP81" i="2" s="1"/>
  <c r="T82" i="2"/>
  <c r="H32" i="3" s="1"/>
  <c r="I32" i="3" s="1"/>
  <c r="AU82" i="10"/>
  <c r="AV82" i="2" s="1"/>
  <c r="AQ82" i="10"/>
  <c r="AR82" i="2" s="1"/>
  <c r="AR82" i="10"/>
  <c r="AS82" i="2" s="1"/>
  <c r="AT82" i="10"/>
  <c r="AU82" i="2" s="1"/>
  <c r="AB82" i="10"/>
  <c r="AC82" i="2" s="1"/>
  <c r="AJ82" i="10"/>
  <c r="AK82" i="2" s="1"/>
  <c r="V76" i="10"/>
  <c r="W76" i="2" s="1"/>
  <c r="AE76" i="10"/>
  <c r="AF76" i="2" s="1"/>
  <c r="AA76" i="10"/>
  <c r="AB76" i="2" s="1"/>
  <c r="AO76" i="10"/>
  <c r="AP76" i="2" s="1"/>
  <c r="AM76" i="10"/>
  <c r="AN76" i="2" s="1"/>
  <c r="U60" i="10"/>
  <c r="V60" i="2" s="1"/>
  <c r="V57" i="10"/>
  <c r="W57" i="2" s="1"/>
  <c r="AB81" i="10"/>
  <c r="AC81" i="2" s="1"/>
  <c r="AC81" i="10"/>
  <c r="AD81" i="2" s="1"/>
  <c r="AN81" i="10"/>
  <c r="AO81" i="2" s="1"/>
  <c r="W81" i="10"/>
  <c r="X81" i="2" s="1"/>
  <c r="X81" i="10"/>
  <c r="Y81" i="2" s="1"/>
  <c r="AM81" i="10"/>
  <c r="AN81" i="2" s="1"/>
  <c r="AL81" i="10"/>
  <c r="AM81" i="2" s="1"/>
  <c r="U82" i="10"/>
  <c r="V82" i="2" s="1"/>
  <c r="Y82" i="10"/>
  <c r="Z82" i="2" s="1"/>
  <c r="X82" i="10"/>
  <c r="Y82" i="2" s="1"/>
  <c r="AP82" i="10"/>
  <c r="AQ82" i="2" s="1"/>
  <c r="V82" i="10"/>
  <c r="W82" i="2" s="1"/>
  <c r="T82" i="10"/>
  <c r="U82" i="2" s="1"/>
  <c r="AO82" i="10"/>
  <c r="AP82" i="2" s="1"/>
  <c r="T56" i="2"/>
  <c r="H6" i="3" s="1"/>
  <c r="I6" i="3" s="1"/>
  <c r="Y76" i="10"/>
  <c r="Z76" i="2" s="1"/>
  <c r="T76" i="10"/>
  <c r="U76" i="2" s="1"/>
  <c r="AK76" i="10"/>
  <c r="AL76" i="2" s="1"/>
  <c r="AL76" i="10"/>
  <c r="AM76" i="2" s="1"/>
  <c r="AD76" i="10"/>
  <c r="AE76" i="2" s="1"/>
  <c r="W76" i="10"/>
  <c r="X76" i="2" s="1"/>
  <c r="T60" i="10"/>
  <c r="U60" i="2" s="1"/>
  <c r="AQ81" i="10"/>
  <c r="AR81" i="2" s="1"/>
  <c r="AS81" i="10"/>
  <c r="AT81" i="2" s="1"/>
  <c r="T81" i="10"/>
  <c r="U81" i="2" s="1"/>
  <c r="AE81" i="10"/>
  <c r="AF81" i="2" s="1"/>
  <c r="AK81" i="10"/>
  <c r="AL81" i="2" s="1"/>
  <c r="U81" i="10"/>
  <c r="V81" i="2" s="1"/>
  <c r="AF82" i="10"/>
  <c r="AG82" i="2" s="1"/>
  <c r="Z82" i="10"/>
  <c r="AA82" i="2" s="1"/>
  <c r="AG82" i="10"/>
  <c r="AH82" i="2" s="1"/>
  <c r="AM82" i="10"/>
  <c r="AN82" i="2" s="1"/>
  <c r="AL82" i="10"/>
  <c r="AM82" i="2" s="1"/>
  <c r="AK82" i="10"/>
  <c r="AL82" i="2" s="1"/>
  <c r="AS82" i="10"/>
  <c r="AT82" i="2" s="1"/>
  <c r="X76" i="10"/>
  <c r="Y76" i="2" s="1"/>
  <c r="AN76" i="10"/>
  <c r="AO76" i="2" s="1"/>
  <c r="U76" i="10"/>
  <c r="V76" i="2" s="1"/>
  <c r="AG76" i="10"/>
  <c r="AH76" i="2" s="1"/>
  <c r="T76" i="2"/>
  <c r="H26" i="3" s="1"/>
  <c r="I26" i="3" s="1"/>
  <c r="AM206" i="10"/>
  <c r="AN193" i="2" s="1"/>
  <c r="AN192" i="10"/>
  <c r="AO179" i="2" s="1"/>
  <c r="AF192" i="10"/>
  <c r="AG179" i="2" s="1"/>
  <c r="AN198" i="10"/>
  <c r="AO185" i="2" s="1"/>
  <c r="AV198" i="10"/>
  <c r="AW185" i="2" s="1"/>
  <c r="AI192" i="10"/>
  <c r="AJ179" i="2" s="1"/>
  <c r="X178" i="10"/>
  <c r="Y165" i="2" s="1"/>
  <c r="AA198" i="10"/>
  <c r="AB185" i="2" s="1"/>
  <c r="AI201" i="10"/>
  <c r="AJ188" i="2" s="1"/>
  <c r="BB198" i="10"/>
  <c r="BC185" i="2" s="1"/>
  <c r="AD192" i="10"/>
  <c r="AE179" i="2" s="1"/>
  <c r="AL194" i="10"/>
  <c r="AM181" i="2" s="1"/>
  <c r="AJ192" i="10"/>
  <c r="AK179" i="2" s="1"/>
  <c r="AH198" i="10"/>
  <c r="AI185" i="2" s="1"/>
  <c r="BA198" i="10"/>
  <c r="BB185" i="2" s="1"/>
  <c r="AY198" i="10"/>
  <c r="AZ185" i="2" s="1"/>
  <c r="Y198" i="10"/>
  <c r="Z185" i="2" s="1"/>
  <c r="AR198" i="10"/>
  <c r="AS185" i="2" s="1"/>
  <c r="V192" i="10"/>
  <c r="W179" i="2" s="1"/>
  <c r="AL198" i="10"/>
  <c r="AM185" i="2" s="1"/>
  <c r="AV192" i="10"/>
  <c r="AW179" i="2" s="1"/>
  <c r="W192" i="10"/>
  <c r="X179" i="2" s="1"/>
  <c r="AB198" i="10"/>
  <c r="AC185" i="2" s="1"/>
  <c r="AK198" i="10"/>
  <c r="AL185" i="2" s="1"/>
  <c r="W198" i="10"/>
  <c r="X185" i="2" s="1"/>
  <c r="AR192" i="10"/>
  <c r="AS179" i="2" s="1"/>
  <c r="BC207" i="10"/>
  <c r="BD194" i="2" s="1"/>
  <c r="AM198" i="10"/>
  <c r="AN185" i="2" s="1"/>
  <c r="AC192" i="10"/>
  <c r="AD179" i="2" s="1"/>
  <c r="AB192" i="10"/>
  <c r="AC179" i="2" s="1"/>
  <c r="AX206" i="10"/>
  <c r="AY193" i="2" s="1"/>
  <c r="AT194" i="10"/>
  <c r="AU181" i="2" s="1"/>
  <c r="X192" i="10"/>
  <c r="Y179" i="2" s="1"/>
  <c r="AC198" i="10"/>
  <c r="AD185" i="2" s="1"/>
  <c r="AE196" i="10"/>
  <c r="AF183" i="2" s="1"/>
  <c r="AT198" i="10"/>
  <c r="AU185" i="2" s="1"/>
  <c r="AY200" i="10"/>
  <c r="AZ187" i="2" s="1"/>
  <c r="AI181" i="10"/>
  <c r="AJ168" i="2" s="1"/>
  <c r="BC199" i="10"/>
  <c r="BD186" i="2" s="1"/>
  <c r="AG199" i="10"/>
  <c r="AH186" i="2" s="1"/>
  <c r="Y181" i="10"/>
  <c r="Z168" i="2" s="1"/>
  <c r="AX199" i="10"/>
  <c r="AY186" i="2" s="1"/>
  <c r="AF199" i="10"/>
  <c r="AG186" i="2" s="1"/>
  <c r="T199" i="10"/>
  <c r="U186" i="2" s="1"/>
  <c r="AE199" i="10"/>
  <c r="AF186" i="2" s="1"/>
  <c r="BB199" i="10"/>
  <c r="BC186" i="2" s="1"/>
  <c r="AD199" i="10"/>
  <c r="AE186" i="2" s="1"/>
  <c r="AZ199" i="10"/>
  <c r="BA186" i="2" s="1"/>
  <c r="AA195" i="10"/>
  <c r="AB182" i="2" s="1"/>
  <c r="AD200" i="10"/>
  <c r="AE187" i="2" s="1"/>
  <c r="AP199" i="10"/>
  <c r="AQ186" i="2" s="1"/>
  <c r="AC200" i="10"/>
  <c r="AD187" i="2" s="1"/>
  <c r="AB200" i="10"/>
  <c r="AC187" i="2" s="1"/>
  <c r="BA199" i="10"/>
  <c r="BB186" i="2" s="1"/>
  <c r="AU199" i="10"/>
  <c r="AV186" i="2" s="1"/>
  <c r="AM183" i="10"/>
  <c r="AN170" i="2" s="1"/>
  <c r="Y199" i="10"/>
  <c r="Z186" i="2" s="1"/>
  <c r="T186" i="2"/>
  <c r="H89" i="3" s="1"/>
  <c r="I89" i="3" s="1"/>
  <c r="AC199" i="10"/>
  <c r="AD186" i="2" s="1"/>
  <c r="AM199" i="10"/>
  <c r="AN186" i="2" s="1"/>
  <c r="AT199" i="10"/>
  <c r="AU186" i="2" s="1"/>
  <c r="W199" i="10"/>
  <c r="X186" i="2" s="1"/>
  <c r="T168" i="2"/>
  <c r="H71" i="3" s="1"/>
  <c r="I71" i="3" s="1"/>
  <c r="AK199" i="10"/>
  <c r="AL186" i="2" s="1"/>
  <c r="AA200" i="10"/>
  <c r="AB187" i="2" s="1"/>
  <c r="AR200" i="10"/>
  <c r="AS187" i="2" s="1"/>
  <c r="AY199" i="10"/>
  <c r="AZ186" i="2" s="1"/>
  <c r="Z199" i="10"/>
  <c r="AA186" i="2" s="1"/>
  <c r="U199" i="10"/>
  <c r="V186" i="2" s="1"/>
  <c r="V199" i="10"/>
  <c r="W186" i="2" s="1"/>
  <c r="AN200" i="10"/>
  <c r="AO187" i="2" s="1"/>
  <c r="AA199" i="10"/>
  <c r="AB186" i="2" s="1"/>
  <c r="AB199" i="10"/>
  <c r="AC186" i="2" s="1"/>
  <c r="AR199" i="10"/>
  <c r="AS186" i="2" s="1"/>
  <c r="AH199" i="10"/>
  <c r="AI186" i="2" s="1"/>
  <c r="AS199" i="10"/>
  <c r="AT186" i="2" s="1"/>
  <c r="AW199" i="10"/>
  <c r="AX186" i="2" s="1"/>
  <c r="W385" i="10"/>
  <c r="CF158" i="2" s="1"/>
  <c r="CL149" i="2"/>
  <c r="CA150" i="2"/>
  <c r="S53" i="3" s="1"/>
  <c r="W392" i="10"/>
  <c r="CF165" i="2" s="1"/>
  <c r="AO410" i="10"/>
  <c r="CX183" i="2" s="1"/>
  <c r="CA162" i="2"/>
  <c r="S65" i="3" s="1"/>
  <c r="V385" i="10"/>
  <c r="CE158" i="2" s="1"/>
  <c r="AN404" i="10"/>
  <c r="CW177" i="2" s="1"/>
  <c r="AI410" i="10"/>
  <c r="CR183" i="2" s="1"/>
  <c r="AI26" i="10"/>
  <c r="AJ28" i="2" s="1"/>
  <c r="X26" i="10"/>
  <c r="Y28" i="2" s="1"/>
  <c r="AK26" i="10"/>
  <c r="AL28" i="2" s="1"/>
  <c r="AH26" i="10"/>
  <c r="AI28" i="2" s="1"/>
  <c r="V26" i="10"/>
  <c r="W28" i="2" s="1"/>
  <c r="T28" i="2"/>
  <c r="B29" i="3" s="1"/>
  <c r="C29" i="3" s="1"/>
  <c r="T26" i="10"/>
  <c r="U28" i="2" s="1"/>
  <c r="W26" i="10"/>
  <c r="X28" i="2" s="1"/>
  <c r="AR26" i="10"/>
  <c r="AS28" i="2" s="1"/>
  <c r="Z26" i="10"/>
  <c r="AA28" i="2" s="1"/>
  <c r="AN26" i="10"/>
  <c r="AO28" i="2" s="1"/>
  <c r="AL26" i="10"/>
  <c r="AM28" i="2" s="1"/>
  <c r="Y26" i="10"/>
  <c r="Z28" i="2" s="1"/>
  <c r="AJ26" i="10"/>
  <c r="AK28" i="2" s="1"/>
  <c r="AM26" i="10"/>
  <c r="AN28" i="2" s="1"/>
  <c r="AB26" i="10"/>
  <c r="AC28" i="2" s="1"/>
  <c r="AF26" i="10"/>
  <c r="AG28" i="2" s="1"/>
  <c r="AP26" i="10"/>
  <c r="AQ28" i="2" s="1"/>
  <c r="AC26" i="10"/>
  <c r="AD28" i="2" s="1"/>
  <c r="AA26" i="10"/>
  <c r="AB28" i="2" s="1"/>
  <c r="AO26" i="10"/>
  <c r="AP28" i="2" s="1"/>
  <c r="AD26" i="10"/>
  <c r="AE28" i="2" s="1"/>
  <c r="U26" i="10"/>
  <c r="V28" i="2" s="1"/>
  <c r="AG26" i="10"/>
  <c r="AH28" i="2" s="1"/>
  <c r="AQ26" i="10"/>
  <c r="AR28" i="2" s="1"/>
  <c r="AE26" i="10"/>
  <c r="AF28" i="2" s="1"/>
  <c r="U4" i="10"/>
  <c r="V6" i="2" s="1"/>
  <c r="T6" i="2"/>
  <c r="B7" i="3" s="1"/>
  <c r="C7" i="3" s="1"/>
  <c r="V4" i="10"/>
  <c r="W6" i="2" s="1"/>
  <c r="T4" i="10"/>
  <c r="U6" i="2" s="1"/>
  <c r="Z176" i="10"/>
  <c r="AA163" i="2" s="1"/>
  <c r="AE36" i="10"/>
  <c r="AF38" i="2" s="1"/>
  <c r="AY36" i="10"/>
  <c r="AZ38" i="2" s="1"/>
  <c r="AO36" i="10"/>
  <c r="AP38" i="2" s="1"/>
  <c r="Y36" i="10"/>
  <c r="Z38" i="2" s="1"/>
  <c r="U36" i="10"/>
  <c r="V38" i="2" s="1"/>
  <c r="AP36" i="10"/>
  <c r="AQ38" i="2" s="1"/>
  <c r="AC36" i="10"/>
  <c r="AD38" i="2" s="1"/>
  <c r="AK36" i="10"/>
  <c r="AL38" i="2" s="1"/>
  <c r="Z36" i="10"/>
  <c r="AA38" i="2" s="1"/>
  <c r="AR36" i="10"/>
  <c r="AS38" i="2" s="1"/>
  <c r="AW36" i="10"/>
  <c r="AX38" i="2" s="1"/>
  <c r="AJ36" i="10"/>
  <c r="AK38" i="2" s="1"/>
  <c r="W36" i="10"/>
  <c r="X38" i="2" s="1"/>
  <c r="AI36" i="10"/>
  <c r="AJ38" i="2" s="1"/>
  <c r="AU36" i="10"/>
  <c r="AV38" i="2" s="1"/>
  <c r="AX36" i="10"/>
  <c r="AY38" i="2" s="1"/>
  <c r="AG36" i="10"/>
  <c r="AH38" i="2" s="1"/>
  <c r="AS36" i="10"/>
  <c r="AT38" i="2" s="1"/>
  <c r="T38" i="2"/>
  <c r="B39" i="3" s="1"/>
  <c r="C39" i="3" s="1"/>
  <c r="AV36" i="10"/>
  <c r="AW38" i="2" s="1"/>
  <c r="AA36" i="10"/>
  <c r="AB38" i="2" s="1"/>
  <c r="BA36" i="10"/>
  <c r="BB38" i="2" s="1"/>
  <c r="AN36" i="10"/>
  <c r="AO38" i="2" s="1"/>
  <c r="T36" i="10"/>
  <c r="U38" i="2" s="1"/>
  <c r="AD36" i="10"/>
  <c r="AE38" i="2" s="1"/>
  <c r="AB36" i="10"/>
  <c r="AC38" i="2" s="1"/>
  <c r="AQ36" i="10"/>
  <c r="AR38" i="2" s="1"/>
  <c r="BB36" i="10"/>
  <c r="BC38" i="2" s="1"/>
  <c r="AL36" i="10"/>
  <c r="AM38" i="2" s="1"/>
  <c r="V36" i="10"/>
  <c r="W38" i="2" s="1"/>
  <c r="AM36" i="10"/>
  <c r="AN38" i="2" s="1"/>
  <c r="AF36" i="10"/>
  <c r="AG38" i="2" s="1"/>
  <c r="AZ36" i="10"/>
  <c r="BA38" i="2" s="1"/>
  <c r="AT36" i="10"/>
  <c r="AU38" i="2" s="1"/>
  <c r="X36" i="10"/>
  <c r="Y38" i="2" s="1"/>
  <c r="AH36" i="10"/>
  <c r="AI38" i="2" s="1"/>
  <c r="Q12" i="3"/>
  <c r="AA24" i="10"/>
  <c r="AB26" i="2" s="1"/>
  <c r="T26" i="2"/>
  <c r="B27" i="3" s="1"/>
  <c r="C27" i="3" s="1"/>
  <c r="AG24" i="10"/>
  <c r="AH26" i="2" s="1"/>
  <c r="X24" i="10"/>
  <c r="Y26" i="2" s="1"/>
  <c r="AJ24" i="10"/>
  <c r="AK26" i="2" s="1"/>
  <c r="AK24" i="10"/>
  <c r="AL26" i="2" s="1"/>
  <c r="AF24" i="10"/>
  <c r="AG26" i="2" s="1"/>
  <c r="AO24" i="10"/>
  <c r="AP26" i="2" s="1"/>
  <c r="T24" i="10"/>
  <c r="U26" i="2" s="1"/>
  <c r="V24" i="10"/>
  <c r="W26" i="2" s="1"/>
  <c r="AI24" i="10"/>
  <c r="AJ26" i="2" s="1"/>
  <c r="AD24" i="10"/>
  <c r="AE26" i="2" s="1"/>
  <c r="U24" i="10"/>
  <c r="V26" i="2" s="1"/>
  <c r="AN24" i="10"/>
  <c r="AO26" i="2" s="1"/>
  <c r="AP24" i="10"/>
  <c r="AQ26" i="2" s="1"/>
  <c r="AL24" i="10"/>
  <c r="AM26" i="2" s="1"/>
  <c r="AM24" i="10"/>
  <c r="AN26" i="2" s="1"/>
  <c r="Y24" i="10"/>
  <c r="Z26" i="2" s="1"/>
  <c r="W24" i="10"/>
  <c r="X26" i="2" s="1"/>
  <c r="AB24" i="10"/>
  <c r="AC26" i="2" s="1"/>
  <c r="AH24" i="10"/>
  <c r="AI26" i="2" s="1"/>
  <c r="AC24" i="10"/>
  <c r="AD26" i="2" s="1"/>
  <c r="AE24" i="10"/>
  <c r="AF26" i="2" s="1"/>
  <c r="Z24" i="10"/>
  <c r="AA26" i="2" s="1"/>
  <c r="W31" i="10"/>
  <c r="X33" i="2" s="1"/>
  <c r="AH31" i="10"/>
  <c r="AI33" i="2" s="1"/>
  <c r="AN31" i="10"/>
  <c r="AO33" i="2" s="1"/>
  <c r="AT31" i="10"/>
  <c r="AU33" i="2" s="1"/>
  <c r="AM31" i="10"/>
  <c r="AN33" i="2" s="1"/>
  <c r="AK31" i="10"/>
  <c r="AL33" i="2" s="1"/>
  <c r="AV31" i="10"/>
  <c r="AW33" i="2" s="1"/>
  <c r="T33" i="2"/>
  <c r="B34" i="3" s="1"/>
  <c r="C34" i="3" s="1"/>
  <c r="Z31" i="10"/>
  <c r="AA33" i="2" s="1"/>
  <c r="AR31" i="10"/>
  <c r="AS33" i="2" s="1"/>
  <c r="AA31" i="10"/>
  <c r="AB33" i="2" s="1"/>
  <c r="AG31" i="10"/>
  <c r="AH33" i="2" s="1"/>
  <c r="AP31" i="10"/>
  <c r="AQ33" i="2" s="1"/>
  <c r="U31" i="10"/>
  <c r="V33" i="2" s="1"/>
  <c r="Y31" i="10"/>
  <c r="Z33" i="2" s="1"/>
  <c r="V31" i="10"/>
  <c r="W33" i="2" s="1"/>
  <c r="X31" i="10"/>
  <c r="Y33" i="2" s="1"/>
  <c r="AE31" i="10"/>
  <c r="AF33" i="2" s="1"/>
  <c r="AC31" i="10"/>
  <c r="AD33" i="2" s="1"/>
  <c r="AU31" i="10"/>
  <c r="AV33" i="2" s="1"/>
  <c r="AQ31" i="10"/>
  <c r="AR33" i="2" s="1"/>
  <c r="AW31" i="10"/>
  <c r="AX33" i="2" s="1"/>
  <c r="AS31" i="10"/>
  <c r="AT33" i="2" s="1"/>
  <c r="AI31" i="10"/>
  <c r="AJ33" i="2" s="1"/>
  <c r="AF31" i="10"/>
  <c r="AG33" i="2" s="1"/>
  <c r="T31" i="10"/>
  <c r="U33" i="2" s="1"/>
  <c r="AB31" i="10"/>
  <c r="AC33" i="2" s="1"/>
  <c r="AD31" i="10"/>
  <c r="AE33" i="2" s="1"/>
  <c r="AJ31" i="10"/>
  <c r="AK33" i="2" s="1"/>
  <c r="AO31" i="10"/>
  <c r="AP33" i="2" s="1"/>
  <c r="AL31" i="10"/>
  <c r="AM33" i="2" s="1"/>
  <c r="AJ19" i="10"/>
  <c r="AK21" i="2" s="1"/>
  <c r="V19" i="10"/>
  <c r="W21" i="2" s="1"/>
  <c r="AB19" i="10"/>
  <c r="AC21" i="2" s="1"/>
  <c r="AF19" i="10"/>
  <c r="AG21" i="2" s="1"/>
  <c r="Y19" i="10"/>
  <c r="Z21" i="2" s="1"/>
  <c r="AD19" i="10"/>
  <c r="AE21" i="2" s="1"/>
  <c r="T21" i="2"/>
  <c r="B22" i="3" s="1"/>
  <c r="C22" i="3" s="1"/>
  <c r="AI19" i="10"/>
  <c r="AJ21" i="2" s="1"/>
  <c r="AK19" i="10"/>
  <c r="AL21" i="2" s="1"/>
  <c r="X19" i="10"/>
  <c r="Y21" i="2" s="1"/>
  <c r="AH19" i="10"/>
  <c r="AI21" i="2" s="1"/>
  <c r="Z19" i="10"/>
  <c r="AA21" i="2" s="1"/>
  <c r="AA19" i="10"/>
  <c r="AB21" i="2" s="1"/>
  <c r="AG19" i="10"/>
  <c r="AH21" i="2" s="1"/>
  <c r="T19" i="10"/>
  <c r="U21" i="2" s="1"/>
  <c r="AC19" i="10"/>
  <c r="AD21" i="2" s="1"/>
  <c r="U19" i="10"/>
  <c r="V21" i="2" s="1"/>
  <c r="W19" i="10"/>
  <c r="X21" i="2" s="1"/>
  <c r="AE19" i="10"/>
  <c r="AF21" i="2" s="1"/>
  <c r="S26" i="2"/>
  <c r="A27" i="3" s="1"/>
  <c r="AR1" i="2"/>
  <c r="X32" i="10"/>
  <c r="Y34" i="2" s="1"/>
  <c r="AP32" i="10"/>
  <c r="AQ34" i="2" s="1"/>
  <c r="T32" i="10"/>
  <c r="U34" i="2" s="1"/>
  <c r="AB32" i="10"/>
  <c r="AC34" i="2" s="1"/>
  <c r="Y32" i="10"/>
  <c r="Z34" i="2" s="1"/>
  <c r="Z32" i="10"/>
  <c r="AA34" i="2" s="1"/>
  <c r="AJ32" i="10"/>
  <c r="AK34" i="2" s="1"/>
  <c r="AG32" i="10"/>
  <c r="AH34" i="2" s="1"/>
  <c r="AK32" i="10"/>
  <c r="AL34" i="2" s="1"/>
  <c r="AI32" i="10"/>
  <c r="AJ34" i="2" s="1"/>
  <c r="AD32" i="10"/>
  <c r="AE34" i="2" s="1"/>
  <c r="AN32" i="10"/>
  <c r="AO34" i="2" s="1"/>
  <c r="AO32" i="10"/>
  <c r="AP34" i="2" s="1"/>
  <c r="W32" i="10"/>
  <c r="X34" i="2" s="1"/>
  <c r="AX32" i="10"/>
  <c r="AY34" i="2" s="1"/>
  <c r="AF32" i="10"/>
  <c r="AG34" i="2" s="1"/>
  <c r="V32" i="10"/>
  <c r="W34" i="2" s="1"/>
  <c r="AE32" i="10"/>
  <c r="AF34" i="2" s="1"/>
  <c r="AW32" i="10"/>
  <c r="AX34" i="2" s="1"/>
  <c r="AQ32" i="10"/>
  <c r="AR34" i="2" s="1"/>
  <c r="T34" i="2"/>
  <c r="B35" i="3" s="1"/>
  <c r="C35" i="3" s="1"/>
  <c r="AT32" i="10"/>
  <c r="AU34" i="2" s="1"/>
  <c r="AA32" i="10"/>
  <c r="AB34" i="2" s="1"/>
  <c r="AS32" i="10"/>
  <c r="AT34" i="2" s="1"/>
  <c r="AH32" i="10"/>
  <c r="AI34" i="2" s="1"/>
  <c r="AR32" i="10"/>
  <c r="AS34" i="2" s="1"/>
  <c r="AV32" i="10"/>
  <c r="AW34" i="2" s="1"/>
  <c r="AC32" i="10"/>
  <c r="AD34" i="2" s="1"/>
  <c r="AL32" i="10"/>
  <c r="AM34" i="2" s="1"/>
  <c r="AM32" i="10"/>
  <c r="AN34" i="2" s="1"/>
  <c r="U32" i="10"/>
  <c r="V34" i="2" s="1"/>
  <c r="AU32" i="10"/>
  <c r="AV34" i="2" s="1"/>
  <c r="Q10" i="3"/>
  <c r="Q11" i="3"/>
  <c r="Q9" i="3"/>
  <c r="Q8" i="3"/>
  <c r="E57" i="3"/>
  <c r="W9" i="10"/>
  <c r="X11" i="2" s="1"/>
  <c r="T9" i="10"/>
  <c r="U11" i="2" s="1"/>
  <c r="V9" i="10"/>
  <c r="W11" i="2" s="1"/>
  <c r="T11" i="2"/>
  <c r="B12" i="3" s="1"/>
  <c r="C12" i="3" s="1"/>
  <c r="X9" i="10"/>
  <c r="Y11" i="2" s="1"/>
  <c r="U9" i="10"/>
  <c r="V11" i="2" s="1"/>
  <c r="Y9" i="10"/>
  <c r="Z11" i="2" s="1"/>
  <c r="Z9" i="10"/>
  <c r="AA11" i="2" s="1"/>
  <c r="AA9" i="10"/>
  <c r="AB11" i="2" s="1"/>
  <c r="U3" i="10"/>
  <c r="V5" i="2" s="1"/>
  <c r="T5" i="2"/>
  <c r="B6" i="3" s="1"/>
  <c r="C6" i="3" s="1"/>
  <c r="T3" i="10"/>
  <c r="U5" i="2" s="1"/>
  <c r="C4" i="3"/>
  <c r="T4" i="2"/>
  <c r="B5" i="3" s="1"/>
  <c r="T2" i="10"/>
  <c r="U4" i="2" s="1"/>
  <c r="T23" i="10"/>
  <c r="U25" i="2" s="1"/>
  <c r="AN23" i="10"/>
  <c r="AO25" i="2" s="1"/>
  <c r="AF23" i="10"/>
  <c r="AG25" i="2" s="1"/>
  <c r="AK23" i="10"/>
  <c r="AL25" i="2" s="1"/>
  <c r="AG23" i="10"/>
  <c r="AH25" i="2" s="1"/>
  <c r="AI23" i="10"/>
  <c r="AJ25" i="2" s="1"/>
  <c r="AJ23" i="10"/>
  <c r="AK25" i="2" s="1"/>
  <c r="AO23" i="10"/>
  <c r="AP25" i="2" s="1"/>
  <c r="Y23" i="10"/>
  <c r="Z25" i="2" s="1"/>
  <c r="AB23" i="10"/>
  <c r="AC25" i="2" s="1"/>
  <c r="AD23" i="10"/>
  <c r="AE25" i="2" s="1"/>
  <c r="AH23" i="10"/>
  <c r="AI25" i="2" s="1"/>
  <c r="AE23" i="10"/>
  <c r="AF25" i="2" s="1"/>
  <c r="T25" i="2"/>
  <c r="B26" i="3" s="1"/>
  <c r="C26" i="3" s="1"/>
  <c r="Z23" i="10"/>
  <c r="AA25" i="2" s="1"/>
  <c r="W23" i="10"/>
  <c r="X25" i="2" s="1"/>
  <c r="AA23" i="10"/>
  <c r="AB25" i="2" s="1"/>
  <c r="AC23" i="10"/>
  <c r="AD25" i="2" s="1"/>
  <c r="V23" i="10"/>
  <c r="W25" i="2" s="1"/>
  <c r="AL23" i="10"/>
  <c r="AM25" i="2" s="1"/>
  <c r="U23" i="10"/>
  <c r="V25" i="2" s="1"/>
  <c r="AM23" i="10"/>
  <c r="AN25" i="2" s="1"/>
  <c r="X23" i="10"/>
  <c r="Y25" i="2" s="1"/>
  <c r="W1" i="2"/>
  <c r="S5" i="2"/>
  <c r="A6" i="3" s="1"/>
  <c r="S3" i="2"/>
  <c r="A4" i="3" s="1"/>
  <c r="U1" i="2"/>
  <c r="AJ21" i="10"/>
  <c r="AK23" i="2" s="1"/>
  <c r="AF21" i="10"/>
  <c r="AG23" i="2" s="1"/>
  <c r="W21" i="10"/>
  <c r="X23" i="2" s="1"/>
  <c r="AL21" i="10"/>
  <c r="AM23" i="2" s="1"/>
  <c r="T23" i="2"/>
  <c r="B24" i="3" s="1"/>
  <c r="C24" i="3" s="1"/>
  <c r="AI21" i="10"/>
  <c r="AJ23" i="2" s="1"/>
  <c r="Z21" i="10"/>
  <c r="AA23" i="2" s="1"/>
  <c r="AB21" i="10"/>
  <c r="AC23" i="2" s="1"/>
  <c r="AG21" i="10"/>
  <c r="AH23" i="2" s="1"/>
  <c r="AC21" i="10"/>
  <c r="AD23" i="2" s="1"/>
  <c r="AD21" i="10"/>
  <c r="AE23" i="2" s="1"/>
  <c r="AK21" i="10"/>
  <c r="AL23" i="2" s="1"/>
  <c r="AA21" i="10"/>
  <c r="AB23" i="2" s="1"/>
  <c r="AE21" i="10"/>
  <c r="AF23" i="2" s="1"/>
  <c r="X21" i="10"/>
  <c r="Y23" i="2" s="1"/>
  <c r="T21" i="10"/>
  <c r="U23" i="2" s="1"/>
  <c r="Y21" i="10"/>
  <c r="Z23" i="2" s="1"/>
  <c r="AM21" i="10"/>
  <c r="AN23" i="2" s="1"/>
  <c r="V21" i="10"/>
  <c r="W23" i="2" s="1"/>
  <c r="U21" i="10"/>
  <c r="V23" i="2" s="1"/>
  <c r="AH21" i="10"/>
  <c r="AI23" i="2" s="1"/>
  <c r="T13" i="10"/>
  <c r="U15" i="2" s="1"/>
  <c r="U13" i="10"/>
  <c r="V15" i="2" s="1"/>
  <c r="Z13" i="10"/>
  <c r="AA15" i="2" s="1"/>
  <c r="X13" i="10"/>
  <c r="Y15" i="2" s="1"/>
  <c r="AA13" i="10"/>
  <c r="AB15" i="2" s="1"/>
  <c r="AC13" i="10"/>
  <c r="AD15" i="2" s="1"/>
  <c r="AB13" i="10"/>
  <c r="AC15" i="2" s="1"/>
  <c r="V13" i="10"/>
  <c r="W15" i="2" s="1"/>
  <c r="AD13" i="10"/>
  <c r="AE15" i="2" s="1"/>
  <c r="Y13" i="10"/>
  <c r="Z15" i="2" s="1"/>
  <c r="W13" i="10"/>
  <c r="X15" i="2" s="1"/>
  <c r="T15" i="2"/>
  <c r="B16" i="3" s="1"/>
  <c r="C16" i="3" s="1"/>
  <c r="AE13" i="10"/>
  <c r="AF15" i="2" s="1"/>
  <c r="T30" i="2"/>
  <c r="B31" i="3" s="1"/>
  <c r="C31" i="3" s="1"/>
  <c r="AO28" i="10"/>
  <c r="AP30" i="2" s="1"/>
  <c r="Z28" i="10"/>
  <c r="AA30" i="2" s="1"/>
  <c r="AK28" i="10"/>
  <c r="AL30" i="2" s="1"/>
  <c r="AA28" i="10"/>
  <c r="AB30" i="2" s="1"/>
  <c r="AS28" i="10"/>
  <c r="AT30" i="2" s="1"/>
  <c r="AN28" i="10"/>
  <c r="AO30" i="2" s="1"/>
  <c r="V28" i="10"/>
  <c r="W30" i="2" s="1"/>
  <c r="AB28" i="10"/>
  <c r="AC30" i="2" s="1"/>
  <c r="AC28" i="10"/>
  <c r="AD30" i="2" s="1"/>
  <c r="U28" i="10"/>
  <c r="V30" i="2" s="1"/>
  <c r="W28" i="10"/>
  <c r="X30" i="2" s="1"/>
  <c r="AE28" i="10"/>
  <c r="AF30" i="2" s="1"/>
  <c r="AQ28" i="10"/>
  <c r="AR30" i="2" s="1"/>
  <c r="AL28" i="10"/>
  <c r="AM30" i="2" s="1"/>
  <c r="AR28" i="10"/>
  <c r="AS30" i="2" s="1"/>
  <c r="AF28" i="10"/>
  <c r="AG30" i="2" s="1"/>
  <c r="X28" i="10"/>
  <c r="Y30" i="2" s="1"/>
  <c r="AD28" i="10"/>
  <c r="AE30" i="2" s="1"/>
  <c r="T28" i="10"/>
  <c r="U30" i="2" s="1"/>
  <c r="AG28" i="10"/>
  <c r="AH30" i="2" s="1"/>
  <c r="Y28" i="10"/>
  <c r="Z30" i="2" s="1"/>
  <c r="AI28" i="10"/>
  <c r="AJ30" i="2" s="1"/>
  <c r="AM28" i="10"/>
  <c r="AN30" i="2" s="1"/>
  <c r="AT28" i="10"/>
  <c r="AU30" i="2" s="1"/>
  <c r="AJ28" i="10"/>
  <c r="AK30" i="2" s="1"/>
  <c r="AP28" i="10"/>
  <c r="AQ30" i="2" s="1"/>
  <c r="AH28" i="10"/>
  <c r="AI30" i="2" s="1"/>
  <c r="T32" i="2"/>
  <c r="B33" i="3" s="1"/>
  <c r="C33" i="3" s="1"/>
  <c r="AM30" i="10"/>
  <c r="AN32" i="2" s="1"/>
  <c r="V30" i="10"/>
  <c r="W32" i="2" s="1"/>
  <c r="AP30" i="10"/>
  <c r="AQ32" i="2" s="1"/>
  <c r="AT30" i="10"/>
  <c r="AU32" i="2" s="1"/>
  <c r="AF30" i="10"/>
  <c r="AG32" i="2" s="1"/>
  <c r="AQ30" i="10"/>
  <c r="AR32" i="2" s="1"/>
  <c r="AS30" i="10"/>
  <c r="AT32" i="2" s="1"/>
  <c r="AD30" i="10"/>
  <c r="AE32" i="2" s="1"/>
  <c r="AC30" i="10"/>
  <c r="AD32" i="2" s="1"/>
  <c r="Y30" i="10"/>
  <c r="Z32" i="2" s="1"/>
  <c r="AV30" i="10"/>
  <c r="AW32" i="2" s="1"/>
  <c r="T30" i="10"/>
  <c r="U32" i="2" s="1"/>
  <c r="X30" i="10"/>
  <c r="Y32" i="2" s="1"/>
  <c r="AO30" i="10"/>
  <c r="AP32" i="2" s="1"/>
  <c r="AU30" i="10"/>
  <c r="AV32" i="2" s="1"/>
  <c r="AG30" i="10"/>
  <c r="AH32" i="2" s="1"/>
  <c r="AI30" i="10"/>
  <c r="AJ32" i="2" s="1"/>
  <c r="AB30" i="10"/>
  <c r="AC32" i="2" s="1"/>
  <c r="AA30" i="10"/>
  <c r="AB32" i="2" s="1"/>
  <c r="W30" i="10"/>
  <c r="X32" i="2" s="1"/>
  <c r="AN30" i="10"/>
  <c r="AO32" i="2" s="1"/>
  <c r="U30" i="10"/>
  <c r="V32" i="2" s="1"/>
  <c r="AJ30" i="10"/>
  <c r="AK32" i="2" s="1"/>
  <c r="AK30" i="10"/>
  <c r="AL32" i="2" s="1"/>
  <c r="AE30" i="10"/>
  <c r="AF32" i="2" s="1"/>
  <c r="AH30" i="10"/>
  <c r="AI32" i="2" s="1"/>
  <c r="Z30" i="10"/>
  <c r="AA32" i="2" s="1"/>
  <c r="AR30" i="10"/>
  <c r="AS32" i="2" s="1"/>
  <c r="AL30" i="10"/>
  <c r="AM32" i="2" s="1"/>
  <c r="AG27" i="10"/>
  <c r="AH29" i="2" s="1"/>
  <c r="AD27" i="10"/>
  <c r="AE29" i="2" s="1"/>
  <c r="AR27" i="10"/>
  <c r="AS29" i="2" s="1"/>
  <c r="Y27" i="10"/>
  <c r="Z29" i="2" s="1"/>
  <c r="AH27" i="10"/>
  <c r="AI29" i="2" s="1"/>
  <c r="AQ27" i="10"/>
  <c r="AR29" i="2" s="1"/>
  <c r="T29" i="2"/>
  <c r="B30" i="3" s="1"/>
  <c r="C30" i="3" s="1"/>
  <c r="AM27" i="10"/>
  <c r="AN29" i="2" s="1"/>
  <c r="T27" i="10"/>
  <c r="U29" i="2" s="1"/>
  <c r="AS27" i="10"/>
  <c r="AT29" i="2" s="1"/>
  <c r="AC27" i="10"/>
  <c r="AD29" i="2" s="1"/>
  <c r="AF27" i="10"/>
  <c r="AG29" i="2" s="1"/>
  <c r="U27" i="10"/>
  <c r="V29" i="2" s="1"/>
  <c r="Z27" i="10"/>
  <c r="AA29" i="2" s="1"/>
  <c r="AP27" i="10"/>
  <c r="AQ29" i="2" s="1"/>
  <c r="AI27" i="10"/>
  <c r="AJ29" i="2" s="1"/>
  <c r="AB27" i="10"/>
  <c r="AC29" i="2" s="1"/>
  <c r="AO27" i="10"/>
  <c r="AP29" i="2" s="1"/>
  <c r="AJ27" i="10"/>
  <c r="AK29" i="2" s="1"/>
  <c r="X27" i="10"/>
  <c r="Y29" i="2" s="1"/>
  <c r="W27" i="10"/>
  <c r="X29" i="2" s="1"/>
  <c r="AK27" i="10"/>
  <c r="AL29" i="2" s="1"/>
  <c r="V27" i="10"/>
  <c r="W29" i="2" s="1"/>
  <c r="AE27" i="10"/>
  <c r="AF29" i="2" s="1"/>
  <c r="AN27" i="10"/>
  <c r="AO29" i="2" s="1"/>
  <c r="AL27" i="10"/>
  <c r="AM29" i="2" s="1"/>
  <c r="AA27" i="10"/>
  <c r="AB29" i="2" s="1"/>
  <c r="AA11" i="10"/>
  <c r="AB13" i="2" s="1"/>
  <c r="AC11" i="10"/>
  <c r="AD13" i="2" s="1"/>
  <c r="T13" i="2"/>
  <c r="B14" i="3" s="1"/>
  <c r="C14" i="3" s="1"/>
  <c r="V11" i="10"/>
  <c r="W13" i="2" s="1"/>
  <c r="T11" i="10"/>
  <c r="U13" i="2" s="1"/>
  <c r="Z11" i="10"/>
  <c r="AA13" i="2" s="1"/>
  <c r="U11" i="10"/>
  <c r="V13" i="2" s="1"/>
  <c r="W11" i="10"/>
  <c r="X13" i="2" s="1"/>
  <c r="X11" i="10"/>
  <c r="Y13" i="2" s="1"/>
  <c r="Y11" i="10"/>
  <c r="Z13" i="2" s="1"/>
  <c r="AB11" i="10"/>
  <c r="AC13" i="2" s="1"/>
  <c r="S32" i="2"/>
  <c r="A33" i="3" s="1"/>
  <c r="AX1" i="2"/>
  <c r="V185" i="10"/>
  <c r="W172" i="2" s="1"/>
  <c r="AO205" i="10"/>
  <c r="AP192" i="2" s="1"/>
  <c r="AN204" i="10"/>
  <c r="AO191" i="2" s="1"/>
  <c r="T191" i="2"/>
  <c r="H94" i="3" s="1"/>
  <c r="I94" i="3" s="1"/>
  <c r="AY205" i="10"/>
  <c r="AZ192" i="2" s="1"/>
  <c r="AG177" i="10"/>
  <c r="AH164" i="2" s="1"/>
  <c r="BB205" i="10"/>
  <c r="BC192" i="2" s="1"/>
  <c r="AM185" i="10"/>
  <c r="AN172" i="2" s="1"/>
  <c r="AG204" i="10"/>
  <c r="AH191" i="2" s="1"/>
  <c r="T167" i="10"/>
  <c r="U154" i="2" s="1"/>
  <c r="AJ204" i="10"/>
  <c r="AK191" i="2" s="1"/>
  <c r="AO204" i="10"/>
  <c r="AP191" i="2" s="1"/>
  <c r="BG204" i="10"/>
  <c r="BH191" i="2" s="1"/>
  <c r="T154" i="2"/>
  <c r="H57" i="3" s="1"/>
  <c r="I57" i="3" s="1"/>
  <c r="BD205" i="10"/>
  <c r="BE192" i="2" s="1"/>
  <c r="AV205" i="10"/>
  <c r="AW192" i="2" s="1"/>
  <c r="T197" i="10"/>
  <c r="U184" i="2" s="1"/>
  <c r="V166" i="10"/>
  <c r="W153" i="2" s="1"/>
  <c r="AF204" i="10"/>
  <c r="AG191" i="2" s="1"/>
  <c r="BC204" i="10"/>
  <c r="BD191" i="2" s="1"/>
  <c r="AF205" i="10"/>
  <c r="AG192" i="2" s="1"/>
  <c r="AL204" i="10"/>
  <c r="AM191" i="2" s="1"/>
  <c r="T204" i="10"/>
  <c r="U191" i="2" s="1"/>
  <c r="AC177" i="10"/>
  <c r="AD164" i="2" s="1"/>
  <c r="AC204" i="10"/>
  <c r="AD191" i="2" s="1"/>
  <c r="V197" i="10"/>
  <c r="W184" i="2" s="1"/>
  <c r="U204" i="10"/>
  <c r="V191" i="2" s="1"/>
  <c r="AM204" i="10"/>
  <c r="AN191" i="2" s="1"/>
  <c r="AT204" i="10"/>
  <c r="AU191" i="2" s="1"/>
  <c r="W204" i="10"/>
  <c r="X191" i="2" s="1"/>
  <c r="Z204" i="10"/>
  <c r="AA191" i="2" s="1"/>
  <c r="T192" i="2"/>
  <c r="H95" i="3" s="1"/>
  <c r="I95" i="3" s="1"/>
  <c r="AC205" i="10"/>
  <c r="AD192" i="2" s="1"/>
  <c r="AN185" i="10"/>
  <c r="AO172" i="2" s="1"/>
  <c r="AU204" i="10"/>
  <c r="AV191" i="2" s="1"/>
  <c r="AP204" i="10"/>
  <c r="AQ191" i="2" s="1"/>
  <c r="BH204" i="10"/>
  <c r="BI191" i="2" s="1"/>
  <c r="U177" i="10"/>
  <c r="V164" i="2" s="1"/>
  <c r="AV204" i="10"/>
  <c r="AW191" i="2" s="1"/>
  <c r="V204" i="10"/>
  <c r="W191" i="2" s="1"/>
  <c r="AC184" i="10"/>
  <c r="AD171" i="2" s="1"/>
  <c r="AB204" i="10"/>
  <c r="AC191" i="2" s="1"/>
  <c r="AW204" i="10"/>
  <c r="AX191" i="2" s="1"/>
  <c r="BB204" i="10"/>
  <c r="BC191" i="2" s="1"/>
  <c r="BE204" i="10"/>
  <c r="BF191" i="2" s="1"/>
  <c r="AQ204" i="10"/>
  <c r="AR191" i="2" s="1"/>
  <c r="AQ205" i="10"/>
  <c r="AR192" i="2" s="1"/>
  <c r="AG184" i="10"/>
  <c r="AH171" i="2" s="1"/>
  <c r="X204" i="10"/>
  <c r="Y191" i="2" s="1"/>
  <c r="AE204" i="10"/>
  <c r="AF191" i="2" s="1"/>
  <c r="AD204" i="10"/>
  <c r="AE191" i="2" s="1"/>
  <c r="Y204" i="10"/>
  <c r="Z191" i="2" s="1"/>
  <c r="BA204" i="10"/>
  <c r="BB191" i="2" s="1"/>
  <c r="AI204" i="10"/>
  <c r="AJ191" i="2" s="1"/>
  <c r="AZ204" i="10"/>
  <c r="BA191" i="2" s="1"/>
  <c r="AA204" i="10"/>
  <c r="AB191" i="2" s="1"/>
  <c r="Z177" i="10"/>
  <c r="AA164" i="2" s="1"/>
  <c r="AH204" i="10"/>
  <c r="AI191" i="2" s="1"/>
  <c r="AS204" i="10"/>
  <c r="AT191" i="2" s="1"/>
  <c r="AE205" i="10"/>
  <c r="AF192" i="2" s="1"/>
  <c r="AK204" i="10"/>
  <c r="AL191" i="2" s="1"/>
  <c r="AA385" i="10"/>
  <c r="CJ158" i="2" s="1"/>
  <c r="AD404" i="10"/>
  <c r="CM177" i="2" s="1"/>
  <c r="AH392" i="10"/>
  <c r="CQ165" i="2" s="1"/>
  <c r="CX149" i="2"/>
  <c r="CB183" i="2"/>
  <c r="T86" i="3" s="1"/>
  <c r="U86" i="3" s="1"/>
  <c r="AE410" i="10"/>
  <c r="CN183" i="2" s="1"/>
  <c r="CB157" i="2"/>
  <c r="T60" i="3" s="1"/>
  <c r="U60" i="3" s="1"/>
  <c r="CA173" i="2"/>
  <c r="S76" i="3" s="1"/>
  <c r="Z385" i="10"/>
  <c r="CI158" i="2" s="1"/>
  <c r="X385" i="10"/>
  <c r="CG158" i="2" s="1"/>
  <c r="CB186" i="2"/>
  <c r="T89" i="3" s="1"/>
  <c r="U89" i="3" s="1"/>
  <c r="AW413" i="10"/>
  <c r="DF186" i="2" s="1"/>
  <c r="T413" i="10"/>
  <c r="CC186" i="2" s="1"/>
  <c r="AU413" i="10"/>
  <c r="DD186" i="2" s="1"/>
  <c r="BA413" i="10"/>
  <c r="DJ186" i="2" s="1"/>
  <c r="V413" i="10"/>
  <c r="CE186" i="2" s="1"/>
  <c r="AD413" i="10"/>
  <c r="CM186" i="2" s="1"/>
  <c r="AX413" i="10"/>
  <c r="DG186" i="2" s="1"/>
  <c r="W413" i="10"/>
  <c r="CF186" i="2" s="1"/>
  <c r="AC413" i="10"/>
  <c r="CL186" i="2" s="1"/>
  <c r="AO405" i="10"/>
  <c r="CX178" i="2" s="1"/>
  <c r="AI405" i="10"/>
  <c r="CR178" i="2" s="1"/>
  <c r="AA405" i="10"/>
  <c r="CJ178" i="2" s="1"/>
  <c r="CB178" i="2"/>
  <c r="T81" i="3" s="1"/>
  <c r="U81" i="3" s="1"/>
  <c r="V405" i="10"/>
  <c r="CE178" i="2" s="1"/>
  <c r="AP405" i="10"/>
  <c r="CY178" i="2" s="1"/>
  <c r="AF405" i="10"/>
  <c r="CO178" i="2" s="1"/>
  <c r="CR149" i="2"/>
  <c r="AW415" i="10"/>
  <c r="DF188" i="2" s="1"/>
  <c r="AU415" i="10"/>
  <c r="DD188" i="2" s="1"/>
  <c r="AH415" i="10"/>
  <c r="CQ188" i="2" s="1"/>
  <c r="BD415" i="10"/>
  <c r="DM188" i="2" s="1"/>
  <c r="AK415" i="10"/>
  <c r="CT188" i="2" s="1"/>
  <c r="AJ404" i="10"/>
  <c r="CS177" i="2" s="1"/>
  <c r="Y404" i="10"/>
  <c r="CH177" i="2" s="1"/>
  <c r="AP402" i="10"/>
  <c r="CY175" i="2" s="1"/>
  <c r="AK402" i="10"/>
  <c r="CT175" i="2" s="1"/>
  <c r="AG402" i="10"/>
  <c r="CP175" i="2" s="1"/>
  <c r="AA402" i="10"/>
  <c r="CJ175" i="2" s="1"/>
  <c r="T392" i="10"/>
  <c r="CC165" i="2" s="1"/>
  <c r="AN412" i="10"/>
  <c r="CW185" i="2" s="1"/>
  <c r="AI412" i="10"/>
  <c r="CR185" i="2" s="1"/>
  <c r="AF412" i="10"/>
  <c r="CO185" i="2" s="1"/>
  <c r="AH412" i="10"/>
  <c r="CQ185" i="2" s="1"/>
  <c r="AL412" i="10"/>
  <c r="CU185" i="2" s="1"/>
  <c r="AF409" i="10"/>
  <c r="CO182" i="2" s="1"/>
  <c r="AM409" i="10"/>
  <c r="CV182" i="2" s="1"/>
  <c r="X409" i="10"/>
  <c r="CG182" i="2" s="1"/>
  <c r="AJ409" i="10"/>
  <c r="CS182" i="2" s="1"/>
  <c r="AX414" i="10"/>
  <c r="DG187" i="2" s="1"/>
  <c r="AQ414" i="10"/>
  <c r="CZ187" i="2" s="1"/>
  <c r="Z414" i="10"/>
  <c r="CI187" i="2" s="1"/>
  <c r="Y414" i="10"/>
  <c r="CH187" i="2" s="1"/>
  <c r="AS414" i="10"/>
  <c r="DB187" i="2" s="1"/>
  <c r="AL410" i="10"/>
  <c r="CU183" i="2" s="1"/>
  <c r="AC410" i="10"/>
  <c r="CL183" i="2" s="1"/>
  <c r="V384" i="10"/>
  <c r="CE157" i="2" s="1"/>
  <c r="U383" i="10"/>
  <c r="CD156" i="2" s="1"/>
  <c r="Y385" i="10"/>
  <c r="CH158" i="2" s="1"/>
  <c r="AW410" i="10"/>
  <c r="DF183" i="2" s="1"/>
  <c r="CA152" i="2"/>
  <c r="S55" i="3" s="1"/>
  <c r="CB158" i="2"/>
  <c r="T61" i="3" s="1"/>
  <c r="U61" i="3" s="1"/>
  <c r="T385" i="10"/>
  <c r="CC158" i="2" s="1"/>
  <c r="AR413" i="10"/>
  <c r="DA186" i="2" s="1"/>
  <c r="AZ413" i="10"/>
  <c r="DI186" i="2" s="1"/>
  <c r="Z413" i="10"/>
  <c r="CI186" i="2" s="1"/>
  <c r="AF413" i="10"/>
  <c r="CO186" i="2" s="1"/>
  <c r="BB413" i="10"/>
  <c r="DK186" i="2" s="1"/>
  <c r="AG413" i="10"/>
  <c r="CP186" i="2" s="1"/>
  <c r="AO413" i="10"/>
  <c r="CX186" i="2" s="1"/>
  <c r="AM413" i="10"/>
  <c r="CV186" i="2" s="1"/>
  <c r="AH405" i="10"/>
  <c r="CQ178" i="2" s="1"/>
  <c r="AN405" i="10"/>
  <c r="CW178" i="2" s="1"/>
  <c r="U405" i="10"/>
  <c r="CD178" i="2" s="1"/>
  <c r="AK405" i="10"/>
  <c r="CT178" i="2" s="1"/>
  <c r="AB405" i="10"/>
  <c r="CK178" i="2" s="1"/>
  <c r="AJ405" i="10"/>
  <c r="CS178" i="2" s="1"/>
  <c r="AY415" i="10"/>
  <c r="DH188" i="2" s="1"/>
  <c r="Y415" i="10"/>
  <c r="CH188" i="2" s="1"/>
  <c r="AS415" i="10"/>
  <c r="DB188" i="2" s="1"/>
  <c r="AD415" i="10"/>
  <c r="CM188" i="2" s="1"/>
  <c r="AR415" i="10"/>
  <c r="DA188" i="2" s="1"/>
  <c r="AS404" i="10"/>
  <c r="DB177" i="2" s="1"/>
  <c r="AI404" i="10"/>
  <c r="CR177" i="2" s="1"/>
  <c r="AL402" i="10"/>
  <c r="CU175" i="2" s="1"/>
  <c r="AN402" i="10"/>
  <c r="CW175" i="2" s="1"/>
  <c r="AH402" i="10"/>
  <c r="CQ175" i="2" s="1"/>
  <c r="AA392" i="10"/>
  <c r="CJ165" i="2" s="1"/>
  <c r="W412" i="10"/>
  <c r="CF185" i="2" s="1"/>
  <c r="Y412" i="10"/>
  <c r="CH185" i="2" s="1"/>
  <c r="AE412" i="10"/>
  <c r="CN185" i="2" s="1"/>
  <c r="AW412" i="10"/>
  <c r="DF185" i="2" s="1"/>
  <c r="AI409" i="10"/>
  <c r="CR182" i="2" s="1"/>
  <c r="AU409" i="10"/>
  <c r="DD182" i="2" s="1"/>
  <c r="AQ409" i="10"/>
  <c r="CZ182" i="2" s="1"/>
  <c r="AR409" i="10"/>
  <c r="DA182" i="2" s="1"/>
  <c r="T414" i="10"/>
  <c r="CC187" i="2" s="1"/>
  <c r="V414" i="10"/>
  <c r="CE187" i="2" s="1"/>
  <c r="CB187" i="2"/>
  <c r="T90" i="3" s="1"/>
  <c r="U90" i="3" s="1"/>
  <c r="AW414" i="10"/>
  <c r="DF187" i="2" s="1"/>
  <c r="X414" i="10"/>
  <c r="CG187" i="2" s="1"/>
  <c r="CA153" i="2"/>
  <c r="S56" i="3" s="1"/>
  <c r="AJ410" i="10"/>
  <c r="CS183" i="2" s="1"/>
  <c r="AA410" i="10"/>
  <c r="CJ183" i="2" s="1"/>
  <c r="CA181" i="2"/>
  <c r="S84" i="3" s="1"/>
  <c r="W383" i="10"/>
  <c r="CF156" i="2" s="1"/>
  <c r="CG149" i="2"/>
  <c r="W404" i="10"/>
  <c r="CF177" i="2" s="1"/>
  <c r="AT404" i="10"/>
  <c r="DC177" i="2" s="1"/>
  <c r="U404" i="10"/>
  <c r="CD177" i="2" s="1"/>
  <c r="AO404" i="10"/>
  <c r="CX177" i="2" s="1"/>
  <c r="AF392" i="10"/>
  <c r="CO165" i="2" s="1"/>
  <c r="Z392" i="10"/>
  <c r="CI165" i="2" s="1"/>
  <c r="DK149" i="2"/>
  <c r="AN410" i="10"/>
  <c r="CW183" i="2" s="1"/>
  <c r="U410" i="10"/>
  <c r="CD183" i="2" s="1"/>
  <c r="AH410" i="10"/>
  <c r="CQ183" i="2" s="1"/>
  <c r="BB415" i="10"/>
  <c r="DK188" i="2" s="1"/>
  <c r="AL415" i="10"/>
  <c r="CU188" i="2" s="1"/>
  <c r="CB188" i="2"/>
  <c r="T91" i="3" s="1"/>
  <c r="U91" i="3" s="1"/>
  <c r="AJ415" i="10"/>
  <c r="CS188" i="2" s="1"/>
  <c r="AX415" i="10"/>
  <c r="DG188" i="2" s="1"/>
  <c r="AQ415" i="10"/>
  <c r="CZ188" i="2" s="1"/>
  <c r="V415" i="10"/>
  <c r="CE188" i="2" s="1"/>
  <c r="AM415" i="10"/>
  <c r="CV188" i="2" s="1"/>
  <c r="BA415" i="10"/>
  <c r="DJ188" i="2" s="1"/>
  <c r="Z415" i="10"/>
  <c r="CI188" i="2" s="1"/>
  <c r="AH404" i="10"/>
  <c r="CQ177" i="2" s="1"/>
  <c r="AQ404" i="10"/>
  <c r="CZ177" i="2" s="1"/>
  <c r="AG404" i="10"/>
  <c r="CP177" i="2" s="1"/>
  <c r="X404" i="10"/>
  <c r="CG177" i="2" s="1"/>
  <c r="AC404" i="10"/>
  <c r="CL177" i="2" s="1"/>
  <c r="AB404" i="10"/>
  <c r="CK177" i="2" s="1"/>
  <c r="V404" i="10"/>
  <c r="CE177" i="2" s="1"/>
  <c r="DL149" i="2"/>
  <c r="X402" i="10"/>
  <c r="CG175" i="2" s="1"/>
  <c r="U402" i="10"/>
  <c r="CD175" i="2" s="1"/>
  <c r="Y402" i="10"/>
  <c r="CH175" i="2" s="1"/>
  <c r="AR402" i="10"/>
  <c r="DA175" i="2" s="1"/>
  <c r="T402" i="10"/>
  <c r="CC175" i="2" s="1"/>
  <c r="AO402" i="10"/>
  <c r="CX175" i="2" s="1"/>
  <c r="AD392" i="10"/>
  <c r="CM165" i="2" s="1"/>
  <c r="AG392" i="10"/>
  <c r="CP165" i="2" s="1"/>
  <c r="AE392" i="10"/>
  <c r="CN165" i="2" s="1"/>
  <c r="Y392" i="10"/>
  <c r="CH165" i="2" s="1"/>
  <c r="AP412" i="10"/>
  <c r="CY185" i="2" s="1"/>
  <c r="Z412" i="10"/>
  <c r="CI185" i="2" s="1"/>
  <c r="AY412" i="10"/>
  <c r="DH185" i="2" s="1"/>
  <c r="T412" i="10"/>
  <c r="CC185" i="2" s="1"/>
  <c r="AD412" i="10"/>
  <c r="CM185" i="2" s="1"/>
  <c r="AV412" i="10"/>
  <c r="DE185" i="2" s="1"/>
  <c r="X412" i="10"/>
  <c r="CG185" i="2" s="1"/>
  <c r="AR412" i="10"/>
  <c r="DA185" i="2" s="1"/>
  <c r="BB412" i="10"/>
  <c r="DK185" i="2" s="1"/>
  <c r="CK149" i="2"/>
  <c r="AW409" i="10"/>
  <c r="DF182" i="2" s="1"/>
  <c r="AX409" i="10"/>
  <c r="DG182" i="2" s="1"/>
  <c r="AK409" i="10"/>
  <c r="CT182" i="2" s="1"/>
  <c r="AE409" i="10"/>
  <c r="CN182" i="2" s="1"/>
  <c r="AN409" i="10"/>
  <c r="CW182" i="2" s="1"/>
  <c r="AP409" i="10"/>
  <c r="CY182" i="2" s="1"/>
  <c r="T409" i="10"/>
  <c r="CC182" i="2" s="1"/>
  <c r="AB409" i="10"/>
  <c r="CK182" i="2" s="1"/>
  <c r="AZ414" i="10"/>
  <c r="DI187" i="2" s="1"/>
  <c r="W414" i="10"/>
  <c r="CF187" i="2" s="1"/>
  <c r="AL414" i="10"/>
  <c r="CU187" i="2" s="1"/>
  <c r="AV414" i="10"/>
  <c r="DE187" i="2" s="1"/>
  <c r="U414" i="10"/>
  <c r="CD187" i="2" s="1"/>
  <c r="AJ414" i="10"/>
  <c r="CS187" i="2" s="1"/>
  <c r="AR414" i="10"/>
  <c r="DA187" i="2" s="1"/>
  <c r="AD414" i="10"/>
  <c r="CM187" i="2" s="1"/>
  <c r="AN414" i="10"/>
  <c r="CW187" i="2" s="1"/>
  <c r="CD149" i="2"/>
  <c r="AY410" i="10"/>
  <c r="DH183" i="2" s="1"/>
  <c r="AQ410" i="10"/>
  <c r="CZ183" i="2" s="1"/>
  <c r="AK410" i="10"/>
  <c r="CT183" i="2" s="1"/>
  <c r="AM410" i="10"/>
  <c r="CV183" i="2" s="1"/>
  <c r="AG410" i="10"/>
  <c r="CP183" i="2" s="1"/>
  <c r="Y410" i="10"/>
  <c r="CH183" i="2" s="1"/>
  <c r="AB410" i="10"/>
  <c r="CK183" i="2" s="1"/>
  <c r="AD410" i="10"/>
  <c r="CM183" i="2" s="1"/>
  <c r="X384" i="10"/>
  <c r="CG157" i="2" s="1"/>
  <c r="U384" i="10"/>
  <c r="CD157" i="2" s="1"/>
  <c r="X383" i="10"/>
  <c r="CG156" i="2" s="1"/>
  <c r="V383" i="10"/>
  <c r="CE156" i="2" s="1"/>
  <c r="DN149" i="2"/>
  <c r="CB177" i="2"/>
  <c r="T80" i="3" s="1"/>
  <c r="U80" i="3" s="1"/>
  <c r="AA404" i="10"/>
  <c r="CJ177" i="2" s="1"/>
  <c r="Z404" i="10"/>
  <c r="CI177" i="2" s="1"/>
  <c r="AB392" i="10"/>
  <c r="CK165" i="2" s="1"/>
  <c r="AC392" i="10"/>
  <c r="CL165" i="2" s="1"/>
  <c r="AV410" i="10"/>
  <c r="DE183" i="2" s="1"/>
  <c r="AZ410" i="10"/>
  <c r="DI183" i="2" s="1"/>
  <c r="W410" i="10"/>
  <c r="CF183" i="2" s="1"/>
  <c r="Z410" i="10"/>
  <c r="CI183" i="2" s="1"/>
  <c r="AS410" i="10"/>
  <c r="DB183" i="2" s="1"/>
  <c r="AU410" i="10"/>
  <c r="DD183" i="2" s="1"/>
  <c r="W384" i="10"/>
  <c r="CF157" i="2" s="1"/>
  <c r="Y384" i="10"/>
  <c r="CH157" i="2" s="1"/>
  <c r="AV415" i="10"/>
  <c r="DE188" i="2" s="1"/>
  <c r="AA415" i="10"/>
  <c r="CJ188" i="2" s="1"/>
  <c r="X415" i="10"/>
  <c r="CG188" i="2" s="1"/>
  <c r="AZ415" i="10"/>
  <c r="DI188" i="2" s="1"/>
  <c r="AC415" i="10"/>
  <c r="CL188" i="2" s="1"/>
  <c r="AN415" i="10"/>
  <c r="CW188" i="2" s="1"/>
  <c r="AO415" i="10"/>
  <c r="CX188" i="2" s="1"/>
  <c r="BC415" i="10"/>
  <c r="DL188" i="2" s="1"/>
  <c r="AB415" i="10"/>
  <c r="CK188" i="2" s="1"/>
  <c r="AK404" i="10"/>
  <c r="CT177" i="2" s="1"/>
  <c r="AP404" i="10"/>
  <c r="CY177" i="2" s="1"/>
  <c r="T404" i="10"/>
  <c r="CC177" i="2" s="1"/>
  <c r="AE404" i="10"/>
  <c r="CN177" i="2" s="1"/>
  <c r="AF404" i="10"/>
  <c r="CO177" i="2" s="1"/>
  <c r="AR404" i="10"/>
  <c r="DA177" i="2" s="1"/>
  <c r="AJ402" i="10"/>
  <c r="CS175" i="2" s="1"/>
  <c r="AI402" i="10"/>
  <c r="CR175" i="2" s="1"/>
  <c r="AF402" i="10"/>
  <c r="CO175" i="2" s="1"/>
  <c r="V402" i="10"/>
  <c r="CE175" i="2" s="1"/>
  <c r="Z402" i="10"/>
  <c r="CI175" i="2" s="1"/>
  <c r="W402" i="10"/>
  <c r="CF175" i="2" s="1"/>
  <c r="CB165" i="2"/>
  <c r="T68" i="3" s="1"/>
  <c r="U68" i="3" s="1"/>
  <c r="U392" i="10"/>
  <c r="CD165" i="2" s="1"/>
  <c r="X392" i="10"/>
  <c r="CG165" i="2" s="1"/>
  <c r="CB185" i="2"/>
  <c r="T88" i="3" s="1"/>
  <c r="U88" i="3" s="1"/>
  <c r="BA412" i="10"/>
  <c r="DJ185" i="2" s="1"/>
  <c r="AC412" i="10"/>
  <c r="CL185" i="2" s="1"/>
  <c r="AJ412" i="10"/>
  <c r="CS185" i="2" s="1"/>
  <c r="AT412" i="10"/>
  <c r="DC185" i="2" s="1"/>
  <c r="AX412" i="10"/>
  <c r="DG185" i="2" s="1"/>
  <c r="AS412" i="10"/>
  <c r="DB185" i="2" s="1"/>
  <c r="AA412" i="10"/>
  <c r="CJ185" i="2" s="1"/>
  <c r="AY409" i="10"/>
  <c r="DH182" i="2" s="1"/>
  <c r="AV409" i="10"/>
  <c r="DE182" i="2" s="1"/>
  <c r="V409" i="10"/>
  <c r="CE182" i="2" s="1"/>
  <c r="AC409" i="10"/>
  <c r="CL182" i="2" s="1"/>
  <c r="CB182" i="2"/>
  <c r="T85" i="3" s="1"/>
  <c r="U85" i="3" s="1"/>
  <c r="Y409" i="10"/>
  <c r="CH182" i="2" s="1"/>
  <c r="AA409" i="10"/>
  <c r="CJ182" i="2" s="1"/>
  <c r="U409" i="10"/>
  <c r="CD182" i="2" s="1"/>
  <c r="AU414" i="10"/>
  <c r="DD187" i="2" s="1"/>
  <c r="BC414" i="10"/>
  <c r="DL187" i="2" s="1"/>
  <c r="BB414" i="10"/>
  <c r="DK187" i="2" s="1"/>
  <c r="AA414" i="10"/>
  <c r="CJ187" i="2" s="1"/>
  <c r="AK414" i="10"/>
  <c r="CT187" i="2" s="1"/>
  <c r="AE414" i="10"/>
  <c r="CN187" i="2" s="1"/>
  <c r="AM414" i="10"/>
  <c r="CV187" i="2" s="1"/>
  <c r="AT414" i="10"/>
  <c r="DC187" i="2" s="1"/>
  <c r="BD414" i="10"/>
  <c r="DM187" i="2" s="1"/>
  <c r="AX410" i="10"/>
  <c r="DG183" i="2" s="1"/>
  <c r="AP410" i="10"/>
  <c r="CY183" i="2" s="1"/>
  <c r="T410" i="10"/>
  <c r="CC183" i="2" s="1"/>
  <c r="V410" i="10"/>
  <c r="CE183" i="2" s="1"/>
  <c r="AF410" i="10"/>
  <c r="CO183" i="2" s="1"/>
  <c r="X410" i="10"/>
  <c r="CG183" i="2" s="1"/>
  <c r="AR410" i="10"/>
  <c r="DA183" i="2" s="1"/>
  <c r="T384" i="10"/>
  <c r="CC157" i="2" s="1"/>
  <c r="CB156" i="2"/>
  <c r="T59" i="3" s="1"/>
  <c r="U59" i="3" s="1"/>
  <c r="W9" i="3"/>
  <c r="U205" i="10"/>
  <c r="V192" i="2" s="1"/>
  <c r="AZ206" i="10"/>
  <c r="BA193" i="2" s="1"/>
  <c r="AZ205" i="10"/>
  <c r="BA192" i="2" s="1"/>
  <c r="AB184" i="10"/>
  <c r="AC171" i="2" s="1"/>
  <c r="AD190" i="10"/>
  <c r="AE177" i="2" s="1"/>
  <c r="AN184" i="10"/>
  <c r="AO171" i="2" s="1"/>
  <c r="W190" i="10"/>
  <c r="X177" i="2" s="1"/>
  <c r="AF190" i="10"/>
  <c r="AG177" i="2" s="1"/>
  <c r="AG190" i="10"/>
  <c r="AH177" i="2" s="1"/>
  <c r="V184" i="10"/>
  <c r="W171" i="2" s="1"/>
  <c r="AO190" i="10"/>
  <c r="AP177" i="2" s="1"/>
  <c r="AB205" i="10"/>
  <c r="AC192" i="2" s="1"/>
  <c r="AR205" i="10"/>
  <c r="AS192" i="2" s="1"/>
  <c r="AP205" i="10"/>
  <c r="AQ192" i="2" s="1"/>
  <c r="T185" i="2"/>
  <c r="H88" i="3" s="1"/>
  <c r="I88" i="3" s="1"/>
  <c r="AU198" i="10"/>
  <c r="AV185" i="2" s="1"/>
  <c r="T192" i="10"/>
  <c r="U179" i="2" s="1"/>
  <c r="Y192" i="10"/>
  <c r="Z179" i="2" s="1"/>
  <c r="BC205" i="10"/>
  <c r="BD192" i="2" s="1"/>
  <c r="X205" i="10"/>
  <c r="Y192" i="2" s="1"/>
  <c r="AN205" i="10"/>
  <c r="AO192" i="2" s="1"/>
  <c r="AK205" i="10"/>
  <c r="AL192" i="2" s="1"/>
  <c r="AJ205" i="10"/>
  <c r="AK192" i="2" s="1"/>
  <c r="AW205" i="10"/>
  <c r="AX192" i="2" s="1"/>
  <c r="AG198" i="10"/>
  <c r="AH185" i="2" s="1"/>
  <c r="U198" i="10"/>
  <c r="V185" i="2" s="1"/>
  <c r="U192" i="10"/>
  <c r="V179" i="2" s="1"/>
  <c r="Z192" i="10"/>
  <c r="AA179" i="2" s="1"/>
  <c r="W170" i="10"/>
  <c r="X157" i="2" s="1"/>
  <c r="AL184" i="10"/>
  <c r="AM171" i="2" s="1"/>
  <c r="AH202" i="10"/>
  <c r="AI189" i="2" s="1"/>
  <c r="T190" i="10"/>
  <c r="U177" i="2" s="1"/>
  <c r="AH192" i="10"/>
  <c r="AI179" i="2" s="1"/>
  <c r="BF205" i="10"/>
  <c r="BG192" i="2" s="1"/>
  <c r="U184" i="10"/>
  <c r="V171" i="2" s="1"/>
  <c r="AK184" i="10"/>
  <c r="AL171" i="2" s="1"/>
  <c r="AI190" i="10"/>
  <c r="AJ177" i="2" s="1"/>
  <c r="T177" i="2"/>
  <c r="H80" i="3" s="1"/>
  <c r="I80" i="3" s="1"/>
  <c r="AL192" i="10"/>
  <c r="AM179" i="2" s="1"/>
  <c r="AU192" i="10"/>
  <c r="AV179" i="2" s="1"/>
  <c r="AE184" i="10"/>
  <c r="AF171" i="2" s="1"/>
  <c r="AD198" i="10"/>
  <c r="AE185" i="2" s="1"/>
  <c r="AQ190" i="10"/>
  <c r="AR177" i="2" s="1"/>
  <c r="AA184" i="10"/>
  <c r="AB171" i="2" s="1"/>
  <c r="AP190" i="10"/>
  <c r="AQ177" i="2" s="1"/>
  <c r="AU205" i="10"/>
  <c r="AV192" i="2" s="1"/>
  <c r="AI184" i="10"/>
  <c r="AJ171" i="2" s="1"/>
  <c r="AE198" i="10"/>
  <c r="AF185" i="2" s="1"/>
  <c r="U190" i="10"/>
  <c r="V177" i="2" s="1"/>
  <c r="BB201" i="10"/>
  <c r="BC188" i="2" s="1"/>
  <c r="AH184" i="10"/>
  <c r="AI171" i="2" s="1"/>
  <c r="T181" i="2"/>
  <c r="H84" i="3" s="1"/>
  <c r="I84" i="3" s="1"/>
  <c r="Y184" i="10"/>
  <c r="Z171" i="2" s="1"/>
  <c r="AT190" i="10"/>
  <c r="AU177" i="2" s="1"/>
  <c r="X198" i="10"/>
  <c r="Y185" i="2" s="1"/>
  <c r="T171" i="2"/>
  <c r="H74" i="3" s="1"/>
  <c r="I74" i="3" s="1"/>
  <c r="Z170" i="10"/>
  <c r="AA157" i="2" s="1"/>
  <c r="AK192" i="10"/>
  <c r="AL179" i="2" s="1"/>
  <c r="AH205" i="10"/>
  <c r="AI192" i="2" s="1"/>
  <c r="T205" i="10"/>
  <c r="U192" i="2" s="1"/>
  <c r="BH205" i="10"/>
  <c r="BI192" i="2" s="1"/>
  <c r="AL205" i="10"/>
  <c r="AM192" i="2" s="1"/>
  <c r="Y205" i="10"/>
  <c r="Z192" i="2" s="1"/>
  <c r="BI205" i="10"/>
  <c r="BJ192" i="2" s="1"/>
  <c r="T170" i="10"/>
  <c r="U157" i="2" s="1"/>
  <c r="AX205" i="10"/>
  <c r="AY192" i="2" s="1"/>
  <c r="X184" i="10"/>
  <c r="Y171" i="2" s="1"/>
  <c r="AC190" i="10"/>
  <c r="AD177" i="2" s="1"/>
  <c r="X170" i="10"/>
  <c r="Y157" i="2" s="1"/>
  <c r="AM190" i="10"/>
  <c r="AN177" i="2" s="1"/>
  <c r="BE205" i="10"/>
  <c r="BF192" i="2" s="1"/>
  <c r="Z190" i="10"/>
  <c r="AA177" i="2" s="1"/>
  <c r="V205" i="10"/>
  <c r="W192" i="2" s="1"/>
  <c r="AM205" i="10"/>
  <c r="AN192" i="2" s="1"/>
  <c r="AI205" i="10"/>
  <c r="AJ192" i="2" s="1"/>
  <c r="W175" i="10"/>
  <c r="X162" i="2" s="1"/>
  <c r="AW198" i="10"/>
  <c r="AX185" i="2" s="1"/>
  <c r="AQ198" i="10"/>
  <c r="AR185" i="2" s="1"/>
  <c r="AP192" i="10"/>
  <c r="AQ179" i="2" s="1"/>
  <c r="Y170" i="10"/>
  <c r="Z157" i="2" s="1"/>
  <c r="BG205" i="10"/>
  <c r="BH192" i="2" s="1"/>
  <c r="BA205" i="10"/>
  <c r="BB192" i="2" s="1"/>
  <c r="W205" i="10"/>
  <c r="X192" i="2" s="1"/>
  <c r="AG205" i="10"/>
  <c r="AH192" i="2" s="1"/>
  <c r="Z205" i="10"/>
  <c r="AA192" i="2" s="1"/>
  <c r="AO202" i="10"/>
  <c r="AP189" i="2" s="1"/>
  <c r="AX198" i="10"/>
  <c r="AY185" i="2" s="1"/>
  <c r="AP198" i="10"/>
  <c r="AQ185" i="2" s="1"/>
  <c r="AE192" i="10"/>
  <c r="AF179" i="2" s="1"/>
  <c r="AG192" i="10"/>
  <c r="AH179" i="2" s="1"/>
  <c r="AG201" i="10"/>
  <c r="AH188" i="2" s="1"/>
  <c r="AD184" i="10"/>
  <c r="AE171" i="2" s="1"/>
  <c r="V190" i="10"/>
  <c r="W177" i="2" s="1"/>
  <c r="AN190" i="10"/>
  <c r="AO177" i="2" s="1"/>
  <c r="AT192" i="10"/>
  <c r="AU179" i="2" s="1"/>
  <c r="W191" i="10"/>
  <c r="X178" i="2" s="1"/>
  <c r="T179" i="2"/>
  <c r="H82" i="3" s="1"/>
  <c r="I82" i="3" s="1"/>
  <c r="AD205" i="10"/>
  <c r="AE192" i="2" s="1"/>
  <c r="T184" i="10"/>
  <c r="U171" i="2" s="1"/>
  <c r="AF184" i="10"/>
  <c r="AG171" i="2" s="1"/>
  <c r="Y190" i="10"/>
  <c r="Z177" i="2" s="1"/>
  <c r="AJ190" i="10"/>
  <c r="AK177" i="2" s="1"/>
  <c r="AM192" i="10"/>
  <c r="AN179" i="2" s="1"/>
  <c r="AI198" i="10"/>
  <c r="AJ185" i="2" s="1"/>
  <c r="AK190" i="10"/>
  <c r="AL177" i="2" s="1"/>
  <c r="AA205" i="10"/>
  <c r="AB192" i="2" s="1"/>
  <c r="AJ184" i="10"/>
  <c r="AK171" i="2" s="1"/>
  <c r="V198" i="10"/>
  <c r="W185" i="2" s="1"/>
  <c r="AA190" i="10"/>
  <c r="AB177" i="2" s="1"/>
  <c r="AZ198" i="10"/>
  <c r="BA185" i="2" s="1"/>
  <c r="U170" i="10"/>
  <c r="V157" i="2" s="1"/>
  <c r="AS205" i="10"/>
  <c r="AT192" i="2" s="1"/>
  <c r="AL190" i="10"/>
  <c r="AM177" i="2" s="1"/>
  <c r="AM184" i="10"/>
  <c r="AN171" i="2" s="1"/>
  <c r="AA192" i="10"/>
  <c r="AB179" i="2" s="1"/>
  <c r="AJ198" i="10"/>
  <c r="AK185" i="2" s="1"/>
  <c r="AS192" i="10"/>
  <c r="AT179" i="2" s="1"/>
  <c r="BC202" i="10"/>
  <c r="BD189" i="2" s="1"/>
  <c r="T178" i="2"/>
  <c r="H81" i="3" s="1"/>
  <c r="I81" i="3" s="1"/>
  <c r="U182" i="10"/>
  <c r="V169" i="2" s="1"/>
  <c r="AW200" i="10"/>
  <c r="AX187" i="2" s="1"/>
  <c r="AW197" i="10"/>
  <c r="AX184" i="2" s="1"/>
  <c r="T185" i="10"/>
  <c r="U172" i="2" s="1"/>
  <c r="BD200" i="10"/>
  <c r="BE187" i="2" s="1"/>
  <c r="AE200" i="10"/>
  <c r="AF187" i="2" s="1"/>
  <c r="T202" i="10"/>
  <c r="U189" i="2" s="1"/>
  <c r="AD185" i="10"/>
  <c r="AE172" i="2" s="1"/>
  <c r="AF177" i="10"/>
  <c r="AG164" i="2" s="1"/>
  <c r="AZ202" i="10"/>
  <c r="BA189" i="2" s="1"/>
  <c r="Z181" i="10"/>
  <c r="AA168" i="2" s="1"/>
  <c r="AA185" i="10"/>
  <c r="AB172" i="2" s="1"/>
  <c r="AO191" i="10"/>
  <c r="AP178" i="2" s="1"/>
  <c r="W200" i="10"/>
  <c r="X187" i="2" s="1"/>
  <c r="AT191" i="10"/>
  <c r="AU178" i="2" s="1"/>
  <c r="BC200" i="10"/>
  <c r="BD187" i="2" s="1"/>
  <c r="AR196" i="10"/>
  <c r="AS183" i="2" s="1"/>
  <c r="AA177" i="10"/>
  <c r="AB164" i="2" s="1"/>
  <c r="AQ200" i="10"/>
  <c r="AR187" i="2" s="1"/>
  <c r="U173" i="10"/>
  <c r="V160" i="2" s="1"/>
  <c r="AC202" i="10"/>
  <c r="AD189" i="2" s="1"/>
  <c r="AN202" i="10"/>
  <c r="AO189" i="2" s="1"/>
  <c r="AF191" i="10"/>
  <c r="AG178" i="2" s="1"/>
  <c r="AV202" i="10"/>
  <c r="AW189" i="2" s="1"/>
  <c r="Y200" i="10"/>
  <c r="Z187" i="2" s="1"/>
  <c r="AP197" i="10"/>
  <c r="AQ184" i="2" s="1"/>
  <c r="BB200" i="10"/>
  <c r="BC187" i="2" s="1"/>
  <c r="AM197" i="10"/>
  <c r="AN184" i="2" s="1"/>
  <c r="AH185" i="10"/>
  <c r="AI172" i="2" s="1"/>
  <c r="AG182" i="10"/>
  <c r="AH169" i="2" s="1"/>
  <c r="AD177" i="10"/>
  <c r="AE164" i="2" s="1"/>
  <c r="AQ191" i="10"/>
  <c r="AR178" i="2" s="1"/>
  <c r="V177" i="10"/>
  <c r="W164" i="2" s="1"/>
  <c r="V181" i="10"/>
  <c r="W168" i="2" s="1"/>
  <c r="AE207" i="10"/>
  <c r="AF194" i="2" s="1"/>
  <c r="AJ202" i="10"/>
  <c r="AK189" i="2" s="1"/>
  <c r="T200" i="10"/>
  <c r="U187" i="2" s="1"/>
  <c r="AH197" i="10"/>
  <c r="AI184" i="2" s="1"/>
  <c r="AL200" i="10"/>
  <c r="AM187" i="2" s="1"/>
  <c r="AH181" i="10"/>
  <c r="AI168" i="2" s="1"/>
  <c r="AS200" i="10"/>
  <c r="AT187" i="2" s="1"/>
  <c r="T166" i="10"/>
  <c r="U153" i="2" s="1"/>
  <c r="T153" i="2"/>
  <c r="H56" i="3" s="1"/>
  <c r="I56" i="3" s="1"/>
  <c r="U194" i="10"/>
  <c r="V181" i="2" s="1"/>
  <c r="AN194" i="10"/>
  <c r="AO181" i="2" s="1"/>
  <c r="W197" i="10"/>
  <c r="X184" i="2" s="1"/>
  <c r="AM202" i="10"/>
  <c r="AN189" i="2" s="1"/>
  <c r="AX197" i="10"/>
  <c r="AY184" i="2" s="1"/>
  <c r="BB202" i="10"/>
  <c r="BC189" i="2" s="1"/>
  <c r="AJ188" i="10"/>
  <c r="AK175" i="2" s="1"/>
  <c r="AB189" i="10"/>
  <c r="AC176" i="2" s="1"/>
  <c r="AD183" i="10"/>
  <c r="AE170" i="2" s="1"/>
  <c r="U196" i="10"/>
  <c r="V183" i="2" s="1"/>
  <c r="AQ188" i="10"/>
  <c r="AR175" i="2" s="1"/>
  <c r="Y191" i="10"/>
  <c r="Z178" i="2" s="1"/>
  <c r="Y189" i="10"/>
  <c r="Z176" i="2" s="1"/>
  <c r="AT197" i="10"/>
  <c r="AU184" i="2" s="1"/>
  <c r="AJ194" i="10"/>
  <c r="AK181" i="2" s="1"/>
  <c r="AH201" i="10"/>
  <c r="AI188" i="2" s="1"/>
  <c r="AI189" i="10"/>
  <c r="AJ176" i="2" s="1"/>
  <c r="AL197" i="10"/>
  <c r="AM184" i="2" s="1"/>
  <c r="X194" i="10"/>
  <c r="Y181" i="2" s="1"/>
  <c r="AS191" i="10"/>
  <c r="AT178" i="2" s="1"/>
  <c r="AN191" i="10"/>
  <c r="AO178" i="2" s="1"/>
  <c r="AG197" i="10"/>
  <c r="AH184" i="2" s="1"/>
  <c r="X197" i="10"/>
  <c r="Y184" i="2" s="1"/>
  <c r="AP189" i="10"/>
  <c r="AQ176" i="2" s="1"/>
  <c r="BA206" i="10"/>
  <c r="BB193" i="2" s="1"/>
  <c r="W188" i="10"/>
  <c r="X175" i="2" s="1"/>
  <c r="AM188" i="10"/>
  <c r="AN175" i="2" s="1"/>
  <c r="AJ197" i="10"/>
  <c r="AK184" i="2" s="1"/>
  <c r="AG202" i="10"/>
  <c r="AH189" i="2" s="1"/>
  <c r="AI197" i="10"/>
  <c r="AJ184" i="2" s="1"/>
  <c r="AA202" i="10"/>
  <c r="AB189" i="2" s="1"/>
  <c r="AF202" i="10"/>
  <c r="AG189" i="2" s="1"/>
  <c r="AO189" i="10"/>
  <c r="AP176" i="2" s="1"/>
  <c r="AI188" i="10"/>
  <c r="AJ175" i="2" s="1"/>
  <c r="BE202" i="10"/>
  <c r="BF189" i="2" s="1"/>
  <c r="AP196" i="10"/>
  <c r="AQ183" i="2" s="1"/>
  <c r="V168" i="10"/>
  <c r="W155" i="2" s="1"/>
  <c r="AE191" i="10"/>
  <c r="AF178" i="2" s="1"/>
  <c r="AN189" i="10"/>
  <c r="AO176" i="2" s="1"/>
  <c r="BA202" i="10"/>
  <c r="BB189" i="2" s="1"/>
  <c r="AL183" i="10"/>
  <c r="AM170" i="2" s="1"/>
  <c r="Z197" i="10"/>
  <c r="AA184" i="2" s="1"/>
  <c r="AA191" i="10"/>
  <c r="AB178" i="2" s="1"/>
  <c r="AU197" i="10"/>
  <c r="AV184" i="2" s="1"/>
  <c r="AF201" i="10"/>
  <c r="AG188" i="2" s="1"/>
  <c r="Z191" i="10"/>
  <c r="AA178" i="2" s="1"/>
  <c r="AB206" i="10"/>
  <c r="AC193" i="2" s="1"/>
  <c r="BE201" i="10"/>
  <c r="BF188" i="2" s="1"/>
  <c r="AS189" i="10"/>
  <c r="AT176" i="2" s="1"/>
  <c r="AQ189" i="10"/>
  <c r="AR176" i="2" s="1"/>
  <c r="AP206" i="10"/>
  <c r="AQ193" i="2" s="1"/>
  <c r="AU206" i="10"/>
  <c r="AV193" i="2" s="1"/>
  <c r="AB194" i="10"/>
  <c r="AC181" i="2" s="1"/>
  <c r="V189" i="10"/>
  <c r="W176" i="2" s="1"/>
  <c r="AK189" i="10"/>
  <c r="AL176" i="2" s="1"/>
  <c r="AP194" i="10"/>
  <c r="AQ181" i="2" s="1"/>
  <c r="AR194" i="10"/>
  <c r="AS181" i="2" s="1"/>
  <c r="AA194" i="10"/>
  <c r="AB181" i="2" s="1"/>
  <c r="AP201" i="10"/>
  <c r="AQ188" i="2" s="1"/>
  <c r="AR189" i="10"/>
  <c r="AS176" i="2" s="1"/>
  <c r="V206" i="10"/>
  <c r="W193" i="2" s="1"/>
  <c r="AB197" i="10"/>
  <c r="AC184" i="2" s="1"/>
  <c r="AW202" i="10"/>
  <c r="AX189" i="2" s="1"/>
  <c r="V202" i="10"/>
  <c r="W189" i="2" s="1"/>
  <c r="AS202" i="10"/>
  <c r="AT189" i="2" s="1"/>
  <c r="AA182" i="10"/>
  <c r="AB169" i="2" s="1"/>
  <c r="AG188" i="10"/>
  <c r="AH175" i="2" s="1"/>
  <c r="AU201" i="10"/>
  <c r="AV188" i="2" s="1"/>
  <c r="BG206" i="10"/>
  <c r="BH193" i="2" s="1"/>
  <c r="AY206" i="10"/>
  <c r="AZ193" i="2" s="1"/>
  <c r="AQ197" i="10"/>
  <c r="AR184" i="2" s="1"/>
  <c r="AD197" i="10"/>
  <c r="AE184" i="2" s="1"/>
  <c r="AI202" i="10"/>
  <c r="AJ189" i="2" s="1"/>
  <c r="AK202" i="10"/>
  <c r="AL189" i="2" s="1"/>
  <c r="AB202" i="10"/>
  <c r="AC189" i="2" s="1"/>
  <c r="AN201" i="10"/>
  <c r="AO188" i="2" s="1"/>
  <c r="AT201" i="10"/>
  <c r="AU188" i="2" s="1"/>
  <c r="AK206" i="10"/>
  <c r="AL193" i="2" s="1"/>
  <c r="AL202" i="10"/>
  <c r="AM189" i="2" s="1"/>
  <c r="AC194" i="10"/>
  <c r="AD181" i="2" s="1"/>
  <c r="AV194" i="10"/>
  <c r="AW181" i="2" s="1"/>
  <c r="T183" i="2"/>
  <c r="H86" i="3" s="1"/>
  <c r="I86" i="3" s="1"/>
  <c r="U191" i="10"/>
  <c r="V178" i="2" s="1"/>
  <c r="AM191" i="10"/>
  <c r="AN178" i="2" s="1"/>
  <c r="U189" i="10"/>
  <c r="V176" i="2" s="1"/>
  <c r="AQ206" i="10"/>
  <c r="AR193" i="2" s="1"/>
  <c r="AU202" i="10"/>
  <c r="AV189" i="2" s="1"/>
  <c r="AR202" i="10"/>
  <c r="AS189" i="2" s="1"/>
  <c r="Z194" i="10"/>
  <c r="AA181" i="2" s="1"/>
  <c r="AU194" i="10"/>
  <c r="AV181" i="2" s="1"/>
  <c r="AX196" i="10"/>
  <c r="AY183" i="2" s="1"/>
  <c r="AI191" i="10"/>
  <c r="AJ178" i="2" s="1"/>
  <c r="AD191" i="10"/>
  <c r="AE178" i="2" s="1"/>
  <c r="W189" i="10"/>
  <c r="X176" i="2" s="1"/>
  <c r="AL188" i="10"/>
  <c r="AM175" i="2" s="1"/>
  <c r="T183" i="10"/>
  <c r="U170" i="2" s="1"/>
  <c r="AO197" i="10"/>
  <c r="AP184" i="2" s="1"/>
  <c r="X182" i="10"/>
  <c r="Y169" i="2" s="1"/>
  <c r="AK194" i="10"/>
  <c r="AL181" i="2" s="1"/>
  <c r="AX201" i="10"/>
  <c r="AY188" i="2" s="1"/>
  <c r="AP191" i="10"/>
  <c r="AQ178" i="2" s="1"/>
  <c r="AH189" i="10"/>
  <c r="AI176" i="2" s="1"/>
  <c r="AO194" i="10"/>
  <c r="AP181" i="2" s="1"/>
  <c r="AJ191" i="10"/>
  <c r="AK178" i="2" s="1"/>
  <c r="AF197" i="10"/>
  <c r="AG184" i="2" s="1"/>
  <c r="W194" i="10"/>
  <c r="X181" i="2" s="1"/>
  <c r="AU191" i="10"/>
  <c r="AV178" i="2" s="1"/>
  <c r="AA189" i="10"/>
  <c r="AB176" i="2" s="1"/>
  <c r="Y196" i="10"/>
  <c r="Z183" i="2" s="1"/>
  <c r="AC189" i="10"/>
  <c r="AD176" i="2" s="1"/>
  <c r="AK197" i="10"/>
  <c r="AL184" i="2" s="1"/>
  <c r="AQ196" i="10"/>
  <c r="AR183" i="2" s="1"/>
  <c r="AG191" i="10"/>
  <c r="AH178" i="2" s="1"/>
  <c r="Z189" i="10"/>
  <c r="AA176" i="2" s="1"/>
  <c r="AV197" i="10"/>
  <c r="AW184" i="2" s="1"/>
  <c r="AG194" i="10"/>
  <c r="AH181" i="2" s="1"/>
  <c r="BD206" i="10"/>
  <c r="BE193" i="2" s="1"/>
  <c r="AE201" i="10"/>
  <c r="AF188" i="2" s="1"/>
  <c r="Y188" i="10"/>
  <c r="Z175" i="2" s="1"/>
  <c r="AD194" i="10"/>
  <c r="AE181" i="2" s="1"/>
  <c r="AQ194" i="10"/>
  <c r="AR181" i="2" s="1"/>
  <c r="AS194" i="10"/>
  <c r="AT181" i="2" s="1"/>
  <c r="Z188" i="10"/>
  <c r="AA175" i="2" s="1"/>
  <c r="AD201" i="10"/>
  <c r="AE188" i="2" s="1"/>
  <c r="AD189" i="10"/>
  <c r="AE176" i="2" s="1"/>
  <c r="AJ189" i="10"/>
  <c r="AK176" i="2" s="1"/>
  <c r="AM189" i="10"/>
  <c r="AN176" i="2" s="1"/>
  <c r="AG189" i="10"/>
  <c r="AH176" i="2" s="1"/>
  <c r="AX194" i="10"/>
  <c r="AY181" i="2" s="1"/>
  <c r="AI194" i="10"/>
  <c r="AJ181" i="2" s="1"/>
  <c r="AL201" i="10"/>
  <c r="AM188" i="2" s="1"/>
  <c r="AF194" i="10"/>
  <c r="AG181" i="2" s="1"/>
  <c r="AO206" i="10"/>
  <c r="AP193" i="2" s="1"/>
  <c r="BA197" i="10"/>
  <c r="BB184" i="2" s="1"/>
  <c r="AR197" i="10"/>
  <c r="AS184" i="2" s="1"/>
  <c r="T189" i="2"/>
  <c r="H92" i="3" s="1"/>
  <c r="I92" i="3" s="1"/>
  <c r="U202" i="10"/>
  <c r="V189" i="2" s="1"/>
  <c r="AC188" i="10"/>
  <c r="AD175" i="2" s="1"/>
  <c r="U201" i="10"/>
  <c r="V188" i="2" s="1"/>
  <c r="AL206" i="10"/>
  <c r="AM193" i="2" s="1"/>
  <c r="AN197" i="10"/>
  <c r="AO184" i="2" s="1"/>
  <c r="T184" i="2"/>
  <c r="H87" i="3" s="1"/>
  <c r="I87" i="3" s="1"/>
  <c r="U197" i="10"/>
  <c r="V184" i="2" s="1"/>
  <c r="Y202" i="10"/>
  <c r="Z189" i="2" s="1"/>
  <c r="BD202" i="10"/>
  <c r="BE189" i="2" s="1"/>
  <c r="AA188" i="10"/>
  <c r="AB175" i="2" s="1"/>
  <c r="V201" i="10"/>
  <c r="W188" i="2" s="1"/>
  <c r="Z206" i="10"/>
  <c r="AA193" i="2" s="1"/>
  <c r="AB183" i="10"/>
  <c r="AC170" i="2" s="1"/>
  <c r="BF202" i="10"/>
  <c r="BG189" i="2" s="1"/>
  <c r="AE194" i="10"/>
  <c r="AF181" i="2" s="1"/>
  <c r="AL196" i="10"/>
  <c r="AM183" i="2" s="1"/>
  <c r="AK191" i="10"/>
  <c r="AL178" i="2" s="1"/>
  <c r="X191" i="10"/>
  <c r="Y178" i="2" s="1"/>
  <c r="T189" i="10"/>
  <c r="U176" i="2" s="1"/>
  <c r="BI206" i="10"/>
  <c r="BJ193" i="2" s="1"/>
  <c r="AQ202" i="10"/>
  <c r="AR189" i="2" s="1"/>
  <c r="AD206" i="10"/>
  <c r="AE193" i="2" s="1"/>
  <c r="V194" i="10"/>
  <c r="W181" i="2" s="1"/>
  <c r="AW194" i="10"/>
  <c r="AX181" i="2" s="1"/>
  <c r="T175" i="2"/>
  <c r="H78" i="3" s="1"/>
  <c r="I78" i="3" s="1"/>
  <c r="T191" i="10"/>
  <c r="U178" i="2" s="1"/>
  <c r="AF189" i="10"/>
  <c r="AG176" i="2" s="1"/>
  <c r="T176" i="2"/>
  <c r="H79" i="3" s="1"/>
  <c r="I79" i="3" s="1"/>
  <c r="AC197" i="10"/>
  <c r="AD184" i="2" s="1"/>
  <c r="AH194" i="10"/>
  <c r="AI181" i="2" s="1"/>
  <c r="V191" i="10"/>
  <c r="W178" i="2" s="1"/>
  <c r="Y194" i="10"/>
  <c r="Z181" i="2" s="1"/>
  <c r="AB191" i="10"/>
  <c r="AC178" i="2" s="1"/>
  <c r="T194" i="10"/>
  <c r="U181" i="2" s="1"/>
  <c r="AH191" i="10"/>
  <c r="AI178" i="2" s="1"/>
  <c r="AJ201" i="10"/>
  <c r="AK188" i="2" s="1"/>
  <c r="AJ196" i="10"/>
  <c r="AK183" i="2" s="1"/>
  <c r="X200" i="10"/>
  <c r="Y187" i="2" s="1"/>
  <c r="V200" i="10"/>
  <c r="W187" i="2" s="1"/>
  <c r="AI200" i="10"/>
  <c r="AJ187" i="2" s="1"/>
  <c r="AP200" i="10"/>
  <c r="AQ187" i="2" s="1"/>
  <c r="T156" i="2"/>
  <c r="H59" i="3" s="1"/>
  <c r="I59" i="3" s="1"/>
  <c r="V169" i="10"/>
  <c r="W156" i="2" s="1"/>
  <c r="T172" i="2"/>
  <c r="H75" i="3" s="1"/>
  <c r="I75" i="3" s="1"/>
  <c r="AB185" i="10"/>
  <c r="AC172" i="2" s="1"/>
  <c r="AL185" i="10"/>
  <c r="AM172" i="2" s="1"/>
  <c r="Z185" i="10"/>
  <c r="AA172" i="2" s="1"/>
  <c r="AY196" i="10"/>
  <c r="AZ183" i="2" s="1"/>
  <c r="AE183" i="10"/>
  <c r="AF170" i="2" s="1"/>
  <c r="AM196" i="10"/>
  <c r="AN183" i="2" s="1"/>
  <c r="AC182" i="10"/>
  <c r="AD169" i="2" s="1"/>
  <c r="AG196" i="10"/>
  <c r="AH183" i="2" s="1"/>
  <c r="AL182" i="10"/>
  <c r="AM169" i="2" s="1"/>
  <c r="AH206" i="10"/>
  <c r="AI193" i="2" s="1"/>
  <c r="BF206" i="10"/>
  <c r="BG193" i="2" s="1"/>
  <c r="AW206" i="10"/>
  <c r="AX193" i="2" s="1"/>
  <c r="AG200" i="10"/>
  <c r="AH187" i="2" s="1"/>
  <c r="AM200" i="10"/>
  <c r="AN187" i="2" s="1"/>
  <c r="AI185" i="10"/>
  <c r="AJ172" i="2" s="1"/>
  <c r="AH182" i="10"/>
  <c r="AI169" i="2" s="1"/>
  <c r="X169" i="10"/>
  <c r="Y156" i="2" s="1"/>
  <c r="AB188" i="10"/>
  <c r="AC175" i="2" s="1"/>
  <c r="AQ201" i="10"/>
  <c r="AR188" i="2" s="1"/>
  <c r="Z201" i="10"/>
  <c r="AA188" i="2" s="1"/>
  <c r="X206" i="10"/>
  <c r="Y193" i="2" s="1"/>
  <c r="AS206" i="10"/>
  <c r="AT193" i="2" s="1"/>
  <c r="AE206" i="10"/>
  <c r="AF193" i="2" s="1"/>
  <c r="AZ200" i="10"/>
  <c r="BA187" i="2" s="1"/>
  <c r="U200" i="10"/>
  <c r="V187" i="2" s="1"/>
  <c r="AK185" i="10"/>
  <c r="AL172" i="2" s="1"/>
  <c r="AE185" i="10"/>
  <c r="AF172" i="2" s="1"/>
  <c r="Z182" i="10"/>
  <c r="AA169" i="2" s="1"/>
  <c r="W169" i="10"/>
  <c r="X156" i="2" s="1"/>
  <c r="AE188" i="10"/>
  <c r="AF175" i="2" s="1"/>
  <c r="AN188" i="10"/>
  <c r="AO175" i="2" s="1"/>
  <c r="AM201" i="10"/>
  <c r="AN188" i="2" s="1"/>
  <c r="AY201" i="10"/>
  <c r="AZ188" i="2" s="1"/>
  <c r="Y171" i="10"/>
  <c r="Z158" i="2" s="1"/>
  <c r="Y206" i="10"/>
  <c r="Z193" i="2" s="1"/>
  <c r="AJ206" i="10"/>
  <c r="AK193" i="2" s="1"/>
  <c r="AD181" i="10"/>
  <c r="AE168" i="2" s="1"/>
  <c r="X183" i="10"/>
  <c r="Y170" i="2" s="1"/>
  <c r="X185" i="10"/>
  <c r="Y172" i="2" s="1"/>
  <c r="Z196" i="10"/>
  <c r="AA183" i="2" s="1"/>
  <c r="AS196" i="10"/>
  <c r="AT183" i="2" s="1"/>
  <c r="X188" i="10"/>
  <c r="Y175" i="2" s="1"/>
  <c r="AT206" i="10"/>
  <c r="AU193" i="2" s="1"/>
  <c r="Y169" i="10"/>
  <c r="Z156" i="2" s="1"/>
  <c r="T177" i="10"/>
  <c r="U164" i="2" s="1"/>
  <c r="BC206" i="10"/>
  <c r="BD193" i="2" s="1"/>
  <c r="AB181" i="10"/>
  <c r="AC168" i="2" s="1"/>
  <c r="AA183" i="10"/>
  <c r="AB170" i="2" s="1"/>
  <c r="AO185" i="10"/>
  <c r="AP172" i="2" s="1"/>
  <c r="AK196" i="10"/>
  <c r="AL183" i="2" s="1"/>
  <c r="V196" i="10"/>
  <c r="W183" i="2" s="1"/>
  <c r="AH188" i="10"/>
  <c r="AI175" i="2" s="1"/>
  <c r="T206" i="10"/>
  <c r="U193" i="2" s="1"/>
  <c r="AG181" i="10"/>
  <c r="AH168" i="2" s="1"/>
  <c r="Z200" i="10"/>
  <c r="AA187" i="2" s="1"/>
  <c r="U183" i="10"/>
  <c r="V170" i="2" s="1"/>
  <c r="Y182" i="10"/>
  <c r="Z169" i="2" s="1"/>
  <c r="AU196" i="10"/>
  <c r="AV183" i="2" s="1"/>
  <c r="AK201" i="10"/>
  <c r="AL188" i="2" s="1"/>
  <c r="Y183" i="10"/>
  <c r="Z170" i="2" s="1"/>
  <c r="AZ196" i="10"/>
  <c r="BA183" i="2" s="1"/>
  <c r="W177" i="10"/>
  <c r="X164" i="2" s="1"/>
  <c r="AX200" i="10"/>
  <c r="AY187" i="2" s="1"/>
  <c r="AH200" i="10"/>
  <c r="AI187" i="2" s="1"/>
  <c r="AE182" i="10"/>
  <c r="AF169" i="2" s="1"/>
  <c r="AD196" i="10"/>
  <c r="AE183" i="2" s="1"/>
  <c r="AR201" i="10"/>
  <c r="AS188" i="2" s="1"/>
  <c r="V183" i="10"/>
  <c r="W170" i="2" s="1"/>
  <c r="T155" i="2"/>
  <c r="H58" i="3" s="1"/>
  <c r="I58" i="3" s="1"/>
  <c r="AC181" i="10"/>
  <c r="AD168" i="2" s="1"/>
  <c r="AB201" i="10"/>
  <c r="AC188" i="2" s="1"/>
  <c r="AU200" i="10"/>
  <c r="AV187" i="2" s="1"/>
  <c r="AS201" i="10"/>
  <c r="AT188" i="2" s="1"/>
  <c r="W183" i="10"/>
  <c r="X170" i="2" s="1"/>
  <c r="AV200" i="10"/>
  <c r="AW187" i="2" s="1"/>
  <c r="AC183" i="10"/>
  <c r="AD170" i="2" s="1"/>
  <c r="T182" i="10"/>
  <c r="U169" i="2" s="1"/>
  <c r="AK182" i="10"/>
  <c r="AL169" i="2" s="1"/>
  <c r="X175" i="10"/>
  <c r="Y162" i="2" s="1"/>
  <c r="V182" i="10"/>
  <c r="W169" i="2" s="1"/>
  <c r="T169" i="2"/>
  <c r="H72" i="3" s="1"/>
  <c r="I72" i="3" s="1"/>
  <c r="Z183" i="10"/>
  <c r="AA170" i="2" s="1"/>
  <c r="AI196" i="10"/>
  <c r="AJ183" i="2" s="1"/>
  <c r="T158" i="2"/>
  <c r="H61" i="3" s="1"/>
  <c r="I61" i="3" s="1"/>
  <c r="AN196" i="10"/>
  <c r="AO183" i="2" s="1"/>
  <c r="W182" i="10"/>
  <c r="X169" i="2" s="1"/>
  <c r="AC196" i="10"/>
  <c r="AD183" i="2" s="1"/>
  <c r="T170" i="2"/>
  <c r="H73" i="3" s="1"/>
  <c r="I73" i="3" s="1"/>
  <c r="AF183" i="10"/>
  <c r="AG170" i="2" s="1"/>
  <c r="AW196" i="10"/>
  <c r="AX183" i="2" s="1"/>
  <c r="AS195" i="10"/>
  <c r="AT182" i="2" s="1"/>
  <c r="BH206" i="10"/>
  <c r="BI193" i="2" s="1"/>
  <c r="AN206" i="10"/>
  <c r="AO193" i="2" s="1"/>
  <c r="AK200" i="10"/>
  <c r="AL187" i="2" s="1"/>
  <c r="AF200" i="10"/>
  <c r="AG187" i="2" s="1"/>
  <c r="AI180" i="10"/>
  <c r="AJ167" i="2" s="1"/>
  <c r="W185" i="10"/>
  <c r="X172" i="2" s="1"/>
  <c r="AJ185" i="10"/>
  <c r="AK172" i="2" s="1"/>
  <c r="AI182" i="10"/>
  <c r="AJ169" i="2" s="1"/>
  <c r="AF188" i="10"/>
  <c r="AG175" i="2" s="1"/>
  <c r="AZ201" i="10"/>
  <c r="BA188" i="2" s="1"/>
  <c r="W201" i="10"/>
  <c r="X188" i="2" s="1"/>
  <c r="X201" i="10"/>
  <c r="Y188" i="2" s="1"/>
  <c r="AV206" i="10"/>
  <c r="AW193" i="2" s="1"/>
  <c r="AI206" i="10"/>
  <c r="AJ193" i="2" s="1"/>
  <c r="BJ206" i="10"/>
  <c r="BK193" i="2" s="1"/>
  <c r="AO200" i="10"/>
  <c r="AP187" i="2" s="1"/>
  <c r="BA200" i="10"/>
  <c r="BB187" i="2" s="1"/>
  <c r="T162" i="2"/>
  <c r="H65" i="3" s="1"/>
  <c r="I65" i="3" s="1"/>
  <c r="Y185" i="10"/>
  <c r="Z172" i="2" s="1"/>
  <c r="AD182" i="10"/>
  <c r="AE169" i="2" s="1"/>
  <c r="AF182" i="10"/>
  <c r="AG169" i="2" s="1"/>
  <c r="AD188" i="10"/>
  <c r="AE175" i="2" s="1"/>
  <c r="T188" i="10"/>
  <c r="U175" i="2" s="1"/>
  <c r="T201" i="10"/>
  <c r="U188" i="2" s="1"/>
  <c r="AW201" i="10"/>
  <c r="AX188" i="2" s="1"/>
  <c r="BC201" i="10"/>
  <c r="BD188" i="2" s="1"/>
  <c r="BB206" i="10"/>
  <c r="BC193" i="2" s="1"/>
  <c r="T193" i="2"/>
  <c r="H96" i="3" s="1"/>
  <c r="I96" i="3" s="1"/>
  <c r="X181" i="10"/>
  <c r="Y168" i="2" s="1"/>
  <c r="AG183" i="10"/>
  <c r="AH170" i="2" s="1"/>
  <c r="AT196" i="10"/>
  <c r="AU183" i="2" s="1"/>
  <c r="W196" i="10"/>
  <c r="X183" i="2" s="1"/>
  <c r="W206" i="10"/>
  <c r="X193" i="2" s="1"/>
  <c r="AF185" i="10"/>
  <c r="AG172" i="2" s="1"/>
  <c r="Y177" i="10"/>
  <c r="Z164" i="2" s="1"/>
  <c r="AE181" i="10"/>
  <c r="AF168" i="2" s="1"/>
  <c r="AK183" i="10"/>
  <c r="AL170" i="2" s="1"/>
  <c r="U185" i="10"/>
  <c r="V172" i="2" s="1"/>
  <c r="AV196" i="10"/>
  <c r="AW183" i="2" s="1"/>
  <c r="AF196" i="10"/>
  <c r="AG183" i="2" s="1"/>
  <c r="U169" i="10"/>
  <c r="V156" i="2" s="1"/>
  <c r="U168" i="10"/>
  <c r="V155" i="2" s="1"/>
  <c r="AG185" i="10"/>
  <c r="AH172" i="2" s="1"/>
  <c r="AE177" i="10"/>
  <c r="AF164" i="2" s="1"/>
  <c r="AK181" i="10"/>
  <c r="AL168" i="2" s="1"/>
  <c r="AT200" i="10"/>
  <c r="AU187" i="2" s="1"/>
  <c r="AH183" i="10"/>
  <c r="AI170" i="2" s="1"/>
  <c r="AA196" i="10"/>
  <c r="AB183" i="2" s="1"/>
  <c r="BD201" i="10"/>
  <c r="BE188" i="2" s="1"/>
  <c r="X196" i="10"/>
  <c r="Y183" i="2" s="1"/>
  <c r="AA181" i="10"/>
  <c r="AB168" i="2" s="1"/>
  <c r="T187" i="2"/>
  <c r="H90" i="3" s="1"/>
  <c r="I90" i="3" s="1"/>
  <c r="Z175" i="10"/>
  <c r="AA162" i="2" s="1"/>
  <c r="AO196" i="10"/>
  <c r="AP183" i="2" s="1"/>
  <c r="T168" i="10"/>
  <c r="U155" i="2" s="1"/>
  <c r="AO201" i="10"/>
  <c r="AP188" i="2" s="1"/>
  <c r="T164" i="2"/>
  <c r="H67" i="3" s="1"/>
  <c r="I67" i="3" s="1"/>
  <c r="AJ181" i="10"/>
  <c r="AK168" i="2" s="1"/>
  <c r="AJ183" i="10"/>
  <c r="AK170" i="2" s="1"/>
  <c r="AB182" i="10"/>
  <c r="AC169" i="2" s="1"/>
  <c r="T181" i="10"/>
  <c r="U168" i="2" s="1"/>
  <c r="T196" i="10"/>
  <c r="U183" i="2" s="1"/>
  <c r="W168" i="10"/>
  <c r="X155" i="2" s="1"/>
  <c r="AB196" i="10"/>
  <c r="AC183" i="2" s="1"/>
  <c r="V178" i="10"/>
  <c r="W165" i="2" s="1"/>
  <c r="T167" i="2"/>
  <c r="H70" i="3" s="1"/>
  <c r="I70" i="3" s="1"/>
  <c r="AZ207" i="10"/>
  <c r="BA194" i="2" s="1"/>
  <c r="T180" i="10"/>
  <c r="U167" i="2" s="1"/>
  <c r="AC207" i="10"/>
  <c r="AD194" i="2" s="1"/>
  <c r="AN207" i="10"/>
  <c r="AO194" i="2" s="1"/>
  <c r="AC180" i="10"/>
  <c r="AD167" i="2" s="1"/>
  <c r="AQ195" i="10"/>
  <c r="AR182" i="2" s="1"/>
  <c r="BI207" i="10"/>
  <c r="BJ194" i="2" s="1"/>
  <c r="V180" i="10"/>
  <c r="W167" i="2" s="1"/>
  <c r="BH207" i="10"/>
  <c r="BI194" i="2" s="1"/>
  <c r="T187" i="10"/>
  <c r="U174" i="2" s="1"/>
  <c r="AI187" i="10"/>
  <c r="AJ174" i="2" s="1"/>
  <c r="AG187" i="10"/>
  <c r="AH174" i="2" s="1"/>
  <c r="AD187" i="10"/>
  <c r="AE174" i="2" s="1"/>
  <c r="AJ187" i="10"/>
  <c r="AK174" i="2" s="1"/>
  <c r="AQ187" i="10"/>
  <c r="AR174" i="2" s="1"/>
  <c r="T174" i="2"/>
  <c r="H77" i="3" s="1"/>
  <c r="I77" i="3" s="1"/>
  <c r="AE187" i="10"/>
  <c r="AF174" i="2" s="1"/>
  <c r="U187" i="10"/>
  <c r="V174" i="2" s="1"/>
  <c r="AN187" i="10"/>
  <c r="AO174" i="2" s="1"/>
  <c r="Y187" i="10"/>
  <c r="Z174" i="2" s="1"/>
  <c r="AC187" i="10"/>
  <c r="AD174" i="2" s="1"/>
  <c r="X187" i="10"/>
  <c r="Y174" i="2" s="1"/>
  <c r="AK187" i="10"/>
  <c r="AL174" i="2" s="1"/>
  <c r="AO187" i="10"/>
  <c r="AP174" i="2" s="1"/>
  <c r="AB187" i="10"/>
  <c r="AC174" i="2" s="1"/>
  <c r="Z187" i="10"/>
  <c r="AA174" i="2" s="1"/>
  <c r="W187" i="10"/>
  <c r="X174" i="2" s="1"/>
  <c r="V187" i="10"/>
  <c r="W174" i="2" s="1"/>
  <c r="AL187" i="10"/>
  <c r="AM174" i="2" s="1"/>
  <c r="W207" i="10"/>
  <c r="X194" i="2" s="1"/>
  <c r="AY207" i="10"/>
  <c r="AZ194" i="2" s="1"/>
  <c r="AJ207" i="10"/>
  <c r="AK194" i="2" s="1"/>
  <c r="AM207" i="10"/>
  <c r="AN194" i="2" s="1"/>
  <c r="AH207" i="10"/>
  <c r="AI194" i="2" s="1"/>
  <c r="BK207" i="10"/>
  <c r="BL194" i="2" s="1"/>
  <c r="BF207" i="10"/>
  <c r="BG194" i="2" s="1"/>
  <c r="AB178" i="10"/>
  <c r="AC165" i="2" s="1"/>
  <c r="AA178" i="10"/>
  <c r="AB165" i="2" s="1"/>
  <c r="Y178" i="10"/>
  <c r="Z165" i="2" s="1"/>
  <c r="AX195" i="10"/>
  <c r="AY182" i="2" s="1"/>
  <c r="AH195" i="10"/>
  <c r="AI182" i="2" s="1"/>
  <c r="AU195" i="10"/>
  <c r="AV182" i="2" s="1"/>
  <c r="AR195" i="10"/>
  <c r="AS182" i="2" s="1"/>
  <c r="Z195" i="10"/>
  <c r="AA182" i="2" s="1"/>
  <c r="AE195" i="10"/>
  <c r="AF182" i="2" s="1"/>
  <c r="AL195" i="10"/>
  <c r="AM182" i="2" s="1"/>
  <c r="AM195" i="10"/>
  <c r="AN182" i="2" s="1"/>
  <c r="AY195" i="10"/>
  <c r="AZ182" i="2" s="1"/>
  <c r="X195" i="10"/>
  <c r="Y182" i="2" s="1"/>
  <c r="AK195" i="10"/>
  <c r="AL182" i="2" s="1"/>
  <c r="AT195" i="10"/>
  <c r="AU182" i="2" s="1"/>
  <c r="AB195" i="10"/>
  <c r="AC182" i="2" s="1"/>
  <c r="T182" i="2"/>
  <c r="H85" i="3" s="1"/>
  <c r="I85" i="3" s="1"/>
  <c r="AG195" i="10"/>
  <c r="AH182" i="2" s="1"/>
  <c r="AJ195" i="10"/>
  <c r="AK182" i="2" s="1"/>
  <c r="U195" i="10"/>
  <c r="V182" i="2" s="1"/>
  <c r="Y195" i="10"/>
  <c r="Z182" i="2" s="1"/>
  <c r="T195" i="10"/>
  <c r="U182" i="2" s="1"/>
  <c r="AC195" i="10"/>
  <c r="AD182" i="2" s="1"/>
  <c r="AN195" i="10"/>
  <c r="AO182" i="2" s="1"/>
  <c r="AI195" i="10"/>
  <c r="AJ182" i="2" s="1"/>
  <c r="V195" i="10"/>
  <c r="W182" i="2" s="1"/>
  <c r="AW195" i="10"/>
  <c r="AX182" i="2" s="1"/>
  <c r="AO195" i="10"/>
  <c r="AP182" i="2" s="1"/>
  <c r="AD195" i="10"/>
  <c r="AE182" i="2" s="1"/>
  <c r="Y180" i="10"/>
  <c r="Z167" i="2" s="1"/>
  <c r="Z180" i="10"/>
  <c r="AA167" i="2" s="1"/>
  <c r="AJ180" i="10"/>
  <c r="AK167" i="2" s="1"/>
  <c r="T171" i="10"/>
  <c r="U158" i="2" s="1"/>
  <c r="AA171" i="10"/>
  <c r="AB158" i="2" s="1"/>
  <c r="U171" i="10"/>
  <c r="V158" i="2" s="1"/>
  <c r="T175" i="10"/>
  <c r="U162" i="2" s="1"/>
  <c r="Y175" i="10"/>
  <c r="Z162" i="2" s="1"/>
  <c r="AD175" i="10"/>
  <c r="AE162" i="2" s="1"/>
  <c r="AF176" i="10"/>
  <c r="AG163" i="2" s="1"/>
  <c r="AA176" i="10"/>
  <c r="AB163" i="2" s="1"/>
  <c r="X176" i="10"/>
  <c r="Y163" i="2" s="1"/>
  <c r="Y176" i="10"/>
  <c r="Z163" i="2" s="1"/>
  <c r="U176" i="10"/>
  <c r="V163" i="2" s="1"/>
  <c r="W176" i="10"/>
  <c r="X163" i="2" s="1"/>
  <c r="AC176" i="10"/>
  <c r="AD163" i="2" s="1"/>
  <c r="V176" i="10"/>
  <c r="W163" i="2" s="1"/>
  <c r="AD176" i="10"/>
  <c r="AE163" i="2" s="1"/>
  <c r="T163" i="2"/>
  <c r="H66" i="3" s="1"/>
  <c r="I66" i="3" s="1"/>
  <c r="AB176" i="10"/>
  <c r="AC163" i="2" s="1"/>
  <c r="T176" i="10"/>
  <c r="U163" i="2" s="1"/>
  <c r="AC206" i="10"/>
  <c r="AD193" i="2" s="1"/>
  <c r="AF206" i="10"/>
  <c r="AG193" i="2" s="1"/>
  <c r="U206" i="10"/>
  <c r="V193" i="2" s="1"/>
  <c r="AR206" i="10"/>
  <c r="AS193" i="2" s="1"/>
  <c r="AA206" i="10"/>
  <c r="AB193" i="2" s="1"/>
  <c r="AG206" i="10"/>
  <c r="AH193" i="2" s="1"/>
  <c r="AR188" i="10"/>
  <c r="AS175" i="2" s="1"/>
  <c r="AP188" i="10"/>
  <c r="AQ175" i="2" s="1"/>
  <c r="V188" i="10"/>
  <c r="W175" i="2" s="1"/>
  <c r="AO188" i="10"/>
  <c r="AP175" i="2" s="1"/>
  <c r="AK188" i="10"/>
  <c r="AL175" i="2" s="1"/>
  <c r="AC201" i="10"/>
  <c r="AD188" i="2" s="1"/>
  <c r="T188" i="2"/>
  <c r="H91" i="3" s="1"/>
  <c r="I91" i="3" s="1"/>
  <c r="Y201" i="10"/>
  <c r="Z188" i="2" s="1"/>
  <c r="AA201" i="10"/>
  <c r="AB188" i="2" s="1"/>
  <c r="AV201" i="10"/>
  <c r="AW188" i="2" s="1"/>
  <c r="AC178" i="10"/>
  <c r="AD165" i="2" s="1"/>
  <c r="Y207" i="10"/>
  <c r="Z194" i="2" s="1"/>
  <c r="U165" i="10"/>
  <c r="V152" i="2" s="1"/>
  <c r="AH178" i="10"/>
  <c r="AI165" i="2" s="1"/>
  <c r="AG178" i="10"/>
  <c r="AH165" i="2" s="1"/>
  <c r="AX207" i="10"/>
  <c r="AY194" i="2" s="1"/>
  <c r="AU207" i="10"/>
  <c r="AV194" i="2" s="1"/>
  <c r="AQ207" i="10"/>
  <c r="AR194" i="2" s="1"/>
  <c r="W171" i="10"/>
  <c r="X158" i="2" s="1"/>
  <c r="AA180" i="10"/>
  <c r="AB167" i="2" s="1"/>
  <c r="AD180" i="10"/>
  <c r="AE167" i="2" s="1"/>
  <c r="AD178" i="10"/>
  <c r="AE165" i="2" s="1"/>
  <c r="AA207" i="10"/>
  <c r="AB194" i="2" s="1"/>
  <c r="AW207" i="10"/>
  <c r="AX194" i="2" s="1"/>
  <c r="AI207" i="10"/>
  <c r="AJ194" i="2" s="1"/>
  <c r="AC175" i="10"/>
  <c r="AD162" i="2" s="1"/>
  <c r="Z171" i="10"/>
  <c r="AA158" i="2" s="1"/>
  <c r="BB207" i="10"/>
  <c r="BC194" i="2" s="1"/>
  <c r="AB207" i="10"/>
  <c r="AC194" i="2" s="1"/>
  <c r="AH180" i="10"/>
  <c r="AI167" i="2" s="1"/>
  <c r="AF180" i="10"/>
  <c r="AG167" i="2" s="1"/>
  <c r="AP207" i="10"/>
  <c r="AQ194" i="2" s="1"/>
  <c r="AT207" i="10"/>
  <c r="AU194" i="2" s="1"/>
  <c r="V171" i="10"/>
  <c r="W158" i="2" s="1"/>
  <c r="BE207" i="10"/>
  <c r="BF194" i="2" s="1"/>
  <c r="T178" i="10"/>
  <c r="U165" i="2" s="1"/>
  <c r="AB175" i="10"/>
  <c r="AC162" i="2" s="1"/>
  <c r="AP187" i="10"/>
  <c r="AQ174" i="2" s="1"/>
  <c r="AH187" i="10"/>
  <c r="AI174" i="2" s="1"/>
  <c r="AV195" i="10"/>
  <c r="AW182" i="2" s="1"/>
  <c r="AF195" i="10"/>
  <c r="AG182" i="2" s="1"/>
  <c r="V175" i="10"/>
  <c r="W162" i="2" s="1"/>
  <c r="U174" i="10"/>
  <c r="V161" i="2" s="1"/>
  <c r="AC174" i="10"/>
  <c r="AD161" i="2" s="1"/>
  <c r="T174" i="10"/>
  <c r="U161" i="2" s="1"/>
  <c r="X174" i="10"/>
  <c r="Y161" i="2" s="1"/>
  <c r="AA174" i="10"/>
  <c r="AB161" i="2" s="1"/>
  <c r="AB174" i="10"/>
  <c r="AC161" i="2" s="1"/>
  <c r="Y174" i="10"/>
  <c r="Z161" i="2" s="1"/>
  <c r="W174" i="10"/>
  <c r="X161" i="2" s="1"/>
  <c r="V174" i="10"/>
  <c r="W161" i="2" s="1"/>
  <c r="T161" i="2"/>
  <c r="H64" i="3" s="1"/>
  <c r="I64" i="3" s="1"/>
  <c r="I53" i="3"/>
  <c r="Z173" i="10"/>
  <c r="AA160" i="2" s="1"/>
  <c r="T160" i="2"/>
  <c r="H63" i="3" s="1"/>
  <c r="I63" i="3" s="1"/>
  <c r="AA173" i="10"/>
  <c r="AB160" i="2" s="1"/>
  <c r="W173" i="10"/>
  <c r="X160" i="2" s="1"/>
  <c r="AC173" i="10"/>
  <c r="AD160" i="2" s="1"/>
  <c r="V173" i="10"/>
  <c r="W160" i="2" s="1"/>
  <c r="T173" i="10"/>
  <c r="U160" i="2" s="1"/>
  <c r="Y173" i="10"/>
  <c r="Z160" i="2" s="1"/>
  <c r="X173" i="10"/>
  <c r="Y160" i="2" s="1"/>
  <c r="AR191" i="10"/>
  <c r="AS178" i="2" s="1"/>
  <c r="AL191" i="10"/>
  <c r="AM178" i="2" s="1"/>
  <c r="AD202" i="10"/>
  <c r="AE189" i="2" s="1"/>
  <c r="AX202" i="10"/>
  <c r="AY189" i="2" s="1"/>
  <c r="AT202" i="10"/>
  <c r="AU189" i="2" s="1"/>
  <c r="X202" i="10"/>
  <c r="Y189" i="2" s="1"/>
  <c r="AP202" i="10"/>
  <c r="AQ189" i="2" s="1"/>
  <c r="Z202" i="10"/>
  <c r="AA189" i="2" s="1"/>
  <c r="Y197" i="10"/>
  <c r="Z184" i="2" s="1"/>
  <c r="AS197" i="10"/>
  <c r="AT184" i="2" s="1"/>
  <c r="AZ197" i="10"/>
  <c r="BA184" i="2" s="1"/>
  <c r="AA197" i="10"/>
  <c r="AB184" i="2" s="1"/>
  <c r="AE197" i="10"/>
  <c r="AF184" i="2" s="1"/>
  <c r="AD207" i="10"/>
  <c r="AE194" i="2" s="1"/>
  <c r="U207" i="10"/>
  <c r="V194" i="2" s="1"/>
  <c r="W178" i="10"/>
  <c r="X165" i="2" s="1"/>
  <c r="AF207" i="10"/>
  <c r="AG194" i="2" s="1"/>
  <c r="AR207" i="10"/>
  <c r="AS194" i="2" s="1"/>
  <c r="Z207" i="10"/>
  <c r="AA194" i="2" s="1"/>
  <c r="AS207" i="10"/>
  <c r="AT194" i="2" s="1"/>
  <c r="BG207" i="10"/>
  <c r="BH194" i="2" s="1"/>
  <c r="T207" i="10"/>
  <c r="U194" i="2" s="1"/>
  <c r="AM187" i="10"/>
  <c r="AN174" i="2" s="1"/>
  <c r="U180" i="10"/>
  <c r="V167" i="2" s="1"/>
  <c r="V207" i="10"/>
  <c r="W194" i="2" s="1"/>
  <c r="X207" i="10"/>
  <c r="Y194" i="2" s="1"/>
  <c r="BJ207" i="10"/>
  <c r="BK194" i="2" s="1"/>
  <c r="AG180" i="10"/>
  <c r="AH167" i="2" s="1"/>
  <c r="U178" i="10"/>
  <c r="V165" i="2" s="1"/>
  <c r="AK207" i="10"/>
  <c r="AL194" i="2" s="1"/>
  <c r="BD207" i="10"/>
  <c r="BE194" i="2" s="1"/>
  <c r="AO207" i="10"/>
  <c r="AP194" i="2" s="1"/>
  <c r="T165" i="10"/>
  <c r="U152" i="2" s="1"/>
  <c r="W180" i="10"/>
  <c r="X167" i="2" s="1"/>
  <c r="BA207" i="10"/>
  <c r="BB194" i="2" s="1"/>
  <c r="X180" i="10"/>
  <c r="Y167" i="2" s="1"/>
  <c r="AB180" i="10"/>
  <c r="AC167" i="2" s="1"/>
  <c r="AV207" i="10"/>
  <c r="AW194" i="2" s="1"/>
  <c r="T194" i="2"/>
  <c r="H97" i="3" s="1"/>
  <c r="I97" i="3" s="1"/>
  <c r="AG207" i="10"/>
  <c r="AH194" i="2" s="1"/>
  <c r="Z178" i="10"/>
  <c r="AA165" i="2" s="1"/>
  <c r="U175" i="10"/>
  <c r="V162" i="2" s="1"/>
  <c r="AF187" i="10"/>
  <c r="AG174" i="2" s="1"/>
  <c r="Z174" i="10"/>
  <c r="AA161" i="2" s="1"/>
  <c r="AP195" i="10"/>
  <c r="AQ182" i="2" s="1"/>
  <c r="T151" i="2"/>
  <c r="H54" i="3" s="1"/>
  <c r="I54" i="3" s="1"/>
  <c r="AF178" i="10"/>
  <c r="AG165" i="2" s="1"/>
  <c r="W12" i="3"/>
  <c r="Q4" i="3"/>
  <c r="W4" i="3"/>
  <c r="BM389" i="10"/>
  <c r="BM399" i="10"/>
  <c r="BM396" i="10"/>
  <c r="BM390" i="10"/>
  <c r="BM378" i="10"/>
  <c r="BM409" i="10"/>
  <c r="BM410" i="10"/>
  <c r="BM405" i="10"/>
  <c r="BM395" i="10"/>
  <c r="BM394" i="10"/>
  <c r="BO379" i="10"/>
  <c r="BP419" i="10"/>
  <c r="BR419" i="10"/>
  <c r="BM415" i="10"/>
  <c r="BM413" i="10"/>
  <c r="BM407" i="10"/>
  <c r="BM384" i="10"/>
  <c r="BM408" i="10"/>
  <c r="BM416" i="10"/>
  <c r="BM403" i="10"/>
  <c r="BM398" i="10"/>
  <c r="BM411" i="10"/>
  <c r="BM406" i="10"/>
  <c r="BN419" i="10"/>
  <c r="BM401" i="10"/>
  <c r="BM388" i="10"/>
  <c r="BM387" i="10"/>
  <c r="BM414" i="10"/>
  <c r="BM383" i="10"/>
  <c r="BM404" i="10"/>
  <c r="BM412" i="10"/>
  <c r="BM380" i="10"/>
  <c r="BM382" i="10"/>
  <c r="BM402" i="10"/>
  <c r="BM385" i="10"/>
  <c r="BM400" i="10"/>
  <c r="BM391" i="10"/>
  <c r="BM397" i="10"/>
  <c r="BM386" i="10"/>
  <c r="BM379" i="10"/>
  <c r="BM392" i="10"/>
  <c r="BM393" i="10"/>
  <c r="BM381" i="10"/>
  <c r="BS83" i="10"/>
  <c r="BS72" i="10"/>
  <c r="BS63" i="10"/>
  <c r="BS84" i="10"/>
  <c r="BS65" i="10"/>
  <c r="BS58" i="10"/>
  <c r="W58" i="10" s="1"/>
  <c r="X58" i="2" s="1"/>
  <c r="BS62" i="10"/>
  <c r="BS68" i="10"/>
  <c r="BS76" i="10"/>
  <c r="BS78" i="10"/>
  <c r="BS79" i="10"/>
  <c r="BS80" i="10"/>
  <c r="BS69" i="10"/>
  <c r="BX96" i="10"/>
  <c r="BS82" i="10"/>
  <c r="BS93" i="10"/>
  <c r="BS92" i="10"/>
  <c r="BS60" i="10"/>
  <c r="BS67" i="10"/>
  <c r="BS89" i="10"/>
  <c r="BS66" i="10"/>
  <c r="BS59" i="10"/>
  <c r="BS88" i="10"/>
  <c r="BS77" i="10"/>
  <c r="BS71" i="10"/>
  <c r="BS91" i="10"/>
  <c r="BS64" i="10"/>
  <c r="BS61" i="10"/>
  <c r="BS73" i="10"/>
  <c r="BS87" i="10"/>
  <c r="BS85" i="10"/>
  <c r="BS90" i="10"/>
  <c r="BS81" i="10"/>
  <c r="BS70" i="10"/>
  <c r="BS75" i="10"/>
  <c r="BS74" i="10"/>
  <c r="BS86" i="10"/>
  <c r="E58" i="3"/>
  <c r="E60" i="3"/>
  <c r="E59" i="3"/>
  <c r="E61" i="3"/>
  <c r="BS23" i="10"/>
  <c r="BS21" i="10"/>
  <c r="BS11" i="10"/>
  <c r="BS34" i="10"/>
  <c r="BS6" i="10"/>
  <c r="BS35" i="10"/>
  <c r="BS33" i="10"/>
  <c r="BS10" i="10"/>
  <c r="BS22" i="10"/>
  <c r="BS39" i="10"/>
  <c r="BS24" i="10"/>
  <c r="BS31" i="10"/>
  <c r="BS37" i="10"/>
  <c r="BS7" i="10"/>
  <c r="BS27" i="10"/>
  <c r="BS29" i="10"/>
  <c r="BS40" i="10"/>
  <c r="BX43" i="10"/>
  <c r="BS30" i="10"/>
  <c r="BS8" i="10"/>
  <c r="BS36" i="10"/>
  <c r="BS9" i="10"/>
  <c r="BS16" i="10"/>
  <c r="BS19" i="10"/>
  <c r="BS38" i="10"/>
  <c r="BS28" i="10"/>
  <c r="BS25" i="10"/>
  <c r="BS17" i="10"/>
  <c r="BS12" i="10"/>
  <c r="BS32" i="10"/>
  <c r="BS20" i="10"/>
  <c r="BS5" i="10"/>
  <c r="BS13" i="10"/>
  <c r="BS14" i="10"/>
  <c r="BS18" i="10"/>
  <c r="BS15" i="10"/>
  <c r="BS26" i="10"/>
  <c r="W8" i="3"/>
  <c r="W11" i="3"/>
  <c r="W10" i="3"/>
  <c r="BO57" i="10"/>
  <c r="U57" i="10" s="1"/>
  <c r="V57" i="2" s="1"/>
  <c r="BO76" i="10"/>
  <c r="BO75" i="10"/>
  <c r="BO60" i="10"/>
  <c r="BO61" i="10"/>
  <c r="BO66" i="10"/>
  <c r="BO63" i="10"/>
  <c r="BO79" i="10"/>
  <c r="BO59" i="10"/>
  <c r="BO81" i="10"/>
  <c r="BO84" i="10"/>
  <c r="BO65" i="10"/>
  <c r="BO87" i="10"/>
  <c r="BO73" i="10"/>
  <c r="BO67" i="10"/>
  <c r="BO80" i="10"/>
  <c r="BO58" i="10"/>
  <c r="U58" i="10" s="1"/>
  <c r="V58" i="2" s="1"/>
  <c r="BO83" i="10"/>
  <c r="BO70" i="10"/>
  <c r="BO69" i="10"/>
  <c r="BO68" i="10"/>
  <c r="BO92" i="10"/>
  <c r="BT96" i="10"/>
  <c r="BO93" i="10"/>
  <c r="BO62" i="10"/>
  <c r="BO89" i="10"/>
  <c r="BO72" i="10"/>
  <c r="BO64" i="10"/>
  <c r="BO77" i="10"/>
  <c r="BO82" i="10"/>
  <c r="BO85" i="10"/>
  <c r="BO71" i="10"/>
  <c r="BO78" i="10"/>
  <c r="BO90" i="10"/>
  <c r="BO88" i="10"/>
  <c r="BO86" i="10"/>
  <c r="BO74" i="10"/>
  <c r="BO91" i="10"/>
  <c r="BY349" i="10"/>
  <c r="BY332" i="10"/>
  <c r="BY357" i="10"/>
  <c r="BY345" i="10"/>
  <c r="BY360" i="10"/>
  <c r="BY341" i="10"/>
  <c r="BY343" i="10"/>
  <c r="BY337" i="10"/>
  <c r="BY333" i="10"/>
  <c r="BY344" i="10"/>
  <c r="BY330" i="10"/>
  <c r="BY346" i="10"/>
  <c r="BY351" i="10"/>
  <c r="BY339" i="10"/>
  <c r="BY358" i="10"/>
  <c r="BY353" i="10"/>
  <c r="BY342" i="10"/>
  <c r="BY335" i="10"/>
  <c r="BY352" i="10"/>
  <c r="BY347" i="10"/>
  <c r="BY340" i="10"/>
  <c r="BY331" i="10"/>
  <c r="BY350" i="10"/>
  <c r="CD363" i="10"/>
  <c r="BY356" i="10"/>
  <c r="BY355" i="10"/>
  <c r="BY359" i="10"/>
  <c r="BY328" i="10"/>
  <c r="BY336" i="10"/>
  <c r="BY354" i="10"/>
  <c r="BY329" i="10"/>
  <c r="BY334" i="10"/>
  <c r="BY348" i="10"/>
  <c r="BY338" i="10"/>
  <c r="BW335" i="10"/>
  <c r="BW350" i="10"/>
  <c r="BW358" i="10"/>
  <c r="BW356" i="10"/>
  <c r="BW336" i="10"/>
  <c r="BW351" i="10"/>
  <c r="BW353" i="10"/>
  <c r="BW342" i="10"/>
  <c r="BW360" i="10"/>
  <c r="BW346" i="10"/>
  <c r="CB363" i="10"/>
  <c r="BW354" i="10"/>
  <c r="BW339" i="10"/>
  <c r="BW331" i="10"/>
  <c r="BW328" i="10"/>
  <c r="BW341" i="10"/>
  <c r="BW329" i="10"/>
  <c r="BW344" i="10"/>
  <c r="BW352" i="10"/>
  <c r="BW357" i="10"/>
  <c r="BW334" i="10"/>
  <c r="BW340" i="10"/>
  <c r="BW338" i="10"/>
  <c r="BW333" i="10"/>
  <c r="BW349" i="10"/>
  <c r="BW359" i="10"/>
  <c r="BW355" i="10"/>
  <c r="BW348" i="10"/>
  <c r="BW332" i="10"/>
  <c r="BW337" i="10"/>
  <c r="BW330" i="10"/>
  <c r="BW345" i="10"/>
  <c r="BW347" i="10"/>
  <c r="BW327" i="10"/>
  <c r="BW343" i="10"/>
  <c r="BU346" i="10"/>
  <c r="BU350" i="10"/>
  <c r="BU351" i="10"/>
  <c r="BU354" i="10"/>
  <c r="BU330" i="10"/>
  <c r="BU331" i="10"/>
  <c r="BU348" i="10"/>
  <c r="BU339" i="10"/>
  <c r="BZ363" i="10"/>
  <c r="BU359" i="10"/>
  <c r="BU342" i="10"/>
  <c r="BU327" i="10"/>
  <c r="BU349" i="10"/>
  <c r="BU360" i="10"/>
  <c r="BU344" i="10"/>
  <c r="BU347" i="10"/>
  <c r="BU332" i="10"/>
  <c r="BU358" i="10"/>
  <c r="BU336" i="10"/>
  <c r="BU355" i="10"/>
  <c r="BU356" i="10"/>
  <c r="BU329" i="10"/>
  <c r="BU357" i="10"/>
  <c r="BU340" i="10"/>
  <c r="BU341" i="10"/>
  <c r="BU338" i="10"/>
  <c r="BU343" i="10"/>
  <c r="BU334" i="10"/>
  <c r="BU352" i="10"/>
  <c r="BU328" i="10"/>
  <c r="BU326" i="10"/>
  <c r="BU333" i="10"/>
  <c r="BU345" i="10"/>
  <c r="BU337" i="10"/>
  <c r="BU353" i="10"/>
  <c r="BU335" i="10"/>
  <c r="BQ6" i="10"/>
  <c r="BQ11" i="10"/>
  <c r="BQ16" i="10"/>
  <c r="BQ22" i="10"/>
  <c r="BQ38" i="10"/>
  <c r="BQ8" i="10"/>
  <c r="BQ33" i="10"/>
  <c r="BQ13" i="10"/>
  <c r="BQ32" i="10"/>
  <c r="BQ10" i="10"/>
  <c r="BQ21" i="10"/>
  <c r="BQ18" i="10"/>
  <c r="BQ9" i="10"/>
  <c r="BQ40" i="10"/>
  <c r="BQ26" i="10"/>
  <c r="BQ39" i="10"/>
  <c r="BQ14" i="10"/>
  <c r="BQ27" i="10"/>
  <c r="BQ5" i="10"/>
  <c r="BV43" i="10"/>
  <c r="BQ36" i="10"/>
  <c r="BQ4" i="10"/>
  <c r="BQ31" i="10"/>
  <c r="BQ19" i="10"/>
  <c r="BQ17" i="10"/>
  <c r="BQ24" i="10"/>
  <c r="BQ34" i="10"/>
  <c r="BQ37" i="10"/>
  <c r="BQ30" i="10"/>
  <c r="BQ35" i="10"/>
  <c r="BQ15" i="10"/>
  <c r="BQ29" i="10"/>
  <c r="BQ25" i="10"/>
  <c r="BQ7" i="10"/>
  <c r="BQ20" i="10"/>
  <c r="BQ23" i="10"/>
  <c r="BQ28" i="10"/>
  <c r="BQ12" i="10"/>
  <c r="BV96" i="10"/>
  <c r="BQ89" i="10"/>
  <c r="BQ62" i="10"/>
  <c r="BQ80" i="10"/>
  <c r="BQ69" i="10"/>
  <c r="BQ57" i="10"/>
  <c r="BQ58" i="10"/>
  <c r="V58" i="10" s="1"/>
  <c r="W58" i="2" s="1"/>
  <c r="BQ83" i="10"/>
  <c r="BQ70" i="10"/>
  <c r="BQ68" i="10"/>
  <c r="BQ65" i="10"/>
  <c r="BQ77" i="10"/>
  <c r="BQ93" i="10"/>
  <c r="BQ84" i="10"/>
  <c r="BQ76" i="10"/>
  <c r="BQ72" i="10"/>
  <c r="BQ82" i="10"/>
  <c r="BQ92" i="10"/>
  <c r="BQ59" i="10"/>
  <c r="BQ66" i="10"/>
  <c r="BQ71" i="10"/>
  <c r="BQ60" i="10"/>
  <c r="BQ81" i="10"/>
  <c r="BQ79" i="10"/>
  <c r="BQ61" i="10"/>
  <c r="BQ90" i="10"/>
  <c r="BQ75" i="10"/>
  <c r="BQ87" i="10"/>
  <c r="BQ63" i="10"/>
  <c r="BQ67" i="10"/>
  <c r="BQ64" i="10"/>
  <c r="BQ91" i="10"/>
  <c r="BQ73" i="10"/>
  <c r="BQ85" i="10"/>
  <c r="BQ74" i="10"/>
  <c r="BQ86" i="10"/>
  <c r="BQ88" i="10"/>
  <c r="BQ78" i="10"/>
  <c r="BT43" i="10"/>
  <c r="BO35" i="10"/>
  <c r="BO11" i="10"/>
  <c r="BO39" i="10"/>
  <c r="BO14" i="10"/>
  <c r="BO26" i="10"/>
  <c r="BO30" i="10"/>
  <c r="BO32" i="10"/>
  <c r="BO23" i="10"/>
  <c r="BO6" i="10"/>
  <c r="BO31" i="10"/>
  <c r="BO34" i="10"/>
  <c r="BO15" i="10"/>
  <c r="BO36" i="10"/>
  <c r="BO13" i="10"/>
  <c r="BO22" i="10"/>
  <c r="BO40" i="10"/>
  <c r="BO25" i="10"/>
  <c r="BO12" i="10"/>
  <c r="BO33" i="10"/>
  <c r="BO4" i="10"/>
  <c r="BO8" i="10"/>
  <c r="BO24" i="10"/>
  <c r="BO29" i="10"/>
  <c r="BO19" i="10"/>
  <c r="BO27" i="10"/>
  <c r="BO28" i="10"/>
  <c r="BO38" i="10"/>
  <c r="BO20" i="10"/>
  <c r="BO9" i="10"/>
  <c r="BO5" i="10"/>
  <c r="BO21" i="10"/>
  <c r="BO37" i="10"/>
  <c r="BO16" i="10"/>
  <c r="BO10" i="10"/>
  <c r="BO18" i="10"/>
  <c r="BO17" i="10"/>
  <c r="BO7" i="10"/>
  <c r="E53" i="3"/>
  <c r="K9" i="3" l="1"/>
  <c r="K4" i="3"/>
  <c r="K8" i="3"/>
  <c r="K12" i="3"/>
  <c r="K11" i="3"/>
  <c r="K10" i="3"/>
  <c r="W60" i="3"/>
  <c r="C5" i="3"/>
  <c r="E4" i="3"/>
  <c r="E8" i="3"/>
  <c r="E11" i="3"/>
  <c r="E12" i="3"/>
  <c r="E9" i="3"/>
  <c r="E10" i="3"/>
  <c r="K57" i="3"/>
  <c r="W58" i="3"/>
  <c r="W53" i="3"/>
  <c r="W59" i="3"/>
  <c r="W61" i="3"/>
  <c r="W57" i="3"/>
  <c r="K53" i="3"/>
  <c r="K60" i="3"/>
  <c r="K58" i="3"/>
  <c r="K61" i="3"/>
  <c r="K59" i="3"/>
  <c r="CA335" i="10"/>
  <c r="CF363" i="10"/>
  <c r="CA332" i="10"/>
  <c r="CA351" i="10"/>
  <c r="CA346" i="10"/>
  <c r="CA354" i="10"/>
  <c r="CA343" i="10"/>
  <c r="CA356" i="10"/>
  <c r="CA359" i="10"/>
  <c r="CA344" i="10"/>
  <c r="CA342" i="10"/>
  <c r="CA345" i="10"/>
  <c r="CA357" i="10"/>
  <c r="CA340" i="10"/>
  <c r="CA333" i="10"/>
  <c r="CA358" i="10"/>
  <c r="CA339" i="10"/>
  <c r="CA329" i="10"/>
  <c r="CA347" i="10"/>
  <c r="CA352" i="10"/>
  <c r="CA348" i="10"/>
  <c r="CA355" i="10"/>
  <c r="CA360" i="10"/>
  <c r="CA334" i="10"/>
  <c r="CA337" i="10"/>
  <c r="CA350" i="10"/>
  <c r="CA336" i="10"/>
  <c r="CA331" i="10"/>
  <c r="CA349" i="10"/>
  <c r="CA330" i="10"/>
  <c r="CA341" i="10"/>
  <c r="CA353" i="10"/>
  <c r="CA338" i="10"/>
  <c r="CE344" i="10"/>
  <c r="CE348" i="10"/>
  <c r="CE356" i="10"/>
  <c r="CE347" i="10"/>
  <c r="CE331" i="10"/>
  <c r="CE346" i="10"/>
  <c r="CE342" i="10"/>
  <c r="CE339" i="10"/>
  <c r="CE338" i="10"/>
  <c r="CE357" i="10"/>
  <c r="CE350" i="10"/>
  <c r="CE352" i="10"/>
  <c r="CE341" i="10"/>
  <c r="CE333" i="10"/>
  <c r="CJ363" i="10"/>
  <c r="CE340" i="10"/>
  <c r="CE336" i="10"/>
  <c r="CE332" i="10"/>
  <c r="CE335" i="10"/>
  <c r="CE343" i="10"/>
  <c r="CE358" i="10"/>
  <c r="CE355" i="10"/>
  <c r="CE359" i="10"/>
  <c r="CE345" i="10"/>
  <c r="CE353" i="10"/>
  <c r="CE337" i="10"/>
  <c r="CE354" i="10"/>
  <c r="CE349" i="10"/>
  <c r="CE360" i="10"/>
  <c r="CE334" i="10"/>
  <c r="CE351" i="10"/>
  <c r="BY66" i="10"/>
  <c r="BY73" i="10"/>
  <c r="BY93" i="10"/>
  <c r="BY85" i="10"/>
  <c r="BY76" i="10"/>
  <c r="BY91" i="10"/>
  <c r="BY70" i="10"/>
  <c r="BY61" i="10"/>
  <c r="BY92" i="10"/>
  <c r="BY83" i="10"/>
  <c r="BY78" i="10"/>
  <c r="BY79" i="10"/>
  <c r="BY84" i="10"/>
  <c r="BY89" i="10"/>
  <c r="BY90" i="10"/>
  <c r="BY81" i="10"/>
  <c r="CD96" i="10"/>
  <c r="BY65" i="10"/>
  <c r="BY87" i="10"/>
  <c r="BY64" i="10"/>
  <c r="BY77" i="10"/>
  <c r="BY80" i="10"/>
  <c r="BY63" i="10"/>
  <c r="BY71" i="10"/>
  <c r="BY68" i="10"/>
  <c r="BY75" i="10"/>
  <c r="BY82" i="10"/>
  <c r="BY88" i="10"/>
  <c r="BY62" i="10"/>
  <c r="BY67" i="10"/>
  <c r="BY69" i="10"/>
  <c r="BY86" i="10"/>
  <c r="BY74" i="10"/>
  <c r="BY72" i="10"/>
  <c r="BS393" i="10"/>
  <c r="BS387" i="10"/>
  <c r="BS414" i="10"/>
  <c r="BS391" i="10"/>
  <c r="BS390" i="10"/>
  <c r="BS384" i="10"/>
  <c r="BS406" i="10"/>
  <c r="BX419" i="10"/>
  <c r="BS409" i="10"/>
  <c r="BS397" i="10"/>
  <c r="BS399" i="10"/>
  <c r="BS407" i="10"/>
  <c r="BS398" i="10"/>
  <c r="BS416" i="10"/>
  <c r="BS411" i="10"/>
  <c r="BS404" i="10"/>
  <c r="BS413" i="10"/>
  <c r="BS408" i="10"/>
  <c r="BS394" i="10"/>
  <c r="BS395" i="10"/>
  <c r="BS382" i="10"/>
  <c r="BS401" i="10"/>
  <c r="BS402" i="10"/>
  <c r="BS415" i="10"/>
  <c r="BS396" i="10"/>
  <c r="BS405" i="10"/>
  <c r="BS383" i="10"/>
  <c r="BS389" i="10"/>
  <c r="BS381" i="10"/>
  <c r="BS392" i="10"/>
  <c r="BS400" i="10"/>
  <c r="BS412" i="10"/>
  <c r="BS403" i="10"/>
  <c r="BS410" i="10"/>
  <c r="BS388" i="10"/>
  <c r="BS385" i="10"/>
  <c r="BS386" i="10"/>
  <c r="BU31" i="10"/>
  <c r="BU22" i="10"/>
  <c r="BU16" i="10"/>
  <c r="BU11" i="10"/>
  <c r="BU10" i="10"/>
  <c r="BU7" i="10"/>
  <c r="BU33" i="10"/>
  <c r="BU20" i="10"/>
  <c r="BU35" i="10"/>
  <c r="BU9" i="10"/>
  <c r="BU40" i="10"/>
  <c r="BZ43" i="10"/>
  <c r="BU12" i="10"/>
  <c r="BU29" i="10"/>
  <c r="BU17" i="10"/>
  <c r="BU15" i="10"/>
  <c r="BU37" i="10"/>
  <c r="BU36" i="10"/>
  <c r="BU32" i="10"/>
  <c r="BU23" i="10"/>
  <c r="BU24" i="10"/>
  <c r="BU18" i="10"/>
  <c r="BU26" i="10"/>
  <c r="BU30" i="10"/>
  <c r="BU19" i="10"/>
  <c r="BU25" i="10"/>
  <c r="BU6" i="10"/>
  <c r="BU28" i="10"/>
  <c r="BU13" i="10"/>
  <c r="BU27" i="10"/>
  <c r="BU21" i="10"/>
  <c r="BU14" i="10"/>
  <c r="BU34" i="10"/>
  <c r="BU39" i="10"/>
  <c r="BU38" i="10"/>
  <c r="BU8" i="10"/>
  <c r="BW37" i="10"/>
  <c r="BW24" i="10"/>
  <c r="BW22" i="10"/>
  <c r="BW30" i="10"/>
  <c r="BW39" i="10"/>
  <c r="BW8" i="10"/>
  <c r="BW9" i="10"/>
  <c r="BW34" i="10"/>
  <c r="BW33" i="10"/>
  <c r="BW27" i="10"/>
  <c r="BW38" i="10"/>
  <c r="BW10" i="10"/>
  <c r="BW31" i="10"/>
  <c r="BW16" i="10"/>
  <c r="BW32" i="10"/>
  <c r="BW25" i="10"/>
  <c r="BW15" i="10"/>
  <c r="BW12" i="10"/>
  <c r="BW28" i="10"/>
  <c r="BW23" i="10"/>
  <c r="BW21" i="10"/>
  <c r="BW35" i="10"/>
  <c r="CB43" i="10"/>
  <c r="BW17" i="10"/>
  <c r="BW11" i="10"/>
  <c r="BW29" i="10"/>
  <c r="BW19" i="10"/>
  <c r="BW40" i="10"/>
  <c r="BW13" i="10"/>
  <c r="BW14" i="10"/>
  <c r="BW36" i="10"/>
  <c r="BW26" i="10"/>
  <c r="BW20" i="10"/>
  <c r="BW7" i="10"/>
  <c r="BW18" i="10"/>
  <c r="CC335" i="10"/>
  <c r="CC355" i="10"/>
  <c r="CC341" i="10"/>
  <c r="CC360" i="10"/>
  <c r="CC347" i="10"/>
  <c r="CC348" i="10"/>
  <c r="CC349" i="10"/>
  <c r="CC354" i="10"/>
  <c r="CC332" i="10"/>
  <c r="CC339" i="10"/>
  <c r="CC346" i="10"/>
  <c r="CC344" i="10"/>
  <c r="CC351" i="10"/>
  <c r="CC330" i="10"/>
  <c r="CC342" i="10"/>
  <c r="CC331" i="10"/>
  <c r="CH363" i="10"/>
  <c r="CC333" i="10"/>
  <c r="CC356" i="10"/>
  <c r="CC350" i="10"/>
  <c r="CC336" i="10"/>
  <c r="CC345" i="10"/>
  <c r="CC359" i="10"/>
  <c r="CC337" i="10"/>
  <c r="CC340" i="10"/>
  <c r="CC343" i="10"/>
  <c r="CC338" i="10"/>
  <c r="CC352" i="10"/>
  <c r="CC358" i="10"/>
  <c r="CC357" i="10"/>
  <c r="CC334" i="10"/>
  <c r="CC353" i="10"/>
  <c r="BU62" i="10"/>
  <c r="BU89" i="10"/>
  <c r="BU81" i="10"/>
  <c r="BU93" i="10"/>
  <c r="BU59" i="10"/>
  <c r="BU88" i="10"/>
  <c r="BU82" i="10"/>
  <c r="BU77" i="10"/>
  <c r="BU64" i="10"/>
  <c r="BU71" i="10"/>
  <c r="BU80" i="10"/>
  <c r="BU67" i="10"/>
  <c r="BU65" i="10"/>
  <c r="BU76" i="10"/>
  <c r="BU75" i="10"/>
  <c r="BU73" i="10"/>
  <c r="BU63" i="10"/>
  <c r="BU70" i="10"/>
  <c r="BU90" i="10"/>
  <c r="BU69" i="10"/>
  <c r="BU66" i="10"/>
  <c r="BU61" i="10"/>
  <c r="BU84" i="10"/>
  <c r="BZ96" i="10"/>
  <c r="BU60" i="10"/>
  <c r="BU85" i="10"/>
  <c r="BU79" i="10"/>
  <c r="BU87" i="10"/>
  <c r="BU92" i="10"/>
  <c r="BU83" i="10"/>
  <c r="BU78" i="10"/>
  <c r="BU68" i="10"/>
  <c r="BU72" i="10"/>
  <c r="BU86" i="10"/>
  <c r="BU91" i="10"/>
  <c r="BU74" i="10"/>
  <c r="BY20" i="10"/>
  <c r="BY40" i="10"/>
  <c r="BY31" i="10"/>
  <c r="BY33" i="10"/>
  <c r="BY27" i="10"/>
  <c r="BY11" i="10"/>
  <c r="BY8" i="10"/>
  <c r="CD43" i="10"/>
  <c r="BY28" i="10"/>
  <c r="BY24" i="10"/>
  <c r="BY25" i="10"/>
  <c r="BY29" i="10"/>
  <c r="BY39" i="10"/>
  <c r="BY36" i="10"/>
  <c r="BY17" i="10"/>
  <c r="BY16" i="10"/>
  <c r="BY18" i="10"/>
  <c r="BY19" i="10"/>
  <c r="BY14" i="10"/>
  <c r="BY26" i="10"/>
  <c r="BY22" i="10"/>
  <c r="BY12" i="10"/>
  <c r="BY10" i="10"/>
  <c r="BY13" i="10"/>
  <c r="BY21" i="10"/>
  <c r="BY35" i="10"/>
  <c r="BY34" i="10"/>
  <c r="BY9" i="10"/>
  <c r="BY30" i="10"/>
  <c r="BY23" i="10"/>
  <c r="BY38" i="10"/>
  <c r="BY37" i="10"/>
  <c r="BY32" i="10"/>
  <c r="BY15" i="10"/>
  <c r="BW77" i="10"/>
  <c r="BW85" i="10"/>
  <c r="BW64" i="10"/>
  <c r="BW93" i="10"/>
  <c r="BW62" i="10"/>
  <c r="BW88" i="10"/>
  <c r="BW60" i="10"/>
  <c r="BW92" i="10"/>
  <c r="BW90" i="10"/>
  <c r="BW87" i="10"/>
  <c r="BW80" i="10"/>
  <c r="BW65" i="10"/>
  <c r="BW67" i="10"/>
  <c r="BW73" i="10"/>
  <c r="BW81" i="10"/>
  <c r="BW72" i="10"/>
  <c r="BW68" i="10"/>
  <c r="BW82" i="10"/>
  <c r="BW75" i="10"/>
  <c r="BW66" i="10"/>
  <c r="BW69" i="10"/>
  <c r="BW71" i="10"/>
  <c r="BW76" i="10"/>
  <c r="BW78" i="10"/>
  <c r="BW89" i="10"/>
  <c r="BW79" i="10"/>
  <c r="BW63" i="10"/>
  <c r="CB96" i="10"/>
  <c r="BW84" i="10"/>
  <c r="BW83" i="10"/>
  <c r="BW91" i="10"/>
  <c r="BW70" i="10"/>
  <c r="BW61" i="10"/>
  <c r="BW74" i="10"/>
  <c r="BW86" i="10"/>
  <c r="BO385" i="10"/>
  <c r="BO393" i="10"/>
  <c r="BO402" i="10"/>
  <c r="BO392" i="10"/>
  <c r="BO386" i="10"/>
  <c r="BO394" i="10"/>
  <c r="BO387" i="10"/>
  <c r="BO407" i="10"/>
  <c r="BO403" i="10"/>
  <c r="BO390" i="10"/>
  <c r="BT419" i="10"/>
  <c r="BO389" i="10"/>
  <c r="BO416" i="10"/>
  <c r="BO404" i="10"/>
  <c r="BO412" i="10"/>
  <c r="BO401" i="10"/>
  <c r="BO413" i="10"/>
  <c r="BO395" i="10"/>
  <c r="BO400" i="10"/>
  <c r="BO408" i="10"/>
  <c r="BO381" i="10"/>
  <c r="BO399" i="10"/>
  <c r="BO384" i="10"/>
  <c r="BO396" i="10"/>
  <c r="BO411" i="10"/>
  <c r="BO388" i="10"/>
  <c r="BO398" i="10"/>
  <c r="BO405" i="10"/>
  <c r="BO391" i="10"/>
  <c r="BO382" i="10"/>
  <c r="BO414" i="10"/>
  <c r="BO409" i="10"/>
  <c r="BO406" i="10"/>
  <c r="BO415" i="10"/>
  <c r="BO410" i="10"/>
  <c r="BO383" i="10"/>
  <c r="BO397" i="10"/>
  <c r="BO380" i="10"/>
  <c r="BQ383" i="10"/>
  <c r="BQ415" i="10"/>
  <c r="BQ384" i="10"/>
  <c r="BQ388" i="10"/>
  <c r="BQ399" i="10"/>
  <c r="BQ403" i="10"/>
  <c r="BQ416" i="10"/>
  <c r="BQ413" i="10"/>
  <c r="BQ408" i="10"/>
  <c r="BV419" i="10"/>
  <c r="BQ410" i="10"/>
  <c r="BQ401" i="10"/>
  <c r="BQ386" i="10"/>
  <c r="BQ405" i="10"/>
  <c r="BQ394" i="10"/>
  <c r="BQ393" i="10"/>
  <c r="BQ392" i="10"/>
  <c r="BQ387" i="10"/>
  <c r="BQ391" i="10"/>
  <c r="BQ395" i="10"/>
  <c r="BQ414" i="10"/>
  <c r="BQ411" i="10"/>
  <c r="BQ389" i="10"/>
  <c r="BQ404" i="10"/>
  <c r="BQ400" i="10"/>
  <c r="BQ390" i="10"/>
  <c r="BQ409" i="10"/>
  <c r="BQ398" i="10"/>
  <c r="BQ381" i="10"/>
  <c r="BQ396" i="10"/>
  <c r="BQ412" i="10"/>
  <c r="BQ407" i="10"/>
  <c r="BQ406" i="10"/>
  <c r="BQ402" i="10"/>
  <c r="BQ385" i="10"/>
  <c r="BQ382" i="10"/>
  <c r="BQ397" i="10"/>
  <c r="BQ380" i="10"/>
  <c r="CE85" i="10" l="1"/>
  <c r="CE69" i="10"/>
  <c r="CE79" i="10"/>
  <c r="CE70" i="10"/>
  <c r="CE92" i="10"/>
  <c r="CE64" i="10"/>
  <c r="CE66" i="10"/>
  <c r="CE73" i="10"/>
  <c r="CE89" i="10"/>
  <c r="CE93" i="10"/>
  <c r="CE87" i="10"/>
  <c r="CJ96" i="10"/>
  <c r="CE91" i="10"/>
  <c r="CE88" i="10"/>
  <c r="CE81" i="10"/>
  <c r="CE82" i="10"/>
  <c r="CE80" i="10"/>
  <c r="CE83" i="10"/>
  <c r="CE68" i="10"/>
  <c r="CE67" i="10"/>
  <c r="CE65" i="10"/>
  <c r="CE76" i="10"/>
  <c r="CE77" i="10"/>
  <c r="CE75" i="10"/>
  <c r="CE84" i="10"/>
  <c r="CE90" i="10"/>
  <c r="CE74" i="10"/>
  <c r="CE71" i="10"/>
  <c r="CE72" i="10"/>
  <c r="CE78" i="10"/>
  <c r="CE86" i="10"/>
  <c r="BU406" i="10"/>
  <c r="BU398" i="10"/>
  <c r="BU384" i="10"/>
  <c r="BU395" i="10"/>
  <c r="BU403" i="10"/>
  <c r="BU412" i="10"/>
  <c r="BU396" i="10"/>
  <c r="BU392" i="10"/>
  <c r="BU411" i="10"/>
  <c r="BU405" i="10"/>
  <c r="BU385" i="10"/>
  <c r="BU390" i="10"/>
  <c r="BU410" i="10"/>
  <c r="BU389" i="10"/>
  <c r="BU399" i="10"/>
  <c r="BU391" i="10"/>
  <c r="BU415" i="10"/>
  <c r="BU388" i="10"/>
  <c r="BU416" i="10"/>
  <c r="BU386" i="10"/>
  <c r="BU400" i="10"/>
  <c r="BU409" i="10"/>
  <c r="BU408" i="10"/>
  <c r="BU382" i="10"/>
  <c r="BU414" i="10"/>
  <c r="BU413" i="10"/>
  <c r="BZ419" i="10"/>
  <c r="BU404" i="10"/>
  <c r="BU383" i="10"/>
  <c r="BU401" i="10"/>
  <c r="BU387" i="10"/>
  <c r="BU407" i="10"/>
  <c r="BU397" i="10"/>
  <c r="BU402" i="10"/>
  <c r="BU394" i="10"/>
  <c r="BU393" i="10"/>
  <c r="CE11" i="10"/>
  <c r="CE24" i="10"/>
  <c r="CE35" i="10"/>
  <c r="CE13" i="10"/>
  <c r="CE36" i="10"/>
  <c r="CE29" i="10"/>
  <c r="CE34" i="10"/>
  <c r="CE32" i="10"/>
  <c r="CE25" i="10"/>
  <c r="CJ43" i="10"/>
  <c r="CE27" i="10"/>
  <c r="CE17" i="10"/>
  <c r="CE16" i="10"/>
  <c r="CE12" i="10"/>
  <c r="CE14" i="10"/>
  <c r="CE15" i="10"/>
  <c r="CE39" i="10"/>
  <c r="CE22" i="10"/>
  <c r="CE19" i="10"/>
  <c r="CE28" i="10"/>
  <c r="CE38" i="10"/>
  <c r="CE18" i="10"/>
  <c r="CE33" i="10"/>
  <c r="CE26" i="10"/>
  <c r="CE23" i="10"/>
  <c r="CE31" i="10"/>
  <c r="CE30" i="10"/>
  <c r="CE40" i="10"/>
  <c r="CE20" i="10"/>
  <c r="CE37" i="10"/>
  <c r="CE21" i="10"/>
  <c r="CF96" i="10"/>
  <c r="CA65" i="10"/>
  <c r="CA82" i="10"/>
  <c r="CA93" i="10"/>
  <c r="CA67" i="10"/>
  <c r="CA83" i="10"/>
  <c r="CA92" i="10"/>
  <c r="CA66" i="10"/>
  <c r="CA69" i="10"/>
  <c r="CA73" i="10"/>
  <c r="CA71" i="10"/>
  <c r="CA77" i="10"/>
  <c r="CA84" i="10"/>
  <c r="CA80" i="10"/>
  <c r="CA75" i="10"/>
  <c r="CA72" i="10"/>
  <c r="CA70" i="10"/>
  <c r="CA85" i="10"/>
  <c r="CA64" i="10"/>
  <c r="CA81" i="10"/>
  <c r="CA62" i="10"/>
  <c r="CA89" i="10"/>
  <c r="CA79" i="10"/>
  <c r="CA90" i="10"/>
  <c r="CA88" i="10"/>
  <c r="CA78" i="10"/>
  <c r="CA68" i="10"/>
  <c r="CA63" i="10"/>
  <c r="CA87" i="10"/>
  <c r="CA76" i="10"/>
  <c r="CA86" i="10"/>
  <c r="CA74" i="10"/>
  <c r="CA91" i="10"/>
  <c r="CC26" i="10"/>
  <c r="CH43" i="10"/>
  <c r="CC17" i="10"/>
  <c r="CC40" i="10"/>
  <c r="CC11" i="10"/>
  <c r="CC23" i="10"/>
  <c r="CC33" i="10"/>
  <c r="CC15" i="10"/>
  <c r="CC32" i="10"/>
  <c r="CC39" i="10"/>
  <c r="CC28" i="10"/>
  <c r="CC24" i="10"/>
  <c r="CC14" i="10"/>
  <c r="CC31" i="10"/>
  <c r="CC10" i="10"/>
  <c r="CC16" i="10"/>
  <c r="CC25" i="10"/>
  <c r="CC22" i="10"/>
  <c r="CC13" i="10"/>
  <c r="CC35" i="10"/>
  <c r="CC29" i="10"/>
  <c r="CC36" i="10"/>
  <c r="CC21" i="10"/>
  <c r="CC38" i="10"/>
  <c r="CC27" i="10"/>
  <c r="CC12" i="10"/>
  <c r="CC19" i="10"/>
  <c r="CC30" i="10"/>
  <c r="CC34" i="10"/>
  <c r="CC20" i="10"/>
  <c r="CC37" i="10"/>
  <c r="CC18" i="10"/>
  <c r="BY408" i="10"/>
  <c r="CD419" i="10"/>
  <c r="BY390" i="10"/>
  <c r="BY402" i="10"/>
  <c r="BY401" i="10"/>
  <c r="BY413" i="10"/>
  <c r="BY414" i="10"/>
  <c r="BY406" i="10"/>
  <c r="BY411" i="10"/>
  <c r="BY396" i="10"/>
  <c r="BY384" i="10"/>
  <c r="BY416" i="10"/>
  <c r="BY404" i="10"/>
  <c r="BY386" i="10"/>
  <c r="BY412" i="10"/>
  <c r="BY389" i="10"/>
  <c r="BY385" i="10"/>
  <c r="BY391" i="10"/>
  <c r="BY392" i="10"/>
  <c r="BY399" i="10"/>
  <c r="BY407" i="10"/>
  <c r="BY403" i="10"/>
  <c r="BY395" i="10"/>
  <c r="BY400" i="10"/>
  <c r="BY398" i="10"/>
  <c r="BY394" i="10"/>
  <c r="BY388" i="10"/>
  <c r="BY409" i="10"/>
  <c r="BY405" i="10"/>
  <c r="BY410" i="10"/>
  <c r="BY387" i="10"/>
  <c r="BY397" i="10"/>
  <c r="BY415" i="10"/>
  <c r="BY393" i="10"/>
  <c r="CG359" i="10"/>
  <c r="CG357" i="10"/>
  <c r="CG349" i="10"/>
  <c r="CG345" i="10"/>
  <c r="CG348" i="10"/>
  <c r="CG351" i="10"/>
  <c r="CG344" i="10"/>
  <c r="CL363" i="10"/>
  <c r="CG343" i="10"/>
  <c r="CG333" i="10"/>
  <c r="CG346" i="10"/>
  <c r="CG353" i="10"/>
  <c r="CG355" i="10"/>
  <c r="CG354" i="10"/>
  <c r="CG336" i="10"/>
  <c r="CG358" i="10"/>
  <c r="CG332" i="10"/>
  <c r="CG350" i="10"/>
  <c r="CG340" i="10"/>
  <c r="CG338" i="10"/>
  <c r="CG347" i="10"/>
  <c r="CG342" i="10"/>
  <c r="CG341" i="10"/>
  <c r="CG339" i="10"/>
  <c r="CG337" i="10"/>
  <c r="CG334" i="10"/>
  <c r="CG356" i="10"/>
  <c r="CG360" i="10"/>
  <c r="CG352" i="10"/>
  <c r="CG335" i="10"/>
  <c r="BW402" i="10"/>
  <c r="BW386" i="10"/>
  <c r="BW390" i="10"/>
  <c r="BW397" i="10"/>
  <c r="BW399" i="10"/>
  <c r="BW411" i="10"/>
  <c r="BW407" i="10"/>
  <c r="BW388" i="10"/>
  <c r="BW385" i="10"/>
  <c r="BW408" i="10"/>
  <c r="BW413" i="10"/>
  <c r="BW393" i="10"/>
  <c r="BW401" i="10"/>
  <c r="BW398" i="10"/>
  <c r="BW404" i="10"/>
  <c r="BW416" i="10"/>
  <c r="BW405" i="10"/>
  <c r="BW391" i="10"/>
  <c r="BW394" i="10"/>
  <c r="BW406" i="10"/>
  <c r="BW412" i="10"/>
  <c r="CB419" i="10"/>
  <c r="BW410" i="10"/>
  <c r="BW387" i="10"/>
  <c r="BW403" i="10"/>
  <c r="BW409" i="10"/>
  <c r="BW395" i="10"/>
  <c r="BW384" i="10"/>
  <c r="BW389" i="10"/>
  <c r="BW396" i="10"/>
  <c r="BW392" i="10"/>
  <c r="BW400" i="10"/>
  <c r="BW414" i="10"/>
  <c r="BW415" i="10"/>
  <c r="BW383" i="10"/>
  <c r="CI340" i="10"/>
  <c r="CI335" i="10"/>
  <c r="CI334" i="10"/>
  <c r="CN363" i="10"/>
  <c r="CI336" i="10"/>
  <c r="CI352" i="10"/>
  <c r="CI342" i="10"/>
  <c r="CI345" i="10"/>
  <c r="CI350" i="10"/>
  <c r="CI355" i="10"/>
  <c r="CI354" i="10"/>
  <c r="CI344" i="10"/>
  <c r="CI349" i="10"/>
  <c r="CI360" i="10"/>
  <c r="CI343" i="10"/>
  <c r="CI359" i="10"/>
  <c r="CI346" i="10"/>
  <c r="CI333" i="10"/>
  <c r="CI348" i="10"/>
  <c r="CI356" i="10"/>
  <c r="CI339" i="10"/>
  <c r="CI337" i="10"/>
  <c r="CI358" i="10"/>
  <c r="CI341" i="10"/>
  <c r="CI351" i="10"/>
  <c r="CI357" i="10"/>
  <c r="CI353" i="10"/>
  <c r="CI347" i="10"/>
  <c r="CI338" i="10"/>
  <c r="CA16" i="10"/>
  <c r="CA21" i="10"/>
  <c r="CA38" i="10"/>
  <c r="CA17" i="10"/>
  <c r="CA12" i="10"/>
  <c r="CA9" i="10"/>
  <c r="CA29" i="10"/>
  <c r="CA34" i="10"/>
  <c r="CA39" i="10"/>
  <c r="CA10" i="10"/>
  <c r="CA36" i="10"/>
  <c r="CA14" i="10"/>
  <c r="CA25" i="10"/>
  <c r="CA13" i="10"/>
  <c r="CA35" i="10"/>
  <c r="CA26" i="10"/>
  <c r="CA23" i="10"/>
  <c r="CA31" i="10"/>
  <c r="CA15" i="10"/>
  <c r="CA22" i="10"/>
  <c r="CA37" i="10"/>
  <c r="CA27" i="10"/>
  <c r="CA24" i="10"/>
  <c r="CA32" i="10"/>
  <c r="CF43" i="10"/>
  <c r="CA11" i="10"/>
  <c r="CA28" i="10"/>
  <c r="CA18" i="10"/>
  <c r="CA19" i="10"/>
  <c r="CA30" i="10"/>
  <c r="CA33" i="10"/>
  <c r="CA40" i="10"/>
  <c r="CA20" i="10"/>
  <c r="CC68" i="10"/>
  <c r="CC93" i="10"/>
  <c r="CC80" i="10"/>
  <c r="CH96" i="10"/>
  <c r="CC71" i="10"/>
  <c r="CC84" i="10"/>
  <c r="CC92" i="10"/>
  <c r="CC91" i="10"/>
  <c r="CC66" i="10"/>
  <c r="CC63" i="10"/>
  <c r="CC82" i="10"/>
  <c r="CC73" i="10"/>
  <c r="CC85" i="10"/>
  <c r="CC87" i="10"/>
  <c r="CC67" i="10"/>
  <c r="CC70" i="10"/>
  <c r="CC77" i="10"/>
  <c r="CC75" i="10"/>
  <c r="CC69" i="10"/>
  <c r="CC79" i="10"/>
  <c r="CC89" i="10"/>
  <c r="CC76" i="10"/>
  <c r="CC64" i="10"/>
  <c r="CC83" i="10"/>
  <c r="CC72" i="10"/>
  <c r="CC81" i="10"/>
  <c r="CC65" i="10"/>
  <c r="CC86" i="10"/>
  <c r="CC74" i="10"/>
  <c r="CC88" i="10"/>
  <c r="CC90" i="10"/>
  <c r="CC78" i="10"/>
  <c r="CK341" i="10"/>
  <c r="CK337" i="10"/>
  <c r="CP363" i="10"/>
  <c r="CK358" i="10"/>
  <c r="CK349" i="10"/>
  <c r="CK350" i="10"/>
  <c r="CK356" i="10"/>
  <c r="CK342" i="10"/>
  <c r="CK359" i="10"/>
  <c r="CK343" i="10"/>
  <c r="CK355" i="10"/>
  <c r="CK335" i="10"/>
  <c r="CK346" i="10"/>
  <c r="CK352" i="10"/>
  <c r="CK336" i="10"/>
  <c r="CK344" i="10"/>
  <c r="CK345" i="10"/>
  <c r="CK347" i="10"/>
  <c r="CK351" i="10"/>
  <c r="CK360" i="10"/>
  <c r="CK339" i="10"/>
  <c r="CK354" i="10"/>
  <c r="CK348" i="10"/>
  <c r="CK340" i="10"/>
  <c r="CK353" i="10"/>
  <c r="CK357" i="10"/>
  <c r="CK334" i="10"/>
  <c r="CK338" i="10"/>
  <c r="CO360" i="10" l="1"/>
  <c r="CT363" i="10"/>
  <c r="CO344" i="10"/>
  <c r="CO343" i="10"/>
  <c r="CO341" i="10"/>
  <c r="CO354" i="10"/>
  <c r="CO348" i="10"/>
  <c r="CO355" i="10"/>
  <c r="CO347" i="10"/>
  <c r="CO349" i="10"/>
  <c r="CO352" i="10"/>
  <c r="CO337" i="10"/>
  <c r="CO353" i="10"/>
  <c r="CO336" i="10"/>
  <c r="CO346" i="10"/>
  <c r="CO342" i="10"/>
  <c r="CO340" i="10"/>
  <c r="CO350" i="10"/>
  <c r="CO345" i="10"/>
  <c r="CO339" i="10"/>
  <c r="CO351" i="10"/>
  <c r="CO356" i="10"/>
  <c r="CO358" i="10"/>
  <c r="CO359" i="10"/>
  <c r="CO357" i="10"/>
  <c r="CO338" i="10"/>
  <c r="CA390" i="10"/>
  <c r="CA395" i="10"/>
  <c r="CA388" i="10"/>
  <c r="CA412" i="10"/>
  <c r="CA393" i="10"/>
  <c r="CA411" i="10"/>
  <c r="CA407" i="10"/>
  <c r="CA413" i="10"/>
  <c r="CA414" i="10"/>
  <c r="CA396" i="10"/>
  <c r="CA397" i="10"/>
  <c r="CA415" i="10"/>
  <c r="CA401" i="10"/>
  <c r="CA404" i="10"/>
  <c r="CA392" i="10"/>
  <c r="CA389" i="10"/>
  <c r="CA406" i="10"/>
  <c r="CA398" i="10"/>
  <c r="CA405" i="10"/>
  <c r="CA402" i="10"/>
  <c r="CA387" i="10"/>
  <c r="CA399" i="10"/>
  <c r="CA408" i="10"/>
  <c r="CA409" i="10"/>
  <c r="CA386" i="10"/>
  <c r="CA385" i="10"/>
  <c r="CA391" i="10"/>
  <c r="CA416" i="10"/>
  <c r="CA410" i="10"/>
  <c r="CA400" i="10"/>
  <c r="CA403" i="10"/>
  <c r="CF419" i="10"/>
  <c r="CA394" i="10"/>
  <c r="CE397" i="10"/>
  <c r="CE390" i="10"/>
  <c r="CE406" i="10"/>
  <c r="CE403" i="10"/>
  <c r="CJ419" i="10"/>
  <c r="CE405" i="10"/>
  <c r="CE411" i="10"/>
  <c r="CE388" i="10"/>
  <c r="CE404" i="10"/>
  <c r="CE396" i="10"/>
  <c r="CE413" i="10"/>
  <c r="CE414" i="10"/>
  <c r="CE394" i="10"/>
  <c r="CE401" i="10"/>
  <c r="CE393" i="10"/>
  <c r="CE399" i="10"/>
  <c r="CE398" i="10"/>
  <c r="CE407" i="10"/>
  <c r="CE412" i="10"/>
  <c r="CE389" i="10"/>
  <c r="CE409" i="10"/>
  <c r="CE387" i="10"/>
  <c r="CE402" i="10"/>
  <c r="CE408" i="10"/>
  <c r="CE415" i="10"/>
  <c r="CE416" i="10"/>
  <c r="CE410" i="10"/>
  <c r="CE392" i="10"/>
  <c r="CE391" i="10"/>
  <c r="CE395" i="10"/>
  <c r="CE400" i="10"/>
  <c r="CP43" i="10"/>
  <c r="CK16" i="10"/>
  <c r="CK26" i="10"/>
  <c r="CK19" i="10"/>
  <c r="CK38" i="10"/>
  <c r="CK30" i="10"/>
  <c r="CK23" i="10"/>
  <c r="CK40" i="10"/>
  <c r="CK33" i="10"/>
  <c r="CK20" i="10"/>
  <c r="CK27" i="10"/>
  <c r="CK31" i="10"/>
  <c r="CK17" i="10"/>
  <c r="CK18" i="10"/>
  <c r="CK37" i="10"/>
  <c r="CK14" i="10"/>
  <c r="CK15" i="10"/>
  <c r="CK35" i="10"/>
  <c r="CK34" i="10"/>
  <c r="CK24" i="10"/>
  <c r="CK36" i="10"/>
  <c r="CK32" i="10"/>
  <c r="CK21" i="10"/>
  <c r="CK25" i="10"/>
  <c r="CK28" i="10"/>
  <c r="CK29" i="10"/>
  <c r="CK39" i="10"/>
  <c r="CK22" i="10"/>
  <c r="CG69" i="10"/>
  <c r="CG73" i="10"/>
  <c r="CG93" i="10"/>
  <c r="CG76" i="10"/>
  <c r="CG91" i="10"/>
  <c r="CG84" i="10"/>
  <c r="CG71" i="10"/>
  <c r="CG82" i="10"/>
  <c r="CL96" i="10"/>
  <c r="CG81" i="10"/>
  <c r="CG80" i="10"/>
  <c r="CG75" i="10"/>
  <c r="CG77" i="10"/>
  <c r="CG92" i="10"/>
  <c r="CG89" i="10"/>
  <c r="CG85" i="10"/>
  <c r="CG72" i="10"/>
  <c r="CG70" i="10"/>
  <c r="CG67" i="10"/>
  <c r="CG87" i="10"/>
  <c r="CG66" i="10"/>
  <c r="CG65" i="10"/>
  <c r="CG83" i="10"/>
  <c r="CG79" i="10"/>
  <c r="CG68" i="10"/>
  <c r="CG74" i="10"/>
  <c r="CG86" i="10"/>
  <c r="CG78" i="10"/>
  <c r="CG90" i="10"/>
  <c r="CG88" i="10"/>
  <c r="CC413" i="10"/>
  <c r="CC416" i="10"/>
  <c r="CC397" i="10"/>
  <c r="CC412" i="10"/>
  <c r="CC386" i="10"/>
  <c r="CC401" i="10"/>
  <c r="CC407" i="10"/>
  <c r="CC400" i="10"/>
  <c r="CC403" i="10"/>
  <c r="CC409" i="10"/>
  <c r="CC405" i="10"/>
  <c r="CC399" i="10"/>
  <c r="CH419" i="10"/>
  <c r="CC402" i="10"/>
  <c r="CC406" i="10"/>
  <c r="CC387" i="10"/>
  <c r="CC410" i="10"/>
  <c r="CC388" i="10"/>
  <c r="CC395" i="10"/>
  <c r="CC394" i="10"/>
  <c r="CC404" i="10"/>
  <c r="CC390" i="10"/>
  <c r="CC391" i="10"/>
  <c r="CC415" i="10"/>
  <c r="CC408" i="10"/>
  <c r="CC414" i="10"/>
  <c r="CC411" i="10"/>
  <c r="CC392" i="10"/>
  <c r="CC396" i="10"/>
  <c r="CC389" i="10"/>
  <c r="CC398" i="10"/>
  <c r="CC393" i="10"/>
  <c r="CM355" i="10"/>
  <c r="CM351" i="10"/>
  <c r="CM336" i="10"/>
  <c r="CR363" i="10"/>
  <c r="CM345" i="10"/>
  <c r="CM354" i="10"/>
  <c r="CM353" i="10"/>
  <c r="CM356" i="10"/>
  <c r="CM344" i="10"/>
  <c r="CM348" i="10"/>
  <c r="CM340" i="10"/>
  <c r="CM358" i="10"/>
  <c r="CM341" i="10"/>
  <c r="CM342" i="10"/>
  <c r="CM346" i="10"/>
  <c r="CM343" i="10"/>
  <c r="CM339" i="10"/>
  <c r="CM359" i="10"/>
  <c r="CM352" i="10"/>
  <c r="CM337" i="10"/>
  <c r="CM335" i="10"/>
  <c r="CM338" i="10"/>
  <c r="CM349" i="10"/>
  <c r="CM360" i="10"/>
  <c r="CM357" i="10"/>
  <c r="CM347" i="10"/>
  <c r="CM350" i="10"/>
  <c r="CI28" i="10"/>
  <c r="CI14" i="10"/>
  <c r="CI39" i="10"/>
  <c r="CI13" i="10"/>
  <c r="CI22" i="10"/>
  <c r="CI32" i="10"/>
  <c r="CI24" i="10"/>
  <c r="CI38" i="10"/>
  <c r="CI16" i="10"/>
  <c r="CI25" i="10"/>
  <c r="CI23" i="10"/>
  <c r="CI19" i="10"/>
  <c r="CI31" i="10"/>
  <c r="CN43" i="10"/>
  <c r="CI36" i="10"/>
  <c r="CI17" i="10"/>
  <c r="CI27" i="10"/>
  <c r="CI30" i="10"/>
  <c r="CI29" i="10"/>
  <c r="CI35" i="10"/>
  <c r="CI34" i="10"/>
  <c r="CI33" i="10"/>
  <c r="CI20" i="10"/>
  <c r="CI21" i="10"/>
  <c r="CI40" i="10"/>
  <c r="CI37" i="10"/>
  <c r="CI26" i="10"/>
  <c r="CI18" i="10"/>
  <c r="CI15" i="10"/>
  <c r="CQ350" i="10"/>
  <c r="CQ353" i="10"/>
  <c r="CQ356" i="10"/>
  <c r="CQ338" i="10"/>
  <c r="CQ351" i="10"/>
  <c r="CQ359" i="10"/>
  <c r="CQ352" i="10"/>
  <c r="CQ358" i="10"/>
  <c r="CQ345" i="10"/>
  <c r="CQ337" i="10"/>
  <c r="CQ341" i="10"/>
  <c r="CQ339" i="10"/>
  <c r="CQ357" i="10"/>
  <c r="CQ348" i="10"/>
  <c r="CQ340" i="10"/>
  <c r="CQ349" i="10"/>
  <c r="CQ346" i="10"/>
  <c r="CV363" i="10"/>
  <c r="CQ344" i="10"/>
  <c r="CQ354" i="10"/>
  <c r="CQ342" i="10"/>
  <c r="CQ355" i="10"/>
  <c r="CQ343" i="10"/>
  <c r="CQ360" i="10"/>
  <c r="CQ347" i="10"/>
  <c r="CI67" i="10"/>
  <c r="CI89" i="10"/>
  <c r="CI83" i="10"/>
  <c r="CI82" i="10"/>
  <c r="CI76" i="10"/>
  <c r="CI68" i="10"/>
  <c r="CN96" i="10"/>
  <c r="CI75" i="10"/>
  <c r="CI79" i="10"/>
  <c r="CI72" i="10"/>
  <c r="CI92" i="10"/>
  <c r="CI77" i="10"/>
  <c r="CI69" i="10"/>
  <c r="CI85" i="10"/>
  <c r="CI66" i="10"/>
  <c r="CI73" i="10"/>
  <c r="CI80" i="10"/>
  <c r="CI70" i="10"/>
  <c r="CI84" i="10"/>
  <c r="CI93" i="10"/>
  <c r="CI81" i="10"/>
  <c r="CI91" i="10"/>
  <c r="CI78" i="10"/>
  <c r="CI71" i="10"/>
  <c r="CI88" i="10"/>
  <c r="CI86" i="10"/>
  <c r="CI74" i="10"/>
  <c r="CI87" i="10"/>
  <c r="CI90" i="10"/>
  <c r="CG35" i="10"/>
  <c r="CG26" i="10"/>
  <c r="CG40" i="10"/>
  <c r="CG23" i="10"/>
  <c r="CG18" i="10"/>
  <c r="CG34" i="10"/>
  <c r="CG39" i="10"/>
  <c r="CG32" i="10"/>
  <c r="CG33" i="10"/>
  <c r="CG30" i="10"/>
  <c r="CG31" i="10"/>
  <c r="CG38" i="10"/>
  <c r="CG12" i="10"/>
  <c r="CG19" i="10"/>
  <c r="CG29" i="10"/>
  <c r="CG14" i="10"/>
  <c r="CG36" i="10"/>
  <c r="CG13" i="10"/>
  <c r="CG24" i="10"/>
  <c r="CG25" i="10"/>
  <c r="CL43" i="10"/>
  <c r="CG27" i="10"/>
  <c r="CG16" i="10"/>
  <c r="CG22" i="10"/>
  <c r="CG17" i="10"/>
  <c r="CG20" i="10"/>
  <c r="CG28" i="10"/>
  <c r="CG15" i="10"/>
  <c r="CG21" i="10"/>
  <c r="CG37" i="10"/>
  <c r="CK73" i="10"/>
  <c r="CK83" i="10"/>
  <c r="CK76" i="10"/>
  <c r="CK85" i="10"/>
  <c r="CK67" i="10"/>
  <c r="CK70" i="10"/>
  <c r="CK80" i="10"/>
  <c r="CK81" i="10"/>
  <c r="CK87" i="10"/>
  <c r="CK71" i="10"/>
  <c r="CP96" i="10"/>
  <c r="CK68" i="10"/>
  <c r="CK75" i="10"/>
  <c r="CK93" i="10"/>
  <c r="CK72" i="10"/>
  <c r="CK69" i="10"/>
  <c r="CK89" i="10"/>
  <c r="CK84" i="10"/>
  <c r="CK79" i="10"/>
  <c r="CK82" i="10"/>
  <c r="CK77" i="10"/>
  <c r="CK92" i="10"/>
  <c r="CK86" i="10"/>
  <c r="CK88" i="10"/>
  <c r="CK74" i="10"/>
  <c r="CK90" i="10"/>
  <c r="CK78" i="10"/>
  <c r="CK91" i="10"/>
  <c r="CI415" i="10" l="1"/>
  <c r="CI409" i="10"/>
  <c r="CI389" i="10"/>
  <c r="CI402" i="10"/>
  <c r="CI412" i="10"/>
  <c r="CI413" i="10"/>
  <c r="CI390" i="10"/>
  <c r="CI395" i="10"/>
  <c r="CI392" i="10"/>
  <c r="CI408" i="10"/>
  <c r="CI394" i="10"/>
  <c r="CI414" i="10"/>
  <c r="CI391" i="10"/>
  <c r="CI399" i="10"/>
  <c r="CI400" i="10"/>
  <c r="CI403" i="10"/>
  <c r="CI416" i="10"/>
  <c r="CI398" i="10"/>
  <c r="CI406" i="10"/>
  <c r="CI393" i="10"/>
  <c r="CN419" i="10"/>
  <c r="CI401" i="10"/>
  <c r="CI405" i="10"/>
  <c r="CI397" i="10"/>
  <c r="CI396" i="10"/>
  <c r="CI410" i="10"/>
  <c r="CI404" i="10"/>
  <c r="CI407" i="10"/>
  <c r="CI411" i="10"/>
  <c r="CW352" i="10"/>
  <c r="CW347" i="10"/>
  <c r="CW342" i="10"/>
  <c r="CW348" i="10"/>
  <c r="CW354" i="10"/>
  <c r="CW358" i="10"/>
  <c r="CW360" i="10"/>
  <c r="CW350" i="10"/>
  <c r="DB363" i="10"/>
  <c r="CW353" i="10"/>
  <c r="CW349" i="10"/>
  <c r="CW343" i="10"/>
  <c r="CW346" i="10"/>
  <c r="CW341" i="10"/>
  <c r="CW351" i="10"/>
  <c r="CW359" i="10"/>
  <c r="CW355" i="10"/>
  <c r="CW357" i="10"/>
  <c r="CW356" i="10"/>
  <c r="CW345" i="10"/>
  <c r="CW344" i="10"/>
  <c r="CW340" i="10"/>
  <c r="CG407" i="10"/>
  <c r="CG416" i="10"/>
  <c r="CG392" i="10"/>
  <c r="CG395" i="10"/>
  <c r="CG409" i="10"/>
  <c r="CG396" i="10"/>
  <c r="CG390" i="10"/>
  <c r="CG403" i="10"/>
  <c r="CG412" i="10"/>
  <c r="CG389" i="10"/>
  <c r="CL419" i="10"/>
  <c r="CG399" i="10"/>
  <c r="CG406" i="10"/>
  <c r="CG410" i="10"/>
  <c r="CG398" i="10"/>
  <c r="CG404" i="10"/>
  <c r="CG402" i="10"/>
  <c r="CG414" i="10"/>
  <c r="CG413" i="10"/>
  <c r="CG405" i="10"/>
  <c r="CG408" i="10"/>
  <c r="CG391" i="10"/>
  <c r="CG401" i="10"/>
  <c r="CG397" i="10"/>
  <c r="CG411" i="10"/>
  <c r="CG388" i="10"/>
  <c r="CG393" i="10"/>
  <c r="CG394" i="10"/>
  <c r="CG415" i="10"/>
  <c r="CG400" i="10"/>
  <c r="CZ363" i="10"/>
  <c r="CU354" i="10"/>
  <c r="CU341" i="10"/>
  <c r="CU359" i="10"/>
  <c r="CU358" i="10"/>
  <c r="CU339" i="10"/>
  <c r="CU345" i="10"/>
  <c r="CU351" i="10"/>
  <c r="CU353" i="10"/>
  <c r="CU356" i="10"/>
  <c r="CU346" i="10"/>
  <c r="CU347" i="10"/>
  <c r="CU344" i="10"/>
  <c r="CU343" i="10"/>
  <c r="CU355" i="10"/>
  <c r="CU349" i="10"/>
  <c r="CU350" i="10"/>
  <c r="CU357" i="10"/>
  <c r="CU360" i="10"/>
  <c r="CU340" i="10"/>
  <c r="CU342" i="10"/>
  <c r="CU348" i="10"/>
  <c r="CU352" i="10"/>
  <c r="CO23" i="10"/>
  <c r="CO40" i="10"/>
  <c r="CO32" i="10"/>
  <c r="CO39" i="10"/>
  <c r="CO22" i="10"/>
  <c r="CO16" i="10"/>
  <c r="CO27" i="10"/>
  <c r="CO25" i="10"/>
  <c r="CT43" i="10"/>
  <c r="CO30" i="10"/>
  <c r="CO26" i="10"/>
  <c r="CO33" i="10"/>
  <c r="CO19" i="10"/>
  <c r="CO21" i="10"/>
  <c r="CO24" i="10"/>
  <c r="CO29" i="10"/>
  <c r="CO36" i="10"/>
  <c r="CO31" i="10"/>
  <c r="CO38" i="10"/>
  <c r="CO20" i="10"/>
  <c r="CO17" i="10"/>
  <c r="CO18" i="10"/>
  <c r="CO35" i="10"/>
  <c r="CO34" i="10"/>
  <c r="CO37" i="10"/>
  <c r="CO28" i="10"/>
  <c r="CV96" i="10"/>
  <c r="CQ81" i="10"/>
  <c r="CQ76" i="10"/>
  <c r="CQ78" i="10"/>
  <c r="CQ85" i="10"/>
  <c r="CQ75" i="10"/>
  <c r="CQ93" i="10"/>
  <c r="CQ72" i="10"/>
  <c r="CQ82" i="10"/>
  <c r="CQ79" i="10"/>
  <c r="CQ77" i="10"/>
  <c r="CQ89" i="10"/>
  <c r="CQ73" i="10"/>
  <c r="CQ91" i="10"/>
  <c r="CQ83" i="10"/>
  <c r="CQ90" i="10"/>
  <c r="CQ70" i="10"/>
  <c r="CQ80" i="10"/>
  <c r="CQ87" i="10"/>
  <c r="CQ88" i="10"/>
  <c r="CQ84" i="10"/>
  <c r="CQ92" i="10"/>
  <c r="CQ74" i="10"/>
  <c r="CQ71" i="10"/>
  <c r="CQ86" i="10"/>
  <c r="CR43" i="10"/>
  <c r="CM28" i="10"/>
  <c r="CM26" i="10"/>
  <c r="CM16" i="10"/>
  <c r="CM27" i="10"/>
  <c r="CM19" i="10"/>
  <c r="CM21" i="10"/>
  <c r="CM38" i="10"/>
  <c r="CM33" i="10"/>
  <c r="CM24" i="10"/>
  <c r="CM36" i="10"/>
  <c r="CM30" i="10"/>
  <c r="CM15" i="10"/>
  <c r="CM20" i="10"/>
  <c r="CM22" i="10"/>
  <c r="CM35" i="10"/>
  <c r="CM29" i="10"/>
  <c r="CM17" i="10"/>
  <c r="CM34" i="10"/>
  <c r="CM31" i="10"/>
  <c r="CM40" i="10"/>
  <c r="CM39" i="10"/>
  <c r="CM25" i="10"/>
  <c r="CM32" i="10"/>
  <c r="CM23" i="10"/>
  <c r="CM37" i="10"/>
  <c r="CM18" i="10"/>
  <c r="CM79" i="10"/>
  <c r="CM82" i="10"/>
  <c r="CM78" i="10"/>
  <c r="CM83" i="10"/>
  <c r="CM81" i="10"/>
  <c r="CM72" i="10"/>
  <c r="CM75" i="10"/>
  <c r="CR96" i="10"/>
  <c r="CM92" i="10"/>
  <c r="CM84" i="10"/>
  <c r="CM76" i="10"/>
  <c r="CM80" i="10"/>
  <c r="CM85" i="10"/>
  <c r="CM77" i="10"/>
  <c r="CM90" i="10"/>
  <c r="CM91" i="10"/>
  <c r="CM89" i="10"/>
  <c r="CM87" i="10"/>
  <c r="CM69" i="10"/>
  <c r="CM73" i="10"/>
  <c r="CM88" i="10"/>
  <c r="CM93" i="10"/>
  <c r="CM71" i="10"/>
  <c r="CM70" i="10"/>
  <c r="CM68" i="10"/>
  <c r="CM74" i="10"/>
  <c r="CM86" i="10"/>
  <c r="CQ36" i="10"/>
  <c r="CQ28" i="10"/>
  <c r="CQ37" i="10"/>
  <c r="CQ22" i="10"/>
  <c r="CQ17" i="10"/>
  <c r="CQ26" i="10"/>
  <c r="CQ35" i="10"/>
  <c r="CV43" i="10"/>
  <c r="CQ29" i="10"/>
  <c r="CQ30" i="10"/>
  <c r="CQ34" i="10"/>
  <c r="CQ27" i="10"/>
  <c r="CQ39" i="10"/>
  <c r="CQ25" i="10"/>
  <c r="CQ38" i="10"/>
  <c r="CQ31" i="10"/>
  <c r="CQ24" i="10"/>
  <c r="CQ19" i="10"/>
  <c r="CQ23" i="10"/>
  <c r="CQ32" i="10"/>
  <c r="CQ40" i="10"/>
  <c r="CQ18" i="10"/>
  <c r="CQ21" i="10"/>
  <c r="CQ20" i="10"/>
  <c r="CQ33" i="10"/>
  <c r="CO78" i="10"/>
  <c r="CO91" i="10"/>
  <c r="CO82" i="10"/>
  <c r="CT96" i="10"/>
  <c r="CO80" i="10"/>
  <c r="CO77" i="10"/>
  <c r="CO87" i="10"/>
  <c r="CO90" i="10"/>
  <c r="CO85" i="10"/>
  <c r="CO70" i="10"/>
  <c r="CO84" i="10"/>
  <c r="CO81" i="10"/>
  <c r="CO92" i="10"/>
  <c r="CO88" i="10"/>
  <c r="CO89" i="10"/>
  <c r="CO71" i="10"/>
  <c r="CO93" i="10"/>
  <c r="CO76" i="10"/>
  <c r="CO69" i="10"/>
  <c r="CO75" i="10"/>
  <c r="CO73" i="10"/>
  <c r="CO79" i="10"/>
  <c r="CO72" i="10"/>
  <c r="CO83" i="10"/>
  <c r="CO74" i="10"/>
  <c r="CO86" i="10"/>
  <c r="CS345" i="10"/>
  <c r="CS341" i="10"/>
  <c r="CS339" i="10"/>
  <c r="CX363" i="10"/>
  <c r="CS352" i="10"/>
  <c r="CS351" i="10"/>
  <c r="CS343" i="10"/>
  <c r="CS355" i="10"/>
  <c r="CS347" i="10"/>
  <c r="CS359" i="10"/>
  <c r="CS356" i="10"/>
  <c r="CS340" i="10"/>
  <c r="CS349" i="10"/>
  <c r="CS360" i="10"/>
  <c r="CS346" i="10"/>
  <c r="CS348" i="10"/>
  <c r="CS350" i="10"/>
  <c r="CS354" i="10"/>
  <c r="CS358" i="10"/>
  <c r="CS344" i="10"/>
  <c r="CS342" i="10"/>
  <c r="CS357" i="10"/>
  <c r="CS353" i="10"/>
  <c r="CS338" i="10"/>
  <c r="CK416" i="10"/>
  <c r="CP419" i="10"/>
  <c r="CK412" i="10"/>
  <c r="CK394" i="10"/>
  <c r="CK403" i="10"/>
  <c r="CK414" i="10"/>
  <c r="CK409" i="10"/>
  <c r="CK410" i="10"/>
  <c r="CK406" i="10"/>
  <c r="CK396" i="10"/>
  <c r="CK402" i="10"/>
  <c r="CK408" i="10"/>
  <c r="CK413" i="10"/>
  <c r="CK401" i="10"/>
  <c r="CK404" i="10"/>
  <c r="CK393" i="10"/>
  <c r="CK395" i="10"/>
  <c r="CK400" i="10"/>
  <c r="CK415" i="10"/>
  <c r="CK397" i="10"/>
  <c r="CK399" i="10"/>
  <c r="CK390" i="10"/>
  <c r="CK411" i="10"/>
  <c r="CK392" i="10"/>
  <c r="CK405" i="10"/>
  <c r="CK407" i="10"/>
  <c r="CK391" i="10"/>
  <c r="CK398" i="10"/>
  <c r="CU20" i="10" l="1"/>
  <c r="CU35" i="10"/>
  <c r="CU29" i="10"/>
  <c r="CU33" i="10"/>
  <c r="CZ43" i="10"/>
  <c r="CU23" i="10"/>
  <c r="CU36" i="10"/>
  <c r="CU34" i="10"/>
  <c r="CU19" i="10"/>
  <c r="CU24" i="10"/>
  <c r="CU38" i="10"/>
  <c r="CU22" i="10"/>
  <c r="CU25" i="10"/>
  <c r="CU39" i="10"/>
  <c r="CU30" i="10"/>
  <c r="CU32" i="10"/>
  <c r="CU21" i="10"/>
  <c r="CU31" i="10"/>
  <c r="CU26" i="10"/>
  <c r="CU37" i="10"/>
  <c r="CU28" i="10"/>
  <c r="CU40" i="10"/>
  <c r="CU27" i="10"/>
  <c r="CO396" i="10"/>
  <c r="CO402" i="10"/>
  <c r="CO416" i="10"/>
  <c r="CO409" i="10"/>
  <c r="CO406" i="10"/>
  <c r="CO401" i="10"/>
  <c r="CO404" i="10"/>
  <c r="CO407" i="10"/>
  <c r="CO408" i="10"/>
  <c r="CO399" i="10"/>
  <c r="CO415" i="10"/>
  <c r="CO405" i="10"/>
  <c r="CO410" i="10"/>
  <c r="CO411" i="10"/>
  <c r="CT419" i="10"/>
  <c r="CO413" i="10"/>
  <c r="CO414" i="10"/>
  <c r="CO397" i="10"/>
  <c r="CO394" i="10"/>
  <c r="CO395" i="10"/>
  <c r="CO393" i="10"/>
  <c r="CO403" i="10"/>
  <c r="CO398" i="10"/>
  <c r="CO412" i="10"/>
  <c r="CO392" i="10"/>
  <c r="CO400" i="10"/>
  <c r="CU79" i="10"/>
  <c r="CU83" i="10"/>
  <c r="CU76" i="10"/>
  <c r="CU85" i="10"/>
  <c r="CZ96" i="10"/>
  <c r="CU82" i="10"/>
  <c r="CU92" i="10"/>
  <c r="CU91" i="10"/>
  <c r="CU89" i="10"/>
  <c r="CU93" i="10"/>
  <c r="CU72" i="10"/>
  <c r="CU77" i="10"/>
  <c r="CU81" i="10"/>
  <c r="CU87" i="10"/>
  <c r="CU78" i="10"/>
  <c r="CU75" i="10"/>
  <c r="CU86" i="10"/>
  <c r="CU84" i="10"/>
  <c r="CU90" i="10"/>
  <c r="CU88" i="10"/>
  <c r="CU73" i="10"/>
  <c r="CU74" i="10"/>
  <c r="CU80" i="10"/>
  <c r="CS73" i="10"/>
  <c r="CS71" i="10"/>
  <c r="CS89" i="10"/>
  <c r="CS86" i="10"/>
  <c r="CS80" i="10"/>
  <c r="CS78" i="10"/>
  <c r="CS91" i="10"/>
  <c r="CS87" i="10"/>
  <c r="CS76" i="10"/>
  <c r="CS75" i="10"/>
  <c r="CS79" i="10"/>
  <c r="CS74" i="10"/>
  <c r="CS92" i="10"/>
  <c r="CS84" i="10"/>
  <c r="CS82" i="10"/>
  <c r="CX96" i="10"/>
  <c r="CS81" i="10"/>
  <c r="CS93" i="10"/>
  <c r="CS88" i="10"/>
  <c r="CS77" i="10"/>
  <c r="CS90" i="10"/>
  <c r="CS85" i="10"/>
  <c r="CS83" i="10"/>
  <c r="CS72" i="10"/>
  <c r="DA354" i="10"/>
  <c r="DA343" i="10"/>
  <c r="DA356" i="10"/>
  <c r="DA355" i="10"/>
  <c r="DA342" i="10"/>
  <c r="DA351" i="10"/>
  <c r="DA345" i="10"/>
  <c r="DA347" i="10"/>
  <c r="DA344" i="10"/>
  <c r="DA352" i="10"/>
  <c r="DA346" i="10"/>
  <c r="DA350" i="10"/>
  <c r="DA359" i="10"/>
  <c r="DA358" i="10"/>
  <c r="DA349" i="10"/>
  <c r="DA360" i="10"/>
  <c r="DA348" i="10"/>
  <c r="DA353" i="10"/>
  <c r="DA357" i="10"/>
  <c r="CM413" i="10"/>
  <c r="CM393" i="10"/>
  <c r="CM414" i="10"/>
  <c r="CM404" i="10"/>
  <c r="CM411" i="10"/>
  <c r="CM408" i="10"/>
  <c r="CM412" i="10"/>
  <c r="CM401" i="10"/>
  <c r="CM395" i="10"/>
  <c r="CM396" i="10"/>
  <c r="CM409" i="10"/>
  <c r="CM399" i="10"/>
  <c r="CM391" i="10"/>
  <c r="CM405" i="10"/>
  <c r="CM406" i="10"/>
  <c r="CM403" i="10"/>
  <c r="CM407" i="10"/>
  <c r="CM397" i="10"/>
  <c r="CM392" i="10"/>
  <c r="CM415" i="10"/>
  <c r="CM402" i="10"/>
  <c r="CR419" i="10"/>
  <c r="CM416" i="10"/>
  <c r="CM394" i="10"/>
  <c r="CM410" i="10"/>
  <c r="CM400" i="10"/>
  <c r="CM398" i="10"/>
  <c r="DD363" i="10"/>
  <c r="DC347" i="10"/>
  <c r="DC343" i="10"/>
  <c r="DC351" i="10"/>
  <c r="DC355" i="10"/>
  <c r="DC356" i="10"/>
  <c r="DC344" i="10"/>
  <c r="DH363" i="10"/>
  <c r="DC353" i="10"/>
  <c r="DC354" i="10"/>
  <c r="DC349" i="10"/>
  <c r="DC350" i="10"/>
  <c r="DC345" i="10"/>
  <c r="DC358" i="10"/>
  <c r="DF363" i="10"/>
  <c r="DJ363" i="10"/>
  <c r="DC357" i="10"/>
  <c r="DC359" i="10"/>
  <c r="DC360" i="10"/>
  <c r="DC352" i="10"/>
  <c r="DC348" i="10"/>
  <c r="DC346" i="10"/>
  <c r="CW93" i="10"/>
  <c r="CW89" i="10"/>
  <c r="CW85" i="10"/>
  <c r="CW91" i="10"/>
  <c r="CW78" i="10"/>
  <c r="CW92" i="10"/>
  <c r="CW84" i="10"/>
  <c r="CW80" i="10"/>
  <c r="CW81" i="10"/>
  <c r="CW75" i="10"/>
  <c r="CW73" i="10"/>
  <c r="CW86" i="10"/>
  <c r="DB96" i="10"/>
  <c r="CW76" i="10"/>
  <c r="CW83" i="10"/>
  <c r="CW77" i="10"/>
  <c r="CW87" i="10"/>
  <c r="CW79" i="10"/>
  <c r="CW74" i="10"/>
  <c r="CW88" i="10"/>
  <c r="CW82" i="10"/>
  <c r="CW90" i="10"/>
  <c r="DB43" i="10"/>
  <c r="CW37" i="10"/>
  <c r="CW20" i="10"/>
  <c r="CW26" i="10"/>
  <c r="CW39" i="10"/>
  <c r="CW29" i="10"/>
  <c r="CW21" i="10"/>
  <c r="CW25" i="10"/>
  <c r="CW40" i="10"/>
  <c r="CW24" i="10"/>
  <c r="CW30" i="10"/>
  <c r="CW23" i="10"/>
  <c r="CW33" i="10"/>
  <c r="CW28" i="10"/>
  <c r="CW31" i="10"/>
  <c r="CW36" i="10"/>
  <c r="CW34" i="10"/>
  <c r="CW32" i="10"/>
  <c r="CW22" i="10"/>
  <c r="CW35" i="10"/>
  <c r="CW38" i="10"/>
  <c r="CW27" i="10"/>
  <c r="CQ416" i="10"/>
  <c r="CV419" i="10"/>
  <c r="CQ393" i="10"/>
  <c r="CQ414" i="10"/>
  <c r="CQ413" i="10"/>
  <c r="CQ408" i="10"/>
  <c r="CQ395" i="10"/>
  <c r="CQ398" i="10"/>
  <c r="CQ401" i="10"/>
  <c r="CQ409" i="10"/>
  <c r="CQ403" i="10"/>
  <c r="CQ411" i="10"/>
  <c r="CQ410" i="10"/>
  <c r="CQ415" i="10"/>
  <c r="CQ405" i="10"/>
  <c r="CQ394" i="10"/>
  <c r="CQ404" i="10"/>
  <c r="CQ406" i="10"/>
  <c r="CQ402" i="10"/>
  <c r="CQ397" i="10"/>
  <c r="CQ407" i="10"/>
  <c r="CQ396" i="10"/>
  <c r="CQ412" i="10"/>
  <c r="CQ399" i="10"/>
  <c r="CQ400" i="10"/>
  <c r="CY357" i="10"/>
  <c r="CY349" i="10"/>
  <c r="CY355" i="10"/>
  <c r="CY360" i="10"/>
  <c r="CY352" i="10"/>
  <c r="CY350" i="10"/>
  <c r="CY344" i="10"/>
  <c r="CY359" i="10"/>
  <c r="CY356" i="10"/>
  <c r="CY354" i="10"/>
  <c r="CY358" i="10"/>
  <c r="CY345" i="10"/>
  <c r="CY348" i="10"/>
  <c r="CY341" i="10"/>
  <c r="CY343" i="10"/>
  <c r="CY342" i="10"/>
  <c r="CY346" i="10"/>
  <c r="CY353" i="10"/>
  <c r="CY351" i="10"/>
  <c r="CY347" i="10"/>
  <c r="CS24" i="10"/>
  <c r="CS27" i="10"/>
  <c r="CS31" i="10"/>
  <c r="CS22" i="10"/>
  <c r="CS19" i="10"/>
  <c r="CS29" i="10"/>
  <c r="CS28" i="10"/>
  <c r="CS32" i="10"/>
  <c r="CS40" i="10"/>
  <c r="CS39" i="10"/>
  <c r="CS23" i="10"/>
  <c r="CS34" i="10"/>
  <c r="CS35" i="10"/>
  <c r="CX43" i="10"/>
  <c r="CS38" i="10"/>
  <c r="CS36" i="10"/>
  <c r="CS25" i="10"/>
  <c r="CS30" i="10"/>
  <c r="CS33" i="10"/>
  <c r="CS26" i="10"/>
  <c r="CS21" i="10"/>
  <c r="CS18" i="10"/>
  <c r="CS20" i="10"/>
  <c r="CS37" i="10"/>
  <c r="DG355" i="10" l="1"/>
  <c r="DN363" i="10"/>
  <c r="DG354" i="10"/>
  <c r="DG346" i="10"/>
  <c r="DG357" i="10"/>
  <c r="DG345" i="10"/>
  <c r="DG348" i="10"/>
  <c r="DG349" i="10"/>
  <c r="DG358" i="10"/>
  <c r="DG350" i="10"/>
  <c r="DG356" i="10"/>
  <c r="DG359" i="10"/>
  <c r="DG351" i="10"/>
  <c r="DG347" i="10"/>
  <c r="DG353" i="10"/>
  <c r="DG352" i="10"/>
  <c r="DG360" i="10"/>
  <c r="DA37" i="10"/>
  <c r="DA40" i="10"/>
  <c r="DA36" i="10"/>
  <c r="DA30" i="10"/>
  <c r="DA33" i="10"/>
  <c r="DA22" i="10"/>
  <c r="DA34" i="10"/>
  <c r="DA26" i="10"/>
  <c r="DA23" i="10"/>
  <c r="DA28" i="10"/>
  <c r="DA25" i="10"/>
  <c r="DA29" i="10"/>
  <c r="DA38" i="10"/>
  <c r="DA24" i="10"/>
  <c r="DA39" i="10"/>
  <c r="DA32" i="10"/>
  <c r="DA31" i="10"/>
  <c r="DA35" i="10"/>
  <c r="DA27" i="10"/>
  <c r="DB419" i="10"/>
  <c r="CW408" i="10"/>
  <c r="CW399" i="10"/>
  <c r="CW415" i="10"/>
  <c r="CW403" i="10"/>
  <c r="CW406" i="10"/>
  <c r="CW401" i="10"/>
  <c r="CW396" i="10"/>
  <c r="CW404" i="10"/>
  <c r="CW397" i="10"/>
  <c r="CW416" i="10"/>
  <c r="CW409" i="10"/>
  <c r="CW407" i="10"/>
  <c r="CW414" i="10"/>
  <c r="CW405" i="10"/>
  <c r="CW402" i="10"/>
  <c r="CW412" i="10"/>
  <c r="CW411" i="10"/>
  <c r="CW413" i="10"/>
  <c r="CW410" i="10"/>
  <c r="CW400" i="10"/>
  <c r="CW398" i="10"/>
  <c r="DK348" i="10"/>
  <c r="DK353" i="10"/>
  <c r="DK347" i="10"/>
  <c r="DK357" i="10"/>
  <c r="DK349" i="10"/>
  <c r="DK352" i="10"/>
  <c r="DK356" i="10"/>
  <c r="DK350" i="10"/>
  <c r="DK355" i="10"/>
  <c r="DK359" i="10"/>
  <c r="DR363" i="10"/>
  <c r="DK360" i="10"/>
  <c r="DK358" i="10"/>
  <c r="DK354" i="10"/>
  <c r="DK351" i="10"/>
  <c r="DP363" i="10"/>
  <c r="DI348" i="10"/>
  <c r="DI346" i="10"/>
  <c r="DI354" i="10"/>
  <c r="DI349" i="10"/>
  <c r="DI358" i="10"/>
  <c r="DI359" i="10"/>
  <c r="DI352" i="10"/>
  <c r="DI347" i="10"/>
  <c r="DI355" i="10"/>
  <c r="DI350" i="10"/>
  <c r="DI360" i="10"/>
  <c r="DI356" i="10"/>
  <c r="DI351" i="10"/>
  <c r="DI353" i="10"/>
  <c r="DI357" i="10"/>
  <c r="DA83" i="10"/>
  <c r="DA75" i="10"/>
  <c r="DA87" i="10"/>
  <c r="DA80" i="10"/>
  <c r="DA91" i="10"/>
  <c r="DA86" i="10"/>
  <c r="DA76" i="10"/>
  <c r="DA88" i="10"/>
  <c r="DA85" i="10"/>
  <c r="DA81" i="10"/>
  <c r="DA77" i="10"/>
  <c r="DA78" i="10"/>
  <c r="DA93" i="10"/>
  <c r="DA90" i="10"/>
  <c r="DA82" i="10"/>
  <c r="DA84" i="10"/>
  <c r="DA92" i="10"/>
  <c r="DA89" i="10"/>
  <c r="DA79" i="10"/>
  <c r="CZ419" i="10"/>
  <c r="CU414" i="10"/>
  <c r="CU411" i="10"/>
  <c r="CU395" i="10"/>
  <c r="CU396" i="10"/>
  <c r="CU401" i="10"/>
  <c r="CU404" i="10"/>
  <c r="CU399" i="10"/>
  <c r="CU409" i="10"/>
  <c r="CU412" i="10"/>
  <c r="CU405" i="10"/>
  <c r="CU400" i="10"/>
  <c r="CU398" i="10"/>
  <c r="CU410" i="10"/>
  <c r="CU407" i="10"/>
  <c r="CU415" i="10"/>
  <c r="CU413" i="10"/>
  <c r="CU397" i="10"/>
  <c r="CU402" i="10"/>
  <c r="CU406" i="10"/>
  <c r="CU416" i="10"/>
  <c r="CU408" i="10"/>
  <c r="CU403" i="10"/>
  <c r="DE355" i="10"/>
  <c r="DE350" i="10"/>
  <c r="DE345" i="10"/>
  <c r="DE356" i="10"/>
  <c r="DE360" i="10"/>
  <c r="DE353" i="10"/>
  <c r="DE348" i="10"/>
  <c r="DE346" i="10"/>
  <c r="DE344" i="10"/>
  <c r="DL363" i="10"/>
  <c r="DE354" i="10"/>
  <c r="DE359" i="10"/>
  <c r="DE352" i="10"/>
  <c r="DE351" i="10"/>
  <c r="DE349" i="10"/>
  <c r="DE358" i="10"/>
  <c r="DE347" i="10"/>
  <c r="DE357" i="10"/>
  <c r="DF96" i="10"/>
  <c r="DC89" i="10"/>
  <c r="DC81" i="10"/>
  <c r="DJ96" i="10"/>
  <c r="DC77" i="10"/>
  <c r="DC88" i="10"/>
  <c r="DD96" i="10"/>
  <c r="DC85" i="10"/>
  <c r="DC84" i="10"/>
  <c r="DH96" i="10"/>
  <c r="DC93" i="10"/>
  <c r="DC83" i="10"/>
  <c r="DC92" i="10"/>
  <c r="DC90" i="10"/>
  <c r="DC91" i="10"/>
  <c r="DC76" i="10"/>
  <c r="DC80" i="10"/>
  <c r="DC79" i="10"/>
  <c r="DC78" i="10"/>
  <c r="DC82" i="10"/>
  <c r="DC86" i="10"/>
  <c r="DC87" i="10"/>
  <c r="CS396" i="10"/>
  <c r="CS411" i="10"/>
  <c r="CS401" i="10"/>
  <c r="CS414" i="10"/>
  <c r="CX419" i="10"/>
  <c r="CS408" i="10"/>
  <c r="CS398" i="10"/>
  <c r="CS416" i="10"/>
  <c r="CS410" i="10"/>
  <c r="CS407" i="10"/>
  <c r="CS399" i="10"/>
  <c r="CS404" i="10"/>
  <c r="CS402" i="10"/>
  <c r="CS403" i="10"/>
  <c r="CS412" i="10"/>
  <c r="CS397" i="10"/>
  <c r="CS400" i="10"/>
  <c r="CS413" i="10"/>
  <c r="CS406" i="10"/>
  <c r="CS415" i="10"/>
  <c r="CS405" i="10"/>
  <c r="CS395" i="10"/>
  <c r="CS394" i="10"/>
  <c r="CS409" i="10"/>
  <c r="CY26" i="10"/>
  <c r="CY29" i="10"/>
  <c r="CY32" i="10"/>
  <c r="CY24" i="10"/>
  <c r="CY34" i="10"/>
  <c r="CY22" i="10"/>
  <c r="CY38" i="10"/>
  <c r="CY36" i="10"/>
  <c r="CY33" i="10"/>
  <c r="CY27" i="10"/>
  <c r="CY39" i="10"/>
  <c r="CY21" i="10"/>
  <c r="CY37" i="10"/>
  <c r="CY40" i="10"/>
  <c r="CY35" i="10"/>
  <c r="CY31" i="10"/>
  <c r="CY30" i="10"/>
  <c r="CY28" i="10"/>
  <c r="CY25" i="10"/>
  <c r="CY23" i="10"/>
  <c r="DF43" i="10"/>
  <c r="DD43" i="10"/>
  <c r="DC35" i="10"/>
  <c r="DC27" i="10"/>
  <c r="DC29" i="10"/>
  <c r="DC37" i="10"/>
  <c r="DC28" i="10"/>
  <c r="DC38" i="10"/>
  <c r="DC34" i="10"/>
  <c r="DC39" i="10"/>
  <c r="DC40" i="10"/>
  <c r="DC23" i="10"/>
  <c r="DC24" i="10"/>
  <c r="DC25" i="10"/>
  <c r="DJ43" i="10"/>
  <c r="DH43" i="10"/>
  <c r="DC33" i="10"/>
  <c r="DC32" i="10"/>
  <c r="DC30" i="10"/>
  <c r="DC31" i="10"/>
  <c r="DC26" i="10"/>
  <c r="DC36" i="10"/>
  <c r="CY80" i="10"/>
  <c r="CY89" i="10"/>
  <c r="CY93" i="10"/>
  <c r="CY91" i="10"/>
  <c r="CY84" i="10"/>
  <c r="CY83" i="10"/>
  <c r="CY77" i="10"/>
  <c r="CY82" i="10"/>
  <c r="CY87" i="10"/>
  <c r="CY81" i="10"/>
  <c r="CY79" i="10"/>
  <c r="CY76" i="10"/>
  <c r="CY85" i="10"/>
  <c r="CY92" i="10"/>
  <c r="CY75" i="10"/>
  <c r="CY78" i="10"/>
  <c r="CY90" i="10"/>
  <c r="CY88" i="10"/>
  <c r="CY74" i="10"/>
  <c r="CY86" i="10"/>
  <c r="DS352" i="10" l="1"/>
  <c r="DS360" i="10"/>
  <c r="DS354" i="10"/>
  <c r="DS359" i="10"/>
  <c r="DS351" i="10"/>
  <c r="DS358" i="10"/>
  <c r="DZ363" i="10"/>
  <c r="DS353" i="10"/>
  <c r="DS356" i="10"/>
  <c r="DS355" i="10"/>
  <c r="DS357" i="10"/>
  <c r="DJ419" i="10"/>
  <c r="DC405" i="10"/>
  <c r="DC410" i="10"/>
  <c r="DC412" i="10"/>
  <c r="DC411" i="10"/>
  <c r="DF419" i="10"/>
  <c r="DD419" i="10"/>
  <c r="DC401" i="10"/>
  <c r="DH419" i="10"/>
  <c r="DC403" i="10"/>
  <c r="DC409" i="10"/>
  <c r="DC402" i="10"/>
  <c r="DC404" i="10"/>
  <c r="DC416" i="10"/>
  <c r="DC399" i="10"/>
  <c r="DC406" i="10"/>
  <c r="DC413" i="10"/>
  <c r="DC408" i="10"/>
  <c r="DC414" i="10"/>
  <c r="DC415" i="10"/>
  <c r="DC400" i="10"/>
  <c r="DC407" i="10"/>
  <c r="DK31" i="10"/>
  <c r="DK34" i="10"/>
  <c r="DK32" i="10"/>
  <c r="DK39" i="10"/>
  <c r="DK38" i="10"/>
  <c r="DK28" i="10"/>
  <c r="DK30" i="10"/>
  <c r="DK29" i="10"/>
  <c r="DK33" i="10"/>
  <c r="DR43" i="10"/>
  <c r="DK27" i="10"/>
  <c r="DK36" i="10"/>
  <c r="DK35" i="10"/>
  <c r="DK37" i="10"/>
  <c r="DK40" i="10"/>
  <c r="DG85" i="10"/>
  <c r="DG81" i="10"/>
  <c r="DG78" i="10"/>
  <c r="DG80" i="10"/>
  <c r="DG92" i="10"/>
  <c r="DG83" i="10"/>
  <c r="DN96" i="10"/>
  <c r="DG82" i="10"/>
  <c r="DG91" i="10"/>
  <c r="DG87" i="10"/>
  <c r="DG89" i="10"/>
  <c r="DG93" i="10"/>
  <c r="DG79" i="10"/>
  <c r="DG88" i="10"/>
  <c r="DG84" i="10"/>
  <c r="DG90" i="10"/>
  <c r="DG86" i="10"/>
  <c r="DQ360" i="10"/>
  <c r="DQ351" i="10"/>
  <c r="DQ354" i="10"/>
  <c r="DQ359" i="10"/>
  <c r="DQ356" i="10"/>
  <c r="DQ355" i="10"/>
  <c r="DX363" i="10"/>
  <c r="DQ350" i="10"/>
  <c r="DQ352" i="10"/>
  <c r="DQ358" i="10"/>
  <c r="DQ357" i="10"/>
  <c r="DQ353" i="10"/>
  <c r="DO354" i="10"/>
  <c r="DO351" i="10"/>
  <c r="DO358" i="10"/>
  <c r="DO350" i="10"/>
  <c r="DO349" i="10"/>
  <c r="DO352" i="10"/>
  <c r="DO355" i="10"/>
  <c r="DO359" i="10"/>
  <c r="DV363" i="10"/>
  <c r="DO356" i="10"/>
  <c r="DO357" i="10"/>
  <c r="DO353" i="10"/>
  <c r="DO360" i="10"/>
  <c r="DK80" i="10"/>
  <c r="DK87" i="10"/>
  <c r="DK93" i="10"/>
  <c r="DK92" i="10"/>
  <c r="DK81" i="10"/>
  <c r="DK82" i="10"/>
  <c r="DK89" i="10"/>
  <c r="DK85" i="10"/>
  <c r="DK84" i="10"/>
  <c r="DK83" i="10"/>
  <c r="DR96" i="10"/>
  <c r="DK88" i="10"/>
  <c r="DK91" i="10"/>
  <c r="DK86" i="10"/>
  <c r="DK90" i="10"/>
  <c r="DA399" i="10"/>
  <c r="DA415" i="10"/>
  <c r="DA408" i="10"/>
  <c r="DA404" i="10"/>
  <c r="DA413" i="10"/>
  <c r="DA411" i="10"/>
  <c r="DA416" i="10"/>
  <c r="DA402" i="10"/>
  <c r="DA405" i="10"/>
  <c r="DA407" i="10"/>
  <c r="DA398" i="10"/>
  <c r="DA412" i="10"/>
  <c r="DA400" i="10"/>
  <c r="DA401" i="10"/>
  <c r="DA403" i="10"/>
  <c r="DA406" i="10"/>
  <c r="DA414" i="10"/>
  <c r="DA410" i="10"/>
  <c r="DA409" i="10"/>
  <c r="DI82" i="10"/>
  <c r="DI85" i="10"/>
  <c r="DI92" i="10"/>
  <c r="DP96" i="10"/>
  <c r="DI84" i="10"/>
  <c r="DI91" i="10"/>
  <c r="DI89" i="10"/>
  <c r="DI93" i="10"/>
  <c r="DI83" i="10"/>
  <c r="DI81" i="10"/>
  <c r="DI87" i="10"/>
  <c r="DI88" i="10"/>
  <c r="DI80" i="10"/>
  <c r="DI79" i="10"/>
  <c r="DI86" i="10"/>
  <c r="DI90" i="10"/>
  <c r="DE24" i="10"/>
  <c r="DE35" i="10"/>
  <c r="DE30" i="10"/>
  <c r="DE27" i="10"/>
  <c r="DE29" i="10"/>
  <c r="DE36" i="10"/>
  <c r="DE40" i="10"/>
  <c r="DL43" i="10"/>
  <c r="DE25" i="10"/>
  <c r="DE32" i="10"/>
  <c r="DE33" i="10"/>
  <c r="DE28" i="10"/>
  <c r="DE31" i="10"/>
  <c r="DE38" i="10"/>
  <c r="DE39" i="10"/>
  <c r="DE37" i="10"/>
  <c r="DE26" i="10"/>
  <c r="DE34" i="10"/>
  <c r="DT363" i="10"/>
  <c r="DM354" i="10"/>
  <c r="DM350" i="10"/>
  <c r="DM360" i="10"/>
  <c r="DM357" i="10"/>
  <c r="DM358" i="10"/>
  <c r="DM359" i="10"/>
  <c r="DM351" i="10"/>
  <c r="DM355" i="10"/>
  <c r="DM356" i="10"/>
  <c r="DM353" i="10"/>
  <c r="DM348" i="10"/>
  <c r="DM352" i="10"/>
  <c r="DM349" i="10"/>
  <c r="DI36" i="10"/>
  <c r="DI30" i="10"/>
  <c r="DI27" i="10"/>
  <c r="DI35" i="10"/>
  <c r="DI26" i="10"/>
  <c r="DI39" i="10"/>
  <c r="DI34" i="10"/>
  <c r="DI38" i="10"/>
  <c r="DI31" i="10"/>
  <c r="DI33" i="10"/>
  <c r="DI40" i="10"/>
  <c r="DI32" i="10"/>
  <c r="DI29" i="10"/>
  <c r="DI28" i="10"/>
  <c r="DP43" i="10"/>
  <c r="DI37" i="10"/>
  <c r="DG35" i="10"/>
  <c r="DG38" i="10"/>
  <c r="DG40" i="10"/>
  <c r="DG39" i="10"/>
  <c r="DG28" i="10"/>
  <c r="DG31" i="10"/>
  <c r="DG30" i="10"/>
  <c r="DG34" i="10"/>
  <c r="DG33" i="10"/>
  <c r="DN43" i="10"/>
  <c r="DG27" i="10"/>
  <c r="DG25" i="10"/>
  <c r="DG32" i="10"/>
  <c r="DG29" i="10"/>
  <c r="DG26" i="10"/>
  <c r="DG37" i="10"/>
  <c r="DG36" i="10"/>
  <c r="CY404" i="10"/>
  <c r="CY413" i="10"/>
  <c r="CY405" i="10"/>
  <c r="CY416" i="10"/>
  <c r="CY407" i="10"/>
  <c r="CY412" i="10"/>
  <c r="CY399" i="10"/>
  <c r="CY406" i="10"/>
  <c r="CY414" i="10"/>
  <c r="CY411" i="10"/>
  <c r="CY409" i="10"/>
  <c r="CY408" i="10"/>
  <c r="CY397" i="10"/>
  <c r="CY401" i="10"/>
  <c r="CY410" i="10"/>
  <c r="CY403" i="10"/>
  <c r="CY415" i="10"/>
  <c r="CY402" i="10"/>
  <c r="CY400" i="10"/>
  <c r="CY398" i="10"/>
  <c r="DL96" i="10"/>
  <c r="DE89" i="10"/>
  <c r="DE81" i="10"/>
  <c r="DE84" i="10"/>
  <c r="DE91" i="10"/>
  <c r="DE83" i="10"/>
  <c r="DE78" i="10"/>
  <c r="DE85" i="10"/>
  <c r="DE87" i="10"/>
  <c r="DE80" i="10"/>
  <c r="DE77" i="10"/>
  <c r="DE90" i="10"/>
  <c r="DE93" i="10"/>
  <c r="DE82" i="10"/>
  <c r="DE79" i="10"/>
  <c r="DE92" i="10"/>
  <c r="DE86" i="10"/>
  <c r="DE88" i="10"/>
  <c r="DS93" i="10" l="1"/>
  <c r="DS88" i="10"/>
  <c r="DS92" i="10"/>
  <c r="DZ96" i="10"/>
  <c r="DS91" i="10"/>
  <c r="DS85" i="10"/>
  <c r="DS89" i="10"/>
  <c r="DS87" i="10"/>
  <c r="DS84" i="10"/>
  <c r="DS90" i="10"/>
  <c r="DS86" i="10"/>
  <c r="DG401" i="10"/>
  <c r="DN419" i="10"/>
  <c r="DG408" i="10"/>
  <c r="DG403" i="10"/>
  <c r="DG412" i="10"/>
  <c r="DG414" i="10"/>
  <c r="DG402" i="10"/>
  <c r="DG406" i="10"/>
  <c r="DG405" i="10"/>
  <c r="DG415" i="10"/>
  <c r="DG409" i="10"/>
  <c r="DG404" i="10"/>
  <c r="DG410" i="10"/>
  <c r="DG407" i="10"/>
  <c r="DG413" i="10"/>
  <c r="DG411" i="10"/>
  <c r="DG416" i="10"/>
  <c r="DO35" i="10"/>
  <c r="DO30" i="10"/>
  <c r="DO34" i="10"/>
  <c r="DV43" i="10"/>
  <c r="DO38" i="10"/>
  <c r="DO31" i="10"/>
  <c r="DO29" i="10"/>
  <c r="DO36" i="10"/>
  <c r="DO39" i="10"/>
  <c r="DO33" i="10"/>
  <c r="DO32" i="10"/>
  <c r="DO40" i="10"/>
  <c r="DO37" i="10"/>
  <c r="DW359" i="10"/>
  <c r="DW356" i="10"/>
  <c r="DW354" i="10"/>
  <c r="ED363" i="10"/>
  <c r="DW355" i="10"/>
  <c r="DW358" i="10"/>
  <c r="DW357" i="10"/>
  <c r="DW353" i="10"/>
  <c r="DW360" i="10"/>
  <c r="DE416" i="10"/>
  <c r="DE407" i="10"/>
  <c r="DE405" i="10"/>
  <c r="DE401" i="10"/>
  <c r="DE412" i="10"/>
  <c r="DE406" i="10"/>
  <c r="DE411" i="10"/>
  <c r="DE400" i="10"/>
  <c r="DE402" i="10"/>
  <c r="DE410" i="10"/>
  <c r="DE413" i="10"/>
  <c r="DE408" i="10"/>
  <c r="DL419" i="10"/>
  <c r="DE415" i="10"/>
  <c r="DE404" i="10"/>
  <c r="DE403" i="10"/>
  <c r="DE409" i="10"/>
  <c r="DE414" i="10"/>
  <c r="DT96" i="10"/>
  <c r="DM89" i="10"/>
  <c r="DM85" i="10"/>
  <c r="DM91" i="10"/>
  <c r="DM84" i="10"/>
  <c r="DM87" i="10"/>
  <c r="DM93" i="10"/>
  <c r="DM83" i="10"/>
  <c r="DM81" i="10"/>
  <c r="DM82" i="10"/>
  <c r="DM92" i="10"/>
  <c r="DM88" i="10"/>
  <c r="DM86" i="10"/>
  <c r="DM90" i="10"/>
  <c r="DX43" i="10"/>
  <c r="DQ32" i="10"/>
  <c r="DQ38" i="10"/>
  <c r="DQ35" i="10"/>
  <c r="DQ36" i="10"/>
  <c r="DQ30" i="10"/>
  <c r="DQ33" i="10"/>
  <c r="DQ31" i="10"/>
  <c r="DQ40" i="10"/>
  <c r="DQ39" i="10"/>
  <c r="DQ37" i="10"/>
  <c r="DQ34" i="10"/>
  <c r="DO82" i="10"/>
  <c r="DV96" i="10"/>
  <c r="DO89" i="10"/>
  <c r="DO87" i="10"/>
  <c r="DO84" i="10"/>
  <c r="DO93" i="10"/>
  <c r="DO88" i="10"/>
  <c r="DO92" i="10"/>
  <c r="DO85" i="10"/>
  <c r="DO90" i="10"/>
  <c r="DO83" i="10"/>
  <c r="DO91" i="10"/>
  <c r="DO86" i="10"/>
  <c r="DS36" i="10"/>
  <c r="DS32" i="10"/>
  <c r="DS34" i="10"/>
  <c r="DS35" i="10"/>
  <c r="DS40" i="10"/>
  <c r="DS38" i="10"/>
  <c r="DS33" i="10"/>
  <c r="DZ43" i="10"/>
  <c r="DS31" i="10"/>
  <c r="DS39" i="10"/>
  <c r="DS37" i="10"/>
  <c r="EA356" i="10"/>
  <c r="EA358" i="10"/>
  <c r="EA359" i="10"/>
  <c r="EA360" i="10"/>
  <c r="EH363" i="10"/>
  <c r="EA355" i="10"/>
  <c r="EA357" i="10"/>
  <c r="DU356" i="10"/>
  <c r="DU354" i="10"/>
  <c r="EB363" i="10"/>
  <c r="DU355" i="10"/>
  <c r="DU359" i="10"/>
  <c r="DU353" i="10"/>
  <c r="DU360" i="10"/>
  <c r="DU357" i="10"/>
  <c r="DU358" i="10"/>
  <c r="DU352" i="10"/>
  <c r="DM30" i="10"/>
  <c r="DM38" i="10"/>
  <c r="DM40" i="10"/>
  <c r="DM34" i="10"/>
  <c r="DM36" i="10"/>
  <c r="DM35" i="10"/>
  <c r="DM32" i="10"/>
  <c r="DM37" i="10"/>
  <c r="DM39" i="10"/>
  <c r="DM28" i="10"/>
  <c r="DT43" i="10"/>
  <c r="DM31" i="10"/>
  <c r="DM33" i="10"/>
  <c r="DM29" i="10"/>
  <c r="DX96" i="10"/>
  <c r="DQ91" i="10"/>
  <c r="DQ83" i="10"/>
  <c r="DQ89" i="10"/>
  <c r="DQ85" i="10"/>
  <c r="DQ84" i="10"/>
  <c r="DQ93" i="10"/>
  <c r="DQ92" i="10"/>
  <c r="DQ88" i="10"/>
  <c r="DQ87" i="10"/>
  <c r="DQ90" i="10"/>
  <c r="DQ86" i="10"/>
  <c r="DY358" i="10"/>
  <c r="DY356" i="10"/>
  <c r="DY354" i="10"/>
  <c r="EF363" i="10"/>
  <c r="DY355" i="10"/>
  <c r="DY359" i="10"/>
  <c r="DY357" i="10"/>
  <c r="DY360" i="10"/>
  <c r="DI408" i="10"/>
  <c r="DI403" i="10"/>
  <c r="DI413" i="10"/>
  <c r="DI414" i="10"/>
  <c r="DI415" i="10"/>
  <c r="DI402" i="10"/>
  <c r="DI405" i="10"/>
  <c r="DI412" i="10"/>
  <c r="DI407" i="10"/>
  <c r="DI416" i="10"/>
  <c r="DI410" i="10"/>
  <c r="DI404" i="10"/>
  <c r="DP419" i="10"/>
  <c r="DI411" i="10"/>
  <c r="DI406" i="10"/>
  <c r="DI409" i="10"/>
  <c r="DK416" i="10"/>
  <c r="DR419" i="10"/>
  <c r="DK407" i="10"/>
  <c r="DK409" i="10"/>
  <c r="DK404" i="10"/>
  <c r="DK414" i="10"/>
  <c r="DK408" i="10"/>
  <c r="DK410" i="10"/>
  <c r="DK415" i="10"/>
  <c r="DK412" i="10"/>
  <c r="DK413" i="10"/>
  <c r="DK403" i="10"/>
  <c r="DK411" i="10"/>
  <c r="DK406" i="10"/>
  <c r="DK405" i="10"/>
  <c r="DU89" i="10" l="1"/>
  <c r="DU85" i="10"/>
  <c r="DU93" i="10"/>
  <c r="DU91" i="10"/>
  <c r="DU90" i="10"/>
  <c r="EB96" i="10"/>
  <c r="DU92" i="10"/>
  <c r="DU87" i="10"/>
  <c r="DU86" i="10"/>
  <c r="DU88" i="10"/>
  <c r="EF96" i="10"/>
  <c r="DY91" i="10"/>
  <c r="DY92" i="10"/>
  <c r="DY88" i="10"/>
  <c r="DY90" i="10"/>
  <c r="DY89" i="10"/>
  <c r="DY87" i="10"/>
  <c r="DY93" i="10"/>
  <c r="DU32" i="10"/>
  <c r="DU33" i="10"/>
  <c r="DU34" i="10"/>
  <c r="DU35" i="10"/>
  <c r="DU40" i="10"/>
  <c r="DU39" i="10"/>
  <c r="DU36" i="10"/>
  <c r="EB43" i="10"/>
  <c r="DU38" i="10"/>
  <c r="DU37" i="10"/>
  <c r="EL363" i="10"/>
  <c r="EE358" i="10"/>
  <c r="EE357" i="10"/>
  <c r="EE360" i="10"/>
  <c r="EE359" i="10"/>
  <c r="DV419" i="10"/>
  <c r="DO412" i="10"/>
  <c r="DO416" i="10"/>
  <c r="DO405" i="10"/>
  <c r="DO414" i="10"/>
  <c r="DO415" i="10"/>
  <c r="DO411" i="10"/>
  <c r="DO410" i="10"/>
  <c r="DO407" i="10"/>
  <c r="DO409" i="10"/>
  <c r="DO408" i="10"/>
  <c r="DO406" i="10"/>
  <c r="DO413" i="10"/>
  <c r="DQ413" i="10"/>
  <c r="DQ415" i="10"/>
  <c r="DQ414" i="10"/>
  <c r="DQ412" i="10"/>
  <c r="DX419" i="10"/>
  <c r="DQ407" i="10"/>
  <c r="DQ410" i="10"/>
  <c r="DQ411" i="10"/>
  <c r="DQ416" i="10"/>
  <c r="DQ408" i="10"/>
  <c r="DQ406" i="10"/>
  <c r="DQ409" i="10"/>
  <c r="EI360" i="10"/>
  <c r="EP363" i="10"/>
  <c r="EI359" i="10"/>
  <c r="EA35" i="10"/>
  <c r="EA40" i="10"/>
  <c r="EA39" i="10"/>
  <c r="EH43" i="10"/>
  <c r="EA36" i="10"/>
  <c r="EA38" i="10"/>
  <c r="EA37" i="10"/>
  <c r="DY38" i="10"/>
  <c r="DY37" i="10"/>
  <c r="EF43" i="10"/>
  <c r="DY36" i="10"/>
  <c r="DY39" i="10"/>
  <c r="DY40" i="10"/>
  <c r="DY34" i="10"/>
  <c r="DY35" i="10"/>
  <c r="DT419" i="10"/>
  <c r="DM405" i="10"/>
  <c r="DM413" i="10"/>
  <c r="DM404" i="10"/>
  <c r="DM416" i="10"/>
  <c r="DM410" i="10"/>
  <c r="DM414" i="10"/>
  <c r="DM406" i="10"/>
  <c r="DM415" i="10"/>
  <c r="DM408" i="10"/>
  <c r="DM409" i="10"/>
  <c r="DM412" i="10"/>
  <c r="DM411" i="10"/>
  <c r="DM407" i="10"/>
  <c r="EG358" i="10"/>
  <c r="EN363" i="10"/>
  <c r="EG360" i="10"/>
  <c r="EG359" i="10"/>
  <c r="DZ419" i="10"/>
  <c r="DS408" i="10"/>
  <c r="DS411" i="10"/>
  <c r="DS413" i="10"/>
  <c r="DS412" i="10"/>
  <c r="DS407" i="10"/>
  <c r="DS409" i="10"/>
  <c r="DS414" i="10"/>
  <c r="DS410" i="10"/>
  <c r="DS416" i="10"/>
  <c r="DS415" i="10"/>
  <c r="EC360" i="10"/>
  <c r="EC356" i="10"/>
  <c r="EC359" i="10"/>
  <c r="EC358" i="10"/>
  <c r="EJ363" i="10"/>
  <c r="EK360" i="10" s="1"/>
  <c r="EC357" i="10"/>
  <c r="DW92" i="10"/>
  <c r="DW93" i="10"/>
  <c r="DW89" i="10"/>
  <c r="ED96" i="10"/>
  <c r="DW91" i="10"/>
  <c r="DW90" i="10"/>
  <c r="DW88" i="10"/>
  <c r="DW86" i="10"/>
  <c r="DW87" i="10"/>
  <c r="ED43" i="10"/>
  <c r="DW33" i="10"/>
  <c r="DW36" i="10"/>
  <c r="DW39" i="10"/>
  <c r="DW34" i="10"/>
  <c r="DW35" i="10"/>
  <c r="DW38" i="10"/>
  <c r="DW40" i="10"/>
  <c r="DW37" i="10"/>
  <c r="EH96" i="10"/>
  <c r="EA92" i="10"/>
  <c r="EA89" i="10"/>
  <c r="EA88" i="10"/>
  <c r="EA91" i="10"/>
  <c r="EA93" i="10"/>
  <c r="EA90" i="10"/>
  <c r="EE37" i="10" l="1"/>
  <c r="EE40" i="10"/>
  <c r="EL43" i="10"/>
  <c r="EE39" i="10"/>
  <c r="EE38" i="10"/>
  <c r="DW412" i="10"/>
  <c r="DW410" i="10"/>
  <c r="DW409" i="10"/>
  <c r="DW416" i="10"/>
  <c r="DW413" i="10"/>
  <c r="ED419" i="10"/>
  <c r="DW411" i="10"/>
  <c r="DW414" i="10"/>
  <c r="DW415" i="10"/>
  <c r="EJ43" i="10"/>
  <c r="EK40" i="10" s="1"/>
  <c r="EC40" i="10"/>
  <c r="EC36" i="10"/>
  <c r="EC38" i="10"/>
  <c r="EC39" i="10"/>
  <c r="EC37" i="10"/>
  <c r="EJ96" i="10"/>
  <c r="EK93" i="10" s="1"/>
  <c r="EC93" i="10"/>
  <c r="EC92" i="10"/>
  <c r="EC89" i="10"/>
  <c r="EC91" i="10"/>
  <c r="EC90" i="10"/>
  <c r="DU411" i="10"/>
  <c r="DU414" i="10"/>
  <c r="DU416" i="10"/>
  <c r="DU409" i="10"/>
  <c r="DU408" i="10"/>
  <c r="DU412" i="10"/>
  <c r="DU410" i="10"/>
  <c r="EB419" i="10"/>
  <c r="DU413" i="10"/>
  <c r="DU415" i="10"/>
  <c r="EA412" i="10"/>
  <c r="EA416" i="10"/>
  <c r="EA415" i="10"/>
  <c r="EA413" i="10"/>
  <c r="EH419" i="10"/>
  <c r="EA411" i="10"/>
  <c r="EA414" i="10"/>
  <c r="EG40" i="10"/>
  <c r="EN43" i="10"/>
  <c r="EG38" i="10"/>
  <c r="EG39" i="10"/>
  <c r="DY416" i="10"/>
  <c r="DY414" i="10"/>
  <c r="DY415" i="10"/>
  <c r="DY412" i="10"/>
  <c r="DY413" i="10"/>
  <c r="EF419" i="10"/>
  <c r="DY411" i="10"/>
  <c r="DY410" i="10"/>
  <c r="EG93" i="10"/>
  <c r="EG92" i="10"/>
  <c r="EG91" i="10"/>
  <c r="EN96" i="10"/>
  <c r="EI39" i="10"/>
  <c r="EP43" i="10"/>
  <c r="EI40" i="10"/>
  <c r="EI92" i="10"/>
  <c r="EI93" i="10"/>
  <c r="EP96" i="10"/>
  <c r="EL96" i="10"/>
  <c r="EE90" i="10"/>
  <c r="EE93" i="10"/>
  <c r="EE91" i="10"/>
  <c r="EE92" i="10"/>
  <c r="EG414" i="10" l="1"/>
  <c r="EG416" i="10"/>
  <c r="EG415" i="10"/>
  <c r="EN419" i="10"/>
  <c r="EP419" i="10"/>
  <c r="EI416" i="10"/>
  <c r="EI415" i="10"/>
  <c r="EC413" i="10"/>
  <c r="EC414" i="10"/>
  <c r="EC415" i="10"/>
  <c r="EJ419" i="10"/>
  <c r="EK416" i="10" s="1"/>
  <c r="EC416" i="10"/>
  <c r="EC412" i="10"/>
  <c r="EE416" i="10"/>
  <c r="EE413" i="10"/>
  <c r="EL419" i="10"/>
  <c r="EE414" i="10"/>
  <c r="EE415" i="10"/>
</calcChain>
</file>

<file path=xl/sharedStrings.xml><?xml version="1.0" encoding="utf-8"?>
<sst xmlns="http://schemas.openxmlformats.org/spreadsheetml/2006/main" count="2449" uniqueCount="619">
  <si>
    <t>SIN FUNGICIDA</t>
  </si>
  <si>
    <t>CON FUNGICIDA</t>
  </si>
  <si>
    <t>Nº de parcela</t>
  </si>
  <si>
    <t>Nº de entrada</t>
  </si>
  <si>
    <t>Cultivar</t>
  </si>
  <si>
    <t>Fecha de madurez</t>
  </si>
  <si>
    <t>Llenado de grano</t>
  </si>
  <si>
    <t>Roya de la hoja</t>
  </si>
  <si>
    <t>Roya del tallo</t>
  </si>
  <si>
    <t>Roya estriada</t>
  </si>
  <si>
    <t>Septoriosis de la hoja</t>
  </si>
  <si>
    <t>Mancha amarilla</t>
  </si>
  <si>
    <t>Fusariosis de la espiga</t>
  </si>
  <si>
    <t>Tizón bacteriano</t>
  </si>
  <si>
    <t>Estría bacteriana</t>
  </si>
  <si>
    <t>Plagas</t>
  </si>
  <si>
    <t>Helada</t>
  </si>
  <si>
    <t>Vuelco</t>
  </si>
  <si>
    <t>Desgrane</t>
  </si>
  <si>
    <t>Altura</t>
  </si>
  <si>
    <t xml:space="preserve">Aspecto </t>
  </si>
  <si>
    <t>Peso hectolítrico</t>
  </si>
  <si>
    <t>Peso de 1000 granos</t>
  </si>
  <si>
    <t>Promedio</t>
  </si>
  <si>
    <t xml:space="preserve"> </t>
  </si>
  <si>
    <t xml:space="preserve">   </t>
  </si>
  <si>
    <t>CARACTERISTICAS DEL ENSAYO</t>
  </si>
  <si>
    <t>Parcelas</t>
  </si>
  <si>
    <t>a) Número total de parcelas</t>
  </si>
  <si>
    <t>d)Largo mts</t>
  </si>
  <si>
    <t>e) Ancho mts.</t>
  </si>
  <si>
    <t>f) Distancia entre hileras</t>
  </si>
  <si>
    <t>g) Número de hileras</t>
  </si>
  <si>
    <t>Siembra</t>
  </si>
  <si>
    <t>Enero</t>
  </si>
  <si>
    <t>Junio</t>
  </si>
  <si>
    <t>Febrero</t>
  </si>
  <si>
    <t>Julio</t>
  </si>
  <si>
    <t>Marzo</t>
  </si>
  <si>
    <t>Agosto</t>
  </si>
  <si>
    <t>Abril</t>
  </si>
  <si>
    <t>Setiembre</t>
  </si>
  <si>
    <t>Mayo</t>
  </si>
  <si>
    <t>Octubre</t>
  </si>
  <si>
    <t>Suma del año</t>
  </si>
  <si>
    <t>Características del ensayo</t>
  </si>
  <si>
    <t>Suelo</t>
  </si>
  <si>
    <t>Tipo:</t>
  </si>
  <si>
    <t>Materia orgánica en %</t>
  </si>
  <si>
    <t>Temperaturas</t>
  </si>
  <si>
    <t>Cultivo antecesor:</t>
  </si>
  <si>
    <t>Noviembre</t>
  </si>
  <si>
    <t>Diciembre</t>
  </si>
  <si>
    <t>Subregión:</t>
  </si>
  <si>
    <t>Localidad</t>
  </si>
  <si>
    <t>Coordinador</t>
  </si>
  <si>
    <t>Colaborador/es</t>
  </si>
  <si>
    <t>Ph:</t>
  </si>
  <si>
    <t>Textura:</t>
  </si>
  <si>
    <t>Nitrógeno ppm:</t>
  </si>
  <si>
    <t>Fósforo ppm</t>
  </si>
  <si>
    <t>Potasio ppm</t>
  </si>
  <si>
    <t>Factores abióticos</t>
  </si>
  <si>
    <t>Macollaje</t>
  </si>
  <si>
    <t>Espigazón</t>
  </si>
  <si>
    <t>Elongación</t>
  </si>
  <si>
    <t>Sequía</t>
  </si>
  <si>
    <t>Altas temperaturas</t>
  </si>
  <si>
    <t>Heladas</t>
  </si>
  <si>
    <t>Severidad: S (severo); M (moderado); L (Leve)</t>
  </si>
  <si>
    <t xml:space="preserve">Estadío </t>
  </si>
  <si>
    <t>Ciclo: Corto</t>
  </si>
  <si>
    <t>Ciclo: Largo</t>
  </si>
  <si>
    <t>Ciclo: Largo - intermedio</t>
  </si>
  <si>
    <t>Ciclo: Corto - intermedio</t>
  </si>
  <si>
    <t>Ciclo: Corto-intermedio</t>
  </si>
  <si>
    <t>Ciclo: Largo-intermedio</t>
  </si>
  <si>
    <t>Rep. IV</t>
  </si>
  <si>
    <t>Análisis de Varianza</t>
  </si>
  <si>
    <t xml:space="preserve">Fuentes de variación </t>
  </si>
  <si>
    <t>Variedades</t>
  </si>
  <si>
    <t>Bloques</t>
  </si>
  <si>
    <t>Error experimental</t>
  </si>
  <si>
    <t>Total</t>
  </si>
  <si>
    <t>Suma de cuadrados</t>
  </si>
  <si>
    <t>Cuadrado medio</t>
  </si>
  <si>
    <t>F</t>
  </si>
  <si>
    <t>sct</t>
  </si>
  <si>
    <t>scb</t>
  </si>
  <si>
    <t>c</t>
  </si>
  <si>
    <t>scv</t>
  </si>
  <si>
    <t>Grados de libertad</t>
  </si>
  <si>
    <t>ee</t>
  </si>
  <si>
    <t>dft</t>
  </si>
  <si>
    <t>dfv</t>
  </si>
  <si>
    <t>dfb</t>
  </si>
  <si>
    <t>dfee</t>
  </si>
  <si>
    <t>cmv</t>
  </si>
  <si>
    <t>cmb</t>
  </si>
  <si>
    <t>cmee</t>
  </si>
  <si>
    <t>f</t>
  </si>
  <si>
    <t>.</t>
  </si>
  <si>
    <t>ns</t>
  </si>
  <si>
    <t>s</t>
  </si>
  <si>
    <t>* P</t>
  </si>
  <si>
    <t>* Valores superiores a 0,05% en variedades, invalidan la prueba DSM.</t>
  </si>
  <si>
    <t>Prueba DMS 0,05%</t>
  </si>
  <si>
    <t>s = La diferencias entre dos medias es mayor que el valor calculado en la Prueba DSM</t>
  </si>
  <si>
    <t>ns = La diferencias entre dos medias es menor que el valor calculado en la Prueba DSM</t>
  </si>
  <si>
    <t xml:space="preserve">Valor crítico = </t>
  </si>
  <si>
    <t>t</t>
  </si>
  <si>
    <t>dest</t>
  </si>
  <si>
    <t>lsd</t>
  </si>
  <si>
    <t>* Valores mayores a 15%, invalidan la comparación de medias.</t>
  </si>
  <si>
    <t>r2</t>
  </si>
  <si>
    <t>* R²</t>
  </si>
  <si>
    <t>variedades en el ensayo</t>
  </si>
  <si>
    <t>kg/ha</t>
  </si>
  <si>
    <t>* Indica el peso relativo de las</t>
  </si>
  <si>
    <t>Planteo estadístico del ensayo:</t>
  </si>
  <si>
    <t>Número total cultivares intervinientes</t>
  </si>
  <si>
    <t xml:space="preserve">Densidad granos por m    </t>
  </si>
  <si>
    <t>Convertido a kg /ha</t>
  </si>
  <si>
    <t xml:space="preserve">Sistema:A mano </t>
  </si>
  <si>
    <t xml:space="preserve">A máquina </t>
  </si>
  <si>
    <t>Rendimiento en (kg/ha)</t>
  </si>
  <si>
    <t>Rep I</t>
  </si>
  <si>
    <t>Rep II</t>
  </si>
  <si>
    <t>Rep III</t>
  </si>
  <si>
    <t>Código</t>
  </si>
  <si>
    <t>INASE-DRV-RET</t>
  </si>
  <si>
    <t>PROM</t>
  </si>
  <si>
    <t>VAR S/FUNG</t>
  </si>
  <si>
    <t xml:space="preserve"> * Coeficiente de Variación del</t>
  </si>
  <si>
    <t>ensayo en porciento =</t>
  </si>
  <si>
    <t>Ciclo Largo con fungicida</t>
  </si>
  <si>
    <t>x</t>
  </si>
  <si>
    <t>Ciclo Largo - intermedio sin fungicida</t>
  </si>
  <si>
    <t>Uso de fungicida (Dosis y producto)</t>
  </si>
  <si>
    <t>Uso de herbicida (Dosis y productos)</t>
  </si>
  <si>
    <t>Uso de riego (en mm)</t>
  </si>
  <si>
    <t>Uso de Fertilizante (Dosis y productos)</t>
  </si>
  <si>
    <t xml:space="preserve">Quedan excluidos los ensayos de </t>
  </si>
  <si>
    <t>alta tecnología</t>
  </si>
  <si>
    <t>clsf</t>
  </si>
  <si>
    <t>clcf</t>
  </si>
  <si>
    <t>Ciclo Corto - intermedio sin fungicida</t>
  </si>
  <si>
    <t>Ciclo Corto - intermedio con fungicida</t>
  </si>
  <si>
    <t>Ciclo Corto con fungicida</t>
  </si>
  <si>
    <t>Medias comparación</t>
  </si>
  <si>
    <t>Ensayo media general =</t>
  </si>
  <si>
    <t>N</t>
  </si>
  <si>
    <t>Desvío estándar</t>
  </si>
  <si>
    <t>Valor mínimo</t>
  </si>
  <si>
    <t>Valor máximo</t>
  </si>
  <si>
    <t xml:space="preserve">Mediana </t>
  </si>
  <si>
    <t>3° Cuartil</t>
  </si>
  <si>
    <t>1° Cuartil</t>
  </si>
  <si>
    <t>Presionar el botón cada vez</t>
  </si>
  <si>
    <t xml:space="preserve">que altera o agrega un dato </t>
  </si>
  <si>
    <t xml:space="preserve">para ordenar de mayor a menor </t>
  </si>
  <si>
    <t>clisf</t>
  </si>
  <si>
    <t>Ciclo largo con fungicida</t>
  </si>
  <si>
    <t>Ciclo Largo - intermedio con fungicida</t>
  </si>
  <si>
    <t>clicf</t>
  </si>
  <si>
    <t>CCCF</t>
  </si>
  <si>
    <t>CCSF</t>
  </si>
  <si>
    <t>CCICF</t>
  </si>
  <si>
    <t>CCISF</t>
  </si>
  <si>
    <t>Ciclo Corto sin fungicida</t>
  </si>
  <si>
    <t>Ciclo Largo sin Fungicida</t>
  </si>
  <si>
    <t>Ciclo largo intermedio sin fungicida</t>
  </si>
  <si>
    <t>Ciclo corto intermedio sin fungicida</t>
  </si>
  <si>
    <t>Ciclo corto intermedio con fungicida</t>
  </si>
  <si>
    <t>Ciclo corto sin fungicida</t>
  </si>
  <si>
    <t>Ciclo corto con fungicida</t>
  </si>
  <si>
    <t>Carga de datos</t>
  </si>
  <si>
    <t>Fechas</t>
  </si>
  <si>
    <t xml:space="preserve">Deben obligatoriamente completarse las referidas a los cultivares con la denominación respectiva, </t>
  </si>
  <si>
    <t>Existen otras celdas que pueden completarse si se dispone de datos, pero estas no están ligadas a otras</t>
  </si>
  <si>
    <t>hojas.</t>
  </si>
  <si>
    <t>Comportamiento</t>
  </si>
  <si>
    <t>Se exceptuaron, las necesarias para completar con los datos de recogidos durante el ensayo.</t>
  </si>
  <si>
    <t>Enfermedades</t>
  </si>
  <si>
    <t>Rendimiento</t>
  </si>
  <si>
    <t>Luego de la carga de los datos, DEBE EJECUTARSE LA FUNCIÓN DE ORDEN PRESIONANDO EL MOUSE</t>
  </si>
  <si>
    <t xml:space="preserve">EN LA FIGURA </t>
  </si>
  <si>
    <t>ANVA-DSM</t>
  </si>
  <si>
    <t>Esta hoja está totalmente bloqueada y solo pueden observarse los resultados del</t>
  </si>
  <si>
    <t>Análisis de Varianza y la Tabla de las Diferencias Mínimas Significativas (DSM)</t>
  </si>
  <si>
    <t>Esta hoja puede imprimirse.</t>
  </si>
  <si>
    <t>Este programa fue realizado por el Ing. Agr. Alberto Hugo María Ballesteros</t>
  </si>
  <si>
    <t>&gt;15%</t>
  </si>
  <si>
    <t>&gt;0,05</t>
  </si>
  <si>
    <t>&lt;15%</t>
  </si>
  <si>
    <t>&lt;0,05</t>
  </si>
  <si>
    <t>* Indica el peso relativo de las variedades en el ensayo</t>
  </si>
  <si>
    <t>Ensayo media general (kg) =</t>
  </si>
  <si>
    <t xml:space="preserve">*Valores mayores a 0,05, </t>
  </si>
  <si>
    <t>invalidan la prueba DSM</t>
  </si>
  <si>
    <t>Abrir: Cuando se abre aparece una advertencia sobre la habilitación de MACROS, deben habilitarse.</t>
  </si>
  <si>
    <t>esto tiene relación con otras hojas del programa, por lo tanto una vez escritas aquí, automáticamente</t>
  </si>
  <si>
    <t>se ubicarán en las celdas correspondientes de las otras hojas.</t>
  </si>
  <si>
    <t>N (participantes)</t>
  </si>
  <si>
    <t>Ciclo largo intermedio con fungicida</t>
  </si>
  <si>
    <t>Nombre de los cultivares</t>
  </si>
  <si>
    <t>Ciclo: Largo Sin Fungicida</t>
  </si>
  <si>
    <t>CLSF</t>
  </si>
  <si>
    <t>Ciclos:</t>
  </si>
  <si>
    <t>Largo</t>
  </si>
  <si>
    <t>Corto</t>
  </si>
  <si>
    <t>Enlaces con todas las hojas del Programa</t>
  </si>
  <si>
    <t>Instrucciones</t>
  </si>
  <si>
    <t>Largo intermedio</t>
  </si>
  <si>
    <t>Corto intermedio</t>
  </si>
  <si>
    <t>Ciclo</t>
  </si>
  <si>
    <t>Largo sin fungicida</t>
  </si>
  <si>
    <t>Largo con fungicida</t>
  </si>
  <si>
    <t>Largo intermedio sin fungicida</t>
  </si>
  <si>
    <t>Largo intermedio con fungicida</t>
  </si>
  <si>
    <t>Corto intermedio sin fungicida</t>
  </si>
  <si>
    <t>Corto intermedio con fungicida</t>
  </si>
  <si>
    <t>Corto sin fungicida</t>
  </si>
  <si>
    <t>Corto con fungicida</t>
  </si>
  <si>
    <t xml:space="preserve">ANVA </t>
  </si>
  <si>
    <t>DSM</t>
  </si>
  <si>
    <t>Estadística</t>
  </si>
  <si>
    <t>el lugar de Enlace y será dirigido automáticamente.</t>
  </si>
  <si>
    <t>CLCF</t>
  </si>
  <si>
    <t>Largo Interm.</t>
  </si>
  <si>
    <t>Corto Interm</t>
  </si>
  <si>
    <t>Coef. de variación</t>
  </si>
  <si>
    <t xml:space="preserve">Para poder trabajar con este programa denominado AnaDataRET 1.0, es necesario tener en cuenta ciertas </t>
  </si>
  <si>
    <t>formalidades en las operaciones</t>
  </si>
  <si>
    <t xml:space="preserve">En la pestaña denominada DATOS, se encuentran todos aquellos referentes </t>
  </si>
  <si>
    <t>a las condiciones en que se desarrollaron los ensayos.</t>
  </si>
  <si>
    <t>Visualizar desde; Ciclo largo--&gt; hacia la derecha; Ciclo Corto intermedio;--&gt; hacia abajo; Ciclo Largo intermedio</t>
  </si>
  <si>
    <t>y desde este--&gt; hacia la derecha; Ciclo corto.</t>
  </si>
  <si>
    <t>Las celdas donde figura la denominación de los cultivares, están bloqueadas</t>
  </si>
  <si>
    <t xml:space="preserve">Se debe obligatoriamente completarse las referidas a los datos de rinde. </t>
  </si>
  <si>
    <t>Si hubiere parcelas perdidas, ubicarlas en blanco en la REP I.</t>
  </si>
  <si>
    <t>Se dividieron los ciclos entre Sin Fungicida y Con Fungicida.</t>
  </si>
  <si>
    <t>Hecho esta operación, automáticamente se realiza el análisis correspondiente</t>
  </si>
  <si>
    <t xml:space="preserve">Si tanto la prueba F (Snedecor) como el Coeficiente de Variación (CdeV), superan los mínimos previstos, </t>
  </si>
  <si>
    <r>
      <t xml:space="preserve">al valor obtenido como DSM; y viceversa en </t>
    </r>
    <r>
      <rPr>
        <b/>
        <sz val="8"/>
        <rFont val="Courier New"/>
        <family val="3"/>
      </rPr>
      <t>ns (no significativos).</t>
    </r>
  </si>
  <si>
    <r>
      <t xml:space="preserve">Los valores </t>
    </r>
    <r>
      <rPr>
        <b/>
        <sz val="8"/>
        <rFont val="Courier New"/>
        <family val="3"/>
      </rPr>
      <t>s</t>
    </r>
    <r>
      <rPr>
        <sz val="8"/>
        <rFont val="Courier New"/>
        <family val="3"/>
      </rPr>
      <t xml:space="preserve">; es referido a </t>
    </r>
    <r>
      <rPr>
        <b/>
        <sz val="8"/>
        <rFont val="Courier New"/>
        <family val="3"/>
      </rPr>
      <t>significativo</t>
    </r>
    <r>
      <rPr>
        <sz val="8"/>
        <rFont val="Courier New"/>
        <family val="3"/>
      </rPr>
      <t>, es decir la diferencia entre valores medios es superior .</t>
    </r>
  </si>
  <si>
    <t>De este modo se visualizan las diferencias entre cada cultivar con respecto a todos los otros cultivares.</t>
  </si>
  <si>
    <t>Esta hoja está totalmente bloqueada y solo pueden observarse los resultados.</t>
  </si>
  <si>
    <t>Tabla de colores</t>
  </si>
  <si>
    <t>Resultados en ANVA-DSM y en Estadísticas</t>
  </si>
  <si>
    <t>Desde la hoja enlace, se pueden visualizar los componentes en forma rápida</t>
  </si>
  <si>
    <t xml:space="preserve">Instrucciones rápidas: </t>
  </si>
  <si>
    <t>Habilitar Macros al abrir.</t>
  </si>
  <si>
    <t>Corto inter.</t>
  </si>
  <si>
    <t>Largo interm.</t>
  </si>
  <si>
    <t>Parcelas perdidas, dejar</t>
  </si>
  <si>
    <t>en blanco en REP I</t>
  </si>
  <si>
    <t>Esta hoja no está configurada para imprimirse</t>
  </si>
  <si>
    <t xml:space="preserve">En este caso todas las celdas están bloqueadas a excepción de las que se deben completar. </t>
  </si>
  <si>
    <t xml:space="preserve">0,05 y 15% respectivamente, no se efectuará ningún cálculo y las tablas aparecerán vacías. </t>
  </si>
  <si>
    <t>Esta es la razón por la cuál ambos  parámetros figuran en negritas</t>
  </si>
  <si>
    <t>parámetros están en negritas.</t>
  </si>
  <si>
    <t>Estadísticas</t>
  </si>
  <si>
    <t>Cargar en Fechas la denominación de los cultivares.</t>
  </si>
  <si>
    <t>Cargar en Rendimiento los rindes del ensayo. Parcelas perdidas, en blanco en Rep I</t>
  </si>
  <si>
    <t xml:space="preserve">Luego de cargar los datos hacer doble clic en </t>
  </si>
  <si>
    <t>Enlaces: Desde aquí se pueden visualizar todas las hojas, con un clic en la leyenda respectiva.</t>
  </si>
  <si>
    <t>Para visualizar, cualquier hoja y dentro de éstas distintos sitios, haga doble clic en</t>
  </si>
  <si>
    <t>Lluvias registradas en el año</t>
  </si>
  <si>
    <t>Fecha de espigazón</t>
  </si>
  <si>
    <t>Estadistica descriptiva</t>
  </si>
  <si>
    <t>Fecha de siembra</t>
  </si>
  <si>
    <t>Indique el comportamiento del cultivar del siguiente modo</t>
  </si>
  <si>
    <t>Oidio</t>
  </si>
  <si>
    <t>scf</t>
  </si>
  <si>
    <t>iv x f</t>
  </si>
  <si>
    <t>e exp</t>
  </si>
  <si>
    <t>gl v</t>
  </si>
  <si>
    <t>gl f</t>
  </si>
  <si>
    <t>gl if</t>
  </si>
  <si>
    <t>g exp</t>
  </si>
  <si>
    <t>gl t</t>
  </si>
  <si>
    <t>cmev</t>
  </si>
  <si>
    <t>cm f</t>
  </si>
  <si>
    <t>cm ivf</t>
  </si>
  <si>
    <t>f v</t>
  </si>
  <si>
    <t>v f</t>
  </si>
  <si>
    <t>f vf</t>
  </si>
  <si>
    <t>std</t>
  </si>
  <si>
    <t>dsm</t>
  </si>
  <si>
    <t>Cuadro de análisis de varianza para la interacción entre las variedades del ensayo y la acción del fungicida</t>
  </si>
  <si>
    <t>Fuentes de variación</t>
  </si>
  <si>
    <t>Fungicidas</t>
  </si>
  <si>
    <t>Interacción v x f</t>
  </si>
  <si>
    <t>P</t>
  </si>
  <si>
    <t>Significacncia</t>
  </si>
  <si>
    <t xml:space="preserve">Prueba </t>
  </si>
  <si>
    <t>Diferencia mínima significativa alfa:0,05%</t>
  </si>
  <si>
    <t>Valor desvío estándar</t>
  </si>
  <si>
    <t>Valor t (Student)</t>
  </si>
  <si>
    <t>Valor DSM</t>
  </si>
  <si>
    <t xml:space="preserve">Diferencia </t>
  </si>
  <si>
    <t>Significancia</t>
  </si>
  <si>
    <t>*F</t>
  </si>
  <si>
    <t>*F: Prueba F (Sndecor) 0,05%</t>
  </si>
  <si>
    <t>Sin fungicida</t>
  </si>
  <si>
    <t>Con fungicida</t>
  </si>
  <si>
    <t>En los casos que la interacción sea “ns”, se invalida todo proceso aún cuando las otras dos variables hayan resultado “s”.</t>
  </si>
  <si>
    <t>En los casos en que el promedio sin fungicida sea mayor que con fungicida, se presentará la diferencia pero con signo negativo para poner en evidencia este hecho.</t>
  </si>
  <si>
    <t>Los resultados se pueden interpretar del siguiente modo:</t>
  </si>
  <si>
    <t>-Si la Interacción es “s”, indicará que el efecto de la aplicación del fungicida fue benéfico y es unas de las causas de las diferencias entre las medias.</t>
  </si>
  <si>
    <t>-Si la Interacción es “ns”, indicará por el contrario, que la aplicación de fungicidas no tuvo un carácter relevante en las diferencia que hubiese entre las medias de ambos ensayos.</t>
  </si>
  <si>
    <t>Se pueden dar varios casos pero el que debe tenerse en cuenta es cuando la interacción es “s”, significativa, aún cuando las pruebas en variedades .</t>
  </si>
  <si>
    <t>y fungicidas sean “ns” no significativas</t>
  </si>
  <si>
    <t>Interacción</t>
  </si>
  <si>
    <t xml:space="preserve">Para poder visualizar esta página, debe ir a la solapa Int. Var. x Fung. </t>
  </si>
  <si>
    <t>Una vez cargados la denominación de las variedades en "Fechas" y luego de cargar los datos en "Rendimiento"</t>
  </si>
  <si>
    <t>automáticamente se genera el Análisis estadístico que consiste en una Análisis de Varianza con el cálculo de</t>
  </si>
  <si>
    <t>la Interacción entre las Variedades y el Fungicida.</t>
  </si>
  <si>
    <t>Si la Prueba "F" (Snedecor) en la Interacción el valor calculado es menor al tabulado no se produce</t>
  </si>
  <si>
    <t>la separación de las medias a través de la prueba DSM. Ambas pruebas utilizan el valor alfa 0.05%.</t>
  </si>
  <si>
    <t>con la colaboración del Lic. Ernesto Loponto, el Técnico Benjamín Mazzoli y el Sr. Fernando Barragán.</t>
  </si>
  <si>
    <t>Ver nota a pie de página, haciendo click aquí</t>
  </si>
  <si>
    <t>Patógeno</t>
  </si>
  <si>
    <t>Escala</t>
  </si>
  <si>
    <t>Momento de</t>
  </si>
  <si>
    <t>observación</t>
  </si>
  <si>
    <t>(Puccinea recondita)</t>
  </si>
  <si>
    <t>Cobb. Mod.</t>
  </si>
  <si>
    <t>Grano lechoso</t>
  </si>
  <si>
    <t>(Puccinea striiformis)</t>
  </si>
  <si>
    <t>(Ustilago titrici)</t>
  </si>
  <si>
    <t>Espigas</t>
  </si>
  <si>
    <t>Floración</t>
  </si>
  <si>
    <t>(Fusarium spp.)</t>
  </si>
  <si>
    <t>1 - 9 *</t>
  </si>
  <si>
    <t>P o A **</t>
  </si>
  <si>
    <t>Hojas secas</t>
  </si>
  <si>
    <t>Bacteriosis en espiga</t>
  </si>
  <si>
    <t>(Septoria titrici) "</t>
  </si>
  <si>
    <t>(Dreschlera tritici) "</t>
  </si>
  <si>
    <t>Bacteriosis en hoja "</t>
  </si>
  <si>
    <t>Indicar el momento de la observación</t>
  </si>
  <si>
    <t>escala de 1 a 9 siendo</t>
  </si>
  <si>
    <t>1 lo mejor</t>
  </si>
  <si>
    <t>Presencia o Ausencia</t>
  </si>
  <si>
    <t>"</t>
  </si>
  <si>
    <t>Cuando no se diferencian</t>
  </si>
  <si>
    <t>con certeza, indicar</t>
  </si>
  <si>
    <t>como mancha foliar (MF)</t>
  </si>
  <si>
    <t>Adversidades</t>
  </si>
  <si>
    <t>Precosecha</t>
  </si>
  <si>
    <t>Indicar ocurrencia</t>
  </si>
  <si>
    <t>Momento de observación: en caso de ocurrencia de enfermedades en otros momentos anteriores ó</t>
  </si>
  <si>
    <t>posteriores, indicar fecha y estadío del huésped.</t>
  </si>
  <si>
    <t>* (Para interpretar los resultados, ver nota al pié de página, haciendo click aquí)</t>
  </si>
  <si>
    <t>Interpretación de los resultados de la Interacción Variedad x Fungicida</t>
  </si>
  <si>
    <t xml:space="preserve">o revela que hay diferencias significativas entre las medias obtenidas y el paso siguiente es aplicar la prueba DSM </t>
  </si>
  <si>
    <t>bloque</t>
  </si>
  <si>
    <t>sbtotal a</t>
  </si>
  <si>
    <t>eepar mayor</t>
  </si>
  <si>
    <t>modelo</t>
  </si>
  <si>
    <t>e sub parce</t>
  </si>
  <si>
    <t>sub total</t>
  </si>
  <si>
    <t>gl bloq</t>
  </si>
  <si>
    <t>f var</t>
  </si>
  <si>
    <t>f fun</t>
  </si>
  <si>
    <t>f fxv</t>
  </si>
  <si>
    <t>C.L.S.F</t>
  </si>
  <si>
    <t>C.LC.F</t>
  </si>
  <si>
    <t>C.C.I.S.F</t>
  </si>
  <si>
    <t>C.C.I.C.F.</t>
  </si>
  <si>
    <t>C.L.I.S.F</t>
  </si>
  <si>
    <t>C.L.I.C.F.</t>
  </si>
  <si>
    <t>C.C.S.F.</t>
  </si>
  <si>
    <t>C.C.C.F</t>
  </si>
  <si>
    <t>Largos</t>
  </si>
  <si>
    <t>L-Intermed.</t>
  </si>
  <si>
    <t>C-Intermedios</t>
  </si>
  <si>
    <t>Cortos</t>
  </si>
  <si>
    <t>Promedio variedades (Kg/ha)</t>
  </si>
  <si>
    <t xml:space="preserve">                                                                                  CALIDAD INDUSTRIAL DE VARIEDADES DE TRIGO PAN</t>
  </si>
  <si>
    <t>GRUPOS DE CALIDAD</t>
  </si>
  <si>
    <t xml:space="preserve">                                         </t>
  </si>
  <si>
    <t xml:space="preserve">               Categorización realizada por el Comité de Cereales de Invierno de la </t>
  </si>
  <si>
    <r>
      <t xml:space="preserve">                       Comisión Nacional de Semillas - INASE -  </t>
    </r>
    <r>
      <rPr>
        <b/>
        <sz val="14"/>
        <rFont val="Arial"/>
        <family val="2"/>
        <charset val="1"/>
      </rPr>
      <t>MAYO 2014</t>
    </r>
  </si>
  <si>
    <t>GRUPO 1</t>
  </si>
  <si>
    <t>GRUPO 2</t>
  </si>
  <si>
    <t>GRUPO 3</t>
  </si>
  <si>
    <t>Trigos Correctores</t>
  </si>
  <si>
    <t>Trigos para Panificación</t>
  </si>
  <si>
    <t xml:space="preserve">Trigos para Método de </t>
  </si>
  <si>
    <t>Panificación Industrial</t>
  </si>
  <si>
    <t>Tradicional</t>
  </si>
  <si>
    <t>Panificación Directa</t>
  </si>
  <si>
    <t>(toleran más de 8 horas de fermentación)</t>
  </si>
  <si>
    <t xml:space="preserve"> (no toleran mas de 8 h de fermentación)</t>
  </si>
  <si>
    <t>Titular</t>
  </si>
  <si>
    <t>EMPRESA</t>
  </si>
  <si>
    <t>VARIEDADES</t>
  </si>
  <si>
    <t>CICLO</t>
  </si>
  <si>
    <t>ACA</t>
  </si>
  <si>
    <t>ACA 315</t>
  </si>
  <si>
    <t>L</t>
  </si>
  <si>
    <t>OR MELHORAMIENTO DE SEMENTES L</t>
  </si>
  <si>
    <t>ASOCIADOS DON MARIO S.A.</t>
  </si>
  <si>
    <t>CRONOX</t>
  </si>
  <si>
    <t>C</t>
  </si>
  <si>
    <t xml:space="preserve">AREX </t>
  </si>
  <si>
    <t>ACA 356 (2012)</t>
  </si>
  <si>
    <t>FUSTE (2013)</t>
  </si>
  <si>
    <t>INSTITUTUL NATIONAL DE CERCETA</t>
  </si>
  <si>
    <t xml:space="preserve">LENOX </t>
  </si>
  <si>
    <t>ASOCIADOS DON MARIO</t>
  </si>
  <si>
    <t>CAMBIUM (2013)</t>
  </si>
  <si>
    <t>ACA 901</t>
  </si>
  <si>
    <t>Nickerson International</t>
  </si>
  <si>
    <t>LYON (2012)</t>
  </si>
  <si>
    <t>ACA908 (2013)</t>
  </si>
  <si>
    <t xml:space="preserve">ACA 320 </t>
  </si>
  <si>
    <t>SAS FLORIMOND DESPREZ V. ET F.</t>
  </si>
  <si>
    <t>LENGA</t>
  </si>
  <si>
    <t>Buck Semillas S.A.</t>
  </si>
  <si>
    <t>BUCK 75 ANIVERSARIO</t>
  </si>
  <si>
    <t>ACA 906</t>
  </si>
  <si>
    <t xml:space="preserve">ACA 303 </t>
  </si>
  <si>
    <t xml:space="preserve">BUCK METEORO </t>
  </si>
  <si>
    <t>I</t>
  </si>
  <si>
    <t>CIPRES (2012)</t>
  </si>
  <si>
    <t>ACA 307 (2014)</t>
  </si>
  <si>
    <t>BUCK BELLACO (2014)</t>
  </si>
  <si>
    <t>ACA360 (2013)</t>
  </si>
  <si>
    <t>CEDRO(2013)</t>
  </si>
  <si>
    <t>CAPELLONI</t>
  </si>
  <si>
    <t xml:space="preserve">BUCK GLUTINO </t>
  </si>
  <si>
    <t>ACA602 (2013)</t>
  </si>
  <si>
    <t>AGRISEEDS</t>
  </si>
  <si>
    <t>FLORIPAN 200 (2012)</t>
  </si>
  <si>
    <t>BUCK YATASTO</t>
  </si>
  <si>
    <t>FLORIPAN 100 (2012)</t>
  </si>
  <si>
    <t>FLORIPAN 300 (2012)</t>
  </si>
  <si>
    <t>Criadero Klein S.A.</t>
  </si>
  <si>
    <t>Criadero Klein S.A</t>
  </si>
  <si>
    <t>KLEIN PROTEO</t>
  </si>
  <si>
    <t>INTA</t>
  </si>
  <si>
    <t>BIOCERES</t>
  </si>
  <si>
    <t xml:space="preserve">BIOINTA 1006 </t>
  </si>
  <si>
    <t xml:space="preserve">BIOINTA 3005 </t>
  </si>
  <si>
    <t xml:space="preserve">KLEIN RAYO </t>
  </si>
  <si>
    <t xml:space="preserve">BIOINTA 2006 </t>
  </si>
  <si>
    <t xml:space="preserve">BIOINTA 1005 </t>
  </si>
  <si>
    <t>KLEIN ROBLE (2012)</t>
  </si>
  <si>
    <t>BIOINTA 1007 (2012)</t>
  </si>
  <si>
    <t>BIOINTA 3006 (2012)</t>
  </si>
  <si>
    <t xml:space="preserve">KLEIN YARARA </t>
  </si>
  <si>
    <t xml:space="preserve">BIOINTA 2004 </t>
  </si>
  <si>
    <t>BIOINTA 3008 (2013)</t>
  </si>
  <si>
    <t>KLEIN ZORRO</t>
  </si>
  <si>
    <t xml:space="preserve">Syngenta </t>
  </si>
  <si>
    <t>BUCK</t>
  </si>
  <si>
    <t xml:space="preserve">55 CL2 </t>
  </si>
  <si>
    <t>TIMBO (2013)</t>
  </si>
  <si>
    <t>Criadero Klein SA</t>
  </si>
  <si>
    <t>KLEIN SERPIENTE (2014)</t>
  </si>
  <si>
    <t>BUCK MALEVO</t>
  </si>
  <si>
    <t>Syngenta</t>
  </si>
  <si>
    <t xml:space="preserve">AGP127 </t>
  </si>
  <si>
    <t>Monsanto Argentina S.A.</t>
  </si>
  <si>
    <t>WB CRISTALLO(2013)</t>
  </si>
  <si>
    <t>BUCK PLENO (2012)</t>
  </si>
  <si>
    <t>AGPFAST</t>
  </si>
  <si>
    <t>EST.CLAUDE CAMILE BENOIST</t>
  </si>
  <si>
    <t>NIDERA</t>
  </si>
  <si>
    <t>BAGUETTE PREMIUM 13</t>
  </si>
  <si>
    <t xml:space="preserve">BUCK TAITA </t>
  </si>
  <si>
    <t>SY 041 (2014)</t>
  </si>
  <si>
    <t>INIA (ROU)</t>
  </si>
  <si>
    <t>SURSEM</t>
  </si>
  <si>
    <t xml:space="preserve">LE 2330 </t>
  </si>
  <si>
    <t xml:space="preserve">SY 110 </t>
  </si>
  <si>
    <t>SY 015 (2014)</t>
  </si>
  <si>
    <t xml:space="preserve">SY 100 </t>
  </si>
  <si>
    <t>KLEIN GLADIADOR</t>
  </si>
  <si>
    <t>Empresa: Firma que comercializa la variedad, puede ser el mismo criadero ó</t>
  </si>
  <si>
    <t xml:space="preserve">SY 200 </t>
  </si>
  <si>
    <t xml:space="preserve">KLEIN GUERRERO </t>
  </si>
  <si>
    <t>diferente, bajo contrato de licenciamiento con el obtentor.</t>
  </si>
  <si>
    <t xml:space="preserve">SY 300 </t>
  </si>
  <si>
    <t xml:space="preserve">KLEIN LEON </t>
  </si>
  <si>
    <t>BUCK TILCARA (2013)</t>
  </si>
  <si>
    <t xml:space="preserve">KLEIN NUTRIA </t>
  </si>
  <si>
    <t xml:space="preserve">BUCK GUATIMOZIN </t>
  </si>
  <si>
    <t>KLEIN FLAMENCO (2013)</t>
  </si>
  <si>
    <t>KLEIN TAURO</t>
  </si>
  <si>
    <t>KLEIN LIEBRE (2013)</t>
  </si>
  <si>
    <t xml:space="preserve">LIMAGRAIN Europe </t>
  </si>
  <si>
    <t>LIMAGRAIN Argentina S.A.</t>
  </si>
  <si>
    <t>AVISO (2013)</t>
  </si>
  <si>
    <t>LIMAGRAIN</t>
  </si>
  <si>
    <t>ALHAMBRA (2013)</t>
  </si>
  <si>
    <t>BAGUETTE 701 PREMIUM</t>
  </si>
  <si>
    <t>RAGT2n</t>
  </si>
  <si>
    <t>MERCOSEED</t>
  </si>
  <si>
    <t>RGT GARDELL (2014)</t>
  </si>
  <si>
    <t>TESTIGOS PARA ANALISIS DE CALIDAD - RET</t>
  </si>
  <si>
    <t xml:space="preserve">BAGUETTE 560 CL </t>
  </si>
  <si>
    <t>AVELINO (2013)</t>
  </si>
  <si>
    <t>Grupo 1</t>
  </si>
  <si>
    <t>Grupo 2</t>
  </si>
  <si>
    <t>Grupo 3</t>
  </si>
  <si>
    <t xml:space="preserve">BAGUETTE 601 </t>
  </si>
  <si>
    <t xml:space="preserve">BAGUETTE 19 </t>
  </si>
  <si>
    <t>Baguette Premium 11</t>
  </si>
  <si>
    <t>BIOINTA 3005</t>
  </si>
  <si>
    <t>BAGUETTE 801 PREMIUM (2012)</t>
  </si>
  <si>
    <t>l</t>
  </si>
  <si>
    <t>SERASEM IN VIVO-GROUP</t>
  </si>
  <si>
    <t xml:space="preserve">BAGUETTE17 </t>
  </si>
  <si>
    <t>Klein Rayo</t>
  </si>
  <si>
    <t>Cronox</t>
  </si>
  <si>
    <t>BIOINTA 1005</t>
  </si>
  <si>
    <t xml:space="preserve">BAGUETTE 9 </t>
  </si>
  <si>
    <t xml:space="preserve">BAGUETTE18 </t>
  </si>
  <si>
    <t>Klein Proteo</t>
  </si>
  <si>
    <t>BAGUETTE PREMIUM 11</t>
  </si>
  <si>
    <t>LAPACHO (2013)</t>
  </si>
  <si>
    <t xml:space="preserve">BAGUETTE 30 </t>
  </si>
  <si>
    <t>LIMAGRAIN VERNEUIL HOLDING</t>
  </si>
  <si>
    <t xml:space="preserve">BAGUETTE 31 </t>
  </si>
  <si>
    <t>BAGUETTE 501 (2012)</t>
  </si>
  <si>
    <t>BAGUETTE 802 (2012)</t>
  </si>
  <si>
    <t>INIA ((ROU)</t>
  </si>
  <si>
    <t xml:space="preserve">LE 2331 </t>
  </si>
  <si>
    <t xml:space="preserve">LE 2333 </t>
  </si>
  <si>
    <t>SRM NOGAL</t>
  </si>
  <si>
    <t>CALDEN (2013)</t>
  </si>
  <si>
    <t>Según protocolo</t>
  </si>
  <si>
    <r>
      <t>       P (mg.kg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)= Fósforo extractable por Bray Kurtz Nº 1  modificado</t>
    </r>
  </si>
  <si>
    <t>  K (cmol+ Kg-1)= Potasio (fotometría de llama)</t>
  </si>
  <si>
    <t xml:space="preserve">       pH actual (Relación suelo / agua 1:2,5) </t>
  </si>
  <si>
    <t>Días Siembra-Espigazón</t>
  </si>
  <si>
    <t>Días Espigazón-Madurez</t>
  </si>
  <si>
    <t>Días Totales</t>
  </si>
  <si>
    <t>S/F</t>
  </si>
  <si>
    <t>C/F</t>
  </si>
  <si>
    <t>Denominación del cultivar</t>
  </si>
  <si>
    <t>NOA</t>
  </si>
  <si>
    <t>Ing. Carlos Bainotti</t>
  </si>
  <si>
    <t xml:space="preserve">Ing. Matías Romani </t>
  </si>
  <si>
    <t>La Abrita - Santiago del Estero</t>
  </si>
  <si>
    <t>Diseño en bloques completamente aleatorizados</t>
  </si>
  <si>
    <t>a mano</t>
  </si>
  <si>
    <t>Aplustol torriortentico</t>
  </si>
  <si>
    <t>Klein Nutria</t>
  </si>
  <si>
    <t>Klein Valor</t>
  </si>
  <si>
    <t>SY 211</t>
  </si>
  <si>
    <t>SY 120</t>
  </si>
  <si>
    <t>500 cc/ha</t>
  </si>
  <si>
    <t>2,4-D</t>
  </si>
  <si>
    <t>ACA 916</t>
  </si>
  <si>
    <t>ACA 920</t>
  </si>
  <si>
    <t>DM ÑANDUBAY</t>
  </si>
  <si>
    <t>Klein Minerva</t>
  </si>
  <si>
    <t>Flaxapyroxad 5% + pyraclostrobin 8,1% + epoxiconazole 5% ( Nombre comercial: Orquesta Ultra)</t>
  </si>
  <si>
    <t>1,2 lts/ha</t>
  </si>
  <si>
    <t>tres</t>
  </si>
  <si>
    <t>ACA 917</t>
  </si>
  <si>
    <t>Buck Saeta</t>
  </si>
  <si>
    <t>DM CEIBO</t>
  </si>
  <si>
    <t>DM TBIO AUDAZ</t>
  </si>
  <si>
    <t>GINGKO</t>
  </si>
  <si>
    <t>Klein Potro</t>
  </si>
  <si>
    <t>MS INTA 817</t>
  </si>
  <si>
    <t>Tuc Elitt 17</t>
  </si>
  <si>
    <t>Tuc Elitte 43</t>
  </si>
  <si>
    <t>DM PEHUEN</t>
  </si>
  <si>
    <t>MS INTA 415</t>
  </si>
  <si>
    <t>ACA 603</t>
  </si>
  <si>
    <t>ACA 604</t>
  </si>
  <si>
    <t>DM SAUCE</t>
  </si>
  <si>
    <t>Klein Cien años</t>
  </si>
  <si>
    <t>ACA 460</t>
  </si>
  <si>
    <t>BAGUETTE 450</t>
  </si>
  <si>
    <t>BIOCERES 1008</t>
  </si>
  <si>
    <t>Buck Fulgor</t>
  </si>
  <si>
    <t>Buck Mutisia</t>
  </si>
  <si>
    <t>DM ALERCE</t>
  </si>
  <si>
    <t>DM HORNERO</t>
  </si>
  <si>
    <t>Klein Prometeo</t>
  </si>
  <si>
    <t>PAMPERO</t>
  </si>
  <si>
    <t>Buck Colihue</t>
  </si>
  <si>
    <t>Klein Geminis</t>
  </si>
  <si>
    <t>franco limoso</t>
  </si>
  <si>
    <t>300 kg/ha de urea</t>
  </si>
  <si>
    <t>vicia</t>
  </si>
  <si>
    <t>ACA 921</t>
  </si>
  <si>
    <t>DM AROMO</t>
  </si>
  <si>
    <t>IS TORDO</t>
  </si>
  <si>
    <t>LG ZAINO</t>
  </si>
  <si>
    <t>NOA Biointa 1006</t>
  </si>
  <si>
    <t>Elitte 17</t>
  </si>
  <si>
    <t>ACA 605</t>
  </si>
  <si>
    <t>DM CATALPA</t>
  </si>
  <si>
    <t>DM TERO</t>
  </si>
  <si>
    <t>INTA 521</t>
  </si>
  <si>
    <t>Klein Farolitto II</t>
  </si>
  <si>
    <t>QUIRIKO</t>
  </si>
  <si>
    <t>Buck Pacifico</t>
  </si>
  <si>
    <t>Buck Bavio CL</t>
  </si>
  <si>
    <t>SY 109</t>
  </si>
  <si>
    <t>ACA 362</t>
  </si>
  <si>
    <t>ACA 363</t>
  </si>
  <si>
    <t>ACA 364</t>
  </si>
  <si>
    <t>No llego a pasar a estado reproductivo, se mantuvo siempre en macollaje.</t>
  </si>
  <si>
    <t>Sauce</t>
  </si>
  <si>
    <t>Klein Géminis</t>
  </si>
  <si>
    <t>Klein Cienaños</t>
  </si>
  <si>
    <t>Klien Seleñio</t>
  </si>
  <si>
    <t>Klein Seleñio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</si>
</sst>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;[Red]0.00"/>
    <numFmt numFmtId="168" formatCode="0.000%"/>
  </numFmts>
  <fonts count="38">
    <font>
      <sz val="10"/>
      <name val="Arial"/>
    </font>
    <font>
      <sz val="8"/>
      <name val="Arial"/>
      <family val="2"/>
    </font>
    <font>
      <sz val="10"/>
      <name val="Courier New"/>
      <family val="3"/>
    </font>
    <font>
      <i/>
      <sz val="10"/>
      <name val="Arial"/>
      <family val="2"/>
    </font>
    <font>
      <sz val="10"/>
      <name val="Arial"/>
      <family val="2"/>
    </font>
    <font>
      <sz val="8"/>
      <name val="Courier New"/>
      <family val="3"/>
    </font>
    <font>
      <sz val="12"/>
      <name val="Courier New"/>
      <family val="3"/>
    </font>
    <font>
      <sz val="9"/>
      <name val="Courier New"/>
      <family val="3"/>
    </font>
    <font>
      <sz val="8"/>
      <name val="Arial"/>
      <family val="2"/>
    </font>
    <font>
      <b/>
      <sz val="10"/>
      <name val="Courier New"/>
      <family val="3"/>
    </font>
    <font>
      <sz val="9"/>
      <name val="Arial"/>
      <family val="2"/>
    </font>
    <font>
      <b/>
      <sz val="8"/>
      <name val="Courier New"/>
      <family val="3"/>
    </font>
    <font>
      <u/>
      <sz val="10"/>
      <color indexed="12"/>
      <name val="Arial"/>
      <family val="2"/>
    </font>
    <font>
      <u/>
      <sz val="10"/>
      <color indexed="12"/>
      <name val="Courier New"/>
      <family val="3"/>
    </font>
    <font>
      <sz val="10"/>
      <color indexed="8"/>
      <name val="Courier New"/>
      <family val="3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sansserif"/>
    </font>
    <font>
      <sz val="8"/>
      <color indexed="8"/>
      <name val="Courier New"/>
      <family val="3"/>
    </font>
    <font>
      <b/>
      <sz val="16"/>
      <name val="Arial"/>
      <family val="2"/>
      <charset val="1"/>
    </font>
    <font>
      <b/>
      <sz val="12"/>
      <name val="Arial"/>
      <family val="2"/>
      <charset val="1"/>
    </font>
    <font>
      <b/>
      <sz val="14"/>
      <color indexed="18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u/>
      <sz val="10"/>
      <color indexed="48"/>
      <name val="Arial"/>
      <family val="2"/>
    </font>
    <font>
      <sz val="10"/>
      <color indexed="48"/>
      <name val="Courier New"/>
      <family val="3"/>
    </font>
    <font>
      <u/>
      <sz val="10"/>
      <color indexed="15"/>
      <name val="Arial"/>
      <family val="2"/>
    </font>
    <font>
      <sz val="10"/>
      <color indexed="15"/>
      <name val="Courier New"/>
      <family val="3"/>
    </font>
    <font>
      <u/>
      <sz val="10"/>
      <color indexed="60"/>
      <name val="Courier New"/>
      <family val="3"/>
    </font>
    <font>
      <sz val="10"/>
      <color indexed="60"/>
      <name val="Courier New"/>
      <family val="3"/>
    </font>
    <font>
      <u/>
      <sz val="10"/>
      <color indexed="48"/>
      <name val="Courier New"/>
      <family val="3"/>
    </font>
    <font>
      <vertAlign val="superscript"/>
      <sz val="10"/>
      <name val="Arial"/>
      <family val="2"/>
    </font>
    <font>
      <sz val="10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581">
    <xf numFmtId="0" fontId="0" fillId="0" borderId="0" xfId="0"/>
    <xf numFmtId="0" fontId="5" fillId="0" borderId="1" xfId="0" applyFont="1" applyBorder="1" applyProtection="1">
      <protection locked="0"/>
    </xf>
    <xf numFmtId="0" fontId="2" fillId="0" borderId="1" xfId="0" applyFont="1" applyBorder="1" applyProtection="1">
      <protection hidden="1"/>
    </xf>
    <xf numFmtId="2" fontId="2" fillId="0" borderId="2" xfId="0" applyNumberFormat="1" applyFont="1" applyBorder="1" applyAlignment="1" applyProtection="1">
      <alignment horizontal="center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left"/>
      <protection hidden="1"/>
    </xf>
    <xf numFmtId="0" fontId="5" fillId="0" borderId="3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Border="1" applyProtection="1">
      <protection hidden="1"/>
    </xf>
    <xf numFmtId="2" fontId="5" fillId="0" borderId="1" xfId="0" applyNumberFormat="1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1" xfId="0" applyFont="1" applyBorder="1" applyProtection="1">
      <protection hidden="1"/>
    </xf>
    <xf numFmtId="2" fontId="2" fillId="0" borderId="0" xfId="0" applyNumberFormat="1" applyFont="1" applyBorder="1" applyAlignment="1" applyProtection="1">
      <alignment horizontal="center"/>
      <protection hidden="1"/>
    </xf>
    <xf numFmtId="2" fontId="5" fillId="0" borderId="0" xfId="0" applyNumberFormat="1" applyFont="1" applyBorder="1" applyAlignment="1" applyProtection="1">
      <alignment horizontal="center"/>
      <protection hidden="1"/>
    </xf>
    <xf numFmtId="2" fontId="5" fillId="0" borderId="0" xfId="0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textRotation="90"/>
      <protection hidden="1"/>
    </xf>
    <xf numFmtId="0" fontId="7" fillId="0" borderId="0" xfId="0" applyFont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8" fillId="0" borderId="1" xfId="0" applyFont="1" applyBorder="1" applyProtection="1"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Border="1" applyProtection="1"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protection hidden="1"/>
    </xf>
    <xf numFmtId="0" fontId="2" fillId="0" borderId="6" xfId="0" applyFont="1" applyBorder="1" applyProtection="1">
      <protection hidden="1"/>
    </xf>
    <xf numFmtId="2" fontId="2" fillId="0" borderId="7" xfId="0" applyNumberFormat="1" applyFont="1" applyBorder="1" applyAlignment="1" applyProtection="1">
      <alignment horizontal="center"/>
      <protection hidden="1"/>
    </xf>
    <xf numFmtId="165" fontId="2" fillId="0" borderId="1" xfId="0" applyNumberFormat="1" applyFont="1" applyBorder="1" applyAlignment="1" applyProtection="1">
      <alignment horizontal="center"/>
      <protection hidden="1"/>
    </xf>
    <xf numFmtId="2" fontId="2" fillId="0" borderId="4" xfId="0" applyNumberFormat="1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Protection="1">
      <protection hidden="1"/>
    </xf>
    <xf numFmtId="2" fontId="7" fillId="0" borderId="0" xfId="0" applyNumberFormat="1" applyFont="1" applyBorder="1" applyAlignment="1" applyProtection="1">
      <alignment horizontal="center"/>
      <protection hidden="1"/>
    </xf>
    <xf numFmtId="0" fontId="5" fillId="0" borderId="8" xfId="0" applyFont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0" xfId="0" applyFont="1" applyBorder="1" applyAlignment="1" applyProtection="1">
      <alignment horizontal="center" textRotation="90"/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center"/>
      <protection hidden="1"/>
    </xf>
    <xf numFmtId="2" fontId="5" fillId="0" borderId="0" xfId="0" applyNumberFormat="1" applyFont="1" applyBorder="1" applyAlignment="1" applyProtection="1">
      <alignment horizontal="left"/>
      <protection hidden="1"/>
    </xf>
    <xf numFmtId="0" fontId="7" fillId="0" borderId="1" xfId="0" applyFont="1" applyBorder="1" applyProtection="1">
      <protection hidden="1"/>
    </xf>
    <xf numFmtId="0" fontId="5" fillId="0" borderId="9" xfId="0" applyFont="1" applyBorder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 textRotation="90"/>
      <protection hidden="1"/>
    </xf>
    <xf numFmtId="0" fontId="5" fillId="0" borderId="10" xfId="0" applyFont="1" applyBorder="1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left"/>
      <protection hidden="1"/>
    </xf>
    <xf numFmtId="165" fontId="2" fillId="0" borderId="0" xfId="0" applyNumberFormat="1" applyFont="1" applyBorder="1" applyAlignment="1" applyProtection="1">
      <alignment horizontal="center"/>
      <protection hidden="1"/>
    </xf>
    <xf numFmtId="165" fontId="9" fillId="0" borderId="1" xfId="0" applyNumberFormat="1" applyFont="1" applyBorder="1" applyAlignment="1" applyProtection="1">
      <alignment horizontal="center"/>
      <protection hidden="1"/>
    </xf>
    <xf numFmtId="2" fontId="9" fillId="0" borderId="1" xfId="0" applyNumberFormat="1" applyFont="1" applyBorder="1" applyAlignment="1" applyProtection="1">
      <alignment horizontal="center"/>
      <protection hidden="1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hidden="1"/>
    </xf>
    <xf numFmtId="164" fontId="7" fillId="0" borderId="1" xfId="0" applyNumberFormat="1" applyFont="1" applyBorder="1" applyAlignment="1" applyProtection="1">
      <alignment horizontal="center"/>
      <protection hidden="1"/>
    </xf>
    <xf numFmtId="164" fontId="5" fillId="0" borderId="0" xfId="0" applyNumberFormat="1" applyFont="1" applyBorder="1" applyAlignment="1" applyProtection="1">
      <alignment horizontal="center"/>
      <protection hidden="1"/>
    </xf>
    <xf numFmtId="164" fontId="5" fillId="0" borderId="0" xfId="0" applyNumberFormat="1" applyFont="1" applyBorder="1" applyAlignment="1" applyProtection="1">
      <alignment horizontal="center" textRotation="90"/>
      <protection hidden="1"/>
    </xf>
    <xf numFmtId="164" fontId="5" fillId="0" borderId="5" xfId="0" applyNumberFormat="1" applyFont="1" applyBorder="1" applyAlignment="1" applyProtection="1">
      <alignment horizontal="center"/>
      <protection hidden="1"/>
    </xf>
    <xf numFmtId="164" fontId="7" fillId="0" borderId="0" xfId="0" applyNumberFormat="1" applyFont="1" applyBorder="1" applyAlignment="1" applyProtection="1">
      <alignment horizontal="center"/>
      <protection hidden="1"/>
    </xf>
    <xf numFmtId="0" fontId="5" fillId="0" borderId="11" xfId="0" applyFont="1" applyBorder="1" applyProtection="1">
      <protection hidden="1"/>
    </xf>
    <xf numFmtId="0" fontId="5" fillId="0" borderId="12" xfId="0" applyFont="1" applyBorder="1" applyProtection="1"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locked="0"/>
    </xf>
    <xf numFmtId="0" fontId="5" fillId="0" borderId="5" xfId="0" applyFont="1" applyBorder="1" applyProtection="1">
      <protection locked="0"/>
    </xf>
    <xf numFmtId="0" fontId="5" fillId="0" borderId="0" xfId="0" applyFont="1" applyAlignment="1" applyProtection="1">
      <protection hidden="1"/>
    </xf>
    <xf numFmtId="0" fontId="5" fillId="0" borderId="11" xfId="0" applyFont="1" applyBorder="1" applyAlignment="1" applyProtection="1">
      <protection hidden="1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vertical="center" wrapText="1"/>
      <protection hidden="1"/>
    </xf>
    <xf numFmtId="0" fontId="5" fillId="0" borderId="1" xfId="0" applyFont="1" applyBorder="1" applyAlignment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0" xfId="0" applyFont="1" applyBorder="1" applyAlignment="1" applyProtection="1">
      <protection hidden="1"/>
    </xf>
    <xf numFmtId="0" fontId="5" fillId="0" borderId="1" xfId="0" applyFont="1" applyBorder="1" applyProtection="1">
      <protection locked="0" hidden="1"/>
    </xf>
    <xf numFmtId="0" fontId="5" fillId="0" borderId="0" xfId="0" applyFont="1" applyProtection="1">
      <protection locked="0" hidden="1"/>
    </xf>
    <xf numFmtId="0" fontId="5" fillId="0" borderId="1" xfId="0" applyFont="1" applyFill="1" applyBorder="1" applyAlignment="1" applyProtection="1">
      <alignment horizontal="center" vertical="center"/>
      <protection locked="0" hidden="1"/>
    </xf>
    <xf numFmtId="0" fontId="5" fillId="0" borderId="1" xfId="0" applyFont="1" applyFill="1" applyBorder="1" applyAlignment="1" applyProtection="1">
      <alignment horizontal="center" vertical="center" wrapText="1"/>
      <protection locked="0" hidden="1"/>
    </xf>
    <xf numFmtId="0" fontId="5" fillId="2" borderId="1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Border="1" applyProtection="1">
      <protection locked="0" hidden="1"/>
    </xf>
    <xf numFmtId="0" fontId="5" fillId="0" borderId="5" xfId="0" applyFont="1" applyBorder="1" applyProtection="1">
      <protection locked="0" hidden="1"/>
    </xf>
    <xf numFmtId="0" fontId="2" fillId="0" borderId="0" xfId="0" applyFont="1" applyFill="1" applyBorder="1" applyAlignment="1" applyProtection="1">
      <alignment horizontal="left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Fill="1" applyBorder="1" applyProtection="1">
      <protection hidden="1"/>
    </xf>
    <xf numFmtId="2" fontId="2" fillId="0" borderId="0" xfId="0" applyNumberFormat="1" applyFont="1" applyFill="1" applyBorder="1" applyProtection="1">
      <protection hidden="1"/>
    </xf>
    <xf numFmtId="0" fontId="2" fillId="2" borderId="0" xfId="0" applyFont="1" applyFill="1" applyBorder="1" applyAlignment="1" applyProtection="1"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Protection="1">
      <protection hidden="1"/>
    </xf>
    <xf numFmtId="2" fontId="9" fillId="0" borderId="0" xfId="0" applyNumberFormat="1" applyFont="1" applyFill="1" applyBorder="1" applyAlignment="1" applyProtection="1">
      <alignment horizontal="center"/>
      <protection hidden="1"/>
    </xf>
    <xf numFmtId="2" fontId="9" fillId="0" borderId="13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2" fontId="2" fillId="0" borderId="5" xfId="0" applyNumberFormat="1" applyFont="1" applyFill="1" applyBorder="1" applyAlignment="1" applyProtection="1">
      <alignment horizontal="center" vertical="center" shrinkToFit="1"/>
      <protection hidden="1"/>
    </xf>
    <xf numFmtId="2" fontId="2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2" fillId="0" borderId="1" xfId="0" applyFont="1" applyBorder="1" applyAlignment="1" applyProtection="1">
      <alignment horizontal="left"/>
      <protection hidden="1"/>
    </xf>
    <xf numFmtId="2" fontId="9" fillId="0" borderId="14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7" fillId="0" borderId="6" xfId="0" applyFont="1" applyBorder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 textRotation="90"/>
      <protection hidden="1"/>
    </xf>
    <xf numFmtId="0" fontId="5" fillId="0" borderId="0" xfId="0" applyFont="1" applyAlignment="1" applyProtection="1">
      <alignment textRotation="90"/>
      <protection hidden="1"/>
    </xf>
    <xf numFmtId="0" fontId="10" fillId="0" borderId="1" xfId="0" applyFont="1" applyBorder="1" applyProtection="1">
      <protection hidden="1"/>
    </xf>
    <xf numFmtId="0" fontId="5" fillId="0" borderId="1" xfId="0" applyFont="1" applyFill="1" applyBorder="1" applyAlignment="1" applyProtection="1">
      <alignment horizontal="left" vertical="center" wrapText="1"/>
      <protection hidden="1"/>
    </xf>
    <xf numFmtId="0" fontId="1" fillId="2" borderId="1" xfId="0" applyFont="1" applyFill="1" applyBorder="1" applyAlignment="1" applyProtection="1">
      <alignment horizontal="left" vertical="center"/>
      <protection hidden="1"/>
    </xf>
    <xf numFmtId="0" fontId="5" fillId="2" borderId="1" xfId="0" applyFont="1" applyFill="1" applyBorder="1" applyAlignment="1" applyProtection="1">
      <alignment horizontal="left" vertical="center"/>
      <protection hidden="1"/>
    </xf>
    <xf numFmtId="2" fontId="2" fillId="0" borderId="0" xfId="0" applyNumberFormat="1" applyFont="1" applyAlignment="1" applyProtection="1">
      <alignment horizontal="left"/>
      <protection hidden="1"/>
    </xf>
    <xf numFmtId="0" fontId="6" fillId="0" borderId="0" xfId="0" applyFont="1" applyProtection="1"/>
    <xf numFmtId="0" fontId="2" fillId="0" borderId="0" xfId="0" applyFont="1" applyProtection="1"/>
    <xf numFmtId="0" fontId="5" fillId="0" borderId="0" xfId="0" applyFont="1" applyProtection="1"/>
    <xf numFmtId="0" fontId="2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Protection="1">
      <protection hidden="1"/>
    </xf>
    <xf numFmtId="0" fontId="5" fillId="3" borderId="6" xfId="0" applyFont="1" applyFill="1" applyBorder="1" applyProtection="1">
      <protection hidden="1"/>
    </xf>
    <xf numFmtId="0" fontId="5" fillId="3" borderId="7" xfId="0" applyFont="1" applyFill="1" applyBorder="1" applyProtection="1">
      <protection hidden="1"/>
    </xf>
    <xf numFmtId="0" fontId="5" fillId="5" borderId="7" xfId="0" applyFont="1" applyFill="1" applyBorder="1" applyProtection="1">
      <protection hidden="1"/>
    </xf>
    <xf numFmtId="0" fontId="5" fillId="5" borderId="3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protection hidden="1"/>
    </xf>
    <xf numFmtId="0" fontId="5" fillId="3" borderId="1" xfId="0" applyFont="1" applyFill="1" applyBorder="1" applyAlignment="1" applyProtection="1">
      <protection hidden="1"/>
    </xf>
    <xf numFmtId="0" fontId="5" fillId="6" borderId="3" xfId="0" applyFont="1" applyFill="1" applyBorder="1" applyAlignment="1" applyProtection="1">
      <alignment horizontal="center" vertical="center" wrapText="1"/>
      <protection hidden="1"/>
    </xf>
    <xf numFmtId="0" fontId="5" fillId="5" borderId="6" xfId="0" applyFont="1" applyFill="1" applyBorder="1" applyAlignment="1" applyProtection="1">
      <protection hidden="1"/>
    </xf>
    <xf numFmtId="0" fontId="5" fillId="6" borderId="1" xfId="0" applyFont="1" applyFill="1" applyBorder="1" applyAlignment="1" applyProtection="1">
      <protection hidden="1"/>
    </xf>
    <xf numFmtId="0" fontId="2" fillId="0" borderId="7" xfId="0" applyFont="1" applyBorder="1" applyAlignment="1" applyProtection="1">
      <alignment horizontal="left"/>
      <protection hidden="1"/>
    </xf>
    <xf numFmtId="2" fontId="2" fillId="0" borderId="1" xfId="0" applyNumberFormat="1" applyFont="1" applyBorder="1" applyAlignment="1" applyProtection="1">
      <alignment horizontal="left"/>
      <protection hidden="1"/>
    </xf>
    <xf numFmtId="166" fontId="2" fillId="0" borderId="0" xfId="0" applyNumberFormat="1" applyFont="1" applyBorder="1" applyAlignment="1" applyProtection="1">
      <alignment horizontal="center"/>
      <protection hidden="1"/>
    </xf>
    <xf numFmtId="0" fontId="0" fillId="7" borderId="1" xfId="0" applyFill="1" applyBorder="1" applyProtection="1">
      <protection hidden="1"/>
    </xf>
    <xf numFmtId="2" fontId="2" fillId="0" borderId="12" xfId="0" applyNumberFormat="1" applyFont="1" applyBorder="1" applyAlignment="1" applyProtection="1">
      <alignment horizontal="center"/>
      <protection hidden="1"/>
    </xf>
    <xf numFmtId="0" fontId="2" fillId="0" borderId="7" xfId="0" applyFont="1" applyBorder="1" applyProtection="1">
      <protection hidden="1"/>
    </xf>
    <xf numFmtId="2" fontId="2" fillId="0" borderId="1" xfId="0" quotePrefix="1" applyNumberFormat="1" applyFont="1" applyBorder="1" applyAlignment="1" applyProtection="1">
      <alignment horizontal="center"/>
      <protection hidden="1"/>
    </xf>
    <xf numFmtId="2" fontId="2" fillId="0" borderId="0" xfId="0" applyNumberFormat="1" applyFont="1" applyBorder="1" applyAlignment="1" applyProtection="1">
      <alignment horizontal="left"/>
      <protection hidden="1"/>
    </xf>
    <xf numFmtId="0" fontId="2" fillId="4" borderId="1" xfId="0" applyFont="1" applyFill="1" applyBorder="1" applyAlignment="1" applyProtection="1">
      <protection hidden="1"/>
    </xf>
    <xf numFmtId="2" fontId="2" fillId="4" borderId="1" xfId="0" applyNumberFormat="1" applyFont="1" applyFill="1" applyBorder="1" applyAlignment="1" applyProtection="1">
      <alignment horizontal="center"/>
      <protection hidden="1"/>
    </xf>
    <xf numFmtId="2" fontId="2" fillId="7" borderId="1" xfId="0" applyNumberFormat="1" applyFont="1" applyFill="1" applyBorder="1" applyAlignment="1" applyProtection="1">
      <alignment horizontal="center"/>
      <protection hidden="1"/>
    </xf>
    <xf numFmtId="0" fontId="2" fillId="4" borderId="6" xfId="0" applyFont="1" applyFill="1" applyBorder="1" applyAlignment="1" applyProtection="1">
      <alignment horizontal="left"/>
      <protection hidden="1"/>
    </xf>
    <xf numFmtId="0" fontId="2" fillId="4" borderId="12" xfId="0" applyFont="1" applyFill="1" applyBorder="1" applyAlignment="1" applyProtection="1">
      <alignment horizontal="left"/>
      <protection hidden="1"/>
    </xf>
    <xf numFmtId="0" fontId="2" fillId="4" borderId="16" xfId="0" applyFont="1" applyFill="1" applyBorder="1" applyAlignment="1" applyProtection="1">
      <alignment horizontal="left"/>
      <protection hidden="1"/>
    </xf>
    <xf numFmtId="0" fontId="2" fillId="4" borderId="1" xfId="0" applyFont="1" applyFill="1" applyBorder="1" applyAlignment="1" applyProtection="1">
      <alignment horizontal="left"/>
      <protection hidden="1"/>
    </xf>
    <xf numFmtId="0" fontId="2" fillId="4" borderId="1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7" borderId="1" xfId="0" applyFont="1" applyFill="1" applyBorder="1" applyAlignment="1" applyProtection="1">
      <alignment horizontal="left"/>
      <protection hidden="1"/>
    </xf>
    <xf numFmtId="0" fontId="2" fillId="5" borderId="1" xfId="0" applyFont="1" applyFill="1" applyBorder="1" applyAlignment="1" applyProtection="1">
      <protection hidden="1"/>
    </xf>
    <xf numFmtId="0" fontId="2" fillId="5" borderId="1" xfId="0" applyFont="1" applyFill="1" applyBorder="1" applyProtection="1">
      <protection hidden="1"/>
    </xf>
    <xf numFmtId="0" fontId="2" fillId="5" borderId="1" xfId="0" applyFont="1" applyFill="1" applyBorder="1" applyAlignment="1" applyProtection="1">
      <alignment horizontal="left"/>
      <protection hidden="1"/>
    </xf>
    <xf numFmtId="0" fontId="2" fillId="8" borderId="1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hidden="1"/>
    </xf>
    <xf numFmtId="2" fontId="2" fillId="8" borderId="1" xfId="0" applyNumberFormat="1" applyFont="1" applyFill="1" applyBorder="1" applyProtection="1">
      <protection hidden="1"/>
    </xf>
    <xf numFmtId="0" fontId="2" fillId="9" borderId="1" xfId="0" applyFont="1" applyFill="1" applyBorder="1" applyProtection="1">
      <protection hidden="1"/>
    </xf>
    <xf numFmtId="2" fontId="2" fillId="9" borderId="1" xfId="0" applyNumberFormat="1" applyFont="1" applyFill="1" applyBorder="1" applyProtection="1">
      <protection hidden="1"/>
    </xf>
    <xf numFmtId="0" fontId="2" fillId="3" borderId="1" xfId="0" applyFont="1" applyFill="1" applyBorder="1" applyAlignment="1" applyProtection="1">
      <protection hidden="1"/>
    </xf>
    <xf numFmtId="0" fontId="2" fillId="0" borderId="10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protection hidden="1"/>
    </xf>
    <xf numFmtId="2" fontId="2" fillId="3" borderId="1" xfId="0" applyNumberFormat="1" applyFont="1" applyFill="1" applyBorder="1" applyProtection="1">
      <protection hidden="1"/>
    </xf>
    <xf numFmtId="0" fontId="2" fillId="3" borderId="1" xfId="0" applyFont="1" applyFill="1" applyBorder="1" applyProtection="1">
      <protection hidden="1"/>
    </xf>
    <xf numFmtId="2" fontId="2" fillId="6" borderId="7" xfId="0" applyNumberFormat="1" applyFont="1" applyFill="1" applyBorder="1" applyAlignment="1" applyProtection="1">
      <alignment horizontal="center"/>
      <protection hidden="1"/>
    </xf>
    <xf numFmtId="2" fontId="2" fillId="10" borderId="7" xfId="0" applyNumberFormat="1" applyFont="1" applyFill="1" applyBorder="1" applyAlignment="1" applyProtection="1">
      <alignment horizontal="center"/>
      <protection hidden="1"/>
    </xf>
    <xf numFmtId="0" fontId="2" fillId="6" borderId="1" xfId="0" applyFont="1" applyFill="1" applyBorder="1" applyProtection="1">
      <protection hidden="1"/>
    </xf>
    <xf numFmtId="0" fontId="2" fillId="6" borderId="1" xfId="0" applyFont="1" applyFill="1" applyBorder="1" applyAlignment="1" applyProtection="1">
      <alignment horizontal="left"/>
      <protection hidden="1"/>
    </xf>
    <xf numFmtId="0" fontId="2" fillId="10" borderId="1" xfId="0" applyFont="1" applyFill="1" applyBorder="1" applyProtection="1">
      <protection hidden="1"/>
    </xf>
    <xf numFmtId="2" fontId="2" fillId="8" borderId="7" xfId="0" applyNumberFormat="1" applyFont="1" applyFill="1" applyBorder="1" applyAlignment="1" applyProtection="1">
      <alignment horizontal="left"/>
      <protection hidden="1"/>
    </xf>
    <xf numFmtId="2" fontId="2" fillId="5" borderId="7" xfId="0" applyNumberFormat="1" applyFont="1" applyFill="1" applyBorder="1" applyAlignment="1" applyProtection="1">
      <alignment horizontal="left"/>
      <protection hidden="1"/>
    </xf>
    <xf numFmtId="0" fontId="2" fillId="4" borderId="12" xfId="0" applyFont="1" applyFill="1" applyBorder="1" applyProtection="1">
      <protection hidden="1"/>
    </xf>
    <xf numFmtId="0" fontId="2" fillId="4" borderId="7" xfId="0" applyFont="1" applyFill="1" applyBorder="1" applyProtection="1">
      <protection hidden="1"/>
    </xf>
    <xf numFmtId="0" fontId="10" fillId="4" borderId="1" xfId="0" applyFont="1" applyFill="1" applyBorder="1" applyProtection="1">
      <protection hidden="1"/>
    </xf>
    <xf numFmtId="0" fontId="2" fillId="7" borderId="6" xfId="0" applyFont="1" applyFill="1" applyBorder="1" applyProtection="1">
      <protection hidden="1"/>
    </xf>
    <xf numFmtId="0" fontId="2" fillId="7" borderId="12" xfId="0" applyFont="1" applyFill="1" applyBorder="1" applyProtection="1">
      <protection hidden="1"/>
    </xf>
    <xf numFmtId="0" fontId="2" fillId="7" borderId="7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" fillId="3" borderId="12" xfId="0" applyFont="1" applyFill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5" fillId="3" borderId="1" xfId="0" applyFont="1" applyFill="1" applyBorder="1" applyProtection="1">
      <protection hidden="1"/>
    </xf>
    <xf numFmtId="0" fontId="2" fillId="5" borderId="6" xfId="0" applyFont="1" applyFill="1" applyBorder="1" applyProtection="1">
      <protection hidden="1"/>
    </xf>
    <xf numFmtId="0" fontId="2" fillId="5" borderId="12" xfId="0" applyFont="1" applyFill="1" applyBorder="1" applyProtection="1">
      <protection hidden="1"/>
    </xf>
    <xf numFmtId="0" fontId="2" fillId="5" borderId="7" xfId="0" applyFont="1" applyFill="1" applyBorder="1" applyProtection="1">
      <protection hidden="1"/>
    </xf>
    <xf numFmtId="0" fontId="5" fillId="5" borderId="1" xfId="0" applyFont="1" applyFill="1" applyBorder="1" applyProtection="1">
      <protection hidden="1"/>
    </xf>
    <xf numFmtId="0" fontId="2" fillId="9" borderId="6" xfId="0" applyFont="1" applyFill="1" applyBorder="1" applyProtection="1">
      <protection hidden="1"/>
    </xf>
    <xf numFmtId="0" fontId="2" fillId="9" borderId="12" xfId="0" applyFont="1" applyFill="1" applyBorder="1" applyProtection="1">
      <protection hidden="1"/>
    </xf>
    <xf numFmtId="0" fontId="2" fillId="9" borderId="7" xfId="0" applyFont="1" applyFill="1" applyBorder="1" applyProtection="1">
      <protection hidden="1"/>
    </xf>
    <xf numFmtId="0" fontId="5" fillId="9" borderId="1" xfId="0" applyFont="1" applyFill="1" applyBorder="1" applyProtection="1">
      <protection hidden="1"/>
    </xf>
    <xf numFmtId="0" fontId="2" fillId="6" borderId="6" xfId="0" applyFont="1" applyFill="1" applyBorder="1" applyProtection="1">
      <protection hidden="1"/>
    </xf>
    <xf numFmtId="0" fontId="2" fillId="6" borderId="12" xfId="0" applyFont="1" applyFill="1" applyBorder="1" applyProtection="1">
      <protection hidden="1"/>
    </xf>
    <xf numFmtId="0" fontId="2" fillId="6" borderId="7" xfId="0" applyFont="1" applyFill="1" applyBorder="1" applyProtection="1">
      <protection hidden="1"/>
    </xf>
    <xf numFmtId="2" fontId="5" fillId="6" borderId="1" xfId="0" applyNumberFormat="1" applyFont="1" applyFill="1" applyBorder="1" applyAlignment="1" applyProtection="1">
      <alignment horizontal="center"/>
      <protection hidden="1"/>
    </xf>
    <xf numFmtId="2" fontId="5" fillId="10" borderId="1" xfId="0" applyNumberFormat="1" applyFont="1" applyFill="1" applyBorder="1" applyAlignment="1" applyProtection="1">
      <alignment horizontal="center"/>
      <protection hidden="1"/>
    </xf>
    <xf numFmtId="0" fontId="2" fillId="10" borderId="6" xfId="0" applyFont="1" applyFill="1" applyBorder="1" applyProtection="1">
      <protection hidden="1"/>
    </xf>
    <xf numFmtId="0" fontId="2" fillId="10" borderId="12" xfId="0" applyFont="1" applyFill="1" applyBorder="1" applyProtection="1">
      <protection hidden="1"/>
    </xf>
    <xf numFmtId="0" fontId="2" fillId="10" borderId="7" xfId="0" applyFont="1" applyFill="1" applyBorder="1" applyProtection="1">
      <protection hidden="1"/>
    </xf>
    <xf numFmtId="0" fontId="2" fillId="4" borderId="6" xfId="0" applyFont="1" applyFill="1" applyBorder="1" applyProtection="1">
      <protection hidden="1"/>
    </xf>
    <xf numFmtId="2" fontId="2" fillId="4" borderId="12" xfId="0" applyNumberFormat="1" applyFont="1" applyFill="1" applyBorder="1" applyAlignment="1" applyProtection="1">
      <alignment horizontal="center"/>
      <protection hidden="1"/>
    </xf>
    <xf numFmtId="2" fontId="2" fillId="4" borderId="7" xfId="0" applyNumberFormat="1" applyFont="1" applyFill="1" applyBorder="1" applyAlignment="1" applyProtection="1">
      <alignment horizontal="center"/>
      <protection hidden="1"/>
    </xf>
    <xf numFmtId="2" fontId="2" fillId="7" borderId="12" xfId="0" applyNumberFormat="1" applyFont="1" applyFill="1" applyBorder="1" applyAlignment="1" applyProtection="1">
      <alignment horizontal="center"/>
      <protection hidden="1"/>
    </xf>
    <xf numFmtId="2" fontId="2" fillId="7" borderId="7" xfId="0" applyNumberFormat="1" applyFont="1" applyFill="1" applyBorder="1" applyAlignment="1" applyProtection="1">
      <alignment horizontal="center"/>
      <protection hidden="1"/>
    </xf>
    <xf numFmtId="2" fontId="2" fillId="3" borderId="12" xfId="0" applyNumberFormat="1" applyFont="1" applyFill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alignment horizontal="center"/>
      <protection hidden="1"/>
    </xf>
    <xf numFmtId="2" fontId="2" fillId="5" borderId="6" xfId="0" applyNumberFormat="1" applyFont="1" applyFill="1" applyBorder="1" applyAlignment="1" applyProtection="1">
      <alignment horizontal="left"/>
      <protection hidden="1"/>
    </xf>
    <xf numFmtId="2" fontId="2" fillId="5" borderId="12" xfId="0" applyNumberFormat="1" applyFont="1" applyFill="1" applyBorder="1" applyAlignment="1" applyProtection="1">
      <alignment horizontal="center"/>
      <protection hidden="1"/>
    </xf>
    <xf numFmtId="2" fontId="2" fillId="8" borderId="6" xfId="0" applyNumberFormat="1" applyFont="1" applyFill="1" applyBorder="1" applyAlignment="1" applyProtection="1">
      <alignment horizontal="left"/>
      <protection hidden="1"/>
    </xf>
    <xf numFmtId="2" fontId="2" fillId="8" borderId="12" xfId="0" applyNumberFormat="1" applyFont="1" applyFill="1" applyBorder="1" applyAlignment="1" applyProtection="1">
      <alignment horizontal="center"/>
      <protection hidden="1"/>
    </xf>
    <xf numFmtId="0" fontId="2" fillId="8" borderId="12" xfId="0" applyFont="1" applyFill="1" applyBorder="1" applyProtection="1">
      <protection hidden="1"/>
    </xf>
    <xf numFmtId="0" fontId="2" fillId="8" borderId="7" xfId="0" applyFont="1" applyFill="1" applyBorder="1" applyProtection="1">
      <protection hidden="1"/>
    </xf>
    <xf numFmtId="2" fontId="2" fillId="6" borderId="6" xfId="0" applyNumberFormat="1" applyFont="1" applyFill="1" applyBorder="1" applyAlignment="1" applyProtection="1">
      <alignment horizontal="left"/>
      <protection hidden="1"/>
    </xf>
    <xf numFmtId="2" fontId="2" fillId="6" borderId="12" xfId="0" applyNumberFormat="1" applyFont="1" applyFill="1" applyBorder="1" applyAlignment="1" applyProtection="1">
      <alignment horizontal="center"/>
      <protection hidden="1"/>
    </xf>
    <xf numFmtId="2" fontId="2" fillId="10" borderId="6" xfId="0" applyNumberFormat="1" applyFont="1" applyFill="1" applyBorder="1" applyAlignment="1" applyProtection="1">
      <alignment horizontal="left"/>
      <protection hidden="1"/>
    </xf>
    <xf numFmtId="2" fontId="2" fillId="10" borderId="12" xfId="0" applyNumberFormat="1" applyFont="1" applyFill="1" applyBorder="1" applyAlignment="1" applyProtection="1">
      <alignment horizontal="center"/>
      <protection hidden="1"/>
    </xf>
    <xf numFmtId="0" fontId="2" fillId="7" borderId="1" xfId="0" applyFont="1" applyFill="1" applyBorder="1" applyAlignment="1" applyProtection="1">
      <alignment horizontal="center"/>
      <protection hidden="1"/>
    </xf>
    <xf numFmtId="0" fontId="12" fillId="0" borderId="0" xfId="1" applyAlignment="1" applyProtection="1">
      <protection hidden="1"/>
    </xf>
    <xf numFmtId="0" fontId="1" fillId="2" borderId="1" xfId="0" applyFont="1" applyFill="1" applyBorder="1" applyAlignment="1" applyProtection="1">
      <alignment horizontal="left" vertical="center"/>
      <protection locked="0"/>
    </xf>
    <xf numFmtId="2" fontId="2" fillId="9" borderId="12" xfId="0" applyNumberFormat="1" applyFont="1" applyFill="1" applyBorder="1" applyAlignment="1" applyProtection="1">
      <alignment horizontal="center"/>
      <protection hidden="1"/>
    </xf>
    <xf numFmtId="2" fontId="2" fillId="9" borderId="7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0" borderId="1" xfId="0" applyFont="1" applyFill="1" applyBorder="1" applyAlignment="1" applyProtection="1">
      <alignment horizontal="center" vertical="center" shrinkToFit="1"/>
      <protection hidden="1"/>
    </xf>
    <xf numFmtId="0" fontId="2" fillId="5" borderId="7" xfId="0" applyFont="1" applyFill="1" applyBorder="1" applyAlignment="1" applyProtection="1">
      <alignment horizontal="center"/>
      <protection hidden="1"/>
    </xf>
    <xf numFmtId="0" fontId="2" fillId="5" borderId="6" xfId="0" applyFont="1" applyFill="1" applyBorder="1" applyAlignment="1" applyProtection="1">
      <alignment horizontal="left"/>
      <protection hidden="1"/>
    </xf>
    <xf numFmtId="0" fontId="2" fillId="5" borderId="12" xfId="0" applyFont="1" applyFill="1" applyBorder="1" applyAlignment="1" applyProtection="1">
      <alignment horizontal="left"/>
      <protection hidden="1"/>
    </xf>
    <xf numFmtId="0" fontId="2" fillId="8" borderId="6" xfId="0" applyFont="1" applyFill="1" applyBorder="1" applyAlignment="1" applyProtection="1">
      <alignment horizontal="left"/>
      <protection hidden="1"/>
    </xf>
    <xf numFmtId="0" fontId="2" fillId="8" borderId="12" xfId="0" applyFont="1" applyFill="1" applyBorder="1" applyAlignment="1" applyProtection="1">
      <alignment horizontal="left"/>
      <protection hidden="1"/>
    </xf>
    <xf numFmtId="0" fontId="2" fillId="0" borderId="10" xfId="0" applyFont="1" applyFill="1" applyBorder="1" applyAlignment="1" applyProtection="1">
      <alignment horizontal="left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left"/>
      <protection hidden="1"/>
    </xf>
    <xf numFmtId="0" fontId="2" fillId="6" borderId="12" xfId="0" applyFont="1" applyFill="1" applyBorder="1" applyAlignment="1" applyProtection="1">
      <alignment horizontal="center"/>
      <protection hidden="1"/>
    </xf>
    <xf numFmtId="0" fontId="2" fillId="10" borderId="6" xfId="0" applyFont="1" applyFill="1" applyBorder="1" applyAlignment="1" applyProtection="1">
      <alignment horizontal="left"/>
      <protection hidden="1"/>
    </xf>
    <xf numFmtId="0" fontId="2" fillId="10" borderId="12" xfId="0" applyFont="1" applyFill="1" applyBorder="1" applyAlignment="1" applyProtection="1">
      <alignment horizont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5" fillId="6" borderId="1" xfId="0" applyFont="1" applyFill="1" applyBorder="1" applyProtection="1">
      <protection hidden="1"/>
    </xf>
    <xf numFmtId="0" fontId="5" fillId="7" borderId="1" xfId="0" applyFont="1" applyFill="1" applyBorder="1" applyProtection="1">
      <protection hidden="1"/>
    </xf>
    <xf numFmtId="0" fontId="5" fillId="8" borderId="1" xfId="0" applyFont="1" applyFill="1" applyBorder="1" applyProtection="1">
      <protection hidden="1"/>
    </xf>
    <xf numFmtId="0" fontId="5" fillId="10" borderId="1" xfId="0" applyFont="1" applyFill="1" applyBorder="1" applyProtection="1">
      <protection hidden="1"/>
    </xf>
    <xf numFmtId="0" fontId="13" fillId="0" borderId="0" xfId="1" applyFont="1" applyAlignment="1" applyProtection="1">
      <protection hidden="1"/>
    </xf>
    <xf numFmtId="0" fontId="12" fillId="4" borderId="1" xfId="1" applyFill="1" applyBorder="1" applyAlignment="1" applyProtection="1">
      <protection hidden="1"/>
    </xf>
    <xf numFmtId="0" fontId="2" fillId="4" borderId="1" xfId="0" applyFont="1" applyFill="1" applyBorder="1" applyProtection="1">
      <protection hidden="1"/>
    </xf>
    <xf numFmtId="0" fontId="2" fillId="7" borderId="1" xfId="0" applyFont="1" applyFill="1" applyBorder="1" applyProtection="1">
      <protection hidden="1"/>
    </xf>
    <xf numFmtId="0" fontId="13" fillId="5" borderId="7" xfId="1" applyFont="1" applyFill="1" applyBorder="1" applyAlignment="1" applyProtection="1">
      <protection hidden="1"/>
    </xf>
    <xf numFmtId="0" fontId="13" fillId="4" borderId="7" xfId="1" applyFont="1" applyFill="1" applyBorder="1" applyAlignment="1" applyProtection="1">
      <protection hidden="1"/>
    </xf>
    <xf numFmtId="0" fontId="2" fillId="7" borderId="4" xfId="0" applyFont="1" applyFill="1" applyBorder="1" applyProtection="1">
      <protection hidden="1"/>
    </xf>
    <xf numFmtId="0" fontId="12" fillId="0" borderId="0" xfId="1" applyAlignment="1" applyProtection="1">
      <protection locked="0" hidden="1"/>
    </xf>
    <xf numFmtId="0" fontId="13" fillId="0" borderId="0" xfId="1" applyFont="1" applyAlignment="1" applyProtection="1">
      <protection locked="0" hidden="1"/>
    </xf>
    <xf numFmtId="0" fontId="2" fillId="0" borderId="0" xfId="0" applyFont="1" applyProtection="1">
      <protection locked="0" hidden="1"/>
    </xf>
    <xf numFmtId="0" fontId="13" fillId="7" borderId="16" xfId="1" applyFont="1" applyFill="1" applyBorder="1" applyAlignment="1" applyProtection="1">
      <protection locked="0" hidden="1"/>
    </xf>
    <xf numFmtId="0" fontId="12" fillId="4" borderId="1" xfId="1" applyFill="1" applyBorder="1" applyAlignment="1" applyProtection="1">
      <protection locked="0" hidden="1"/>
    </xf>
    <xf numFmtId="0" fontId="12" fillId="7" borderId="1" xfId="1" applyFill="1" applyBorder="1" applyAlignment="1" applyProtection="1">
      <protection locked="0" hidden="1"/>
    </xf>
    <xf numFmtId="0" fontId="12" fillId="3" borderId="1" xfId="1" applyFill="1" applyBorder="1" applyAlignment="1" applyProtection="1">
      <protection locked="0" hidden="1"/>
    </xf>
    <xf numFmtId="0" fontId="12" fillId="9" borderId="1" xfId="1" applyFill="1" applyBorder="1" applyAlignment="1" applyProtection="1">
      <protection locked="0" hidden="1"/>
    </xf>
    <xf numFmtId="0" fontId="12" fillId="5" borderId="1" xfId="1" applyFill="1" applyBorder="1" applyAlignment="1" applyProtection="1">
      <protection locked="0" hidden="1"/>
    </xf>
    <xf numFmtId="0" fontId="12" fillId="8" borderId="1" xfId="1" applyFill="1" applyBorder="1" applyAlignment="1" applyProtection="1">
      <protection locked="0" hidden="1"/>
    </xf>
    <xf numFmtId="0" fontId="12" fillId="6" borderId="1" xfId="1" applyFill="1" applyBorder="1" applyAlignment="1" applyProtection="1">
      <protection locked="0" hidden="1"/>
    </xf>
    <xf numFmtId="0" fontId="12" fillId="10" borderId="1" xfId="1" applyFill="1" applyBorder="1" applyAlignment="1" applyProtection="1">
      <protection locked="0" hidden="1"/>
    </xf>
    <xf numFmtId="2" fontId="2" fillId="7" borderId="19" xfId="0" applyNumberFormat="1" applyFont="1" applyFill="1" applyBorder="1" applyAlignment="1" applyProtection="1">
      <alignment horizontal="center"/>
      <protection hidden="1"/>
    </xf>
    <xf numFmtId="2" fontId="2" fillId="4" borderId="20" xfId="0" applyNumberFormat="1" applyFont="1" applyFill="1" applyBorder="1" applyAlignment="1" applyProtection="1">
      <alignment horizontal="center"/>
      <protection hidden="1"/>
    </xf>
    <xf numFmtId="2" fontId="2" fillId="3" borderId="20" xfId="0" applyNumberFormat="1" applyFont="1" applyFill="1" applyBorder="1" applyAlignment="1" applyProtection="1">
      <alignment horizontal="center"/>
      <protection hidden="1"/>
    </xf>
    <xf numFmtId="2" fontId="2" fillId="9" borderId="19" xfId="0" applyNumberFormat="1" applyFont="1" applyFill="1" applyBorder="1" applyAlignment="1" applyProtection="1">
      <alignment horizontal="center"/>
      <protection hidden="1"/>
    </xf>
    <xf numFmtId="2" fontId="2" fillId="5" borderId="20" xfId="0" applyNumberFormat="1" applyFont="1" applyFill="1" applyBorder="1" applyAlignment="1" applyProtection="1">
      <alignment horizontal="center"/>
      <protection hidden="1"/>
    </xf>
    <xf numFmtId="2" fontId="2" fillId="8" borderId="19" xfId="0" applyNumberFormat="1" applyFont="1" applyFill="1" applyBorder="1" applyAlignment="1" applyProtection="1">
      <alignment horizontal="center"/>
      <protection hidden="1"/>
    </xf>
    <xf numFmtId="2" fontId="2" fillId="6" borderId="20" xfId="0" applyNumberFormat="1" applyFont="1" applyFill="1" applyBorder="1" applyAlignment="1" applyProtection="1">
      <alignment horizontal="center"/>
      <protection hidden="1"/>
    </xf>
    <xf numFmtId="2" fontId="2" fillId="10" borderId="19" xfId="0" applyNumberFormat="1" applyFont="1" applyFill="1" applyBorder="1" applyAlignment="1" applyProtection="1">
      <alignment horizontal="center"/>
      <protection hidden="1"/>
    </xf>
    <xf numFmtId="0" fontId="11" fillId="0" borderId="0" xfId="0" applyFont="1" applyFill="1" applyProtection="1">
      <protection hidden="1"/>
    </xf>
    <xf numFmtId="0" fontId="12" fillId="5" borderId="1" xfId="1" applyFill="1" applyBorder="1" applyAlignment="1" applyProtection="1">
      <protection hidden="1"/>
    </xf>
    <xf numFmtId="0" fontId="12" fillId="6" borderId="1" xfId="1" applyFill="1" applyBorder="1" applyAlignment="1" applyProtection="1">
      <protection hidden="1"/>
    </xf>
    <xf numFmtId="0" fontId="5" fillId="0" borderId="1" xfId="0" applyFont="1" applyBorder="1" applyAlignment="1" applyProtection="1">
      <alignment horizontal="center"/>
      <protection locked="0" hidden="1"/>
    </xf>
    <xf numFmtId="0" fontId="0" fillId="0" borderId="0" xfId="0" applyFill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167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" fillId="11" borderId="1" xfId="0" applyFont="1" applyFill="1" applyBorder="1" applyProtection="1">
      <protection hidden="1"/>
    </xf>
    <xf numFmtId="0" fontId="2" fillId="12" borderId="1" xfId="0" applyFont="1" applyFill="1" applyBorder="1" applyProtection="1">
      <protection hidden="1"/>
    </xf>
    <xf numFmtId="0" fontId="2" fillId="13" borderId="1" xfId="0" applyFont="1" applyFill="1" applyBorder="1" applyProtection="1">
      <protection hidden="1"/>
    </xf>
    <xf numFmtId="2" fontId="14" fillId="0" borderId="1" xfId="0" applyNumberFormat="1" applyFont="1" applyBorder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2" fillId="11" borderId="4" xfId="0" applyFont="1" applyFill="1" applyBorder="1" applyProtection="1">
      <protection hidden="1"/>
    </xf>
    <xf numFmtId="0" fontId="2" fillId="12" borderId="17" xfId="0" applyFont="1" applyFill="1" applyBorder="1" applyProtection="1">
      <protection hidden="1"/>
    </xf>
    <xf numFmtId="0" fontId="12" fillId="7" borderId="5" xfId="1" applyFill="1" applyBorder="1" applyAlignment="1" applyProtection="1">
      <protection hidden="1"/>
    </xf>
    <xf numFmtId="0" fontId="12" fillId="11" borderId="16" xfId="1" applyFill="1" applyBorder="1" applyAlignment="1" applyProtection="1">
      <protection hidden="1"/>
    </xf>
    <xf numFmtId="0" fontId="12" fillId="12" borderId="18" xfId="1" applyFill="1" applyBorder="1" applyAlignment="1" applyProtection="1">
      <protection hidden="1"/>
    </xf>
    <xf numFmtId="0" fontId="12" fillId="13" borderId="1" xfId="1" applyFill="1" applyBorder="1" applyAlignment="1" applyProtection="1">
      <protection hidden="1"/>
    </xf>
    <xf numFmtId="16" fontId="5" fillId="0" borderId="1" xfId="0" applyNumberFormat="1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16" xfId="0" applyFont="1" applyBorder="1" applyAlignment="1" applyProtection="1">
      <alignment horizontal="left"/>
      <protection hidden="1"/>
    </xf>
    <xf numFmtId="0" fontId="5" fillId="0" borderId="21" xfId="0" applyFont="1" applyBorder="1" applyProtection="1">
      <protection hidden="1"/>
    </xf>
    <xf numFmtId="0" fontId="5" fillId="0" borderId="18" xfId="0" applyFont="1" applyBorder="1" applyAlignment="1" applyProtection="1">
      <alignment horizontal="left"/>
      <protection hidden="1"/>
    </xf>
    <xf numFmtId="0" fontId="5" fillId="0" borderId="9" xfId="0" applyFont="1" applyBorder="1" applyProtection="1">
      <protection hidden="1"/>
    </xf>
    <xf numFmtId="0" fontId="12" fillId="0" borderId="0" xfId="1" applyFill="1" applyAlignment="1" applyProtection="1">
      <protection hidden="1"/>
    </xf>
    <xf numFmtId="0" fontId="12" fillId="0" borderId="0" xfId="1" applyFill="1" applyAlignme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2" fontId="2" fillId="9" borderId="22" xfId="0" applyNumberFormat="1" applyFont="1" applyFill="1" applyBorder="1" applyAlignment="1" applyProtection="1">
      <alignment horizontal="center"/>
      <protection hidden="1"/>
    </xf>
    <xf numFmtId="0" fontId="12" fillId="3" borderId="1" xfId="1" applyFont="1" applyFill="1" applyBorder="1" applyAlignment="1" applyProtection="1">
      <protection hidden="1"/>
    </xf>
    <xf numFmtId="2" fontId="2" fillId="9" borderId="1" xfId="0" applyNumberFormat="1" applyFont="1" applyFill="1" applyBorder="1" applyAlignment="1" applyProtection="1">
      <alignment horizontal="center"/>
      <protection hidden="1"/>
    </xf>
    <xf numFmtId="2" fontId="2" fillId="5" borderId="23" xfId="0" applyNumberFormat="1" applyFont="1" applyFill="1" applyBorder="1" applyAlignment="1" applyProtection="1">
      <alignment horizontal="center"/>
      <protection hidden="1"/>
    </xf>
    <xf numFmtId="0" fontId="2" fillId="0" borderId="5" xfId="0" applyFont="1" applyBorder="1" applyProtection="1">
      <protection hidden="1"/>
    </xf>
    <xf numFmtId="2" fontId="2" fillId="3" borderId="23" xfId="0" applyNumberFormat="1" applyFont="1" applyFill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left" textRotation="90"/>
      <protection hidden="1"/>
    </xf>
    <xf numFmtId="1" fontId="17" fillId="0" borderId="0" xfId="0" applyNumberFormat="1" applyFont="1" applyFill="1" applyProtection="1">
      <protection locked="0"/>
    </xf>
    <xf numFmtId="2" fontId="2" fillId="8" borderId="22" xfId="0" applyNumberFormat="1" applyFont="1" applyFill="1" applyBorder="1" applyAlignment="1" applyProtection="1">
      <alignment horizontal="center"/>
      <protection hidden="1"/>
    </xf>
    <xf numFmtId="2" fontId="2" fillId="8" borderId="1" xfId="0" applyNumberFormat="1" applyFont="1" applyFill="1" applyBorder="1" applyAlignment="1" applyProtection="1">
      <alignment horizontal="center"/>
      <protection hidden="1"/>
    </xf>
    <xf numFmtId="0" fontId="5" fillId="0" borderId="18" xfId="0" applyFont="1" applyBorder="1" applyProtection="1">
      <protection hidden="1"/>
    </xf>
    <xf numFmtId="2" fontId="2" fillId="0" borderId="5" xfId="0" applyNumberFormat="1" applyFont="1" applyFill="1" applyBorder="1" applyAlignment="1" applyProtection="1">
      <alignment horizontal="center"/>
      <protection hidden="1"/>
    </xf>
    <xf numFmtId="2" fontId="2" fillId="5" borderId="1" xfId="0" applyNumberFormat="1" applyFont="1" applyFill="1" applyBorder="1" applyAlignment="1" applyProtection="1">
      <alignment horizontal="center" vertical="center" shrinkToFit="1"/>
      <protection hidden="1"/>
    </xf>
    <xf numFmtId="0" fontId="2" fillId="6" borderId="1" xfId="0" applyFont="1" applyFill="1" applyBorder="1" applyAlignment="1" applyProtection="1">
      <protection hidden="1"/>
    </xf>
    <xf numFmtId="2" fontId="2" fillId="6" borderId="1" xfId="0" applyNumberFormat="1" applyFont="1" applyFill="1" applyBorder="1" applyAlignment="1" applyProtection="1">
      <alignment horizontal="right"/>
      <protection hidden="1"/>
    </xf>
    <xf numFmtId="2" fontId="2" fillId="10" borderId="1" xfId="0" applyNumberFormat="1" applyFont="1" applyFill="1" applyBorder="1" applyAlignment="1" applyProtection="1">
      <alignment horizontal="right"/>
      <protection hidden="1"/>
    </xf>
    <xf numFmtId="0" fontId="2" fillId="10" borderId="1" xfId="0" applyFont="1" applyFill="1" applyBorder="1" applyAlignment="1" applyProtection="1">
      <alignment horizontal="left"/>
      <protection hidden="1"/>
    </xf>
    <xf numFmtId="2" fontId="2" fillId="3" borderId="6" xfId="0" applyNumberFormat="1" applyFont="1" applyFill="1" applyBorder="1" applyAlignment="1" applyProtection="1">
      <alignment horizontal="center"/>
      <protection hidden="1"/>
    </xf>
    <xf numFmtId="2" fontId="2" fillId="5" borderId="6" xfId="0" applyNumberFormat="1" applyFont="1" applyFill="1" applyBorder="1" applyAlignment="1" applyProtection="1">
      <alignment horizontal="center"/>
      <protection hidden="1"/>
    </xf>
    <xf numFmtId="0" fontId="2" fillId="9" borderId="1" xfId="0" applyFont="1" applyFill="1" applyBorder="1" applyAlignment="1" applyProtection="1">
      <protection hidden="1"/>
    </xf>
    <xf numFmtId="0" fontId="2" fillId="5" borderId="1" xfId="0" applyNumberFormat="1" applyFont="1" applyFill="1" applyBorder="1" applyAlignment="1" applyProtection="1">
      <alignment horizontal="left" vertical="center" shrinkToFit="1"/>
      <protection hidden="1"/>
    </xf>
    <xf numFmtId="0" fontId="12" fillId="0" borderId="0" xfId="1" applyAlignment="1" applyProtection="1">
      <protection locked="0"/>
    </xf>
    <xf numFmtId="0" fontId="12" fillId="0" borderId="0" xfId="1" applyBorder="1" applyAlignment="1" applyProtection="1">
      <protection locked="0"/>
    </xf>
    <xf numFmtId="2" fontId="18" fillId="0" borderId="1" xfId="0" applyNumberFormat="1" applyFont="1" applyBorder="1" applyProtection="1">
      <protection locked="0"/>
    </xf>
    <xf numFmtId="1" fontId="18" fillId="0" borderId="1" xfId="0" applyNumberFormat="1" applyFont="1" applyBorder="1" applyProtection="1">
      <protection locked="0"/>
    </xf>
    <xf numFmtId="1" fontId="18" fillId="2" borderId="1" xfId="0" applyNumberFormat="1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2" fontId="18" fillId="0" borderId="1" xfId="0" applyNumberFormat="1" applyFont="1" applyBorder="1" applyAlignment="1" applyProtection="1">
      <alignment horizontal="center"/>
      <protection locked="0"/>
    </xf>
    <xf numFmtId="2" fontId="18" fillId="2" borderId="1" xfId="0" applyNumberFormat="1" applyFont="1" applyFill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hidden="1"/>
    </xf>
    <xf numFmtId="0" fontId="18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4" fillId="14" borderId="0" xfId="0" applyFont="1" applyFill="1" applyProtection="1">
      <protection hidden="1"/>
    </xf>
    <xf numFmtId="0" fontId="1" fillId="14" borderId="0" xfId="0" applyFont="1" applyFill="1" applyProtection="1">
      <protection hidden="1"/>
    </xf>
    <xf numFmtId="0" fontId="16" fillId="14" borderId="0" xfId="0" applyFont="1" applyFill="1" applyProtection="1">
      <protection hidden="1"/>
    </xf>
    <xf numFmtId="0" fontId="0" fillId="14" borderId="5" xfId="0" applyFill="1" applyBorder="1" applyProtection="1">
      <protection hidden="1"/>
    </xf>
    <xf numFmtId="0" fontId="0" fillId="14" borderId="4" xfId="0" applyFill="1" applyBorder="1" applyProtection="1">
      <protection hidden="1"/>
    </xf>
    <xf numFmtId="2" fontId="0" fillId="14" borderId="0" xfId="0" applyNumberFormat="1" applyFill="1" applyProtection="1">
      <protection hidden="1"/>
    </xf>
    <xf numFmtId="0" fontId="5" fillId="0" borderId="1" xfId="0" applyFont="1" applyBorder="1" applyAlignment="1" applyProtection="1">
      <alignment horizontal="left"/>
      <protection locked="0"/>
    </xf>
    <xf numFmtId="1" fontId="4" fillId="0" borderId="24" xfId="0" applyNumberFormat="1" applyFont="1" applyBorder="1" applyAlignment="1" applyProtection="1">
      <alignment horizontal="center"/>
      <protection locked="0"/>
    </xf>
    <xf numFmtId="0" fontId="3" fillId="14" borderId="0" xfId="0" applyFont="1" applyFill="1" applyProtection="1">
      <protection hidden="1"/>
    </xf>
    <xf numFmtId="0" fontId="15" fillId="0" borderId="0" xfId="1" applyFont="1" applyAlignment="1" applyProtection="1">
      <protection hidden="1"/>
    </xf>
    <xf numFmtId="0" fontId="0" fillId="14" borderId="1" xfId="0" applyFill="1" applyBorder="1" applyProtection="1">
      <protection hidden="1"/>
    </xf>
    <xf numFmtId="0" fontId="0" fillId="14" borderId="6" xfId="0" applyFill="1" applyBorder="1" applyProtection="1">
      <protection hidden="1"/>
    </xf>
    <xf numFmtId="0" fontId="0" fillId="14" borderId="0" xfId="0" applyFill="1" applyProtection="1">
      <protection hidden="1"/>
    </xf>
    <xf numFmtId="0" fontId="0" fillId="14" borderId="14" xfId="0" applyFill="1" applyBorder="1" applyProtection="1">
      <protection hidden="1"/>
    </xf>
    <xf numFmtId="0" fontId="0" fillId="14" borderId="8" xfId="0" applyFill="1" applyBorder="1" applyProtection="1">
      <protection hidden="1"/>
    </xf>
    <xf numFmtId="0" fontId="0" fillId="14" borderId="25" xfId="0" applyFill="1" applyBorder="1" applyProtection="1">
      <protection hidden="1"/>
    </xf>
    <xf numFmtId="0" fontId="0" fillId="14" borderId="10" xfId="0" applyFill="1" applyBorder="1" applyProtection="1">
      <protection hidden="1"/>
    </xf>
    <xf numFmtId="0" fontId="0" fillId="14" borderId="17" xfId="0" applyFill="1" applyBorder="1" applyProtection="1">
      <protection hidden="1"/>
    </xf>
    <xf numFmtId="0" fontId="20" fillId="0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14" borderId="0" xfId="0" applyFill="1" applyBorder="1" applyProtection="1">
      <protection hidden="1"/>
    </xf>
    <xf numFmtId="0" fontId="0" fillId="14" borderId="0" xfId="0" applyFill="1" applyAlignment="1" applyProtection="1">
      <alignment horizontal="center"/>
      <protection hidden="1"/>
    </xf>
    <xf numFmtId="0" fontId="0" fillId="14" borderId="1" xfId="0" applyFill="1" applyBorder="1" applyAlignment="1" applyProtection="1">
      <alignment horizontal="center"/>
      <protection hidden="1"/>
    </xf>
    <xf numFmtId="2" fontId="0" fillId="14" borderId="1" xfId="0" applyNumberFormat="1" applyFill="1" applyBorder="1" applyProtection="1">
      <protection hidden="1"/>
    </xf>
    <xf numFmtId="167" fontId="0" fillId="14" borderId="0" xfId="0" applyNumberFormat="1" applyFill="1" applyProtection="1">
      <protection hidden="1"/>
    </xf>
    <xf numFmtId="0" fontId="0" fillId="14" borderId="5" xfId="0" applyFill="1" applyBorder="1" applyAlignment="1" applyProtection="1">
      <alignment horizontal="center"/>
      <protection hidden="1"/>
    </xf>
    <xf numFmtId="2" fontId="0" fillId="14" borderId="0" xfId="0" applyNumberFormat="1" applyFill="1" applyBorder="1" applyProtection="1">
      <protection hidden="1"/>
    </xf>
    <xf numFmtId="0" fontId="4" fillId="14" borderId="0" xfId="0" applyFont="1" applyFill="1" applyBorder="1" applyProtection="1">
      <protection hidden="1"/>
    </xf>
    <xf numFmtId="0" fontId="3" fillId="14" borderId="0" xfId="0" applyFont="1" applyFill="1" applyBorder="1" applyProtection="1">
      <protection hidden="1"/>
    </xf>
    <xf numFmtId="0" fontId="1" fillId="14" borderId="0" xfId="0" applyFont="1" applyFill="1" applyBorder="1" applyProtection="1">
      <protection hidden="1"/>
    </xf>
    <xf numFmtId="0" fontId="19" fillId="0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Fill="1" applyBorder="1" applyProtection="1">
      <protection hidden="1"/>
    </xf>
    <xf numFmtId="0" fontId="5" fillId="0" borderId="1" xfId="0" applyFont="1" applyBorder="1" applyAlignment="1" applyProtection="1">
      <alignment horizontal="left" vertical="center"/>
      <protection locked="0"/>
    </xf>
    <xf numFmtId="1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1" fontId="0" fillId="0" borderId="1" xfId="0" applyNumberFormat="1" applyBorder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Protection="1"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left"/>
      <protection hidden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26" xfId="0" applyBorder="1"/>
    <xf numFmtId="0" fontId="23" fillId="0" borderId="27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0" xfId="0" applyBorder="1"/>
    <xf numFmtId="0" fontId="22" fillId="0" borderId="0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2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Font="1" applyBorder="1"/>
    <xf numFmtId="0" fontId="26" fillId="0" borderId="34" xfId="0" applyFont="1" applyBorder="1"/>
    <xf numFmtId="0" fontId="27" fillId="0" borderId="34" xfId="0" applyFont="1" applyBorder="1"/>
    <xf numFmtId="0" fontId="27" fillId="0" borderId="35" xfId="0" applyFont="1" applyFill="1" applyBorder="1"/>
    <xf numFmtId="0" fontId="0" fillId="0" borderId="0" xfId="0" applyFont="1"/>
    <xf numFmtId="0" fontId="26" fillId="0" borderId="36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Protection="1"/>
    <xf numFmtId="1" fontId="5" fillId="0" borderId="1" xfId="0" applyNumberFormat="1" applyFont="1" applyBorder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5" fillId="5" borderId="6" xfId="0" applyFont="1" applyFill="1" applyBorder="1" applyAlignment="1" applyProtection="1">
      <alignment horizontal="left"/>
      <protection hidden="1"/>
    </xf>
    <xf numFmtId="0" fontId="5" fillId="5" borderId="3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/>
    <xf numFmtId="0" fontId="5" fillId="4" borderId="1" xfId="0" applyFont="1" applyFill="1" applyBorder="1" applyAlignment="1" applyProtection="1"/>
    <xf numFmtId="0" fontId="0" fillId="0" borderId="0" xfId="0" applyProtection="1"/>
    <xf numFmtId="1" fontId="5" fillId="0" borderId="1" xfId="0" applyNumberFormat="1" applyFont="1" applyBorder="1" applyAlignment="1" applyProtection="1">
      <alignment horizontal="left"/>
    </xf>
    <xf numFmtId="1" fontId="5" fillId="0" borderId="5" xfId="0" applyNumberFormat="1" applyFont="1" applyBorder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0" fontId="5" fillId="3" borderId="1" xfId="0" applyFont="1" applyFill="1" applyBorder="1" applyAlignment="1" applyProtection="1"/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5" fillId="0" borderId="0" xfId="0" applyFont="1" applyBorder="1" applyProtection="1"/>
    <xf numFmtId="0" fontId="2" fillId="0" borderId="1" xfId="0" applyFont="1" applyBorder="1" applyProtection="1"/>
    <xf numFmtId="0" fontId="2" fillId="0" borderId="25" xfId="0" applyFont="1" applyBorder="1" applyProtection="1">
      <protection locked="0"/>
    </xf>
    <xf numFmtId="0" fontId="2" fillId="0" borderId="1" xfId="0" applyFont="1" applyBorder="1" applyProtection="1">
      <protection locked="0"/>
    </xf>
    <xf numFmtId="16" fontId="5" fillId="0" borderId="1" xfId="0" applyNumberFormat="1" applyFont="1" applyBorder="1" applyProtection="1"/>
    <xf numFmtId="0" fontId="5" fillId="0" borderId="1" xfId="0" applyFont="1" applyBorder="1" applyProtection="1"/>
    <xf numFmtId="0" fontId="5" fillId="0" borderId="10" xfId="0" applyFont="1" applyBorder="1" applyProtection="1"/>
    <xf numFmtId="0" fontId="0" fillId="0" borderId="1" xfId="0" applyBorder="1" applyAlignment="1" applyProtection="1">
      <alignment horizontal="left"/>
    </xf>
    <xf numFmtId="0" fontId="12" fillId="4" borderId="1" xfId="1" applyFill="1" applyBorder="1" applyAlignment="1" applyProtection="1"/>
    <xf numFmtId="0" fontId="12" fillId="3" borderId="1" xfId="1" applyFill="1" applyBorder="1" applyAlignment="1" applyProtection="1"/>
    <xf numFmtId="0" fontId="12" fillId="5" borderId="1" xfId="1" applyFill="1" applyBorder="1" applyAlignment="1" applyProtection="1"/>
    <xf numFmtId="0" fontId="12" fillId="6" borderId="1" xfId="1" applyFill="1" applyBorder="1" applyAlignment="1" applyProtection="1"/>
    <xf numFmtId="0" fontId="12" fillId="0" borderId="0" xfId="1" applyFill="1" applyAlignment="1" applyProtection="1"/>
    <xf numFmtId="0" fontId="11" fillId="0" borderId="0" xfId="0" applyFont="1" applyFill="1" applyProtection="1"/>
    <xf numFmtId="0" fontId="5" fillId="0" borderId="0" xfId="0" applyFont="1" applyFill="1" applyProtection="1"/>
    <xf numFmtId="0" fontId="5" fillId="0" borderId="3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Protection="1"/>
    <xf numFmtId="0" fontId="0" fillId="0" borderId="1" xfId="0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12" fillId="4" borderId="6" xfId="1" applyFill="1" applyBorder="1" applyAlignment="1" applyProtection="1">
      <protection locked="0"/>
    </xf>
    <xf numFmtId="0" fontId="12" fillId="3" borderId="6" xfId="1" applyFill="1" applyBorder="1" applyAlignment="1" applyProtection="1">
      <protection locked="0" hidden="1"/>
    </xf>
    <xf numFmtId="0" fontId="12" fillId="4" borderId="6" xfId="1" applyFill="1" applyBorder="1" applyAlignment="1" applyProtection="1">
      <protection locked="0" hidden="1"/>
    </xf>
    <xf numFmtId="0" fontId="29" fillId="7" borderId="16" xfId="1" applyFont="1" applyFill="1" applyBorder="1" applyAlignment="1" applyProtection="1">
      <protection locked="0" hidden="1"/>
    </xf>
    <xf numFmtId="0" fontId="30" fillId="7" borderId="4" xfId="0" applyFont="1" applyFill="1" applyBorder="1" applyProtection="1">
      <protection hidden="1"/>
    </xf>
    <xf numFmtId="0" fontId="30" fillId="0" borderId="0" xfId="0" applyFont="1" applyProtection="1">
      <protection hidden="1"/>
    </xf>
    <xf numFmtId="0" fontId="29" fillId="9" borderId="1" xfId="1" applyFont="1" applyFill="1" applyBorder="1" applyAlignment="1" applyProtection="1">
      <protection locked="0" hidden="1"/>
    </xf>
    <xf numFmtId="0" fontId="30" fillId="9" borderId="1" xfId="0" applyFont="1" applyFill="1" applyBorder="1" applyProtection="1">
      <protection hidden="1"/>
    </xf>
    <xf numFmtId="0" fontId="29" fillId="8" borderId="1" xfId="1" applyFont="1" applyFill="1" applyBorder="1" applyAlignment="1" applyProtection="1">
      <protection locked="0" hidden="1"/>
    </xf>
    <xf numFmtId="0" fontId="30" fillId="8" borderId="1" xfId="0" applyFont="1" applyFill="1" applyBorder="1" applyProtection="1">
      <protection hidden="1"/>
    </xf>
    <xf numFmtId="0" fontId="29" fillId="10" borderId="1" xfId="1" applyFont="1" applyFill="1" applyBorder="1" applyAlignment="1" applyProtection="1">
      <protection locked="0" hidden="1"/>
    </xf>
    <xf numFmtId="0" fontId="30" fillId="10" borderId="1" xfId="0" applyFont="1" applyFill="1" applyBorder="1" applyProtection="1">
      <protection hidden="1"/>
    </xf>
    <xf numFmtId="0" fontId="31" fillId="8" borderId="1" xfId="1" applyFont="1" applyFill="1" applyBorder="1" applyAlignment="1" applyProtection="1">
      <protection locked="0" hidden="1"/>
    </xf>
    <xf numFmtId="0" fontId="32" fillId="8" borderId="1" xfId="0" applyFont="1" applyFill="1" applyBorder="1" applyProtection="1">
      <protection hidden="1"/>
    </xf>
    <xf numFmtId="0" fontId="33" fillId="4" borderId="6" xfId="1" applyFont="1" applyFill="1" applyBorder="1" applyAlignment="1" applyProtection="1">
      <protection locked="0" hidden="1"/>
    </xf>
    <xf numFmtId="0" fontId="33" fillId="4" borderId="7" xfId="1" applyFont="1" applyFill="1" applyBorder="1" applyAlignment="1" applyProtection="1">
      <protection hidden="1"/>
    </xf>
    <xf numFmtId="0" fontId="34" fillId="0" borderId="0" xfId="0" applyFont="1" applyProtection="1">
      <protection hidden="1"/>
    </xf>
    <xf numFmtId="0" fontId="33" fillId="3" borderId="6" xfId="1" applyFont="1" applyFill="1" applyBorder="1" applyAlignment="1" applyProtection="1">
      <protection locked="0" hidden="1"/>
    </xf>
    <xf numFmtId="0" fontId="34" fillId="3" borderId="12" xfId="0" applyFont="1" applyFill="1" applyBorder="1" applyProtection="1">
      <protection hidden="1"/>
    </xf>
    <xf numFmtId="0" fontId="34" fillId="3" borderId="7" xfId="0" applyFont="1" applyFill="1" applyBorder="1" applyProtection="1">
      <protection hidden="1"/>
    </xf>
    <xf numFmtId="0" fontId="34" fillId="5" borderId="1" xfId="0" applyFont="1" applyFill="1" applyBorder="1" applyProtection="1">
      <protection hidden="1"/>
    </xf>
    <xf numFmtId="0" fontId="34" fillId="6" borderId="1" xfId="0" applyFont="1" applyFill="1" applyBorder="1" applyProtection="1">
      <protection hidden="1"/>
    </xf>
    <xf numFmtId="0" fontId="35" fillId="9" borderId="1" xfId="1" applyFont="1" applyFill="1" applyBorder="1" applyAlignment="1" applyProtection="1">
      <protection locked="0" hidden="1"/>
    </xf>
    <xf numFmtId="0" fontId="5" fillId="4" borderId="13" xfId="0" applyFont="1" applyFill="1" applyBorder="1" applyAlignment="1" applyProtection="1">
      <alignment horizontal="center" vertical="center" wrapText="1"/>
    </xf>
    <xf numFmtId="0" fontId="2" fillId="0" borderId="7" xfId="0" applyFont="1" applyBorder="1" applyProtection="1"/>
    <xf numFmtId="16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1" fontId="18" fillId="0" borderId="1" xfId="0" applyNumberFormat="1" applyFont="1" applyBorder="1" applyAlignment="1" applyProtection="1">
      <alignment horizontal="center"/>
      <protection locked="0"/>
    </xf>
    <xf numFmtId="16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>
      <alignment horizontal="center" vertical="top" wrapText="1"/>
    </xf>
    <xf numFmtId="1" fontId="5" fillId="0" borderId="10" xfId="0" applyNumberFormat="1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16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/>
    </xf>
    <xf numFmtId="16" fontId="5" fillId="0" borderId="10" xfId="0" applyNumberFormat="1" applyFont="1" applyBorder="1" applyAlignment="1" applyProtection="1">
      <alignment horizontal="center"/>
      <protection locked="0"/>
    </xf>
    <xf numFmtId="16" fontId="5" fillId="0" borderId="1" xfId="0" applyNumberFormat="1" applyFont="1" applyBorder="1" applyAlignment="1" applyProtection="1">
      <alignment horizontal="left" vertical="center" wrapText="1"/>
      <protection locked="0"/>
    </xf>
    <xf numFmtId="16" fontId="5" fillId="0" borderId="1" xfId="0" applyNumberFormat="1" applyFont="1" applyBorder="1" applyAlignment="1" applyProtection="1">
      <alignment horizontal="center"/>
      <protection locked="0"/>
    </xf>
    <xf numFmtId="16" fontId="5" fillId="0" borderId="1" xfId="0" applyNumberFormat="1" applyFont="1" applyBorder="1" applyAlignment="1" applyProtection="1">
      <alignment horizontal="left"/>
      <protection locked="0"/>
    </xf>
    <xf numFmtId="16" fontId="4" fillId="0" borderId="1" xfId="0" applyNumberFormat="1" applyFont="1" applyBorder="1" applyAlignment="1" applyProtection="1">
      <alignment horizontal="center"/>
      <protection locked="0"/>
    </xf>
    <xf numFmtId="16" fontId="5" fillId="2" borderId="1" xfId="0" applyNumberFormat="1" applyFont="1" applyFill="1" applyBorder="1" applyAlignment="1" applyProtection="1">
      <alignment horizontal="center" vertical="center"/>
      <protection locked="0"/>
    </xf>
    <xf numFmtId="16" fontId="5" fillId="2" borderId="1" xfId="0" applyNumberFormat="1" applyFont="1" applyFill="1" applyBorder="1" applyAlignment="1" applyProtection="1">
      <alignment horizontal="center"/>
      <protection locked="0"/>
    </xf>
    <xf numFmtId="16" fontId="1" fillId="2" borderId="1" xfId="0" applyNumberFormat="1" applyFont="1" applyFill="1" applyBorder="1" applyAlignment="1" applyProtection="1">
      <alignment horizontal="left" vertical="center"/>
      <protection locked="0"/>
    </xf>
    <xf numFmtId="16" fontId="5" fillId="0" borderId="1" xfId="0" applyNumberFormat="1" applyFont="1" applyBorder="1" applyProtection="1">
      <protection locked="0"/>
    </xf>
    <xf numFmtId="16" fontId="5" fillId="0" borderId="10" xfId="0" applyNumberFormat="1" applyFont="1" applyBorder="1" applyProtection="1">
      <protection locked="0"/>
    </xf>
    <xf numFmtId="16" fontId="5" fillId="0" borderId="10" xfId="0" applyNumberFormat="1" applyFont="1" applyBorder="1" applyAlignment="1" applyProtection="1">
      <alignment horizontal="center" vertical="center"/>
      <protection locked="0"/>
    </xf>
    <xf numFmtId="16" fontId="5" fillId="0" borderId="1" xfId="0" applyNumberFormat="1" applyFont="1" applyBorder="1" applyAlignment="1" applyProtection="1">
      <alignment horizontal="center" vertical="center" wrapText="1"/>
      <protection locked="0"/>
    </xf>
    <xf numFmtId="16" fontId="5" fillId="0" borderId="1" xfId="0" applyNumberFormat="1" applyFont="1" applyBorder="1" applyAlignment="1" applyProtection="1">
      <alignment horizontal="center" vertical="center"/>
      <protection locked="0"/>
    </xf>
    <xf numFmtId="16" fontId="1" fillId="2" borderId="1" xfId="0" applyNumberFormat="1" applyFont="1" applyFill="1" applyBorder="1" applyAlignment="1" applyProtection="1">
      <alignment horizontal="center" vertical="center"/>
      <protection locked="0"/>
    </xf>
    <xf numFmtId="16" fontId="5" fillId="0" borderId="10" xfId="0" applyNumberFormat="1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6" fontId="5" fillId="0" borderId="1" xfId="0" applyNumberFormat="1" applyFont="1" applyBorder="1" applyAlignment="1" applyProtection="1">
      <alignment horizontal="center"/>
      <protection hidden="1"/>
    </xf>
    <xf numFmtId="16" fontId="5" fillId="0" borderId="0" xfId="0" applyNumberFormat="1" applyFont="1" applyProtection="1">
      <protection locked="0"/>
    </xf>
    <xf numFmtId="16" fontId="5" fillId="0" borderId="1" xfId="0" applyNumberFormat="1" applyFont="1" applyBorder="1" applyAlignment="1" applyProtection="1">
      <alignment horizontal="left" vertical="center"/>
      <protection locked="0"/>
    </xf>
    <xf numFmtId="16" fontId="5" fillId="0" borderId="5" xfId="0" applyNumberFormat="1" applyFont="1" applyBorder="1" applyProtection="1">
      <protection locked="0"/>
    </xf>
    <xf numFmtId="0" fontId="12" fillId="0" borderId="0" xfId="1" applyAlignment="1" applyProtection="1"/>
    <xf numFmtId="0" fontId="12" fillId="0" borderId="0" xfId="1" applyAlignment="1" applyProtection="1">
      <alignment horizontal="left"/>
    </xf>
    <xf numFmtId="0" fontId="12" fillId="0" borderId="0" xfId="1" applyFont="1" applyAlignment="1" applyProtection="1"/>
    <xf numFmtId="0" fontId="5" fillId="4" borderId="1" xfId="0" applyFont="1" applyFill="1" applyBorder="1" applyProtection="1"/>
    <xf numFmtId="0" fontId="5" fillId="0" borderId="0" xfId="0" applyFont="1" applyAlignment="1" applyProtection="1">
      <alignment horizontal="left"/>
    </xf>
    <xf numFmtId="0" fontId="5" fillId="5" borderId="6" xfId="0" applyFont="1" applyFill="1" applyBorder="1" applyProtection="1"/>
    <xf numFmtId="0" fontId="5" fillId="4" borderId="0" xfId="0" applyFont="1" applyFill="1" applyBorder="1" applyProtection="1"/>
    <xf numFmtId="0" fontId="5" fillId="5" borderId="0" xfId="0" applyFont="1" applyFill="1" applyBorder="1" applyProtection="1"/>
    <xf numFmtId="0" fontId="5" fillId="0" borderId="38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</xf>
    <xf numFmtId="0" fontId="5" fillId="9" borderId="13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3" borderId="13" xfId="0" applyFont="1" applyFill="1" applyBorder="1" applyAlignment="1" applyProtection="1">
      <alignment horizontal="center" vertical="center" wrapText="1"/>
    </xf>
    <xf numFmtId="0" fontId="5" fillId="13" borderId="13" xfId="0" applyFont="1" applyFill="1" applyBorder="1" applyAlignment="1" applyProtection="1">
      <alignment horizontal="center" vertical="center" wrapText="1"/>
    </xf>
    <xf numFmtId="0" fontId="5" fillId="14" borderId="0" xfId="0" applyFont="1" applyFill="1" applyProtection="1">
      <protection hidden="1"/>
    </xf>
    <xf numFmtId="0" fontId="5" fillId="14" borderId="1" xfId="0" applyFont="1" applyFill="1" applyBorder="1" applyAlignment="1" applyProtection="1">
      <alignment horizontal="center"/>
      <protection hidden="1"/>
    </xf>
    <xf numFmtId="17" fontId="5" fillId="14" borderId="10" xfId="0" applyNumberFormat="1" applyFont="1" applyFill="1" applyBorder="1" applyAlignment="1" applyProtection="1">
      <alignment horizontal="center" vertical="center" wrapText="1"/>
      <protection hidden="1"/>
    </xf>
    <xf numFmtId="16" fontId="5" fillId="14" borderId="10" xfId="0" applyNumberFormat="1" applyFont="1" applyFill="1" applyBorder="1" applyAlignment="1" applyProtection="1">
      <alignment horizontal="center" vertical="center" wrapText="1"/>
      <protection hidden="1"/>
    </xf>
    <xf numFmtId="1" fontId="5" fillId="14" borderId="10" xfId="0" applyNumberFormat="1" applyFont="1" applyFill="1" applyBorder="1" applyAlignment="1" applyProtection="1">
      <alignment horizontal="center" vertical="center" wrapText="1"/>
      <protection hidden="1"/>
    </xf>
    <xf numFmtId="0" fontId="5" fillId="14" borderId="0" xfId="0" applyFont="1" applyFill="1" applyBorder="1" applyProtection="1">
      <protection hidden="1"/>
    </xf>
    <xf numFmtId="0" fontId="5" fillId="14" borderId="12" xfId="0" applyFont="1" applyFill="1" applyBorder="1" applyProtection="1">
      <protection hidden="1"/>
    </xf>
    <xf numFmtId="1" fontId="5" fillId="0" borderId="1" xfId="0" applyNumberFormat="1" applyFont="1" applyBorder="1" applyAlignment="1" applyProtection="1">
      <alignment horizontal="center"/>
      <protection hidden="1"/>
    </xf>
    <xf numFmtId="0" fontId="5" fillId="0" borderId="39" xfId="0" applyFont="1" applyFill="1" applyBorder="1" applyAlignment="1" applyProtection="1">
      <alignment horizontal="center" vertical="center" wrapText="1"/>
    </xf>
    <xf numFmtId="0" fontId="15" fillId="0" borderId="0" xfId="1" applyFont="1" applyAlignment="1" applyProtection="1">
      <alignment horizontal="left"/>
    </xf>
    <xf numFmtId="0" fontId="15" fillId="0" borderId="0" xfId="1" applyFont="1" applyAlignment="1" applyProtection="1"/>
    <xf numFmtId="0" fontId="35" fillId="4" borderId="5" xfId="1" applyFont="1" applyFill="1" applyBorder="1" applyAlignment="1" applyProtection="1">
      <protection locked="0" hidden="1"/>
    </xf>
    <xf numFmtId="0" fontId="35" fillId="3" borderId="6" xfId="1" applyFont="1" applyFill="1" applyBorder="1" applyAlignment="1" applyProtection="1">
      <protection locked="0" hidden="1"/>
    </xf>
    <xf numFmtId="0" fontId="29" fillId="5" borderId="6" xfId="1" applyFont="1" applyFill="1" applyBorder="1" applyAlignment="1" applyProtection="1">
      <protection locked="0" hidden="1"/>
    </xf>
    <xf numFmtId="0" fontId="2" fillId="13" borderId="1" xfId="0" applyFont="1" applyFill="1" applyBorder="1" applyAlignment="1" applyProtection="1"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16" fontId="5" fillId="0" borderId="1" xfId="0" applyNumberFormat="1" applyFont="1" applyBorder="1" applyAlignment="1" applyProtection="1">
      <alignment horizontal="left" vertical="center" wrapText="1"/>
      <protection locked="0"/>
    </xf>
    <xf numFmtId="16" fontId="5" fillId="0" borderId="1" xfId="0" applyNumberFormat="1" applyFont="1" applyBorder="1" applyAlignment="1" applyProtection="1">
      <alignment horizontal="left"/>
      <protection locked="0"/>
    </xf>
    <xf numFmtId="16" fontId="5" fillId="0" borderId="1" xfId="0" applyNumberFormat="1" applyFont="1" applyBorder="1" applyAlignment="1" applyProtection="1">
      <alignment horizontal="left" vertical="center"/>
      <protection locked="0"/>
    </xf>
    <xf numFmtId="164" fontId="5" fillId="0" borderId="1" xfId="0" applyNumberFormat="1" applyFont="1" applyBorder="1" applyProtection="1">
      <protection locked="0"/>
    </xf>
    <xf numFmtId="16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Protection="1">
      <protection locked="0"/>
    </xf>
    <xf numFmtId="168" fontId="2" fillId="0" borderId="1" xfId="0" applyNumberFormat="1" applyFont="1" applyBorder="1" applyProtection="1">
      <protection locked="0"/>
    </xf>
    <xf numFmtId="0" fontId="2" fillId="0" borderId="0" xfId="0" applyFont="1"/>
    <xf numFmtId="164" fontId="5" fillId="0" borderId="1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0" borderId="1" xfId="0" applyNumberFormat="1" applyFont="1" applyBorder="1" applyAlignment="1" applyProtection="1">
      <alignment horizontal="center"/>
      <protection locked="0" hidden="1"/>
    </xf>
    <xf numFmtId="164" fontId="5" fillId="0" borderId="1" xfId="0" applyNumberFormat="1" applyFont="1" applyFill="1" applyBorder="1" applyAlignment="1" applyProtection="1">
      <alignment horizontal="center" vertical="center"/>
      <protection locked="0" hidden="1"/>
    </xf>
    <xf numFmtId="164" fontId="5" fillId="0" borderId="1" xfId="0" applyNumberFormat="1" applyFont="1" applyBorder="1" applyAlignment="1" applyProtection="1">
      <alignment horizontal="center" vertical="center"/>
      <protection locked="0" hidden="1"/>
    </xf>
    <xf numFmtId="2" fontId="0" fillId="0" borderId="0" xfId="0" applyNumberFormat="1"/>
    <xf numFmtId="0" fontId="2" fillId="15" borderId="1" xfId="0" applyFont="1" applyFill="1" applyBorder="1" applyProtection="1">
      <protection locked="0"/>
    </xf>
    <xf numFmtId="0" fontId="2" fillId="15" borderId="0" xfId="0" applyFont="1" applyFill="1" applyProtection="1"/>
    <xf numFmtId="0" fontId="5" fillId="0" borderId="40" xfId="0" applyFont="1" applyFill="1" applyBorder="1" applyAlignment="1" applyProtection="1">
      <alignment horizontal="center" vertical="center" wrapText="1"/>
    </xf>
    <xf numFmtId="0" fontId="0" fillId="0" borderId="41" xfId="0" applyBorder="1" applyAlignment="1" applyProtection="1">
      <alignment horizontal="center" vertical="center" wrapText="1"/>
    </xf>
    <xf numFmtId="0" fontId="5" fillId="0" borderId="42" xfId="0" applyFont="1" applyFill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</xf>
    <xf numFmtId="0" fontId="20" fillId="13" borderId="6" xfId="0" applyFont="1" applyFill="1" applyBorder="1" applyAlignment="1" applyProtection="1">
      <protection hidden="1"/>
    </xf>
    <xf numFmtId="0" fontId="37" fillId="13" borderId="7" xfId="0" applyFont="1" applyFill="1" applyBorder="1" applyAlignment="1"/>
    <xf numFmtId="0" fontId="5" fillId="0" borderId="3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  <protection hidden="1"/>
    </xf>
    <xf numFmtId="0" fontId="5" fillId="4" borderId="10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</xf>
    <xf numFmtId="0" fontId="5" fillId="4" borderId="10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Fill="1" applyBorder="1" applyAlignment="1" applyProtection="1">
      <alignment horizontal="left" vertical="center"/>
      <protection hidden="1"/>
    </xf>
    <xf numFmtId="0" fontId="2" fillId="0" borderId="12" xfId="0" applyFont="1" applyFill="1" applyBorder="1" applyAlignment="1" applyProtection="1">
      <alignment horizontal="left" vertical="center"/>
      <protection hidden="1"/>
    </xf>
    <xf numFmtId="0" fontId="2" fillId="0" borderId="7" xfId="0" applyFont="1" applyFill="1" applyBorder="1" applyAlignment="1" applyProtection="1">
      <alignment horizontal="left" vertical="center"/>
      <protection hidden="1"/>
    </xf>
    <xf numFmtId="0" fontId="2" fillId="0" borderId="40" xfId="0" applyFont="1" applyFill="1" applyBorder="1" applyAlignment="1" applyProtection="1">
      <alignment horizontal="left" vertical="center"/>
      <protection hidden="1"/>
    </xf>
    <xf numFmtId="0" fontId="2" fillId="0" borderId="44" xfId="0" applyFont="1" applyFill="1" applyBorder="1" applyAlignment="1" applyProtection="1">
      <alignment horizontal="left" vertical="center"/>
      <protection hidden="1"/>
    </xf>
    <xf numFmtId="0" fontId="2" fillId="0" borderId="41" xfId="0" applyFont="1" applyFill="1" applyBorder="1" applyAlignment="1" applyProtection="1">
      <alignment horizontal="left" vertical="center"/>
      <protection hidden="1"/>
    </xf>
    <xf numFmtId="2" fontId="2" fillId="4" borderId="1" xfId="0" applyNumberFormat="1" applyFont="1" applyFill="1" applyBorder="1" applyAlignment="1" applyProtection="1">
      <alignment horizontal="center"/>
      <protection hidden="1"/>
    </xf>
    <xf numFmtId="2" fontId="2" fillId="7" borderId="1" xfId="0" applyNumberFormat="1" applyFont="1" applyFill="1" applyBorder="1" applyAlignment="1" applyProtection="1">
      <alignment horizontal="center"/>
      <protection hidden="1"/>
    </xf>
    <xf numFmtId="2" fontId="2" fillId="3" borderId="1" xfId="0" applyNumberFormat="1" applyFont="1" applyFill="1" applyBorder="1" applyAlignment="1" applyProtection="1">
      <alignment horizontal="center"/>
      <protection hidden="1"/>
    </xf>
    <xf numFmtId="2" fontId="2" fillId="9" borderId="1" xfId="0" applyNumberFormat="1" applyFont="1" applyFill="1" applyBorder="1" applyAlignment="1" applyProtection="1">
      <alignment horizontal="center"/>
      <protection hidden="1"/>
    </xf>
    <xf numFmtId="2" fontId="9" fillId="0" borderId="45" xfId="0" applyNumberFormat="1" applyFont="1" applyFill="1" applyBorder="1" applyAlignment="1" applyProtection="1">
      <alignment horizontal="center"/>
      <protection hidden="1"/>
    </xf>
    <xf numFmtId="2" fontId="9" fillId="0" borderId="0" xfId="0" applyNumberFormat="1" applyFont="1" applyFill="1" applyBorder="1" applyAlignment="1" applyProtection="1">
      <alignment horizontal="center"/>
      <protection hidden="1"/>
    </xf>
    <xf numFmtId="2" fontId="9" fillId="0" borderId="8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42</xdr:row>
          <xdr:rowOff>133350</xdr:rowOff>
        </xdr:from>
        <xdr:to>
          <xdr:col>2</xdr:col>
          <xdr:colOff>133350</xdr:colOff>
          <xdr:row>44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96</xdr:row>
          <xdr:rowOff>0</xdr:rowOff>
        </xdr:from>
        <xdr:to>
          <xdr:col>7</xdr:col>
          <xdr:colOff>57150</xdr:colOff>
          <xdr:row>97</xdr:row>
          <xdr:rowOff>19050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38100</xdr:rowOff>
        </xdr:from>
        <xdr:to>
          <xdr:col>12</xdr:col>
          <xdr:colOff>514350</xdr:colOff>
          <xdr:row>1</xdr:row>
          <xdr:rowOff>85725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0</xdr:row>
          <xdr:rowOff>28575</xdr:rowOff>
        </xdr:from>
        <xdr:to>
          <xdr:col>15</xdr:col>
          <xdr:colOff>523875</xdr:colOff>
          <xdr:row>1</xdr:row>
          <xdr:rowOff>95250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676275</xdr:colOff>
          <xdr:row>54</xdr:row>
          <xdr:rowOff>123825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0</xdr:rowOff>
        </xdr:from>
        <xdr:to>
          <xdr:col>15</xdr:col>
          <xdr:colOff>714375</xdr:colOff>
          <xdr:row>54</xdr:row>
          <xdr:rowOff>114300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108</xdr:row>
          <xdr:rowOff>9525</xdr:rowOff>
        </xdr:from>
        <xdr:to>
          <xdr:col>12</xdr:col>
          <xdr:colOff>695325</xdr:colOff>
          <xdr:row>109</xdr:row>
          <xdr:rowOff>123825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108</xdr:row>
          <xdr:rowOff>19050</xdr:rowOff>
        </xdr:from>
        <xdr:to>
          <xdr:col>15</xdr:col>
          <xdr:colOff>704850</xdr:colOff>
          <xdr:row>109</xdr:row>
          <xdr:rowOff>142875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163</xdr:row>
          <xdr:rowOff>9525</xdr:rowOff>
        </xdr:from>
        <xdr:to>
          <xdr:col>12</xdr:col>
          <xdr:colOff>638175</xdr:colOff>
          <xdr:row>164</xdr:row>
          <xdr:rowOff>142875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163</xdr:row>
          <xdr:rowOff>28575</xdr:rowOff>
        </xdr:from>
        <xdr:to>
          <xdr:col>15</xdr:col>
          <xdr:colOff>666750</xdr:colOff>
          <xdr:row>164</xdr:row>
          <xdr:rowOff>152400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5.bin"/><Relationship Id="rId12" Type="http://schemas.openxmlformats.org/officeDocument/2006/relationships/oleObject" Target="../embeddings/oleObject10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4.bin"/><Relationship Id="rId11" Type="http://schemas.openxmlformats.org/officeDocument/2006/relationships/oleObject" Target="../embeddings/oleObject9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G102"/>
  <sheetViews>
    <sheetView topLeftCell="A10" zoomScale="130" zoomScaleNormal="130" workbookViewId="0"/>
  </sheetViews>
  <sheetFormatPr baseColWidth="10" defaultColWidth="11.42578125" defaultRowHeight="11.25"/>
  <cols>
    <col min="1" max="16384" width="11.42578125" style="11"/>
  </cols>
  <sheetData>
    <row r="1" spans="1:1">
      <c r="A1" s="11" t="s">
        <v>232</v>
      </c>
    </row>
    <row r="2" spans="1:1">
      <c r="A2" s="11" t="s">
        <v>233</v>
      </c>
    </row>
    <row r="4" spans="1:1">
      <c r="A4" s="11" t="s">
        <v>200</v>
      </c>
    </row>
    <row r="6" spans="1:1">
      <c r="A6" s="11" t="s">
        <v>266</v>
      </c>
    </row>
    <row r="8" spans="1:1">
      <c r="A8" s="11" t="s">
        <v>176</v>
      </c>
    </row>
    <row r="9" spans="1:1">
      <c r="A9" s="11" t="s">
        <v>234</v>
      </c>
    </row>
    <row r="10" spans="1:1">
      <c r="A10" s="11" t="s">
        <v>235</v>
      </c>
    </row>
    <row r="11" spans="1:1">
      <c r="A11" s="11" t="s">
        <v>257</v>
      </c>
    </row>
    <row r="13" spans="1:1">
      <c r="A13" s="11" t="s">
        <v>177</v>
      </c>
    </row>
    <row r="14" spans="1:1">
      <c r="A14" s="11" t="s">
        <v>258</v>
      </c>
    </row>
    <row r="15" spans="1:1">
      <c r="A15" s="11" t="s">
        <v>178</v>
      </c>
    </row>
    <row r="16" spans="1:1">
      <c r="A16" s="11" t="s">
        <v>201</v>
      </c>
    </row>
    <row r="17" spans="1:1">
      <c r="A17" s="11" t="s">
        <v>202</v>
      </c>
    </row>
    <row r="18" spans="1:1">
      <c r="A18" s="11" t="s">
        <v>179</v>
      </c>
    </row>
    <row r="19" spans="1:1">
      <c r="A19" s="11" t="s">
        <v>180</v>
      </c>
    </row>
    <row r="20" spans="1:1">
      <c r="A20" s="11" t="s">
        <v>257</v>
      </c>
    </row>
    <row r="21" spans="1:1">
      <c r="A21" s="11" t="s">
        <v>236</v>
      </c>
    </row>
    <row r="22" spans="1:1">
      <c r="A22" s="11" t="s">
        <v>237</v>
      </c>
    </row>
    <row r="24" spans="1:1">
      <c r="A24" s="11" t="s">
        <v>181</v>
      </c>
    </row>
    <row r="25" spans="1:1">
      <c r="A25" s="11" t="s">
        <v>238</v>
      </c>
    </row>
    <row r="26" spans="1:1">
      <c r="A26" s="11" t="s">
        <v>182</v>
      </c>
    </row>
    <row r="27" spans="1:1">
      <c r="A27" s="11" t="s">
        <v>257</v>
      </c>
    </row>
    <row r="28" spans="1:1">
      <c r="A28" s="11" t="s">
        <v>236</v>
      </c>
    </row>
    <row r="29" spans="1:1">
      <c r="A29" s="11" t="s">
        <v>237</v>
      </c>
    </row>
    <row r="31" spans="1:1">
      <c r="A31" s="11" t="s">
        <v>183</v>
      </c>
    </row>
    <row r="32" spans="1:1">
      <c r="A32" s="11" t="s">
        <v>238</v>
      </c>
    </row>
    <row r="33" spans="1:1">
      <c r="A33" s="11" t="s">
        <v>182</v>
      </c>
    </row>
    <row r="34" spans="1:1">
      <c r="A34" s="11" t="s">
        <v>257</v>
      </c>
    </row>
    <row r="35" spans="1:1">
      <c r="A35" s="11" t="s">
        <v>236</v>
      </c>
    </row>
    <row r="36" spans="1:1">
      <c r="A36" s="11" t="s">
        <v>237</v>
      </c>
    </row>
    <row r="38" spans="1:1">
      <c r="A38" s="11" t="s">
        <v>184</v>
      </c>
    </row>
    <row r="39" spans="1:1">
      <c r="A39" s="11" t="s">
        <v>238</v>
      </c>
    </row>
    <row r="40" spans="1:1">
      <c r="A40" s="11" t="s">
        <v>239</v>
      </c>
    </row>
    <row r="41" spans="1:1">
      <c r="A41" s="11" t="s">
        <v>240</v>
      </c>
    </row>
    <row r="42" spans="1:1">
      <c r="A42" s="11" t="s">
        <v>241</v>
      </c>
    </row>
    <row r="43" spans="1:1">
      <c r="A43" s="11" t="s">
        <v>185</v>
      </c>
    </row>
    <row r="44" spans="1:1">
      <c r="A44" s="11" t="s">
        <v>186</v>
      </c>
    </row>
    <row r="45" spans="1:1">
      <c r="A45" s="11" t="s">
        <v>242</v>
      </c>
    </row>
    <row r="46" spans="1:1">
      <c r="A46" s="11" t="s">
        <v>257</v>
      </c>
    </row>
    <row r="47" spans="1:1">
      <c r="A47" s="11" t="s">
        <v>236</v>
      </c>
    </row>
    <row r="48" spans="1:1">
      <c r="A48" s="11" t="s">
        <v>237</v>
      </c>
    </row>
    <row r="51" spans="1:1">
      <c r="A51" s="11" t="s">
        <v>187</v>
      </c>
    </row>
    <row r="52" spans="1:1">
      <c r="A52" s="11" t="s">
        <v>188</v>
      </c>
    </row>
    <row r="53" spans="1:1">
      <c r="A53" s="11" t="s">
        <v>189</v>
      </c>
    </row>
    <row r="54" spans="1:1">
      <c r="A54" s="11" t="s">
        <v>243</v>
      </c>
    </row>
    <row r="55" spans="1:1">
      <c r="A55" s="11" t="s">
        <v>259</v>
      </c>
    </row>
    <row r="56" spans="1:1">
      <c r="A56" s="11" t="s">
        <v>260</v>
      </c>
    </row>
    <row r="57" spans="1:1">
      <c r="A57" s="11" t="s">
        <v>261</v>
      </c>
    </row>
    <row r="58" spans="1:1">
      <c r="A58" s="11" t="s">
        <v>245</v>
      </c>
    </row>
    <row r="59" spans="1:1">
      <c r="A59" s="11" t="s">
        <v>244</v>
      </c>
    </row>
    <row r="60" spans="1:1">
      <c r="A60" s="11" t="s">
        <v>246</v>
      </c>
    </row>
    <row r="61" spans="1:1">
      <c r="A61" s="11" t="s">
        <v>190</v>
      </c>
    </row>
    <row r="62" spans="1:1">
      <c r="A62" s="11" t="s">
        <v>236</v>
      </c>
    </row>
    <row r="63" spans="1:1">
      <c r="A63" s="11" t="s">
        <v>237</v>
      </c>
    </row>
    <row r="65" spans="1:7">
      <c r="A65" s="11" t="s">
        <v>262</v>
      </c>
    </row>
    <row r="66" spans="1:7">
      <c r="A66" s="11" t="s">
        <v>247</v>
      </c>
    </row>
    <row r="67" spans="1:7">
      <c r="A67" s="11" t="s">
        <v>236</v>
      </c>
    </row>
    <row r="68" spans="1:7">
      <c r="A68" s="11" t="s">
        <v>237</v>
      </c>
    </row>
    <row r="70" spans="1:7">
      <c r="A70" s="11" t="s">
        <v>248</v>
      </c>
      <c r="C70" s="11" t="s">
        <v>215</v>
      </c>
      <c r="D70" s="11" t="s">
        <v>209</v>
      </c>
      <c r="F70" s="122"/>
    </row>
    <row r="71" spans="1:7">
      <c r="D71" s="11" t="s">
        <v>213</v>
      </c>
      <c r="F71" s="179"/>
    </row>
    <row r="72" spans="1:7">
      <c r="D72" s="11" t="s">
        <v>214</v>
      </c>
      <c r="F72" s="183"/>
    </row>
    <row r="73" spans="1:7">
      <c r="D73" s="11" t="s">
        <v>210</v>
      </c>
      <c r="F73" s="234"/>
    </row>
    <row r="75" spans="1:7">
      <c r="D75" s="11" t="s">
        <v>216</v>
      </c>
      <c r="G75" s="122"/>
    </row>
    <row r="76" spans="1:7">
      <c r="D76" s="11" t="s">
        <v>217</v>
      </c>
      <c r="G76" s="235"/>
    </row>
    <row r="77" spans="1:7">
      <c r="D77" s="11" t="s">
        <v>218</v>
      </c>
      <c r="G77" s="179"/>
    </row>
    <row r="78" spans="1:7">
      <c r="D78" s="11" t="s">
        <v>219</v>
      </c>
      <c r="G78" s="187"/>
    </row>
    <row r="79" spans="1:7">
      <c r="D79" s="11" t="s">
        <v>220</v>
      </c>
      <c r="G79" s="183"/>
    </row>
    <row r="80" spans="1:7">
      <c r="D80" s="11" t="s">
        <v>221</v>
      </c>
      <c r="G80" s="236"/>
    </row>
    <row r="81" spans="1:7">
      <c r="D81" s="11" t="s">
        <v>222</v>
      </c>
      <c r="G81" s="237"/>
    </row>
    <row r="82" spans="1:7">
      <c r="D82" s="11" t="s">
        <v>223</v>
      </c>
      <c r="G82" s="234"/>
    </row>
    <row r="85" spans="1:7">
      <c r="A85" s="11" t="s">
        <v>314</v>
      </c>
    </row>
    <row r="86" spans="1:7">
      <c r="A86" s="11" t="s">
        <v>315</v>
      </c>
    </row>
    <row r="87" spans="1:7">
      <c r="A87" s="11" t="s">
        <v>316</v>
      </c>
    </row>
    <row r="88" spans="1:7">
      <c r="A88" s="11" t="s">
        <v>317</v>
      </c>
    </row>
    <row r="89" spans="1:7">
      <c r="A89" s="11" t="s">
        <v>318</v>
      </c>
    </row>
    <row r="90" spans="1:7">
      <c r="A90" s="11" t="s">
        <v>319</v>
      </c>
    </row>
    <row r="91" spans="1:7">
      <c r="A91" s="11" t="s">
        <v>320</v>
      </c>
    </row>
    <row r="94" spans="1:7">
      <c r="A94" s="11" t="s">
        <v>251</v>
      </c>
      <c r="C94" s="11" t="s">
        <v>252</v>
      </c>
    </row>
    <row r="95" spans="1:7">
      <c r="C95" s="11" t="s">
        <v>263</v>
      </c>
    </row>
    <row r="96" spans="1:7">
      <c r="C96" s="11" t="s">
        <v>264</v>
      </c>
    </row>
    <row r="97" spans="1:3">
      <c r="C97" s="11" t="s">
        <v>265</v>
      </c>
    </row>
    <row r="98" spans="1:3">
      <c r="C98" s="11" t="s">
        <v>249</v>
      </c>
    </row>
    <row r="99" spans="1:3">
      <c r="C99" s="11" t="s">
        <v>250</v>
      </c>
    </row>
    <row r="101" spans="1:3">
      <c r="A101" s="11" t="s">
        <v>191</v>
      </c>
    </row>
    <row r="102" spans="1:3">
      <c r="A102" s="11" t="s">
        <v>321</v>
      </c>
    </row>
  </sheetData>
  <sheetProtection password="CE88" sheet="1" objects="1" scenarios="1"/>
  <pageMargins left="0.75" right="0.75" top="1" bottom="1" header="0" footer="0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5121" r:id="rId4">
          <objectPr defaultSize="0" autoPict="0" r:id="rId5">
            <anchor moveWithCells="1">
              <from>
                <xdr:col>1</xdr:col>
                <xdr:colOff>123825</xdr:colOff>
                <xdr:row>42</xdr:row>
                <xdr:rowOff>133350</xdr:rowOff>
              </from>
              <to>
                <xdr:col>2</xdr:col>
                <xdr:colOff>133350</xdr:colOff>
                <xdr:row>44</xdr:row>
                <xdr:rowOff>9525</xdr:rowOff>
              </to>
            </anchor>
          </objectPr>
        </oleObject>
      </mc:Choice>
      <mc:Fallback>
        <oleObject progId="MS_ClipArt_Gallery" shapeId="5121" r:id="rId4"/>
      </mc:Fallback>
    </mc:AlternateContent>
    <mc:AlternateContent xmlns:mc="http://schemas.openxmlformats.org/markup-compatibility/2006">
      <mc:Choice Requires="x14">
        <oleObject progId="MS_ClipArt_Gallery" shapeId="5123" r:id="rId6">
          <objectPr defaultSize="0" autoPict="0" r:id="rId5">
            <anchor moveWithCells="1">
              <from>
                <xdr:col>6</xdr:col>
                <xdr:colOff>47625</xdr:colOff>
                <xdr:row>96</xdr:row>
                <xdr:rowOff>0</xdr:rowOff>
              </from>
              <to>
                <xdr:col>7</xdr:col>
                <xdr:colOff>57150</xdr:colOff>
                <xdr:row>97</xdr:row>
                <xdr:rowOff>19050</xdr:rowOff>
              </to>
            </anchor>
          </objectPr>
        </oleObject>
      </mc:Choice>
      <mc:Fallback>
        <oleObject progId="MS_ClipArt_Gallery" shapeId="5123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171"/>
  <sheetViews>
    <sheetView zoomScale="96" zoomScaleNormal="96" workbookViewId="0"/>
  </sheetViews>
  <sheetFormatPr baseColWidth="10" defaultRowHeight="12.75"/>
  <cols>
    <col min="1" max="1" width="28.140625" customWidth="1"/>
    <col min="12" max="12" width="11.42578125" style="418"/>
    <col min="13" max="13" width="22.7109375" style="418" customWidth="1"/>
  </cols>
  <sheetData>
    <row r="1" spans="1:24">
      <c r="A1" s="8"/>
      <c r="B1" s="119"/>
      <c r="C1" s="432" t="s">
        <v>215</v>
      </c>
      <c r="D1" s="435" t="s">
        <v>209</v>
      </c>
      <c r="E1" s="436" t="s">
        <v>254</v>
      </c>
      <c r="F1" s="437" t="s">
        <v>253</v>
      </c>
      <c r="G1" s="438" t="s">
        <v>210</v>
      </c>
      <c r="H1" s="119"/>
      <c r="I1" s="119"/>
      <c r="J1" s="119"/>
      <c r="K1" s="119"/>
      <c r="L1" s="11"/>
      <c r="M1" s="8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"/>
    </row>
    <row r="2" spans="1:24">
      <c r="A2" s="8"/>
      <c r="B2" s="119" t="s">
        <v>272</v>
      </c>
      <c r="C2" s="119"/>
      <c r="D2" s="119"/>
      <c r="E2" s="119"/>
      <c r="F2" s="119"/>
      <c r="G2" s="119"/>
      <c r="H2" s="119"/>
      <c r="I2" s="119"/>
      <c r="J2" s="119"/>
      <c r="K2" s="119"/>
      <c r="L2" s="11"/>
      <c r="M2" s="8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"/>
    </row>
    <row r="3" spans="1:24">
      <c r="A3" s="8"/>
      <c r="B3" s="439" t="s">
        <v>322</v>
      </c>
      <c r="C3" s="119"/>
      <c r="D3" s="119"/>
      <c r="E3" s="119"/>
      <c r="F3" s="119"/>
      <c r="G3" s="119"/>
      <c r="H3" s="119"/>
      <c r="I3" s="119"/>
      <c r="J3" s="119"/>
      <c r="K3" s="119"/>
      <c r="L3" s="11"/>
      <c r="M3" s="8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"/>
    </row>
    <row r="4" spans="1:24">
      <c r="A4" s="127" t="s">
        <v>72</v>
      </c>
      <c r="B4" s="440"/>
      <c r="C4" s="441"/>
      <c r="D4" s="441"/>
      <c r="E4" s="441"/>
      <c r="F4" s="441"/>
      <c r="G4" s="441"/>
      <c r="H4" s="441"/>
      <c r="I4" s="441"/>
      <c r="J4" s="441"/>
      <c r="K4" s="441"/>
      <c r="L4" s="12"/>
      <c r="M4" s="130" t="s">
        <v>74</v>
      </c>
      <c r="N4" s="443"/>
      <c r="O4" s="441"/>
      <c r="P4" s="441"/>
      <c r="Q4" s="441"/>
      <c r="R4" s="441"/>
      <c r="S4" s="441"/>
      <c r="T4" s="441"/>
      <c r="U4" s="441"/>
      <c r="V4" s="441"/>
      <c r="W4" s="441"/>
      <c r="X4" s="12"/>
    </row>
    <row r="5" spans="1:24" ht="13.5" thickBot="1">
      <c r="A5" s="74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"/>
      <c r="M5" s="8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"/>
    </row>
    <row r="6" spans="1:24" ht="33.75">
      <c r="A6" s="561" t="s">
        <v>205</v>
      </c>
      <c r="B6" s="442" t="s">
        <v>7</v>
      </c>
      <c r="C6" s="442" t="s">
        <v>8</v>
      </c>
      <c r="D6" s="442" t="s">
        <v>9</v>
      </c>
      <c r="E6" s="442" t="s">
        <v>10</v>
      </c>
      <c r="F6" s="442" t="s">
        <v>11</v>
      </c>
      <c r="G6" s="442" t="s">
        <v>12</v>
      </c>
      <c r="H6" s="442" t="s">
        <v>13</v>
      </c>
      <c r="I6" s="442" t="s">
        <v>14</v>
      </c>
      <c r="J6" s="442" t="s">
        <v>273</v>
      </c>
      <c r="K6" s="442" t="s">
        <v>15</v>
      </c>
      <c r="L6" s="12"/>
      <c r="M6" s="126" t="s">
        <v>205</v>
      </c>
      <c r="N6" s="442" t="s">
        <v>7</v>
      </c>
      <c r="O6" s="442" t="s">
        <v>8</v>
      </c>
      <c r="P6" s="442" t="s">
        <v>9</v>
      </c>
      <c r="Q6" s="442" t="s">
        <v>10</v>
      </c>
      <c r="R6" s="442" t="s">
        <v>11</v>
      </c>
      <c r="S6" s="442" t="s">
        <v>12</v>
      </c>
      <c r="T6" s="442" t="s">
        <v>13</v>
      </c>
      <c r="U6" s="442" t="s">
        <v>14</v>
      </c>
      <c r="V6" s="442" t="s">
        <v>273</v>
      </c>
      <c r="W6" s="442" t="s">
        <v>15</v>
      </c>
      <c r="X6" s="11"/>
    </row>
    <row r="7" spans="1:24" ht="1.5" customHeight="1">
      <c r="A7" s="562"/>
      <c r="B7" s="7"/>
      <c r="C7" s="7"/>
      <c r="D7" s="7"/>
      <c r="E7" s="7"/>
      <c r="F7" s="7"/>
      <c r="G7" s="7"/>
      <c r="H7" s="7"/>
      <c r="I7" s="7"/>
      <c r="J7" s="7"/>
      <c r="K7" s="7"/>
      <c r="L7" s="11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11"/>
    </row>
    <row r="8" spans="1:24">
      <c r="A8" s="409" t="str">
        <f>Fechas!D6</f>
        <v>ACA 362</v>
      </c>
      <c r="B8" s="1"/>
      <c r="C8" s="1"/>
      <c r="D8" s="1"/>
      <c r="E8" s="1"/>
      <c r="F8" s="1"/>
      <c r="G8" s="1"/>
      <c r="H8" s="1"/>
      <c r="I8" s="1"/>
      <c r="J8" s="1"/>
      <c r="K8" s="1"/>
      <c r="L8" s="11"/>
      <c r="M8" s="113"/>
      <c r="N8" s="1"/>
      <c r="O8" s="1"/>
      <c r="P8" s="1"/>
      <c r="Q8" s="1"/>
      <c r="R8" s="1"/>
      <c r="S8" s="1"/>
      <c r="T8" s="1"/>
      <c r="U8" s="1"/>
      <c r="V8" s="1"/>
      <c r="W8" s="1"/>
      <c r="X8" s="11"/>
    </row>
    <row r="9" spans="1:24">
      <c r="A9" s="409" t="str">
        <f>Fechas!D7</f>
        <v>ACA 363</v>
      </c>
      <c r="B9" s="1"/>
      <c r="C9" s="1"/>
      <c r="D9" s="1"/>
      <c r="E9" s="1"/>
      <c r="F9" s="1"/>
      <c r="G9" s="1"/>
      <c r="H9" s="1"/>
      <c r="I9" s="1"/>
      <c r="J9" s="1"/>
      <c r="K9" s="1"/>
      <c r="L9" s="11"/>
      <c r="M9" s="114"/>
      <c r="N9" s="1"/>
      <c r="O9" s="1"/>
      <c r="P9" s="1"/>
      <c r="Q9" s="1"/>
      <c r="R9" s="1"/>
      <c r="S9" s="1"/>
      <c r="T9" s="1"/>
      <c r="U9" s="1"/>
      <c r="V9" s="1"/>
      <c r="W9" s="1"/>
      <c r="X9" s="11"/>
    </row>
    <row r="10" spans="1:24">
      <c r="A10" s="409" t="str">
        <f>Fechas!D8</f>
        <v>ACA 364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1"/>
      <c r="M10" s="114"/>
      <c r="N10" s="1"/>
      <c r="O10" s="1"/>
      <c r="P10" s="1"/>
      <c r="Q10" s="1"/>
      <c r="R10" s="1"/>
      <c r="S10" s="1"/>
      <c r="T10" s="1"/>
      <c r="U10" s="1"/>
      <c r="V10" s="1"/>
      <c r="W10" s="1"/>
      <c r="X10" s="11"/>
    </row>
    <row r="11" spans="1:24">
      <c r="A11" s="409" t="str">
        <f>Fechas!D9</f>
        <v>SY 120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1"/>
      <c r="M11" s="114"/>
      <c r="N11" s="1"/>
      <c r="O11" s="1"/>
      <c r="P11" s="1"/>
      <c r="Q11" s="1"/>
      <c r="R11" s="1"/>
      <c r="S11" s="1"/>
      <c r="T11" s="1"/>
      <c r="U11" s="1"/>
      <c r="V11" s="1"/>
      <c r="W11" s="1"/>
      <c r="X11" s="11"/>
    </row>
    <row r="12" spans="1:24">
      <c r="A12" s="409" t="str">
        <f>Fechas!D10</f>
        <v>Klein Seleñio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1"/>
      <c r="M12" s="114"/>
      <c r="N12" s="1"/>
      <c r="O12" s="1"/>
      <c r="P12" s="1"/>
      <c r="Q12" s="1"/>
      <c r="R12" s="1"/>
      <c r="S12" s="1"/>
      <c r="T12" s="1"/>
      <c r="U12" s="1"/>
      <c r="V12" s="1"/>
      <c r="W12" s="1"/>
      <c r="X12" s="11"/>
    </row>
    <row r="13" spans="1:24">
      <c r="A13" s="409">
        <f>Fechas!D11</f>
        <v>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1"/>
      <c r="M13" s="114"/>
      <c r="N13" s="1"/>
      <c r="O13" s="1"/>
      <c r="P13" s="1"/>
      <c r="Q13" s="1"/>
      <c r="R13" s="1"/>
      <c r="S13" s="1"/>
      <c r="T13" s="1"/>
      <c r="U13" s="1"/>
      <c r="V13" s="1"/>
      <c r="W13" s="1"/>
      <c r="X13" s="11"/>
    </row>
    <row r="14" spans="1:24">
      <c r="A14" s="409">
        <f>Fechas!D12</f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1"/>
      <c r="M14" s="114"/>
      <c r="N14" s="1"/>
      <c r="O14" s="1"/>
      <c r="P14" s="1"/>
      <c r="Q14" s="1"/>
      <c r="R14" s="1"/>
      <c r="S14" s="1"/>
      <c r="T14" s="1"/>
      <c r="U14" s="1"/>
      <c r="V14" s="1"/>
      <c r="W14" s="1"/>
      <c r="X14" s="11"/>
    </row>
    <row r="15" spans="1:24">
      <c r="A15" s="409">
        <f>Fechas!D13</f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1"/>
      <c r="M15" s="114"/>
      <c r="N15" s="1"/>
      <c r="O15" s="1"/>
      <c r="P15" s="1"/>
      <c r="Q15" s="1"/>
      <c r="R15" s="1"/>
      <c r="S15" s="1"/>
      <c r="T15" s="1"/>
      <c r="U15" s="1"/>
      <c r="V15" s="1"/>
      <c r="W15" s="1"/>
      <c r="X15" s="11"/>
    </row>
    <row r="16" spans="1:24">
      <c r="A16" s="409">
        <f>Fechas!D14</f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1"/>
      <c r="M16" s="114"/>
      <c r="N16" s="1"/>
      <c r="O16" s="1"/>
      <c r="P16" s="1"/>
      <c r="Q16" s="1"/>
      <c r="R16" s="1"/>
      <c r="S16" s="1"/>
      <c r="T16" s="1"/>
      <c r="U16" s="1"/>
      <c r="V16" s="1"/>
      <c r="W16" s="1"/>
      <c r="X16" s="11"/>
    </row>
    <row r="17" spans="1:24">
      <c r="A17" s="409">
        <f>Fechas!D15</f>
        <v>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1"/>
      <c r="M17" s="114"/>
      <c r="N17" s="1"/>
      <c r="O17" s="1"/>
      <c r="P17" s="1"/>
      <c r="Q17" s="1"/>
      <c r="R17" s="1"/>
      <c r="S17" s="1"/>
      <c r="T17" s="1"/>
      <c r="U17" s="1"/>
      <c r="V17" s="1"/>
      <c r="W17" s="1"/>
      <c r="X17" s="11"/>
    </row>
    <row r="18" spans="1:24">
      <c r="A18" s="409">
        <f>Fechas!D16</f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1"/>
      <c r="M18" s="114"/>
      <c r="N18" s="1"/>
      <c r="O18" s="1"/>
      <c r="P18" s="1"/>
      <c r="Q18" s="1"/>
      <c r="R18" s="1"/>
      <c r="S18" s="1"/>
      <c r="T18" s="1"/>
      <c r="U18" s="1"/>
      <c r="V18" s="1"/>
      <c r="W18" s="1"/>
      <c r="X18" s="11"/>
    </row>
    <row r="19" spans="1:24">
      <c r="A19" s="409">
        <f>Fechas!D17</f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1"/>
      <c r="M19" s="114"/>
      <c r="N19" s="1"/>
      <c r="O19" s="1"/>
      <c r="P19" s="1"/>
      <c r="Q19" s="1"/>
      <c r="R19" s="1"/>
      <c r="S19" s="1"/>
      <c r="T19" s="1"/>
      <c r="U19" s="1"/>
      <c r="V19" s="1"/>
      <c r="W19" s="1"/>
      <c r="X19" s="11"/>
    </row>
    <row r="20" spans="1:24">
      <c r="A20" s="409">
        <f>Fechas!D18</f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1"/>
      <c r="M20" s="114"/>
      <c r="N20" s="1"/>
      <c r="O20" s="1"/>
      <c r="P20" s="1"/>
      <c r="Q20" s="1"/>
      <c r="R20" s="1"/>
      <c r="S20" s="1"/>
      <c r="T20" s="1"/>
      <c r="U20" s="1"/>
      <c r="V20" s="1"/>
      <c r="W20" s="1"/>
      <c r="X20" s="11"/>
    </row>
    <row r="21" spans="1:24">
      <c r="A21" s="409">
        <f>Fechas!D19</f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1"/>
      <c r="M21" s="114"/>
      <c r="N21" s="1"/>
      <c r="O21" s="1"/>
      <c r="P21" s="1"/>
      <c r="Q21" s="1"/>
      <c r="R21" s="1"/>
      <c r="S21" s="1"/>
      <c r="T21" s="1"/>
      <c r="U21" s="1"/>
      <c r="V21" s="1"/>
      <c r="W21" s="1"/>
      <c r="X21" s="11"/>
    </row>
    <row r="22" spans="1:24">
      <c r="A22" s="409">
        <f>Fechas!D20</f>
        <v>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1"/>
      <c r="M22" s="114">
        <f>Fechas!U20</f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1"/>
    </row>
    <row r="23" spans="1:24">
      <c r="A23" s="409">
        <f>Fechas!D21</f>
        <v>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1"/>
      <c r="M23" s="114">
        <f>Fechas!U21</f>
        <v>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1"/>
    </row>
    <row r="24" spans="1:24">
      <c r="A24" s="409">
        <f>Fechas!D22</f>
        <v>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1"/>
      <c r="M24" s="114">
        <f>Fechas!U22</f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1"/>
    </row>
    <row r="25" spans="1:24">
      <c r="A25" s="409">
        <f>Fechas!D23</f>
        <v>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1"/>
      <c r="M25" s="114">
        <f>Fechas!U23</f>
        <v>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1"/>
    </row>
    <row r="26" spans="1:24">
      <c r="A26" s="409">
        <f>Fechas!D24</f>
        <v>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1"/>
      <c r="M26" s="114">
        <f>Fechas!U24</f>
        <v>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1"/>
    </row>
    <row r="27" spans="1:24">
      <c r="A27" s="409">
        <f>Fechas!D25</f>
        <v>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4">
        <f>Fechas!U25</f>
        <v>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1"/>
    </row>
    <row r="28" spans="1:24">
      <c r="A28" s="409">
        <f>Fechas!D26</f>
        <v>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1"/>
      <c r="M28" s="114">
        <f>Fechas!U26</f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1"/>
    </row>
    <row r="29" spans="1:24">
      <c r="A29" s="409">
        <f>Fechas!D27</f>
        <v>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1"/>
      <c r="M29" s="114">
        <f>Fechas!U27</f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1"/>
    </row>
    <row r="30" spans="1:24">
      <c r="A30" s="409">
        <f>Fechas!D28</f>
        <v>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1"/>
      <c r="M30" s="114">
        <f>Fechas!U28</f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1"/>
    </row>
    <row r="31" spans="1:24">
      <c r="A31" s="409">
        <f>Fechas!D29</f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1"/>
      <c r="M31" s="114">
        <f>Fechas!U29</f>
        <v>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1"/>
    </row>
    <row r="32" spans="1:24">
      <c r="A32" s="409">
        <f>Fechas!D30</f>
        <v>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1"/>
      <c r="M32" s="114">
        <f>Fechas!U30</f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1"/>
    </row>
    <row r="33" spans="1:24">
      <c r="A33" s="409">
        <f>Fechas!D31</f>
        <v>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1"/>
      <c r="M33" s="115">
        <f>Fechas!U31</f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1"/>
    </row>
    <row r="34" spans="1:24">
      <c r="A34" s="409">
        <f>Fechas!D32</f>
        <v>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1"/>
      <c r="M34" s="5">
        <f>Fechas!U32</f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1"/>
    </row>
    <row r="35" spans="1:24">
      <c r="A35" s="409">
        <f>Fechas!D33</f>
        <v>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1"/>
      <c r="M35" s="5">
        <f>Fechas!U33</f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1"/>
    </row>
    <row r="36" spans="1:24">
      <c r="A36" s="409">
        <f>Fechas!D34</f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1"/>
      <c r="M36" s="5">
        <f>Fechas!U34</f>
        <v>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1"/>
    </row>
    <row r="37" spans="1:24">
      <c r="A37" s="409">
        <f>Fechas!D35</f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1"/>
      <c r="M37" s="5">
        <f>Fechas!U35</f>
        <v>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1"/>
    </row>
    <row r="38" spans="1:24">
      <c r="A38" s="409">
        <f>Fechas!D36</f>
        <v>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1"/>
      <c r="M38" s="5">
        <f>Fechas!U36</f>
        <v>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1"/>
    </row>
    <row r="39" spans="1:24">
      <c r="A39" s="409">
        <f>Fechas!D37</f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1"/>
      <c r="M39" s="5">
        <f>Fechas!U37</f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1"/>
    </row>
    <row r="40" spans="1:24">
      <c r="A40" s="409">
        <f>Fechas!D38</f>
        <v>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1"/>
      <c r="M40" s="5">
        <f>Fechas!U38</f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1"/>
    </row>
    <row r="41" spans="1:24">
      <c r="A41" s="409">
        <f>Fechas!D39</f>
        <v>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1"/>
      <c r="M41" s="5">
        <f>Fechas!U39</f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1"/>
    </row>
    <row r="42" spans="1:24">
      <c r="A42" s="409">
        <f>Fechas!D40</f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1"/>
      <c r="M42" s="5">
        <f>Fechas!U40</f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1"/>
    </row>
    <row r="43" spans="1:24">
      <c r="A43" s="409">
        <f>Fechas!D41</f>
        <v>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1"/>
      <c r="M43" s="5">
        <f>Fechas!U41</f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1"/>
    </row>
    <row r="44" spans="1:24">
      <c r="A44" s="409">
        <f>Fechas!D42</f>
        <v>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1"/>
      <c r="M44" s="5">
        <f>Fechas!U42</f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1"/>
    </row>
    <row r="45" spans="1:24">
      <c r="A45" s="409">
        <f>Fechas!D43</f>
        <v>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1"/>
      <c r="M45" s="5">
        <f>Fechas!U43</f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1"/>
    </row>
    <row r="46" spans="1:24">
      <c r="A46" s="409">
        <f>Fechas!D44</f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1"/>
      <c r="M46" s="5">
        <f>Fechas!U44</f>
        <v>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1"/>
    </row>
    <row r="47" spans="1:24">
      <c r="A47" s="409">
        <f>Fechas!D45</f>
        <v>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1"/>
      <c r="M47" s="5">
        <f>Fechas!U45</f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1"/>
    </row>
    <row r="48" spans="1:24">
      <c r="A48" s="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5">
        <f>Fechas!U46</f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1"/>
    </row>
    <row r="49" spans="1:24">
      <c r="A49" s="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5">
        <f>Fechas!U47</f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1"/>
    </row>
    <row r="50" spans="1:24">
      <c r="A50" s="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5">
        <f>Fechas!U48</f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1"/>
    </row>
    <row r="51" spans="1:24">
      <c r="M51" s="434">
        <f>Fechas!U49</f>
        <v>0</v>
      </c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11"/>
    </row>
    <row r="52" spans="1:24">
      <c r="M52" s="434">
        <f>Fechas!U50</f>
        <v>0</v>
      </c>
      <c r="N52" s="444"/>
      <c r="O52" s="444"/>
      <c r="P52" s="444"/>
      <c r="Q52" s="444"/>
      <c r="R52" s="444"/>
      <c r="S52" s="444"/>
      <c r="T52" s="444"/>
      <c r="U52" s="444"/>
      <c r="V52" s="444"/>
      <c r="W52" s="444"/>
      <c r="X52" s="11"/>
    </row>
    <row r="53" spans="1:24">
      <c r="X53" s="11"/>
    </row>
    <row r="54" spans="1:24">
      <c r="X54" s="11"/>
    </row>
    <row r="55" spans="1:24">
      <c r="A55" s="128" t="s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31" t="s">
        <v>71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3.5" thickBot="1">
      <c r="A56" s="7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7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33.75">
      <c r="A57" s="121" t="s">
        <v>205</v>
      </c>
      <c r="B57" s="6" t="s">
        <v>7</v>
      </c>
      <c r="C57" s="6" t="s">
        <v>8</v>
      </c>
      <c r="D57" s="6" t="s">
        <v>9</v>
      </c>
      <c r="E57" s="6" t="s">
        <v>10</v>
      </c>
      <c r="F57" s="6" t="s">
        <v>11</v>
      </c>
      <c r="G57" s="6" t="s">
        <v>12</v>
      </c>
      <c r="H57" s="6" t="s">
        <v>13</v>
      </c>
      <c r="I57" s="6" t="s">
        <v>14</v>
      </c>
      <c r="J57" s="6" t="s">
        <v>273</v>
      </c>
      <c r="K57" s="6" t="s">
        <v>15</v>
      </c>
      <c r="L57" s="11"/>
      <c r="M57" s="129" t="s">
        <v>205</v>
      </c>
      <c r="N57" s="6" t="s">
        <v>7</v>
      </c>
      <c r="O57" s="6" t="s">
        <v>8</v>
      </c>
      <c r="P57" s="6" t="s">
        <v>9</v>
      </c>
      <c r="Q57" s="6" t="s">
        <v>10</v>
      </c>
      <c r="R57" s="6" t="s">
        <v>11</v>
      </c>
      <c r="S57" s="6" t="s">
        <v>12</v>
      </c>
      <c r="T57" s="6" t="s">
        <v>13</v>
      </c>
      <c r="U57" s="6" t="s">
        <v>14</v>
      </c>
      <c r="V57" s="6" t="s">
        <v>273</v>
      </c>
      <c r="W57" s="6" t="s">
        <v>15</v>
      </c>
      <c r="X57" s="11"/>
    </row>
    <row r="58" spans="1:24">
      <c r="A58" s="113" t="str">
        <f>Fechas!D54</f>
        <v>ACA 604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11"/>
      <c r="M58" s="113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11"/>
    </row>
    <row r="59" spans="1:24">
      <c r="A59" s="5" t="str">
        <f>Fechas!D55</f>
        <v>DM SAUCE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1"/>
      <c r="M59" s="5"/>
      <c r="N59" s="1"/>
      <c r="O59" s="1"/>
      <c r="P59" s="1"/>
      <c r="Q59" s="1"/>
      <c r="R59" s="1"/>
      <c r="S59" s="1"/>
      <c r="T59" s="1"/>
      <c r="U59" s="1"/>
      <c r="V59" s="1"/>
      <c r="W59" s="1"/>
      <c r="X59" s="11"/>
    </row>
    <row r="60" spans="1:24">
      <c r="A60" s="5" t="str">
        <f>Fechas!D56</f>
        <v>Klein Cien años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1"/>
      <c r="M60" s="5"/>
      <c r="N60" s="1"/>
      <c r="O60" s="1"/>
      <c r="P60" s="1"/>
      <c r="Q60" s="1"/>
      <c r="R60" s="1"/>
      <c r="S60" s="1"/>
      <c r="T60" s="1"/>
      <c r="U60" s="1"/>
      <c r="V60" s="1"/>
      <c r="W60" s="1"/>
      <c r="X60" s="11"/>
    </row>
    <row r="61" spans="1:24">
      <c r="A61" s="5" t="str">
        <f>Fechas!D57</f>
        <v>Klein Geminis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1"/>
      <c r="M61" s="5"/>
      <c r="N61" s="1"/>
      <c r="O61" s="1"/>
      <c r="P61" s="1"/>
      <c r="Q61" s="1"/>
      <c r="R61" s="1"/>
      <c r="S61" s="1"/>
      <c r="T61" s="1"/>
      <c r="U61" s="1"/>
      <c r="V61" s="1"/>
      <c r="W61" s="1"/>
      <c r="X61" s="11"/>
    </row>
    <row r="62" spans="1:24">
      <c r="A62" s="5" t="str">
        <f>Fechas!D58</f>
        <v>Klein Minerva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1"/>
      <c r="M62" s="5"/>
      <c r="N62" s="1"/>
      <c r="O62" s="1"/>
      <c r="P62" s="1"/>
      <c r="Q62" s="1"/>
      <c r="R62" s="1"/>
      <c r="S62" s="1"/>
      <c r="T62" s="1"/>
      <c r="U62" s="1"/>
      <c r="V62" s="1"/>
      <c r="W62" s="1"/>
      <c r="X62" s="11"/>
    </row>
    <row r="63" spans="1:24">
      <c r="A63" s="5" t="str">
        <f>Fechas!D59</f>
        <v>SY 109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1"/>
      <c r="M63" s="5"/>
      <c r="N63" s="1"/>
      <c r="O63" s="1"/>
      <c r="P63" s="1"/>
      <c r="Q63" s="1"/>
      <c r="R63" s="1"/>
      <c r="S63" s="1"/>
      <c r="T63" s="1"/>
      <c r="U63" s="1"/>
      <c r="V63" s="1"/>
      <c r="W63" s="1"/>
      <c r="X63" s="11"/>
    </row>
    <row r="64" spans="1:24">
      <c r="A64" s="5">
        <f>Fechas!D60</f>
        <v>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1"/>
      <c r="M64" s="5"/>
      <c r="N64" s="1"/>
      <c r="O64" s="1"/>
      <c r="P64" s="1"/>
      <c r="Q64" s="1"/>
      <c r="R64" s="1"/>
      <c r="S64" s="1"/>
      <c r="T64" s="1"/>
      <c r="U64" s="1"/>
      <c r="V64" s="1"/>
      <c r="W64" s="1"/>
      <c r="X64" s="11"/>
    </row>
    <row r="65" spans="1:24">
      <c r="A65" s="5">
        <f>Fechas!D61</f>
        <v>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1"/>
      <c r="M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1"/>
    </row>
    <row r="66" spans="1:24">
      <c r="A66" s="5">
        <f>Fechas!D62</f>
        <v>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1"/>
      <c r="M66" s="5"/>
      <c r="N66" s="1"/>
      <c r="O66" s="1"/>
      <c r="P66" s="1"/>
      <c r="Q66" s="1"/>
      <c r="R66" s="1"/>
      <c r="S66" s="1"/>
      <c r="T66" s="1"/>
      <c r="U66" s="1"/>
      <c r="V66" s="1"/>
      <c r="W66" s="1"/>
      <c r="X66" s="11"/>
    </row>
    <row r="67" spans="1:24">
      <c r="A67" s="5">
        <f>Fechas!D63</f>
        <v>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1"/>
      <c r="M67" s="5"/>
      <c r="N67" s="1"/>
      <c r="O67" s="1"/>
      <c r="P67" s="1"/>
      <c r="Q67" s="1"/>
      <c r="R67" s="1"/>
      <c r="S67" s="1"/>
      <c r="T67" s="1"/>
      <c r="U67" s="1"/>
      <c r="V67" s="1"/>
      <c r="W67" s="1"/>
      <c r="X67" s="11"/>
    </row>
    <row r="68" spans="1:24">
      <c r="A68" s="5">
        <f>Fechas!D64</f>
        <v>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1"/>
      <c r="M68" s="5"/>
      <c r="N68" s="1"/>
      <c r="O68" s="1"/>
      <c r="P68" s="1"/>
      <c r="Q68" s="1"/>
      <c r="R68" s="1"/>
      <c r="S68" s="1"/>
      <c r="T68" s="1"/>
      <c r="U68" s="1"/>
      <c r="V68" s="1"/>
      <c r="W68" s="1"/>
      <c r="X68" s="11"/>
    </row>
    <row r="69" spans="1:24">
      <c r="A69" s="5">
        <f>Fechas!D65</f>
        <v>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1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1"/>
    </row>
    <row r="70" spans="1:24">
      <c r="A70" s="5">
        <f>Fechas!D66</f>
        <v>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1"/>
      <c r="M70" s="5"/>
      <c r="N70" s="1"/>
      <c r="O70" s="1"/>
      <c r="P70" s="1"/>
      <c r="Q70" s="1"/>
      <c r="R70" s="1"/>
      <c r="S70" s="1"/>
      <c r="T70" s="1"/>
      <c r="U70" s="1"/>
      <c r="V70" s="1"/>
      <c r="W70" s="1"/>
      <c r="X70" s="11"/>
    </row>
    <row r="71" spans="1:24">
      <c r="A71" s="5">
        <f>Fechas!D67</f>
        <v>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1"/>
      <c r="M71" s="5"/>
      <c r="N71" s="1"/>
      <c r="O71" s="1"/>
      <c r="P71" s="1"/>
      <c r="Q71" s="1"/>
      <c r="R71" s="1"/>
      <c r="S71" s="1"/>
      <c r="T71" s="1"/>
      <c r="U71" s="1"/>
      <c r="V71" s="1"/>
      <c r="W71" s="1"/>
      <c r="X71" s="11"/>
    </row>
    <row r="72" spans="1:24">
      <c r="A72" s="5">
        <f>Fechas!D68</f>
        <v>0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1"/>
      <c r="M72" s="5"/>
      <c r="N72" s="1"/>
      <c r="O72" s="1"/>
      <c r="P72" s="1"/>
      <c r="Q72" s="1"/>
      <c r="R72" s="1"/>
      <c r="S72" s="1"/>
      <c r="T72" s="1"/>
      <c r="U72" s="1"/>
      <c r="V72" s="1"/>
      <c r="W72" s="1"/>
      <c r="X72" s="11"/>
    </row>
    <row r="73" spans="1:24">
      <c r="A73" s="5">
        <f>Fechas!D69</f>
        <v>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1"/>
      <c r="M73" s="5"/>
      <c r="N73" s="1"/>
      <c r="O73" s="1"/>
      <c r="P73" s="1"/>
      <c r="Q73" s="1"/>
      <c r="R73" s="1"/>
      <c r="S73" s="1"/>
      <c r="T73" s="1"/>
      <c r="U73" s="1"/>
      <c r="V73" s="1"/>
      <c r="W73" s="1"/>
      <c r="X73" s="11"/>
    </row>
    <row r="74" spans="1:24">
      <c r="A74" s="5">
        <f>Fechas!D70</f>
        <v>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1"/>
      <c r="M74" s="5"/>
      <c r="N74" s="1"/>
      <c r="O74" s="1"/>
      <c r="P74" s="1"/>
      <c r="Q74" s="1"/>
      <c r="R74" s="1"/>
      <c r="S74" s="1"/>
      <c r="T74" s="1"/>
      <c r="U74" s="1"/>
      <c r="V74" s="1"/>
      <c r="W74" s="1"/>
      <c r="X74" s="11"/>
    </row>
    <row r="75" spans="1:24">
      <c r="A75" s="5">
        <f>Fechas!D71</f>
        <v>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1"/>
      <c r="M75" s="5"/>
      <c r="N75" s="1"/>
      <c r="O75" s="1"/>
      <c r="P75" s="1"/>
      <c r="Q75" s="1"/>
      <c r="R75" s="1"/>
      <c r="S75" s="1"/>
      <c r="T75" s="1"/>
      <c r="U75" s="1"/>
      <c r="V75" s="1"/>
      <c r="W75" s="1"/>
      <c r="X75" s="11"/>
    </row>
    <row r="76" spans="1:24">
      <c r="A76" s="5">
        <f>Fechas!D72</f>
        <v>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1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1"/>
    </row>
    <row r="77" spans="1:24">
      <c r="A77" s="5">
        <f>Fechas!D73</f>
        <v>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1"/>
      <c r="M77" s="5"/>
      <c r="N77" s="1"/>
      <c r="O77" s="1"/>
      <c r="P77" s="1"/>
      <c r="Q77" s="1"/>
      <c r="R77" s="1"/>
      <c r="S77" s="1"/>
      <c r="T77" s="1"/>
      <c r="U77" s="1"/>
      <c r="V77" s="1"/>
      <c r="W77" s="1"/>
      <c r="X77" s="11"/>
    </row>
    <row r="78" spans="1:24">
      <c r="A78" s="5">
        <f>Fechas!D74</f>
        <v>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1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1"/>
    </row>
    <row r="79" spans="1:24">
      <c r="A79" s="5">
        <f>Fechas!D75</f>
        <v>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1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1"/>
    </row>
    <row r="80" spans="1:24">
      <c r="A80" s="5">
        <f>Fechas!D76</f>
        <v>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1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1"/>
    </row>
    <row r="81" spans="1:24">
      <c r="A81" s="5">
        <f>Fechas!D77</f>
        <v>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1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1"/>
    </row>
    <row r="82" spans="1:24">
      <c r="A82" s="5">
        <f>Fechas!D78</f>
        <v>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1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1"/>
    </row>
    <row r="83" spans="1:24">
      <c r="A83" s="5">
        <f>Fechas!D79</f>
        <v>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1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1"/>
    </row>
    <row r="84" spans="1:24">
      <c r="A84" s="5">
        <f>Fechas!D80</f>
        <v>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1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1"/>
    </row>
    <row r="85" spans="1:24">
      <c r="A85" s="5">
        <f>Fechas!D81</f>
        <v>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1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1"/>
    </row>
    <row r="86" spans="1:24">
      <c r="A86" s="5">
        <f>Fechas!D82</f>
        <v>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1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1"/>
    </row>
    <row r="87" spans="1:24">
      <c r="A87" s="5">
        <f>Fechas!D83</f>
        <v>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1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1"/>
    </row>
    <row r="88" spans="1:24">
      <c r="A88" s="5">
        <f>Fechas!D84</f>
        <v>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1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1"/>
    </row>
    <row r="89" spans="1:24">
      <c r="A89" s="5">
        <f>Fechas!D85</f>
        <v>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1"/>
      <c r="M89" s="5">
        <f>Fechas!U85</f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1"/>
    </row>
    <row r="90" spans="1:24">
      <c r="A90" s="5">
        <f>Fechas!D86</f>
        <v>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1"/>
      <c r="M90" s="5">
        <f>Fechas!U86</f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1"/>
    </row>
    <row r="91" spans="1:24">
      <c r="A91" s="5">
        <f>Fechas!D87</f>
        <v>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1"/>
      <c r="M91" s="5">
        <f>Fechas!U87</f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1"/>
    </row>
    <row r="92" spans="1:24">
      <c r="A92" s="5">
        <f>Fechas!D88</f>
        <v>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1"/>
      <c r="M92" s="5">
        <f>Fechas!U88</f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1"/>
    </row>
    <row r="93" spans="1:24">
      <c r="A93" s="5">
        <f>Fechas!D89</f>
        <v>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1"/>
      <c r="M93" s="5">
        <f>Fechas!U89</f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1"/>
    </row>
    <row r="94" spans="1:24">
      <c r="A94" s="5">
        <f>Fechas!D90</f>
        <v>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1"/>
      <c r="M94" s="5">
        <f>Fechas!U90</f>
        <v>0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1"/>
    </row>
    <row r="95" spans="1:24">
      <c r="A95" s="5">
        <f>Fechas!D91</f>
        <v>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1"/>
      <c r="M95" s="5">
        <f>Fechas!U91</f>
        <v>0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1"/>
    </row>
    <row r="96" spans="1:24">
      <c r="A96" s="5">
        <f>Fechas!D92</f>
        <v>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1"/>
      <c r="M96" s="5">
        <f>Fechas!U92</f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1"/>
    </row>
    <row r="97" spans="1:24">
      <c r="A97" s="5">
        <f>Fechas!D93</f>
        <v>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1"/>
      <c r="M97" s="5">
        <f>Fechas!U93</f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1"/>
    </row>
    <row r="98" spans="1:24">
      <c r="A98" s="5">
        <f>Fechas!D94</f>
        <v>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1"/>
      <c r="M98" s="13"/>
      <c r="N98" s="9"/>
      <c r="O98" s="9"/>
      <c r="P98" s="9"/>
      <c r="Q98" s="9"/>
      <c r="R98" s="9"/>
      <c r="S98" s="9"/>
      <c r="T98" s="9"/>
      <c r="U98" s="9"/>
      <c r="V98" s="80"/>
      <c r="W98" s="80"/>
      <c r="X98" s="11"/>
    </row>
    <row r="99" spans="1:24">
      <c r="A99" s="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8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>
      <c r="A100" s="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8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>
      <c r="A101" s="8"/>
      <c r="B101" s="11"/>
      <c r="C101" s="14" t="s">
        <v>325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>
      <c r="A102" s="5" t="s">
        <v>323</v>
      </c>
      <c r="B102" s="14" t="s">
        <v>324</v>
      </c>
      <c r="C102" s="14" t="s">
        <v>326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8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>
      <c r="A103" s="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8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>
      <c r="A104" s="5" t="s">
        <v>327</v>
      </c>
      <c r="B104" s="14" t="s">
        <v>328</v>
      </c>
      <c r="C104" s="14" t="s">
        <v>329</v>
      </c>
      <c r="D104" s="14"/>
      <c r="E104" s="11"/>
      <c r="F104" s="11"/>
      <c r="G104" s="11"/>
      <c r="H104" s="11"/>
      <c r="I104" s="11"/>
      <c r="J104" s="11"/>
      <c r="K104" s="11"/>
      <c r="L104" s="11"/>
      <c r="M104" s="8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>
      <c r="A105" s="5" t="s">
        <v>330</v>
      </c>
      <c r="B105" s="14" t="s">
        <v>328</v>
      </c>
      <c r="C105" s="14" t="s">
        <v>329</v>
      </c>
      <c r="D105" s="14"/>
      <c r="E105" s="11"/>
      <c r="F105" s="11"/>
      <c r="G105" s="11"/>
      <c r="H105" s="11"/>
      <c r="I105" s="11"/>
      <c r="J105" s="11"/>
      <c r="K105" s="11"/>
      <c r="L105" s="11"/>
      <c r="M105" s="8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>
      <c r="A106" s="5" t="s">
        <v>327</v>
      </c>
      <c r="B106" s="14" t="s">
        <v>328</v>
      </c>
      <c r="C106" s="14" t="s">
        <v>329</v>
      </c>
      <c r="D106" s="14"/>
      <c r="E106" s="11"/>
      <c r="F106" s="11"/>
      <c r="G106" s="11"/>
      <c r="H106" s="11"/>
      <c r="I106" s="11"/>
      <c r="J106" s="11"/>
      <c r="K106" s="11"/>
      <c r="L106" s="11"/>
      <c r="M106" s="8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>
      <c r="A107" s="5" t="s">
        <v>331</v>
      </c>
      <c r="B107" s="14" t="s">
        <v>332</v>
      </c>
      <c r="C107" s="289" t="s">
        <v>333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8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>
      <c r="A108" s="5" t="s">
        <v>334</v>
      </c>
      <c r="B108" s="284" t="s">
        <v>335</v>
      </c>
      <c r="C108" s="14" t="s">
        <v>329</v>
      </c>
      <c r="D108" s="14"/>
      <c r="E108" s="11"/>
      <c r="F108" s="11"/>
      <c r="G108" s="11"/>
      <c r="H108" s="11"/>
      <c r="I108" s="11"/>
      <c r="J108" s="11"/>
      <c r="K108" s="11"/>
      <c r="L108" s="11"/>
      <c r="M108" s="8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>
      <c r="A109" s="5" t="s">
        <v>273</v>
      </c>
      <c r="B109" s="14" t="s">
        <v>336</v>
      </c>
      <c r="C109" s="14" t="s">
        <v>329</v>
      </c>
      <c r="D109" s="14"/>
      <c r="E109" s="11"/>
      <c r="F109" s="11"/>
      <c r="G109" s="11"/>
      <c r="H109" s="11"/>
      <c r="I109" s="11"/>
      <c r="J109" s="11"/>
      <c r="K109" s="11"/>
      <c r="L109" s="11"/>
      <c r="M109" s="8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>
      <c r="A110" s="5" t="s">
        <v>339</v>
      </c>
      <c r="B110" s="284" t="s">
        <v>335</v>
      </c>
      <c r="C110" s="14" t="s">
        <v>329</v>
      </c>
      <c r="D110" s="14"/>
      <c r="E110" s="11"/>
      <c r="F110" s="11"/>
      <c r="G110" s="11"/>
      <c r="H110" s="11"/>
      <c r="I110" s="11"/>
      <c r="J110" s="11"/>
      <c r="K110" s="11"/>
      <c r="L110" s="11"/>
      <c r="M110" s="8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>
      <c r="A111" s="5" t="s">
        <v>340</v>
      </c>
      <c r="B111" s="284" t="s">
        <v>335</v>
      </c>
      <c r="C111" s="14" t="s">
        <v>329</v>
      </c>
      <c r="D111" s="14"/>
      <c r="E111" s="11"/>
      <c r="F111" s="11"/>
      <c r="G111" s="11"/>
      <c r="H111" s="11"/>
      <c r="I111" s="11"/>
      <c r="J111" s="11"/>
      <c r="K111" s="11"/>
      <c r="L111" s="11"/>
      <c r="M111" s="8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>
      <c r="A112" s="5" t="s">
        <v>341</v>
      </c>
      <c r="B112" s="284" t="s">
        <v>335</v>
      </c>
      <c r="C112" s="14" t="s">
        <v>329</v>
      </c>
      <c r="D112" s="14"/>
      <c r="E112" s="11"/>
      <c r="F112" s="11"/>
      <c r="G112" s="11"/>
      <c r="H112" s="11"/>
      <c r="I112" s="11"/>
      <c r="J112" s="11"/>
      <c r="K112" s="11"/>
      <c r="L112" s="11"/>
      <c r="M112" s="8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>
      <c r="A113" s="5" t="s">
        <v>337</v>
      </c>
      <c r="B113" s="284" t="s">
        <v>335</v>
      </c>
      <c r="C113" s="14" t="s">
        <v>342</v>
      </c>
      <c r="D113" s="69"/>
      <c r="E113" s="286"/>
      <c r="F113" s="11"/>
      <c r="G113" s="11"/>
      <c r="H113" s="11"/>
      <c r="I113" s="11"/>
      <c r="J113" s="11"/>
      <c r="K113" s="11"/>
      <c r="L113" s="11"/>
      <c r="M113" s="8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>
      <c r="A114" s="5" t="s">
        <v>338</v>
      </c>
      <c r="B114" s="284" t="s">
        <v>335</v>
      </c>
      <c r="C114" s="14" t="s">
        <v>329</v>
      </c>
      <c r="D114" s="14"/>
      <c r="E114" s="11"/>
      <c r="F114" s="11"/>
      <c r="G114" s="11"/>
      <c r="H114" s="11"/>
      <c r="I114" s="11"/>
      <c r="J114" s="11"/>
      <c r="K114" s="11"/>
      <c r="L114" s="11"/>
      <c r="M114" s="8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>
      <c r="A115" s="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8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>
      <c r="A116" s="5" t="s">
        <v>335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8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>
      <c r="A117" s="5" t="s">
        <v>343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8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>
      <c r="A118" s="5" t="s">
        <v>344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8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>
      <c r="A119" s="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8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>
      <c r="A120" s="5" t="s">
        <v>336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8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>
      <c r="A121" s="5" t="s">
        <v>345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8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>
      <c r="A122" s="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8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>
      <c r="A123" s="5" t="s">
        <v>346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8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>
      <c r="A124" s="5" t="s">
        <v>347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8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>
      <c r="A125" s="5" t="s">
        <v>348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8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>
      <c r="A126" s="5" t="s">
        <v>349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8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>
      <c r="A127" s="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8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>
      <c r="A128" s="290" t="s">
        <v>353</v>
      </c>
      <c r="B128" s="291"/>
      <c r="C128" s="291"/>
      <c r="D128" s="291"/>
      <c r="E128" s="291"/>
      <c r="F128" s="291"/>
      <c r="G128" s="287"/>
      <c r="H128" s="11"/>
      <c r="I128" s="11"/>
      <c r="J128" s="11"/>
      <c r="K128" s="11"/>
      <c r="L128" s="11"/>
      <c r="M128" s="8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>
      <c r="A129" s="292" t="s">
        <v>354</v>
      </c>
      <c r="B129" s="293"/>
      <c r="C129" s="293"/>
      <c r="D129" s="293"/>
      <c r="E129" s="293"/>
      <c r="F129" s="293"/>
      <c r="G129" s="288"/>
      <c r="H129" s="11"/>
      <c r="I129" s="11"/>
      <c r="J129" s="11"/>
      <c r="K129" s="11"/>
      <c r="L129" s="11"/>
      <c r="M129" s="8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>
      <c r="A130" s="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8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>
      <c r="A131" s="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8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>
      <c r="A132" s="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8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>
      <c r="A133" s="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8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>
      <c r="A134" s="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8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>
      <c r="A135" s="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8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>
      <c r="A136" s="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8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>
      <c r="A137" s="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>
      <c r="A138" s="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8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>
      <c r="A139" s="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8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>
      <c r="A140" s="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8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>
      <c r="A141" s="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8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>
      <c r="A142" s="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8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>
      <c r="A143" s="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>
      <c r="A144" s="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8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>
      <c r="A145" s="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8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8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>
      <c r="A147" s="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8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8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>
      <c r="A149" s="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8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>
      <c r="A150" s="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8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>
      <c r="A151" s="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8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>
      <c r="A152" s="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8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>
      <c r="A153" s="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8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>
      <c r="A154" s="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8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>
      <c r="A155" s="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>
      <c r="A156" s="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8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>
      <c r="A157" s="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8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>
      <c r="A158" s="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8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>
      <c r="A159" s="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8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>
      <c r="A160" s="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8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>
      <c r="A161" s="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8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8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8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>
      <c r="A164" s="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8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>
      <c r="A165" s="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8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>
      <c r="A166" s="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8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4">
      <c r="A167" s="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8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4">
      <c r="A168" s="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8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4">
      <c r="A169" s="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8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4">
      <c r="A170" s="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8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4">
      <c r="A171" s="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8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</sheetData>
  <mergeCells count="1">
    <mergeCell ref="A6:A7"/>
  </mergeCells>
  <hyperlinks>
    <hyperlink ref="E1" location="Enfermedades!A53" display="Enfermedades!A53"/>
    <hyperlink ref="D1" location="Enfermedades!A4" display="Enfermedades!A4"/>
    <hyperlink ref="F1" location="Enfermedades!M4" display="Enfermedades!M4"/>
    <hyperlink ref="G1" location="Enfermedades!M51" display="Enfermedades!M51"/>
    <hyperlink ref="B3" location="Enfermedades!A98" display="Enfermedades!A98"/>
  </hyperlinks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W209"/>
  <sheetViews>
    <sheetView zoomScale="70" zoomScaleNormal="70" workbookViewId="0"/>
  </sheetViews>
  <sheetFormatPr baseColWidth="10" defaultColWidth="11.42578125" defaultRowHeight="13.5" outlineLevelCol="2"/>
  <cols>
    <col min="1" max="1" width="22.7109375" style="18" customWidth="1"/>
    <col min="2" max="2" width="7.5703125" style="39" customWidth="1" outlineLevel="2"/>
    <col min="3" max="3" width="7.5703125" style="39" customWidth="1"/>
    <col min="4" max="4" width="7.42578125" style="39" customWidth="1"/>
    <col min="5" max="5" width="8.42578125" style="39" customWidth="1"/>
    <col min="6" max="6" width="9.140625" style="104" customWidth="1"/>
    <col min="7" max="7" width="7.42578125" style="39" customWidth="1"/>
    <col min="8" max="8" width="6.7109375" style="39" customWidth="1"/>
    <col min="9" max="9" width="7.28515625" style="39" customWidth="1"/>
    <col min="10" max="10" width="7.42578125" style="39" customWidth="1"/>
    <col min="11" max="11" width="9.140625" style="104" customWidth="1"/>
    <col min="12" max="12" width="2.5703125" style="18" customWidth="1"/>
    <col min="13" max="13" width="17.5703125" style="18" customWidth="1"/>
    <col min="14" max="14" width="14.28515625" style="105" customWidth="1"/>
    <col min="15" max="15" width="4.28515625" style="18" customWidth="1"/>
    <col min="16" max="16" width="17.5703125" style="18" customWidth="1"/>
    <col min="17" max="17" width="10.42578125" style="105" customWidth="1"/>
    <col min="18" max="20" width="11.42578125" style="18"/>
    <col min="21" max="21" width="11" style="18" customWidth="1"/>
    <col min="22" max="23" width="11" style="18" hidden="1" customWidth="1"/>
    <col min="24" max="24" width="11" style="18" customWidth="1"/>
    <col min="25" max="16384" width="11.42578125" style="18"/>
  </cols>
  <sheetData>
    <row r="1" spans="1:23" s="90" customFormat="1">
      <c r="A1" s="87"/>
      <c r="B1" s="87" t="s">
        <v>255</v>
      </c>
      <c r="C1" s="87"/>
      <c r="D1" s="87"/>
      <c r="E1" s="148"/>
      <c r="F1" s="88"/>
      <c r="G1" s="87" t="s">
        <v>255</v>
      </c>
      <c r="H1" s="87"/>
      <c r="I1" s="87"/>
      <c r="J1" s="87"/>
      <c r="K1" s="106"/>
      <c r="N1" s="91"/>
      <c r="Q1" s="91"/>
    </row>
    <row r="2" spans="1:23" s="90" customFormat="1">
      <c r="A2" s="87"/>
      <c r="B2" s="87" t="s">
        <v>256</v>
      </c>
      <c r="C2" s="87"/>
      <c r="D2" s="87"/>
      <c r="E2" s="148"/>
      <c r="F2" s="88"/>
      <c r="G2" s="87" t="s">
        <v>256</v>
      </c>
      <c r="H2" s="87"/>
      <c r="I2" s="87"/>
      <c r="J2" s="87"/>
      <c r="K2" s="106"/>
      <c r="N2" s="91"/>
      <c r="Q2" s="91"/>
    </row>
    <row r="3" spans="1:23" s="90" customFormat="1">
      <c r="A3" s="87"/>
      <c r="B3" s="87"/>
      <c r="C3" s="87"/>
      <c r="D3" s="87"/>
      <c r="E3" s="148"/>
      <c r="F3" s="88"/>
      <c r="G3" s="87"/>
      <c r="H3" s="87"/>
      <c r="I3" s="87"/>
      <c r="J3" s="87"/>
      <c r="K3" s="106"/>
      <c r="M3" s="90" t="s">
        <v>158</v>
      </c>
      <c r="N3" s="91"/>
      <c r="P3" s="90" t="s">
        <v>158</v>
      </c>
      <c r="Q3" s="91"/>
    </row>
    <row r="4" spans="1:23" s="90" customFormat="1">
      <c r="A4" s="140" t="s">
        <v>72</v>
      </c>
      <c r="B4" s="148"/>
      <c r="C4" s="148"/>
      <c r="D4" s="148"/>
      <c r="E4" s="148"/>
      <c r="F4" s="88"/>
      <c r="G4" s="87"/>
      <c r="H4" s="87"/>
      <c r="I4" s="87"/>
      <c r="J4" s="87"/>
      <c r="K4" s="106"/>
      <c r="M4" s="90" t="s">
        <v>159</v>
      </c>
      <c r="N4" s="91"/>
      <c r="P4" s="90" t="s">
        <v>159</v>
      </c>
      <c r="Q4" s="91"/>
    </row>
    <row r="5" spans="1:23" s="90" customFormat="1" ht="14.25" thickBot="1">
      <c r="B5" s="573" t="s">
        <v>0</v>
      </c>
      <c r="C5" s="573"/>
      <c r="D5" s="573"/>
      <c r="E5" s="573"/>
      <c r="F5" s="573"/>
      <c r="G5" s="574" t="s">
        <v>1</v>
      </c>
      <c r="H5" s="574"/>
      <c r="I5" s="574"/>
      <c r="J5" s="574"/>
      <c r="K5" s="574"/>
      <c r="M5" s="90" t="s">
        <v>160</v>
      </c>
      <c r="N5" s="91"/>
      <c r="P5" s="90" t="s">
        <v>160</v>
      </c>
      <c r="Q5" s="91"/>
    </row>
    <row r="6" spans="1:23" s="38" customFormat="1" ht="6.75" hidden="1" customHeight="1" thickBot="1">
      <c r="A6" s="92"/>
      <c r="B6" s="218"/>
      <c r="C6" s="218"/>
      <c r="D6" s="218"/>
      <c r="E6" s="218"/>
      <c r="F6" s="93"/>
      <c r="G6" s="218"/>
      <c r="H6" s="218"/>
      <c r="I6" s="218"/>
      <c r="J6" s="218"/>
      <c r="K6" s="93"/>
      <c r="N6" s="94"/>
      <c r="Q6" s="94"/>
    </row>
    <row r="7" spans="1:23" s="38" customFormat="1" ht="14.25" hidden="1" thickBot="1">
      <c r="A7" s="92"/>
      <c r="B7" s="218"/>
      <c r="C7" s="218"/>
      <c r="D7" s="218"/>
      <c r="E7" s="218"/>
      <c r="F7" s="93"/>
      <c r="G7" s="218"/>
      <c r="H7" s="218"/>
      <c r="I7" s="218"/>
      <c r="J7" s="218"/>
      <c r="K7" s="93"/>
      <c r="N7" s="94"/>
      <c r="Q7" s="94"/>
    </row>
    <row r="8" spans="1:23" s="90" customFormat="1" ht="14.25" hidden="1" thickBot="1">
      <c r="A8" s="95"/>
      <c r="B8" s="577" t="s">
        <v>0</v>
      </c>
      <c r="C8" s="578"/>
      <c r="D8" s="578"/>
      <c r="E8" s="578"/>
      <c r="F8" s="579"/>
      <c r="G8" s="577" t="s">
        <v>1</v>
      </c>
      <c r="H8" s="578"/>
      <c r="I8" s="578"/>
      <c r="J8" s="578"/>
      <c r="K8" s="578"/>
      <c r="N8" s="91"/>
      <c r="Q8" s="91"/>
    </row>
    <row r="9" spans="1:23" s="89" customFormat="1" ht="12.75" customHeight="1">
      <c r="A9" s="565" t="s">
        <v>4</v>
      </c>
      <c r="B9" s="570" t="s">
        <v>125</v>
      </c>
      <c r="C9" s="571"/>
      <c r="D9" s="571"/>
      <c r="E9" s="572"/>
      <c r="F9" s="97"/>
      <c r="G9" s="567" t="s">
        <v>125</v>
      </c>
      <c r="H9" s="568"/>
      <c r="I9" s="568"/>
      <c r="J9" s="569"/>
      <c r="K9" s="96"/>
      <c r="N9" s="98"/>
      <c r="Q9" s="98"/>
    </row>
    <row r="10" spans="1:23" s="90" customFormat="1" ht="14.25" thickBot="1">
      <c r="A10" s="566"/>
      <c r="B10" s="219" t="s">
        <v>126</v>
      </c>
      <c r="C10" s="219" t="s">
        <v>127</v>
      </c>
      <c r="D10" s="219" t="s">
        <v>128</v>
      </c>
      <c r="E10" s="219" t="s">
        <v>77</v>
      </c>
      <c r="F10" s="100" t="s">
        <v>23</v>
      </c>
      <c r="G10" s="219" t="s">
        <v>126</v>
      </c>
      <c r="H10" s="219" t="s">
        <v>127</v>
      </c>
      <c r="I10" s="219" t="s">
        <v>128</v>
      </c>
      <c r="J10" s="219" t="s">
        <v>77</v>
      </c>
      <c r="K10" s="101" t="s">
        <v>23</v>
      </c>
      <c r="M10" s="147" t="s">
        <v>0</v>
      </c>
      <c r="N10" s="91"/>
      <c r="P10" s="213" t="s">
        <v>1</v>
      </c>
      <c r="Q10" s="91"/>
    </row>
    <row r="11" spans="1:23" ht="14.25" thickBot="1">
      <c r="A11" s="102" t="str">
        <f>Fechas!D6</f>
        <v>ACA 362</v>
      </c>
      <c r="B11" s="373"/>
      <c r="C11" s="373"/>
      <c r="D11" s="373"/>
      <c r="E11" s="331"/>
      <c r="F11" s="258">
        <f>IF(ISNUMBER(V11),V11,0)</f>
        <v>0</v>
      </c>
      <c r="G11" s="373">
        <v>1522.0760233918127</v>
      </c>
      <c r="H11" s="373">
        <v>1825.7309941520466</v>
      </c>
      <c r="I11" s="374">
        <v>1509.0526315789473</v>
      </c>
      <c r="J11" s="331"/>
      <c r="K11" s="257">
        <f>IF(ISNUMBER(W11),W11,0)</f>
        <v>1618.9532163742688</v>
      </c>
      <c r="M11" s="143">
        <v>0</v>
      </c>
      <c r="N11" s="141">
        <v>0</v>
      </c>
      <c r="P11" s="149" t="s">
        <v>612</v>
      </c>
      <c r="Q11" s="142">
        <v>0</v>
      </c>
      <c r="V11" s="3" t="e">
        <f>IF(B11="",AVERAGE(C11:E11),AVERAGE(B11:E11))</f>
        <v>#DIV/0!</v>
      </c>
      <c r="W11" s="3">
        <f>IF(G11="",AVERAGE(H11:J11),AVERAGE(G11:J11))</f>
        <v>1618.9532163742688</v>
      </c>
    </row>
    <row r="12" spans="1:23" ht="14.25" thickBot="1">
      <c r="A12" s="102" t="str">
        <f>Fechas!D7</f>
        <v>ACA 363</v>
      </c>
      <c r="B12" s="373"/>
      <c r="C12" s="373"/>
      <c r="D12" s="373"/>
      <c r="E12" s="331"/>
      <c r="F12" s="258">
        <f t="shared" ref="F12:F50" si="0">IF(ISNUMBER(V12),V12,0)</f>
        <v>0</v>
      </c>
      <c r="G12" s="373">
        <v>1927.4970760233916</v>
      </c>
      <c r="H12" s="373">
        <v>2094.7368421052629</v>
      </c>
      <c r="I12" s="374">
        <v>2659.9999999999995</v>
      </c>
      <c r="J12" s="331"/>
      <c r="K12" s="257">
        <f t="shared" ref="K12:K50" si="1">IF(ISNUMBER(W12),W12,0)</f>
        <v>2227.4113060428845</v>
      </c>
      <c r="M12" s="143">
        <v>0</v>
      </c>
      <c r="N12" s="141">
        <v>0</v>
      </c>
      <c r="P12" s="149" t="s">
        <v>617</v>
      </c>
      <c r="Q12" s="142">
        <v>1075.6400000000001</v>
      </c>
      <c r="V12" s="3" t="e">
        <f t="shared" ref="V12:V50" si="2">IF(B12="",AVERAGE(C12:E12),AVERAGE(B12:E12))</f>
        <v>#DIV/0!</v>
      </c>
      <c r="W12" s="3">
        <f t="shared" ref="W12:W50" si="3">IF(G12="",AVERAGE(H12:J12),AVERAGE(G12:J12))</f>
        <v>2227.4113060428845</v>
      </c>
    </row>
    <row r="13" spans="1:23" ht="14.25" thickBot="1">
      <c r="A13" s="102" t="str">
        <f>Fechas!D8</f>
        <v>ACA 364</v>
      </c>
      <c r="B13" s="373"/>
      <c r="C13" s="373"/>
      <c r="D13" s="373"/>
      <c r="E13" s="331"/>
      <c r="F13" s="258">
        <f t="shared" si="0"/>
        <v>0</v>
      </c>
      <c r="G13" s="373">
        <v>0</v>
      </c>
      <c r="H13" s="373">
        <v>0</v>
      </c>
      <c r="I13" s="374">
        <v>0</v>
      </c>
      <c r="J13" s="331"/>
      <c r="K13" s="257">
        <f t="shared" si="1"/>
        <v>0</v>
      </c>
      <c r="M13" s="143">
        <v>0</v>
      </c>
      <c r="N13" s="141">
        <v>0</v>
      </c>
      <c r="P13" s="149" t="s">
        <v>610</v>
      </c>
      <c r="Q13" s="142">
        <v>1618.95</v>
      </c>
      <c r="V13" s="3" t="e">
        <f t="shared" si="2"/>
        <v>#DIV/0!</v>
      </c>
      <c r="W13" s="3">
        <f t="shared" si="3"/>
        <v>0</v>
      </c>
    </row>
    <row r="14" spans="1:23" ht="14.25" thickBot="1">
      <c r="A14" s="102" t="str">
        <f>Fechas!D9</f>
        <v>SY 120</v>
      </c>
      <c r="B14" s="373"/>
      <c r="C14" s="373"/>
      <c r="D14" s="373"/>
      <c r="E14" s="331"/>
      <c r="F14" s="258">
        <f t="shared" si="0"/>
        <v>0</v>
      </c>
      <c r="G14" s="373">
        <v>3564.4561403508769</v>
      </c>
      <c r="H14" s="373">
        <v>3552.5614035087719</v>
      </c>
      <c r="I14" s="374">
        <v>3546.0350877192977</v>
      </c>
      <c r="J14" s="331"/>
      <c r="K14" s="257">
        <f t="shared" si="1"/>
        <v>3554.3508771929824</v>
      </c>
      <c r="M14" s="143">
        <v>0</v>
      </c>
      <c r="N14" s="141">
        <v>0</v>
      </c>
      <c r="P14" s="149" t="s">
        <v>611</v>
      </c>
      <c r="Q14" s="142">
        <v>2227.41</v>
      </c>
      <c r="V14" s="3" t="e">
        <f t="shared" si="2"/>
        <v>#DIV/0!</v>
      </c>
      <c r="W14" s="3">
        <f t="shared" si="3"/>
        <v>3554.3508771929824</v>
      </c>
    </row>
    <row r="15" spans="1:23" ht="14.25" thickBot="1">
      <c r="A15" s="102" t="str">
        <f>Fechas!D10</f>
        <v>Klein Seleñio</v>
      </c>
      <c r="B15" s="373"/>
      <c r="C15" s="373"/>
      <c r="D15" s="373"/>
      <c r="E15" s="331"/>
      <c r="F15" s="258">
        <f t="shared" si="0"/>
        <v>0</v>
      </c>
      <c r="G15" s="373">
        <v>868.9122807017543</v>
      </c>
      <c r="H15" s="373">
        <v>1068.3157894736839</v>
      </c>
      <c r="I15" s="374">
        <v>1289.7017543859647</v>
      </c>
      <c r="J15" s="331"/>
      <c r="K15" s="257">
        <f t="shared" si="1"/>
        <v>1075.6432748538009</v>
      </c>
      <c r="M15" s="143">
        <v>0</v>
      </c>
      <c r="N15" s="141">
        <v>0</v>
      </c>
      <c r="P15" s="149" t="s">
        <v>556</v>
      </c>
      <c r="Q15" s="142">
        <v>2554.35</v>
      </c>
      <c r="V15" s="3" t="e">
        <f t="shared" si="2"/>
        <v>#DIV/0!</v>
      </c>
      <c r="W15" s="3">
        <f t="shared" si="3"/>
        <v>1075.6432748538009</v>
      </c>
    </row>
    <row r="16" spans="1:23" ht="14.25" thickBot="1">
      <c r="A16" s="102">
        <f>Fechas!D11</f>
        <v>0</v>
      </c>
      <c r="B16" s="373"/>
      <c r="C16" s="373"/>
      <c r="D16" s="373"/>
      <c r="E16" s="331"/>
      <c r="F16" s="258">
        <f t="shared" si="0"/>
        <v>0</v>
      </c>
      <c r="G16" s="373"/>
      <c r="H16" s="373"/>
      <c r="I16" s="374"/>
      <c r="J16" s="331"/>
      <c r="K16" s="257">
        <f t="shared" si="1"/>
        <v>0</v>
      </c>
      <c r="M16" s="143">
        <v>0</v>
      </c>
      <c r="N16" s="141">
        <v>0</v>
      </c>
      <c r="P16" s="149">
        <v>0</v>
      </c>
      <c r="Q16" s="142">
        <v>0</v>
      </c>
      <c r="V16" s="3" t="e">
        <f t="shared" si="2"/>
        <v>#DIV/0!</v>
      </c>
      <c r="W16" s="3" t="e">
        <f t="shared" si="3"/>
        <v>#DIV/0!</v>
      </c>
    </row>
    <row r="17" spans="1:23" s="38" customFormat="1" ht="14.25" thickBot="1">
      <c r="A17" s="102">
        <f>Fechas!D12</f>
        <v>0</v>
      </c>
      <c r="B17" s="373"/>
      <c r="C17" s="373"/>
      <c r="D17" s="373"/>
      <c r="E17" s="331"/>
      <c r="F17" s="258">
        <f t="shared" si="0"/>
        <v>0</v>
      </c>
      <c r="G17" s="373"/>
      <c r="H17" s="373"/>
      <c r="I17" s="374"/>
      <c r="J17" s="331"/>
      <c r="K17" s="257">
        <f t="shared" si="1"/>
        <v>0</v>
      </c>
      <c r="M17" s="143">
        <v>0</v>
      </c>
      <c r="N17" s="141">
        <v>0</v>
      </c>
      <c r="P17" s="149">
        <v>0</v>
      </c>
      <c r="Q17" s="142">
        <v>0</v>
      </c>
      <c r="V17" s="3" t="e">
        <f t="shared" si="2"/>
        <v>#DIV/0!</v>
      </c>
      <c r="W17" s="3" t="e">
        <f t="shared" si="3"/>
        <v>#DIV/0!</v>
      </c>
    </row>
    <row r="18" spans="1:23" s="38" customFormat="1" ht="14.25" thickBot="1">
      <c r="A18" s="102">
        <f>Fechas!D13</f>
        <v>0</v>
      </c>
      <c r="B18" s="373"/>
      <c r="C18" s="373"/>
      <c r="D18" s="373"/>
      <c r="E18" s="331"/>
      <c r="F18" s="258">
        <f t="shared" si="0"/>
        <v>0</v>
      </c>
      <c r="G18" s="373"/>
      <c r="H18" s="373"/>
      <c r="I18" s="374"/>
      <c r="J18" s="331"/>
      <c r="K18" s="257">
        <f t="shared" si="1"/>
        <v>0</v>
      </c>
      <c r="M18" s="143">
        <v>0</v>
      </c>
      <c r="N18" s="141">
        <v>0</v>
      </c>
      <c r="P18" s="149">
        <v>0</v>
      </c>
      <c r="Q18" s="142">
        <v>0</v>
      </c>
      <c r="V18" s="3" t="e">
        <f t="shared" si="2"/>
        <v>#DIV/0!</v>
      </c>
      <c r="W18" s="3" t="e">
        <f t="shared" si="3"/>
        <v>#DIV/0!</v>
      </c>
    </row>
    <row r="19" spans="1:23" s="38" customFormat="1" ht="14.25" thickBot="1">
      <c r="A19" s="102">
        <f>Fechas!D14</f>
        <v>0</v>
      </c>
      <c r="B19" s="373"/>
      <c r="C19" s="373"/>
      <c r="D19" s="373"/>
      <c r="E19" s="331"/>
      <c r="F19" s="258">
        <f t="shared" si="0"/>
        <v>0</v>
      </c>
      <c r="G19" s="373"/>
      <c r="H19" s="373"/>
      <c r="I19" s="374"/>
      <c r="J19" s="331"/>
      <c r="K19" s="257">
        <f t="shared" si="1"/>
        <v>0</v>
      </c>
      <c r="M19" s="143">
        <v>0</v>
      </c>
      <c r="N19" s="141">
        <v>0</v>
      </c>
      <c r="P19" s="149">
        <v>0</v>
      </c>
      <c r="Q19" s="142">
        <v>0</v>
      </c>
      <c r="V19" s="3" t="e">
        <f t="shared" si="2"/>
        <v>#DIV/0!</v>
      </c>
      <c r="W19" s="3" t="e">
        <f t="shared" si="3"/>
        <v>#DIV/0!</v>
      </c>
    </row>
    <row r="20" spans="1:23" s="38" customFormat="1" ht="14.25" thickBot="1">
      <c r="A20" s="102">
        <f>Fechas!D15</f>
        <v>0</v>
      </c>
      <c r="B20" s="373"/>
      <c r="C20" s="373"/>
      <c r="D20" s="373"/>
      <c r="E20" s="331"/>
      <c r="F20" s="258">
        <f t="shared" si="0"/>
        <v>0</v>
      </c>
      <c r="G20" s="373"/>
      <c r="H20" s="373"/>
      <c r="I20" s="374"/>
      <c r="J20" s="331"/>
      <c r="K20" s="257">
        <f t="shared" si="1"/>
        <v>0</v>
      </c>
      <c r="M20" s="143">
        <v>0</v>
      </c>
      <c r="N20" s="141">
        <v>0</v>
      </c>
      <c r="P20" s="149">
        <v>0</v>
      </c>
      <c r="Q20" s="142">
        <v>0</v>
      </c>
      <c r="R20" s="90"/>
      <c r="S20" s="90"/>
      <c r="T20" s="90"/>
      <c r="V20" s="3" t="e">
        <f t="shared" si="2"/>
        <v>#DIV/0!</v>
      </c>
      <c r="W20" s="3" t="e">
        <f t="shared" si="3"/>
        <v>#DIV/0!</v>
      </c>
    </row>
    <row r="21" spans="1:23" s="38" customFormat="1" ht="14.25" thickBot="1">
      <c r="A21" s="102">
        <f>Fechas!D16</f>
        <v>0</v>
      </c>
      <c r="B21" s="373"/>
      <c r="C21" s="373"/>
      <c r="D21" s="373"/>
      <c r="E21" s="331"/>
      <c r="F21" s="258">
        <f t="shared" si="0"/>
        <v>0</v>
      </c>
      <c r="G21" s="373"/>
      <c r="H21" s="373"/>
      <c r="I21" s="374"/>
      <c r="J21" s="331"/>
      <c r="K21" s="257">
        <f t="shared" si="1"/>
        <v>0</v>
      </c>
      <c r="M21" s="143">
        <v>0</v>
      </c>
      <c r="N21" s="141">
        <v>0</v>
      </c>
      <c r="P21" s="149">
        <v>0</v>
      </c>
      <c r="Q21" s="142">
        <v>0</v>
      </c>
      <c r="R21" s="148"/>
      <c r="S21" s="148"/>
      <c r="T21" s="148"/>
      <c r="V21" s="3" t="e">
        <f t="shared" si="2"/>
        <v>#DIV/0!</v>
      </c>
      <c r="W21" s="3" t="e">
        <f t="shared" si="3"/>
        <v>#DIV/0!</v>
      </c>
    </row>
    <row r="22" spans="1:23" s="38" customFormat="1" ht="14.25" thickBot="1">
      <c r="A22" s="102">
        <f>Fechas!D17</f>
        <v>0</v>
      </c>
      <c r="B22" s="373"/>
      <c r="C22" s="373"/>
      <c r="D22" s="373"/>
      <c r="E22" s="331"/>
      <c r="F22" s="258">
        <f t="shared" si="0"/>
        <v>0</v>
      </c>
      <c r="G22" s="373"/>
      <c r="H22" s="373"/>
      <c r="I22" s="374"/>
      <c r="J22" s="331"/>
      <c r="K22" s="257">
        <f t="shared" si="1"/>
        <v>0</v>
      </c>
      <c r="M22" s="143">
        <v>0</v>
      </c>
      <c r="N22" s="141">
        <v>0</v>
      </c>
      <c r="P22" s="149">
        <v>0</v>
      </c>
      <c r="Q22" s="142">
        <v>0</v>
      </c>
      <c r="R22" s="148"/>
      <c r="S22" s="148"/>
      <c r="T22" s="148"/>
      <c r="V22" s="3" t="e">
        <f t="shared" si="2"/>
        <v>#DIV/0!</v>
      </c>
      <c r="W22" s="3" t="e">
        <f t="shared" si="3"/>
        <v>#DIV/0!</v>
      </c>
    </row>
    <row r="23" spans="1:23" s="38" customFormat="1" ht="14.25" thickBot="1">
      <c r="A23" s="102">
        <f>Fechas!D18</f>
        <v>0</v>
      </c>
      <c r="B23" s="373"/>
      <c r="C23" s="373"/>
      <c r="D23" s="373"/>
      <c r="E23" s="331"/>
      <c r="F23" s="258">
        <f t="shared" si="0"/>
        <v>0</v>
      </c>
      <c r="G23" s="373"/>
      <c r="H23" s="373"/>
      <c r="I23" s="374"/>
      <c r="J23" s="331"/>
      <c r="K23" s="257">
        <f t="shared" si="1"/>
        <v>0</v>
      </c>
      <c r="M23" s="143">
        <v>0</v>
      </c>
      <c r="N23" s="141">
        <v>0</v>
      </c>
      <c r="P23" s="149">
        <v>0</v>
      </c>
      <c r="Q23" s="142">
        <v>0</v>
      </c>
      <c r="R23" s="148"/>
      <c r="S23" s="148"/>
      <c r="T23" s="148"/>
      <c r="V23" s="3" t="e">
        <f t="shared" si="2"/>
        <v>#DIV/0!</v>
      </c>
      <c r="W23" s="3" t="e">
        <f t="shared" si="3"/>
        <v>#DIV/0!</v>
      </c>
    </row>
    <row r="24" spans="1:23" s="38" customFormat="1" ht="14.25" thickBot="1">
      <c r="A24" s="102">
        <f>Fechas!D19</f>
        <v>0</v>
      </c>
      <c r="B24" s="373"/>
      <c r="C24" s="373"/>
      <c r="D24" s="373"/>
      <c r="E24" s="331"/>
      <c r="F24" s="258">
        <f t="shared" si="0"/>
        <v>0</v>
      </c>
      <c r="G24" s="373"/>
      <c r="H24" s="373"/>
      <c r="I24" s="374"/>
      <c r="J24" s="331"/>
      <c r="K24" s="257">
        <f t="shared" si="1"/>
        <v>0</v>
      </c>
      <c r="M24" s="143">
        <v>0</v>
      </c>
      <c r="N24" s="141">
        <v>0</v>
      </c>
      <c r="P24" s="149">
        <v>0</v>
      </c>
      <c r="Q24" s="142">
        <v>0</v>
      </c>
      <c r="R24" s="148"/>
      <c r="S24" s="148"/>
      <c r="T24" s="148"/>
      <c r="V24" s="3" t="e">
        <f t="shared" si="2"/>
        <v>#DIV/0!</v>
      </c>
      <c r="W24" s="3" t="e">
        <f t="shared" si="3"/>
        <v>#DIV/0!</v>
      </c>
    </row>
    <row r="25" spans="1:23" s="38" customFormat="1" ht="14.25" thickBot="1">
      <c r="A25" s="102">
        <f>Fechas!D20</f>
        <v>0</v>
      </c>
      <c r="B25" s="373"/>
      <c r="C25" s="373"/>
      <c r="D25" s="373"/>
      <c r="E25" s="331"/>
      <c r="F25" s="258">
        <f t="shared" si="0"/>
        <v>0</v>
      </c>
      <c r="G25" s="373"/>
      <c r="H25" s="373"/>
      <c r="I25" s="374"/>
      <c r="J25" s="331"/>
      <c r="K25" s="257">
        <f t="shared" si="1"/>
        <v>0</v>
      </c>
      <c r="M25" s="143">
        <v>0</v>
      </c>
      <c r="N25" s="141">
        <v>0</v>
      </c>
      <c r="P25" s="149">
        <v>0</v>
      </c>
      <c r="Q25" s="142">
        <v>0</v>
      </c>
      <c r="R25" s="148"/>
      <c r="S25" s="148"/>
      <c r="T25" s="148"/>
      <c r="V25" s="3" t="e">
        <f t="shared" si="2"/>
        <v>#DIV/0!</v>
      </c>
      <c r="W25" s="3" t="e">
        <f t="shared" si="3"/>
        <v>#DIV/0!</v>
      </c>
    </row>
    <row r="26" spans="1:23" s="38" customFormat="1" ht="14.25" thickBot="1">
      <c r="A26" s="102">
        <f>Fechas!D21</f>
        <v>0</v>
      </c>
      <c r="B26" s="373"/>
      <c r="C26" s="373"/>
      <c r="D26" s="373"/>
      <c r="E26" s="331"/>
      <c r="F26" s="258">
        <f t="shared" si="0"/>
        <v>0</v>
      </c>
      <c r="G26" s="373"/>
      <c r="H26" s="373"/>
      <c r="I26" s="374"/>
      <c r="J26" s="331"/>
      <c r="K26" s="257">
        <f t="shared" si="1"/>
        <v>0</v>
      </c>
      <c r="M26" s="143">
        <v>0</v>
      </c>
      <c r="N26" s="141">
        <v>0</v>
      </c>
      <c r="P26" s="149">
        <v>0</v>
      </c>
      <c r="Q26" s="142">
        <v>0</v>
      </c>
      <c r="R26" s="148"/>
      <c r="S26" s="148"/>
      <c r="T26" s="148"/>
      <c r="V26" s="3" t="e">
        <f t="shared" si="2"/>
        <v>#DIV/0!</v>
      </c>
      <c r="W26" s="3" t="e">
        <f t="shared" si="3"/>
        <v>#DIV/0!</v>
      </c>
    </row>
    <row r="27" spans="1:23" s="38" customFormat="1" ht="14.25" thickBot="1">
      <c r="A27" s="102">
        <f>Fechas!D22</f>
        <v>0</v>
      </c>
      <c r="B27" s="373"/>
      <c r="C27" s="373"/>
      <c r="D27" s="373"/>
      <c r="E27" s="331"/>
      <c r="F27" s="258">
        <f t="shared" si="0"/>
        <v>0</v>
      </c>
      <c r="G27" s="373"/>
      <c r="H27" s="373"/>
      <c r="I27" s="374"/>
      <c r="J27" s="331"/>
      <c r="K27" s="257">
        <f t="shared" si="1"/>
        <v>0</v>
      </c>
      <c r="M27" s="143">
        <v>0</v>
      </c>
      <c r="N27" s="141">
        <v>0</v>
      </c>
      <c r="P27" s="149">
        <v>0</v>
      </c>
      <c r="Q27" s="142">
        <v>0</v>
      </c>
      <c r="R27" s="148"/>
      <c r="S27" s="148"/>
      <c r="T27" s="148"/>
      <c r="V27" s="3" t="e">
        <f t="shared" si="2"/>
        <v>#DIV/0!</v>
      </c>
      <c r="W27" s="3" t="e">
        <f t="shared" si="3"/>
        <v>#DIV/0!</v>
      </c>
    </row>
    <row r="28" spans="1:23" s="38" customFormat="1" ht="14.25" thickBot="1">
      <c r="A28" s="102">
        <f>Fechas!D23</f>
        <v>0</v>
      </c>
      <c r="B28" s="373"/>
      <c r="C28" s="373"/>
      <c r="D28" s="373"/>
      <c r="E28" s="331"/>
      <c r="F28" s="258">
        <f t="shared" si="0"/>
        <v>0</v>
      </c>
      <c r="G28" s="373"/>
      <c r="H28" s="373"/>
      <c r="I28" s="374"/>
      <c r="J28" s="331"/>
      <c r="K28" s="257">
        <f t="shared" si="1"/>
        <v>0</v>
      </c>
      <c r="M28" s="143">
        <v>0</v>
      </c>
      <c r="N28" s="141">
        <v>0</v>
      </c>
      <c r="P28" s="149">
        <v>0</v>
      </c>
      <c r="Q28" s="142">
        <v>0</v>
      </c>
      <c r="R28" s="148"/>
      <c r="S28" s="148"/>
      <c r="T28" s="148"/>
      <c r="V28" s="3" t="e">
        <f t="shared" si="2"/>
        <v>#DIV/0!</v>
      </c>
      <c r="W28" s="3" t="e">
        <f t="shared" si="3"/>
        <v>#DIV/0!</v>
      </c>
    </row>
    <row r="29" spans="1:23" s="38" customFormat="1" ht="14.25" thickBot="1">
      <c r="A29" s="102">
        <f>Fechas!D24</f>
        <v>0</v>
      </c>
      <c r="B29" s="373"/>
      <c r="C29" s="373"/>
      <c r="D29" s="373"/>
      <c r="E29" s="331"/>
      <c r="F29" s="258">
        <f t="shared" si="0"/>
        <v>0</v>
      </c>
      <c r="G29" s="373"/>
      <c r="H29" s="373"/>
      <c r="I29" s="374"/>
      <c r="J29" s="331"/>
      <c r="K29" s="257">
        <f t="shared" si="1"/>
        <v>0</v>
      </c>
      <c r="M29" s="143">
        <v>0</v>
      </c>
      <c r="N29" s="141">
        <v>0</v>
      </c>
      <c r="P29" s="149">
        <v>0</v>
      </c>
      <c r="Q29" s="142">
        <v>0</v>
      </c>
      <c r="R29" s="148"/>
      <c r="S29" s="148"/>
      <c r="T29" s="148"/>
      <c r="V29" s="3" t="e">
        <f t="shared" si="2"/>
        <v>#DIV/0!</v>
      </c>
      <c r="W29" s="3" t="e">
        <f t="shared" si="3"/>
        <v>#DIV/0!</v>
      </c>
    </row>
    <row r="30" spans="1:23" s="38" customFormat="1" ht="14.25" thickBot="1">
      <c r="A30" s="102">
        <f>Fechas!D25</f>
        <v>0</v>
      </c>
      <c r="B30" s="373"/>
      <c r="C30" s="373"/>
      <c r="D30" s="373"/>
      <c r="E30" s="331"/>
      <c r="F30" s="258">
        <f t="shared" si="0"/>
        <v>0</v>
      </c>
      <c r="G30" s="373"/>
      <c r="H30" s="373"/>
      <c r="I30" s="374"/>
      <c r="J30" s="331"/>
      <c r="K30" s="257">
        <f t="shared" si="1"/>
        <v>0</v>
      </c>
      <c r="M30" s="143">
        <v>0</v>
      </c>
      <c r="N30" s="141">
        <v>0</v>
      </c>
      <c r="P30" s="149">
        <v>0</v>
      </c>
      <c r="Q30" s="142">
        <v>0</v>
      </c>
      <c r="R30" s="148"/>
      <c r="S30" s="148"/>
      <c r="T30" s="148"/>
      <c r="V30" s="3" t="e">
        <f t="shared" si="2"/>
        <v>#DIV/0!</v>
      </c>
      <c r="W30" s="3" t="e">
        <f t="shared" si="3"/>
        <v>#DIV/0!</v>
      </c>
    </row>
    <row r="31" spans="1:23" s="38" customFormat="1" ht="14.25" thickBot="1">
      <c r="A31" s="102">
        <f>Fechas!D26</f>
        <v>0</v>
      </c>
      <c r="B31" s="373"/>
      <c r="C31" s="373"/>
      <c r="D31" s="373"/>
      <c r="E31" s="331"/>
      <c r="F31" s="258">
        <f t="shared" si="0"/>
        <v>0</v>
      </c>
      <c r="G31" s="373"/>
      <c r="H31" s="373"/>
      <c r="I31" s="374"/>
      <c r="J31" s="331"/>
      <c r="K31" s="257">
        <f t="shared" si="1"/>
        <v>0</v>
      </c>
      <c r="M31" s="143">
        <v>0</v>
      </c>
      <c r="N31" s="141">
        <v>0</v>
      </c>
      <c r="P31" s="149">
        <v>0</v>
      </c>
      <c r="Q31" s="142">
        <v>0</v>
      </c>
      <c r="R31" s="148"/>
      <c r="S31" s="148"/>
      <c r="T31" s="148"/>
      <c r="V31" s="3" t="e">
        <f t="shared" si="2"/>
        <v>#DIV/0!</v>
      </c>
      <c r="W31" s="3" t="e">
        <f t="shared" si="3"/>
        <v>#DIV/0!</v>
      </c>
    </row>
    <row r="32" spans="1:23" s="38" customFormat="1" ht="14.25" thickBot="1">
      <c r="A32" s="102">
        <f>Fechas!D27</f>
        <v>0</v>
      </c>
      <c r="B32" s="373"/>
      <c r="C32" s="373"/>
      <c r="D32" s="373"/>
      <c r="E32" s="331"/>
      <c r="F32" s="258">
        <f t="shared" si="0"/>
        <v>0</v>
      </c>
      <c r="G32" s="373"/>
      <c r="H32" s="373"/>
      <c r="I32" s="374"/>
      <c r="J32" s="331"/>
      <c r="K32" s="257">
        <f t="shared" si="1"/>
        <v>0</v>
      </c>
      <c r="M32" s="143">
        <v>0</v>
      </c>
      <c r="N32" s="141">
        <v>0</v>
      </c>
      <c r="P32" s="149">
        <v>0</v>
      </c>
      <c r="Q32" s="142">
        <v>0</v>
      </c>
      <c r="R32" s="148"/>
      <c r="S32" s="148"/>
      <c r="T32" s="148"/>
      <c r="V32" s="3" t="e">
        <f t="shared" si="2"/>
        <v>#DIV/0!</v>
      </c>
      <c r="W32" s="3" t="e">
        <f t="shared" si="3"/>
        <v>#DIV/0!</v>
      </c>
    </row>
    <row r="33" spans="1:23" s="38" customFormat="1" ht="14.25" thickBot="1">
      <c r="A33" s="102">
        <f>Fechas!D28</f>
        <v>0</v>
      </c>
      <c r="B33" s="339"/>
      <c r="C33" s="339"/>
      <c r="D33" s="339"/>
      <c r="E33" s="331"/>
      <c r="F33" s="258">
        <f t="shared" si="0"/>
        <v>0</v>
      </c>
      <c r="G33" s="339"/>
      <c r="H33" s="339"/>
      <c r="I33" s="339"/>
      <c r="J33" s="331"/>
      <c r="K33" s="257">
        <f t="shared" si="1"/>
        <v>0</v>
      </c>
      <c r="M33" s="143">
        <v>0</v>
      </c>
      <c r="N33" s="141">
        <v>0</v>
      </c>
      <c r="P33" s="149">
        <v>0</v>
      </c>
      <c r="Q33" s="142">
        <v>0</v>
      </c>
      <c r="R33" s="148"/>
      <c r="S33" s="148"/>
      <c r="T33" s="148"/>
      <c r="V33" s="3" t="e">
        <f t="shared" si="2"/>
        <v>#DIV/0!</v>
      </c>
      <c r="W33" s="3" t="e">
        <f t="shared" si="3"/>
        <v>#DIV/0!</v>
      </c>
    </row>
    <row r="34" spans="1:23" s="38" customFormat="1" ht="14.25" thickBot="1">
      <c r="A34" s="102">
        <f>Fechas!D29</f>
        <v>0</v>
      </c>
      <c r="B34" s="339"/>
      <c r="C34" s="339"/>
      <c r="D34" s="339"/>
      <c r="E34" s="331"/>
      <c r="F34" s="258">
        <f t="shared" si="0"/>
        <v>0</v>
      </c>
      <c r="G34" s="339"/>
      <c r="H34" s="339"/>
      <c r="I34" s="339"/>
      <c r="J34" s="331"/>
      <c r="K34" s="257">
        <f t="shared" si="1"/>
        <v>0</v>
      </c>
      <c r="M34" s="144">
        <v>0</v>
      </c>
      <c r="N34" s="141">
        <v>0</v>
      </c>
      <c r="P34" s="149">
        <v>0</v>
      </c>
      <c r="Q34" s="142">
        <v>0</v>
      </c>
      <c r="R34" s="148"/>
      <c r="S34" s="148"/>
      <c r="T34" s="148"/>
      <c r="V34" s="3" t="e">
        <f t="shared" si="2"/>
        <v>#DIV/0!</v>
      </c>
      <c r="W34" s="3" t="e">
        <f t="shared" si="3"/>
        <v>#DIV/0!</v>
      </c>
    </row>
    <row r="35" spans="1:23" s="38" customFormat="1" ht="14.25" thickBot="1">
      <c r="A35" s="102">
        <f>Fechas!D30</f>
        <v>0</v>
      </c>
      <c r="B35" s="339"/>
      <c r="C35" s="339"/>
      <c r="D35" s="339"/>
      <c r="E35" s="331"/>
      <c r="F35" s="258">
        <f t="shared" si="0"/>
        <v>0</v>
      </c>
      <c r="G35" s="339"/>
      <c r="H35" s="339"/>
      <c r="I35" s="339"/>
      <c r="J35" s="331"/>
      <c r="K35" s="257">
        <f t="shared" si="1"/>
        <v>0</v>
      </c>
      <c r="L35" s="15"/>
      <c r="M35" s="144">
        <v>0</v>
      </c>
      <c r="N35" s="141">
        <v>0</v>
      </c>
      <c r="P35" s="149">
        <v>0</v>
      </c>
      <c r="Q35" s="142">
        <v>0</v>
      </c>
      <c r="R35" s="148"/>
      <c r="S35" s="148"/>
      <c r="T35" s="148"/>
      <c r="V35" s="3" t="e">
        <f t="shared" si="2"/>
        <v>#DIV/0!</v>
      </c>
      <c r="W35" s="3" t="e">
        <f t="shared" si="3"/>
        <v>#DIV/0!</v>
      </c>
    </row>
    <row r="36" spans="1:23" s="38" customFormat="1" ht="14.25" thickBot="1">
      <c r="A36" s="102">
        <f>Fechas!D31</f>
        <v>0</v>
      </c>
      <c r="B36" s="339"/>
      <c r="C36" s="339"/>
      <c r="D36" s="339"/>
      <c r="E36" s="331"/>
      <c r="F36" s="258">
        <f t="shared" si="0"/>
        <v>0</v>
      </c>
      <c r="G36" s="339"/>
      <c r="H36" s="339"/>
      <c r="I36" s="339"/>
      <c r="J36" s="331"/>
      <c r="K36" s="257">
        <f t="shared" si="1"/>
        <v>0</v>
      </c>
      <c r="M36" s="145">
        <v>0</v>
      </c>
      <c r="N36" s="141">
        <v>0</v>
      </c>
      <c r="P36" s="149">
        <v>0</v>
      </c>
      <c r="Q36" s="142">
        <v>0</v>
      </c>
      <c r="R36" s="148"/>
      <c r="S36" s="148"/>
      <c r="T36" s="148"/>
      <c r="V36" s="3" t="e">
        <f t="shared" si="2"/>
        <v>#DIV/0!</v>
      </c>
      <c r="W36" s="3" t="e">
        <f t="shared" si="3"/>
        <v>#DIV/0!</v>
      </c>
    </row>
    <row r="37" spans="1:23" s="38" customFormat="1" ht="14.25" thickBot="1">
      <c r="A37" s="102">
        <f>Fechas!D32</f>
        <v>0</v>
      </c>
      <c r="B37" s="339"/>
      <c r="C37" s="339"/>
      <c r="D37" s="339"/>
      <c r="E37" s="331"/>
      <c r="F37" s="258">
        <f t="shared" si="0"/>
        <v>0</v>
      </c>
      <c r="G37" s="339"/>
      <c r="H37" s="339"/>
      <c r="I37" s="339"/>
      <c r="J37" s="331"/>
      <c r="K37" s="257">
        <f t="shared" si="1"/>
        <v>0</v>
      </c>
      <c r="M37" s="146">
        <v>0</v>
      </c>
      <c r="N37" s="141">
        <v>0</v>
      </c>
      <c r="P37" s="149">
        <v>0</v>
      </c>
      <c r="Q37" s="142">
        <v>0</v>
      </c>
      <c r="R37" s="148"/>
      <c r="S37" s="148"/>
      <c r="T37" s="148"/>
      <c r="V37" s="3" t="e">
        <f t="shared" si="2"/>
        <v>#DIV/0!</v>
      </c>
      <c r="W37" s="3" t="e">
        <f t="shared" si="3"/>
        <v>#DIV/0!</v>
      </c>
    </row>
    <row r="38" spans="1:23" s="38" customFormat="1" ht="14.25" thickBot="1">
      <c r="A38" s="102">
        <f>Fechas!D33</f>
        <v>0</v>
      </c>
      <c r="B38" s="339"/>
      <c r="C38" s="339"/>
      <c r="D38" s="339"/>
      <c r="E38" s="331"/>
      <c r="F38" s="258">
        <f t="shared" si="0"/>
        <v>0</v>
      </c>
      <c r="G38" s="339"/>
      <c r="H38" s="339"/>
      <c r="I38" s="339"/>
      <c r="J38" s="331"/>
      <c r="K38" s="257">
        <f t="shared" si="1"/>
        <v>0</v>
      </c>
      <c r="M38" s="146">
        <v>0</v>
      </c>
      <c r="N38" s="141">
        <v>0</v>
      </c>
      <c r="P38" s="149">
        <v>0</v>
      </c>
      <c r="Q38" s="142">
        <v>0</v>
      </c>
      <c r="R38" s="148"/>
      <c r="S38" s="148"/>
      <c r="T38" s="148"/>
      <c r="V38" s="3" t="e">
        <f t="shared" si="2"/>
        <v>#DIV/0!</v>
      </c>
      <c r="W38" s="3" t="e">
        <f t="shared" si="3"/>
        <v>#DIV/0!</v>
      </c>
    </row>
    <row r="39" spans="1:23" s="38" customFormat="1" ht="14.25" thickBot="1">
      <c r="A39" s="102">
        <f>Fechas!D34</f>
        <v>0</v>
      </c>
      <c r="B39" s="339"/>
      <c r="C39" s="339"/>
      <c r="D39" s="339"/>
      <c r="E39" s="331"/>
      <c r="F39" s="258">
        <f t="shared" si="0"/>
        <v>0</v>
      </c>
      <c r="G39" s="339"/>
      <c r="H39" s="339"/>
      <c r="I39" s="339"/>
      <c r="J39" s="331"/>
      <c r="K39" s="257">
        <f t="shared" si="1"/>
        <v>0</v>
      </c>
      <c r="M39" s="146">
        <v>0</v>
      </c>
      <c r="N39" s="141">
        <v>0</v>
      </c>
      <c r="P39" s="149">
        <v>0</v>
      </c>
      <c r="Q39" s="142">
        <v>0</v>
      </c>
      <c r="R39" s="148"/>
      <c r="S39" s="148"/>
      <c r="T39" s="148"/>
      <c r="V39" s="3" t="e">
        <f t="shared" si="2"/>
        <v>#DIV/0!</v>
      </c>
      <c r="W39" s="3" t="e">
        <f t="shared" si="3"/>
        <v>#DIV/0!</v>
      </c>
    </row>
    <row r="40" spans="1:23" s="38" customFormat="1" ht="14.25" thickBot="1">
      <c r="A40" s="102">
        <f>Fechas!D35</f>
        <v>0</v>
      </c>
      <c r="B40" s="322"/>
      <c r="C40" s="322"/>
      <c r="D40" s="322"/>
      <c r="E40" s="322"/>
      <c r="F40" s="258">
        <f t="shared" si="0"/>
        <v>0</v>
      </c>
      <c r="G40" s="322"/>
      <c r="H40" s="322"/>
      <c r="I40" s="322"/>
      <c r="J40" s="322"/>
      <c r="K40" s="257">
        <f t="shared" si="1"/>
        <v>0</v>
      </c>
      <c r="M40" s="146">
        <v>0</v>
      </c>
      <c r="N40" s="141">
        <v>0</v>
      </c>
      <c r="P40" s="149">
        <v>0</v>
      </c>
      <c r="Q40" s="142">
        <v>0</v>
      </c>
      <c r="R40" s="148"/>
      <c r="S40" s="148"/>
      <c r="T40" s="148"/>
      <c r="V40" s="3" t="e">
        <f t="shared" si="2"/>
        <v>#DIV/0!</v>
      </c>
      <c r="W40" s="3" t="e">
        <f t="shared" si="3"/>
        <v>#DIV/0!</v>
      </c>
    </row>
    <row r="41" spans="1:23" s="38" customFormat="1" ht="14.25" thickBot="1">
      <c r="A41" s="102">
        <f>Fechas!D36</f>
        <v>0</v>
      </c>
      <c r="B41" s="322"/>
      <c r="C41" s="322"/>
      <c r="D41" s="322"/>
      <c r="E41" s="322"/>
      <c r="F41" s="258">
        <f t="shared" si="0"/>
        <v>0</v>
      </c>
      <c r="G41" s="322"/>
      <c r="H41" s="322"/>
      <c r="I41" s="322"/>
      <c r="J41" s="322"/>
      <c r="K41" s="257">
        <f t="shared" si="1"/>
        <v>0</v>
      </c>
      <c r="M41" s="146">
        <v>0</v>
      </c>
      <c r="N41" s="141">
        <v>0</v>
      </c>
      <c r="P41" s="149">
        <v>0</v>
      </c>
      <c r="Q41" s="142">
        <v>0</v>
      </c>
      <c r="R41" s="148"/>
      <c r="S41" s="148"/>
      <c r="T41" s="148"/>
      <c r="V41" s="3" t="e">
        <f t="shared" si="2"/>
        <v>#DIV/0!</v>
      </c>
      <c r="W41" s="3" t="e">
        <f t="shared" si="3"/>
        <v>#DIV/0!</v>
      </c>
    </row>
    <row r="42" spans="1:23" s="38" customFormat="1" ht="14.25" thickBot="1">
      <c r="A42" s="102">
        <f>Fechas!D37</f>
        <v>0</v>
      </c>
      <c r="B42" s="322"/>
      <c r="C42" s="322"/>
      <c r="D42" s="322"/>
      <c r="E42" s="322"/>
      <c r="F42" s="258">
        <f t="shared" si="0"/>
        <v>0</v>
      </c>
      <c r="G42" s="322"/>
      <c r="H42" s="322"/>
      <c r="I42" s="322"/>
      <c r="J42" s="322"/>
      <c r="K42" s="257">
        <f t="shared" si="1"/>
        <v>0</v>
      </c>
      <c r="M42" s="146">
        <v>0</v>
      </c>
      <c r="N42" s="141">
        <v>0</v>
      </c>
      <c r="P42" s="149">
        <v>0</v>
      </c>
      <c r="Q42" s="142">
        <v>0</v>
      </c>
      <c r="R42" s="148"/>
      <c r="S42" s="148"/>
      <c r="T42" s="148"/>
      <c r="V42" s="3" t="e">
        <f t="shared" si="2"/>
        <v>#DIV/0!</v>
      </c>
      <c r="W42" s="3" t="e">
        <f t="shared" si="3"/>
        <v>#DIV/0!</v>
      </c>
    </row>
    <row r="43" spans="1:23" s="38" customFormat="1" ht="14.25" thickBot="1">
      <c r="A43" s="102">
        <f>Fechas!D38</f>
        <v>0</v>
      </c>
      <c r="B43" s="322"/>
      <c r="C43" s="322"/>
      <c r="D43" s="322"/>
      <c r="E43" s="322"/>
      <c r="F43" s="258">
        <f t="shared" si="0"/>
        <v>0</v>
      </c>
      <c r="G43" s="322"/>
      <c r="H43" s="322"/>
      <c r="I43" s="322"/>
      <c r="J43" s="322"/>
      <c r="K43" s="257">
        <f t="shared" si="1"/>
        <v>0</v>
      </c>
      <c r="M43" s="146">
        <v>0</v>
      </c>
      <c r="N43" s="141">
        <v>0</v>
      </c>
      <c r="P43" s="149">
        <v>0</v>
      </c>
      <c r="Q43" s="142">
        <v>0</v>
      </c>
      <c r="R43" s="148"/>
      <c r="S43" s="148"/>
      <c r="T43" s="148"/>
      <c r="V43" s="3" t="e">
        <f t="shared" si="2"/>
        <v>#DIV/0!</v>
      </c>
      <c r="W43" s="3" t="e">
        <f t="shared" si="3"/>
        <v>#DIV/0!</v>
      </c>
    </row>
    <row r="44" spans="1:23" s="38" customFormat="1" ht="14.25" thickBot="1">
      <c r="A44" s="102">
        <f>Fechas!D39</f>
        <v>0</v>
      </c>
      <c r="B44" s="322"/>
      <c r="C44" s="322"/>
      <c r="D44" s="322"/>
      <c r="E44" s="322"/>
      <c r="F44" s="258">
        <f t="shared" si="0"/>
        <v>0</v>
      </c>
      <c r="G44" s="322"/>
      <c r="H44" s="322"/>
      <c r="I44" s="322"/>
      <c r="J44" s="322"/>
      <c r="K44" s="257">
        <f t="shared" si="1"/>
        <v>0</v>
      </c>
      <c r="M44" s="146">
        <v>0</v>
      </c>
      <c r="N44" s="141">
        <v>0</v>
      </c>
      <c r="P44" s="149">
        <v>0</v>
      </c>
      <c r="Q44" s="142">
        <v>0</v>
      </c>
      <c r="R44" s="148"/>
      <c r="S44" s="148"/>
      <c r="T44" s="148"/>
      <c r="V44" s="3" t="e">
        <f t="shared" si="2"/>
        <v>#DIV/0!</v>
      </c>
      <c r="W44" s="3" t="e">
        <f t="shared" si="3"/>
        <v>#DIV/0!</v>
      </c>
    </row>
    <row r="45" spans="1:23" s="38" customFormat="1" ht="14.25" thickBot="1">
      <c r="A45" s="102">
        <f>Fechas!D40</f>
        <v>0</v>
      </c>
      <c r="B45" s="327"/>
      <c r="C45" s="327"/>
      <c r="D45" s="327"/>
      <c r="E45" s="326"/>
      <c r="F45" s="258">
        <f t="shared" si="0"/>
        <v>0</v>
      </c>
      <c r="G45" s="327"/>
      <c r="H45" s="327"/>
      <c r="I45" s="327"/>
      <c r="J45" s="326"/>
      <c r="K45" s="257">
        <f t="shared" si="1"/>
        <v>0</v>
      </c>
      <c r="M45" s="146">
        <v>0</v>
      </c>
      <c r="N45" s="141">
        <v>0</v>
      </c>
      <c r="P45" s="149">
        <v>0</v>
      </c>
      <c r="Q45" s="142">
        <v>0</v>
      </c>
      <c r="R45" s="148"/>
      <c r="S45" s="148"/>
      <c r="T45" s="148"/>
      <c r="V45" s="3" t="e">
        <f t="shared" si="2"/>
        <v>#DIV/0!</v>
      </c>
      <c r="W45" s="3" t="e">
        <f t="shared" si="3"/>
        <v>#DIV/0!</v>
      </c>
    </row>
    <row r="46" spans="1:23" s="38" customFormat="1" ht="14.25" thickBot="1">
      <c r="A46" s="102">
        <f>Fechas!D41</f>
        <v>0</v>
      </c>
      <c r="B46" s="327"/>
      <c r="C46" s="327"/>
      <c r="D46" s="327"/>
      <c r="E46" s="326"/>
      <c r="F46" s="258">
        <f t="shared" si="0"/>
        <v>0</v>
      </c>
      <c r="G46" s="327"/>
      <c r="H46" s="327"/>
      <c r="I46" s="327"/>
      <c r="J46" s="326"/>
      <c r="K46" s="257">
        <f t="shared" si="1"/>
        <v>0</v>
      </c>
      <c r="M46" s="146">
        <v>0</v>
      </c>
      <c r="N46" s="141">
        <v>0</v>
      </c>
      <c r="P46" s="149">
        <v>0</v>
      </c>
      <c r="Q46" s="142">
        <v>0</v>
      </c>
      <c r="R46" s="148"/>
      <c r="S46" s="148"/>
      <c r="T46" s="148"/>
      <c r="V46" s="3" t="e">
        <f t="shared" si="2"/>
        <v>#DIV/0!</v>
      </c>
      <c r="W46" s="3" t="e">
        <f t="shared" si="3"/>
        <v>#DIV/0!</v>
      </c>
    </row>
    <row r="47" spans="1:23" s="38" customFormat="1" ht="14.25" thickBot="1">
      <c r="A47" s="102">
        <f>Fechas!D42</f>
        <v>0</v>
      </c>
      <c r="B47" s="327"/>
      <c r="C47" s="327"/>
      <c r="D47" s="327"/>
      <c r="E47" s="326"/>
      <c r="F47" s="258">
        <f t="shared" si="0"/>
        <v>0</v>
      </c>
      <c r="G47" s="327"/>
      <c r="H47" s="327"/>
      <c r="I47" s="327"/>
      <c r="J47" s="326"/>
      <c r="K47" s="257">
        <f t="shared" si="1"/>
        <v>0</v>
      </c>
      <c r="M47" s="146">
        <v>0</v>
      </c>
      <c r="N47" s="141">
        <v>0</v>
      </c>
      <c r="P47" s="149">
        <v>0</v>
      </c>
      <c r="Q47" s="142">
        <v>0</v>
      </c>
      <c r="R47" s="148"/>
      <c r="S47" s="148"/>
      <c r="T47" s="148"/>
      <c r="V47" s="3" t="e">
        <f t="shared" si="2"/>
        <v>#DIV/0!</v>
      </c>
      <c r="W47" s="3" t="e">
        <f t="shared" si="3"/>
        <v>#DIV/0!</v>
      </c>
    </row>
    <row r="48" spans="1:23" s="38" customFormat="1" ht="14.25" thickBot="1">
      <c r="A48" s="102">
        <f>Fechas!D43</f>
        <v>0</v>
      </c>
      <c r="B48" s="327"/>
      <c r="C48" s="327"/>
      <c r="D48" s="327"/>
      <c r="E48" s="326"/>
      <c r="F48" s="258">
        <f t="shared" si="0"/>
        <v>0</v>
      </c>
      <c r="G48" s="327"/>
      <c r="H48" s="327"/>
      <c r="I48" s="327"/>
      <c r="J48" s="326"/>
      <c r="K48" s="257">
        <f t="shared" si="1"/>
        <v>0</v>
      </c>
      <c r="M48" s="146">
        <v>0</v>
      </c>
      <c r="N48" s="141">
        <v>0</v>
      </c>
      <c r="P48" s="149">
        <v>0</v>
      </c>
      <c r="Q48" s="142">
        <v>0</v>
      </c>
      <c r="R48" s="148"/>
      <c r="S48" s="148"/>
      <c r="T48" s="148"/>
      <c r="V48" s="3" t="e">
        <f t="shared" si="2"/>
        <v>#DIV/0!</v>
      </c>
      <c r="W48" s="3" t="e">
        <f t="shared" si="3"/>
        <v>#DIV/0!</v>
      </c>
    </row>
    <row r="49" spans="1:23" s="38" customFormat="1" ht="14.25" thickBot="1">
      <c r="A49" s="102">
        <f>Fechas!D44</f>
        <v>0</v>
      </c>
      <c r="B49" s="327"/>
      <c r="C49" s="327"/>
      <c r="D49" s="327"/>
      <c r="E49" s="326"/>
      <c r="F49" s="258">
        <f t="shared" si="0"/>
        <v>0</v>
      </c>
      <c r="G49" s="327"/>
      <c r="H49" s="327"/>
      <c r="I49" s="327"/>
      <c r="J49" s="326"/>
      <c r="K49" s="257">
        <f t="shared" si="1"/>
        <v>0</v>
      </c>
      <c r="M49" s="146">
        <v>0</v>
      </c>
      <c r="N49" s="141">
        <v>0</v>
      </c>
      <c r="P49" s="149">
        <v>0</v>
      </c>
      <c r="Q49" s="142">
        <v>0</v>
      </c>
      <c r="R49" s="148"/>
      <c r="S49" s="148"/>
      <c r="T49" s="148"/>
      <c r="V49" s="3" t="e">
        <f t="shared" si="2"/>
        <v>#DIV/0!</v>
      </c>
      <c r="W49" s="3" t="e">
        <f t="shared" si="3"/>
        <v>#DIV/0!</v>
      </c>
    </row>
    <row r="50" spans="1:23" s="38" customFormat="1" ht="14.25" thickBot="1">
      <c r="A50" s="107">
        <f>Fechas!D45</f>
        <v>0</v>
      </c>
      <c r="B50" s="327"/>
      <c r="C50" s="327"/>
      <c r="D50" s="327"/>
      <c r="E50" s="326"/>
      <c r="F50" s="258">
        <f t="shared" si="0"/>
        <v>0</v>
      </c>
      <c r="G50" s="327"/>
      <c r="H50" s="327"/>
      <c r="I50" s="327"/>
      <c r="J50" s="326"/>
      <c r="K50" s="257">
        <f t="shared" si="1"/>
        <v>0</v>
      </c>
      <c r="M50" s="146">
        <v>0</v>
      </c>
      <c r="N50" s="141">
        <v>0</v>
      </c>
      <c r="P50" s="149">
        <v>0</v>
      </c>
      <c r="Q50" s="142">
        <v>0</v>
      </c>
      <c r="R50" s="148"/>
      <c r="S50" s="148"/>
      <c r="T50" s="148"/>
      <c r="V50" s="3" t="e">
        <f t="shared" si="2"/>
        <v>#DIV/0!</v>
      </c>
      <c r="W50" s="3" t="e">
        <f t="shared" si="3"/>
        <v>#DIV/0!</v>
      </c>
    </row>
    <row r="51" spans="1:23" s="38" customFormat="1">
      <c r="A51" s="87"/>
      <c r="B51" s="148"/>
      <c r="C51" s="148"/>
      <c r="D51" s="148"/>
      <c r="E51" s="148"/>
      <c r="F51" s="88"/>
      <c r="G51" s="148"/>
      <c r="H51" s="148"/>
      <c r="I51" s="148"/>
      <c r="J51" s="148"/>
      <c r="K51" s="15"/>
      <c r="M51" s="49"/>
      <c r="N51" s="15"/>
      <c r="P51" s="49"/>
      <c r="Q51" s="15"/>
      <c r="R51" s="148"/>
      <c r="S51" s="148"/>
      <c r="T51" s="148"/>
    </row>
    <row r="52" spans="1:23" s="38" customFormat="1">
      <c r="A52" s="90"/>
      <c r="B52" s="90"/>
      <c r="C52" s="90"/>
      <c r="D52" s="90"/>
      <c r="E52" s="90"/>
      <c r="F52" s="90"/>
      <c r="G52" s="90"/>
      <c r="H52" s="90"/>
      <c r="I52" s="90"/>
      <c r="J52" s="90"/>
      <c r="N52" s="94"/>
      <c r="Q52" s="94"/>
      <c r="R52" s="90"/>
      <c r="S52" s="90"/>
      <c r="T52" s="90"/>
    </row>
    <row r="53" spans="1:23" s="38" customFormat="1">
      <c r="N53" s="94"/>
      <c r="Q53" s="94"/>
    </row>
    <row r="54" spans="1:23" s="38" customFormat="1">
      <c r="B54" s="87" t="s">
        <v>255</v>
      </c>
      <c r="C54" s="87"/>
      <c r="D54" s="87"/>
      <c r="E54" s="148"/>
      <c r="F54" s="88"/>
      <c r="G54" s="87" t="s">
        <v>255</v>
      </c>
      <c r="H54" s="87"/>
      <c r="I54" s="87"/>
      <c r="J54" s="87"/>
      <c r="K54" s="106"/>
      <c r="N54" s="94"/>
      <c r="Q54" s="94"/>
    </row>
    <row r="55" spans="1:23" s="38" customFormat="1">
      <c r="B55" s="87" t="s">
        <v>256</v>
      </c>
      <c r="C55" s="87"/>
      <c r="D55" s="87"/>
      <c r="E55" s="148"/>
      <c r="F55" s="88"/>
      <c r="G55" s="87" t="s">
        <v>256</v>
      </c>
      <c r="H55" s="87"/>
      <c r="I55" s="87"/>
      <c r="J55" s="87"/>
      <c r="K55" s="106"/>
      <c r="N55" s="94"/>
      <c r="Q55" s="94"/>
    </row>
    <row r="56" spans="1:23" s="38" customFormat="1">
      <c r="B56" s="87"/>
      <c r="C56" s="87"/>
      <c r="D56" s="87"/>
      <c r="E56" s="148"/>
      <c r="F56" s="88"/>
      <c r="G56" s="87"/>
      <c r="H56" s="87"/>
      <c r="I56" s="87"/>
      <c r="J56" s="87"/>
      <c r="K56" s="106"/>
      <c r="M56" s="90" t="s">
        <v>158</v>
      </c>
      <c r="N56" s="91"/>
      <c r="P56" s="90" t="s">
        <v>158</v>
      </c>
      <c r="Q56" s="94"/>
    </row>
    <row r="57" spans="1:23" s="38" customFormat="1">
      <c r="B57" s="148"/>
      <c r="C57" s="148"/>
      <c r="D57" s="148"/>
      <c r="E57" s="148"/>
      <c r="F57" s="88"/>
      <c r="G57" s="148"/>
      <c r="H57" s="148"/>
      <c r="I57" s="148"/>
      <c r="J57" s="148"/>
      <c r="K57" s="88"/>
      <c r="M57" s="90" t="s">
        <v>159</v>
      </c>
      <c r="N57" s="91"/>
      <c r="P57" s="90" t="s">
        <v>159</v>
      </c>
      <c r="Q57" s="94"/>
    </row>
    <row r="58" spans="1:23" s="38" customFormat="1">
      <c r="A58" s="158" t="s">
        <v>76</v>
      </c>
      <c r="B58" s="202"/>
      <c r="C58" s="148"/>
      <c r="D58" s="148"/>
      <c r="E58" s="148"/>
      <c r="F58" s="88"/>
      <c r="G58" s="148"/>
      <c r="H58" s="148"/>
      <c r="I58" s="148"/>
      <c r="J58" s="148"/>
      <c r="K58" s="88"/>
      <c r="M58" s="90" t="s">
        <v>160</v>
      </c>
      <c r="N58" s="91"/>
      <c r="P58" s="90" t="s">
        <v>160</v>
      </c>
      <c r="Q58" s="94"/>
    </row>
    <row r="59" spans="1:23" s="38" customFormat="1" ht="14.25" thickBot="1">
      <c r="A59" s="95"/>
      <c r="B59" s="575" t="s">
        <v>0</v>
      </c>
      <c r="C59" s="575"/>
      <c r="D59" s="575"/>
      <c r="E59" s="575"/>
      <c r="F59" s="575"/>
      <c r="G59" s="576" t="s">
        <v>1</v>
      </c>
      <c r="H59" s="576"/>
      <c r="I59" s="576"/>
      <c r="J59" s="576"/>
      <c r="K59" s="576"/>
      <c r="N59" s="94"/>
      <c r="Q59" s="94"/>
    </row>
    <row r="60" spans="1:23" s="38" customFormat="1">
      <c r="A60" s="565" t="s">
        <v>4</v>
      </c>
      <c r="B60" s="567" t="s">
        <v>125</v>
      </c>
      <c r="C60" s="568"/>
      <c r="D60" s="568"/>
      <c r="E60" s="569"/>
      <c r="F60" s="103"/>
      <c r="G60" s="567" t="s">
        <v>125</v>
      </c>
      <c r="H60" s="568"/>
      <c r="I60" s="568"/>
      <c r="J60" s="569"/>
      <c r="K60" s="96"/>
    </row>
    <row r="61" spans="1:23" s="38" customFormat="1" ht="14.25" thickBot="1">
      <c r="A61" s="566"/>
      <c r="B61" s="219" t="s">
        <v>126</v>
      </c>
      <c r="C61" s="219" t="s">
        <v>127</v>
      </c>
      <c r="D61" s="219" t="s">
        <v>128</v>
      </c>
      <c r="E61" s="219" t="s">
        <v>77</v>
      </c>
      <c r="F61" s="100" t="s">
        <v>23</v>
      </c>
      <c r="G61" s="219" t="s">
        <v>126</v>
      </c>
      <c r="H61" s="219" t="s">
        <v>127</v>
      </c>
      <c r="I61" s="219" t="s">
        <v>128</v>
      </c>
      <c r="J61" s="219" t="s">
        <v>77</v>
      </c>
      <c r="K61" s="101" t="s">
        <v>23</v>
      </c>
      <c r="M61" s="162" t="s">
        <v>0</v>
      </c>
      <c r="P61" s="156" t="s">
        <v>1</v>
      </c>
    </row>
    <row r="62" spans="1:23" s="38" customFormat="1" ht="14.25" thickBot="1">
      <c r="A62" s="2" t="str">
        <f>Fechas!D54</f>
        <v>ACA 604</v>
      </c>
      <c r="B62" s="474"/>
      <c r="C62" s="474"/>
      <c r="D62" s="474"/>
      <c r="E62" s="322"/>
      <c r="F62" s="259">
        <f>IF(ISNUMBER(V62),V62,0)</f>
        <v>0</v>
      </c>
      <c r="G62" s="339">
        <v>2135.4385964912276</v>
      </c>
      <c r="H62" s="339">
        <v>3031.093567251462</v>
      </c>
      <c r="I62" s="339">
        <v>2509.4736842105262</v>
      </c>
      <c r="J62" s="322"/>
      <c r="K62" s="260">
        <f>IF(ISNUMBER(W62),W62,0)</f>
        <v>2558.6686159844053</v>
      </c>
      <c r="M62" s="158"/>
      <c r="N62" s="161">
        <v>0</v>
      </c>
      <c r="P62" s="318" t="s">
        <v>578</v>
      </c>
      <c r="Q62" s="157">
        <v>2558.67</v>
      </c>
      <c r="V62" s="3" t="e">
        <f t="shared" ref="V62:V89" si="4">IF(B62="",AVERAGE(C62:E62),AVERAGE(B62:E62))</f>
        <v>#DIV/0!</v>
      </c>
      <c r="W62" s="3">
        <f>IF(G62="",AVERAGE(H62:J62),AVERAGE(G62:J62))</f>
        <v>2558.6686159844053</v>
      </c>
    </row>
    <row r="63" spans="1:23" s="38" customFormat="1" ht="14.25" thickBot="1">
      <c r="A63" s="2" t="str">
        <f>Fechas!D55</f>
        <v>DM SAUCE</v>
      </c>
      <c r="B63" s="474"/>
      <c r="C63" s="474"/>
      <c r="D63" s="474"/>
      <c r="E63" s="322"/>
      <c r="F63" s="259">
        <f t="shared" ref="F63:F106" si="5">IF(ISNUMBER(V63),V63,0)</f>
        <v>0</v>
      </c>
      <c r="G63" s="339">
        <v>2498.7368421052629</v>
      </c>
      <c r="H63" s="339">
        <v>2835.1988304093566</v>
      </c>
      <c r="I63" s="339">
        <v>2890.7368421052629</v>
      </c>
      <c r="J63" s="322"/>
      <c r="K63" s="260">
        <f t="shared" ref="K63:K106" si="6">IF(ISNUMBER(W63),W63,0)</f>
        <v>2741.557504873294</v>
      </c>
      <c r="M63" s="158"/>
      <c r="N63" s="161">
        <v>0</v>
      </c>
      <c r="P63" s="318" t="s">
        <v>562</v>
      </c>
      <c r="Q63" s="157">
        <v>2703.45</v>
      </c>
      <c r="V63" s="3" t="e">
        <f t="shared" si="4"/>
        <v>#DIV/0!</v>
      </c>
      <c r="W63" s="3">
        <f t="shared" ref="W63:W101" si="7">IF(G63="",AVERAGE(H63:J63),AVERAGE(G63:J63))</f>
        <v>2741.557504873294</v>
      </c>
    </row>
    <row r="64" spans="1:23" s="38" customFormat="1" ht="14.25" thickBot="1">
      <c r="A64" s="2" t="str">
        <f>Fechas!D56</f>
        <v>Klein Cien años</v>
      </c>
      <c r="B64" s="474"/>
      <c r="C64" s="474"/>
      <c r="D64" s="474"/>
      <c r="E64" s="322"/>
      <c r="F64" s="259">
        <f t="shared" si="5"/>
        <v>0</v>
      </c>
      <c r="G64" s="339">
        <v>3026.894736842105</v>
      </c>
      <c r="H64" s="339">
        <v>3902.3216374269</v>
      </c>
      <c r="I64" s="339">
        <v>3187.5555555555552</v>
      </c>
      <c r="J64" s="322"/>
      <c r="K64" s="260">
        <f t="shared" si="6"/>
        <v>3372.2573099415199</v>
      </c>
      <c r="M64" s="158"/>
      <c r="N64" s="161">
        <v>0</v>
      </c>
      <c r="P64" s="318" t="s">
        <v>614</v>
      </c>
      <c r="Q64" s="157">
        <v>2741.56</v>
      </c>
      <c r="V64" s="3" t="e">
        <f t="shared" si="4"/>
        <v>#DIV/0!</v>
      </c>
      <c r="W64" s="3">
        <f t="shared" si="7"/>
        <v>3372.2573099415199</v>
      </c>
    </row>
    <row r="65" spans="1:23" s="38" customFormat="1" ht="14.25" thickBot="1">
      <c r="A65" s="2" t="str">
        <f>Fechas!D57</f>
        <v>Klein Geminis</v>
      </c>
      <c r="B65" s="474"/>
      <c r="C65" s="474"/>
      <c r="D65" s="474"/>
      <c r="E65" s="322"/>
      <c r="F65" s="259">
        <f t="shared" si="5"/>
        <v>0</v>
      </c>
      <c r="G65" s="339">
        <v>2308.2222222222222</v>
      </c>
      <c r="H65" s="339">
        <v>3483.333333333333</v>
      </c>
      <c r="I65" s="339">
        <v>3050.1052631578946</v>
      </c>
      <c r="J65" s="322"/>
      <c r="K65" s="260">
        <f t="shared" si="6"/>
        <v>2947.2202729044834</v>
      </c>
      <c r="M65" s="158"/>
      <c r="N65" s="161">
        <v>0</v>
      </c>
      <c r="P65" s="318" t="s">
        <v>615</v>
      </c>
      <c r="Q65" s="157">
        <v>2947.22</v>
      </c>
      <c r="V65" s="3" t="e">
        <f t="shared" si="4"/>
        <v>#DIV/0!</v>
      </c>
      <c r="W65" s="3">
        <f t="shared" si="7"/>
        <v>2947.2202729044834</v>
      </c>
    </row>
    <row r="66" spans="1:23" s="38" customFormat="1" ht="14.25" thickBot="1">
      <c r="A66" s="2" t="str">
        <f>Fechas!D58</f>
        <v>Klein Minerva</v>
      </c>
      <c r="B66" s="474"/>
      <c r="C66" s="474"/>
      <c r="D66" s="474"/>
      <c r="E66" s="322"/>
      <c r="F66" s="259">
        <f t="shared" si="5"/>
        <v>0</v>
      </c>
      <c r="G66" s="339">
        <v>2600.3742690058475</v>
      </c>
      <c r="H66" s="339">
        <v>2509.4736842105262</v>
      </c>
      <c r="I66" s="339">
        <v>3000.4912280701756</v>
      </c>
      <c r="J66" s="322"/>
      <c r="K66" s="260">
        <f t="shared" si="6"/>
        <v>2703.4463937621831</v>
      </c>
      <c r="M66" s="158"/>
      <c r="N66" s="161">
        <v>0</v>
      </c>
      <c r="P66" s="318" t="s">
        <v>609</v>
      </c>
      <c r="Q66" s="157">
        <v>3079.41</v>
      </c>
      <c r="V66" s="3" t="e">
        <f t="shared" si="4"/>
        <v>#DIV/0!</v>
      </c>
      <c r="W66" s="3">
        <f t="shared" si="7"/>
        <v>2703.4463937621831</v>
      </c>
    </row>
    <row r="67" spans="1:23" s="38" customFormat="1" ht="14.25" thickBot="1">
      <c r="A67" s="2" t="str">
        <f>Fechas!D59</f>
        <v>SY 109</v>
      </c>
      <c r="B67" s="474"/>
      <c r="C67" s="474"/>
      <c r="D67" s="474"/>
      <c r="E67" s="328"/>
      <c r="F67" s="259">
        <f t="shared" si="5"/>
        <v>0</v>
      </c>
      <c r="G67" s="339">
        <v>3287.8596491228068</v>
      </c>
      <c r="H67" s="339">
        <v>2611.1111111111109</v>
      </c>
      <c r="I67" s="339">
        <v>3339.2514619883036</v>
      </c>
      <c r="J67" s="328"/>
      <c r="K67" s="260">
        <f t="shared" si="6"/>
        <v>3079.4074074074069</v>
      </c>
      <c r="M67" s="158">
        <v>0</v>
      </c>
      <c r="N67" s="161">
        <v>0</v>
      </c>
      <c r="P67" s="318" t="s">
        <v>616</v>
      </c>
      <c r="Q67" s="157">
        <v>3372.26</v>
      </c>
      <c r="V67" s="3" t="e">
        <f t="shared" si="4"/>
        <v>#DIV/0!</v>
      </c>
      <c r="W67" s="3">
        <f t="shared" si="7"/>
        <v>3079.4074074074069</v>
      </c>
    </row>
    <row r="68" spans="1:23" s="38" customFormat="1" ht="14.25" thickBot="1">
      <c r="A68" s="2">
        <f>Fechas!D60</f>
        <v>0</v>
      </c>
      <c r="B68" s="474"/>
      <c r="C68" s="474"/>
      <c r="D68" s="474"/>
      <c r="E68" s="328"/>
      <c r="F68" s="259">
        <f t="shared" si="5"/>
        <v>0</v>
      </c>
      <c r="G68" s="339"/>
      <c r="H68" s="339"/>
      <c r="I68" s="339"/>
      <c r="J68" s="328"/>
      <c r="K68" s="260">
        <f t="shared" si="6"/>
        <v>0</v>
      </c>
      <c r="M68" s="158">
        <v>0</v>
      </c>
      <c r="N68" s="161">
        <v>0</v>
      </c>
      <c r="P68" s="318">
        <v>0</v>
      </c>
      <c r="Q68" s="157">
        <v>0</v>
      </c>
      <c r="V68" s="3" t="e">
        <f t="shared" si="4"/>
        <v>#DIV/0!</v>
      </c>
      <c r="W68" s="3" t="e">
        <f t="shared" si="7"/>
        <v>#DIV/0!</v>
      </c>
    </row>
    <row r="69" spans="1:23" s="38" customFormat="1" ht="14.25" thickBot="1">
      <c r="A69" s="2">
        <f>Fechas!D61</f>
        <v>0</v>
      </c>
      <c r="B69" s="474"/>
      <c r="C69" s="474"/>
      <c r="D69" s="474"/>
      <c r="E69" s="328"/>
      <c r="F69" s="259">
        <f t="shared" si="5"/>
        <v>0</v>
      </c>
      <c r="G69" s="339"/>
      <c r="H69" s="339"/>
      <c r="I69" s="339"/>
      <c r="J69" s="328"/>
      <c r="K69" s="260">
        <f t="shared" si="6"/>
        <v>0</v>
      </c>
      <c r="M69" s="158">
        <v>0</v>
      </c>
      <c r="N69" s="161">
        <v>0</v>
      </c>
      <c r="P69" s="318">
        <v>0</v>
      </c>
      <c r="Q69" s="157">
        <v>0</v>
      </c>
      <c r="V69" s="3" t="e">
        <f t="shared" si="4"/>
        <v>#DIV/0!</v>
      </c>
      <c r="W69" s="3" t="e">
        <f t="shared" si="7"/>
        <v>#DIV/0!</v>
      </c>
    </row>
    <row r="70" spans="1:23" s="38" customFormat="1" ht="14.25" thickBot="1">
      <c r="A70" s="2">
        <f>Fechas!D62</f>
        <v>0</v>
      </c>
      <c r="B70" s="474"/>
      <c r="C70" s="474"/>
      <c r="D70" s="474"/>
      <c r="E70" s="328"/>
      <c r="F70" s="259">
        <f t="shared" si="5"/>
        <v>0</v>
      </c>
      <c r="G70" s="339"/>
      <c r="H70" s="339"/>
      <c r="I70" s="339"/>
      <c r="J70" s="328"/>
      <c r="K70" s="260">
        <f t="shared" si="6"/>
        <v>0</v>
      </c>
      <c r="M70" s="158">
        <v>0</v>
      </c>
      <c r="N70" s="161">
        <v>0</v>
      </c>
      <c r="P70" s="318">
        <v>0</v>
      </c>
      <c r="Q70" s="157">
        <v>0</v>
      </c>
      <c r="V70" s="3" t="e">
        <f t="shared" si="4"/>
        <v>#DIV/0!</v>
      </c>
      <c r="W70" s="3" t="e">
        <f t="shared" si="7"/>
        <v>#DIV/0!</v>
      </c>
    </row>
    <row r="71" spans="1:23" s="38" customFormat="1" ht="14.25" thickBot="1">
      <c r="A71" s="2">
        <f>Fechas!D63</f>
        <v>0</v>
      </c>
      <c r="B71" s="474"/>
      <c r="C71" s="474"/>
      <c r="D71" s="474"/>
      <c r="E71" s="328"/>
      <c r="F71" s="259">
        <f t="shared" si="5"/>
        <v>0</v>
      </c>
      <c r="G71" s="339"/>
      <c r="H71" s="339"/>
      <c r="I71" s="339"/>
      <c r="J71" s="328"/>
      <c r="K71" s="260">
        <f t="shared" si="6"/>
        <v>0</v>
      </c>
      <c r="M71" s="158">
        <v>0</v>
      </c>
      <c r="N71" s="161">
        <v>0</v>
      </c>
      <c r="P71" s="318">
        <v>0</v>
      </c>
      <c r="Q71" s="157">
        <v>0</v>
      </c>
      <c r="V71" s="3" t="e">
        <f t="shared" si="4"/>
        <v>#DIV/0!</v>
      </c>
      <c r="W71" s="3" t="e">
        <f t="shared" si="7"/>
        <v>#DIV/0!</v>
      </c>
    </row>
    <row r="72" spans="1:23" s="38" customFormat="1" ht="14.25" thickBot="1">
      <c r="A72" s="2">
        <f>Fechas!D64</f>
        <v>0</v>
      </c>
      <c r="B72" s="474"/>
      <c r="C72" s="474"/>
      <c r="D72" s="474"/>
      <c r="E72" s="328"/>
      <c r="F72" s="259">
        <f t="shared" si="5"/>
        <v>0</v>
      </c>
      <c r="G72" s="339"/>
      <c r="H72" s="339"/>
      <c r="I72" s="339"/>
      <c r="J72" s="328"/>
      <c r="K72" s="260">
        <f t="shared" si="6"/>
        <v>0</v>
      </c>
      <c r="M72" s="158">
        <v>0</v>
      </c>
      <c r="N72" s="161">
        <v>0</v>
      </c>
      <c r="P72" s="318">
        <v>0</v>
      </c>
      <c r="Q72" s="157">
        <v>0</v>
      </c>
      <c r="V72" s="3" t="e">
        <f t="shared" si="4"/>
        <v>#DIV/0!</v>
      </c>
      <c r="W72" s="3" t="e">
        <f t="shared" si="7"/>
        <v>#DIV/0!</v>
      </c>
    </row>
    <row r="73" spans="1:23" s="38" customFormat="1" ht="14.25" thickBot="1">
      <c r="A73" s="2">
        <f>Fechas!D65</f>
        <v>0</v>
      </c>
      <c r="B73" s="474"/>
      <c r="C73" s="474"/>
      <c r="D73" s="474"/>
      <c r="E73" s="328"/>
      <c r="F73" s="259">
        <f t="shared" si="5"/>
        <v>0</v>
      </c>
      <c r="G73" s="339"/>
      <c r="H73" s="339"/>
      <c r="I73" s="339"/>
      <c r="J73" s="328"/>
      <c r="K73" s="260">
        <f t="shared" si="6"/>
        <v>0</v>
      </c>
      <c r="M73" s="158">
        <v>0</v>
      </c>
      <c r="N73" s="161">
        <v>0</v>
      </c>
      <c r="P73" s="318">
        <v>0</v>
      </c>
      <c r="Q73" s="157">
        <v>0</v>
      </c>
      <c r="V73" s="3" t="e">
        <f t="shared" si="4"/>
        <v>#DIV/0!</v>
      </c>
      <c r="W73" s="3" t="e">
        <f t="shared" si="7"/>
        <v>#DIV/0!</v>
      </c>
    </row>
    <row r="74" spans="1:23" s="38" customFormat="1" ht="14.25" thickBot="1">
      <c r="A74" s="2">
        <f>Fechas!D66</f>
        <v>0</v>
      </c>
      <c r="B74" s="474"/>
      <c r="C74" s="474"/>
      <c r="D74" s="474"/>
      <c r="E74" s="328"/>
      <c r="F74" s="259">
        <f t="shared" si="5"/>
        <v>0</v>
      </c>
      <c r="G74" s="339"/>
      <c r="H74" s="339"/>
      <c r="I74" s="339"/>
      <c r="J74" s="328"/>
      <c r="K74" s="260">
        <f t="shared" si="6"/>
        <v>0</v>
      </c>
      <c r="M74" s="158">
        <v>0</v>
      </c>
      <c r="N74" s="161">
        <v>0</v>
      </c>
      <c r="P74" s="318">
        <v>0</v>
      </c>
      <c r="Q74" s="157">
        <v>0</v>
      </c>
      <c r="V74" s="3" t="e">
        <f t="shared" si="4"/>
        <v>#DIV/0!</v>
      </c>
      <c r="W74" s="3" t="e">
        <f t="shared" si="7"/>
        <v>#DIV/0!</v>
      </c>
    </row>
    <row r="75" spans="1:23" s="38" customFormat="1" ht="14.25" thickBot="1">
      <c r="A75" s="2">
        <f>Fechas!D67</f>
        <v>0</v>
      </c>
      <c r="B75" s="474"/>
      <c r="C75" s="474"/>
      <c r="D75" s="474"/>
      <c r="E75" s="328"/>
      <c r="F75" s="259">
        <f t="shared" si="5"/>
        <v>0</v>
      </c>
      <c r="G75" s="339"/>
      <c r="H75" s="339"/>
      <c r="I75" s="339"/>
      <c r="J75" s="328"/>
      <c r="K75" s="260">
        <f t="shared" si="6"/>
        <v>0</v>
      </c>
      <c r="M75" s="158">
        <v>0</v>
      </c>
      <c r="N75" s="161">
        <v>0</v>
      </c>
      <c r="P75" s="318">
        <v>0</v>
      </c>
      <c r="Q75" s="157">
        <v>0</v>
      </c>
      <c r="V75" s="3" t="e">
        <f t="shared" si="4"/>
        <v>#DIV/0!</v>
      </c>
      <c r="W75" s="3" t="e">
        <f t="shared" si="7"/>
        <v>#DIV/0!</v>
      </c>
    </row>
    <row r="76" spans="1:23" s="38" customFormat="1" ht="14.25" thickBot="1">
      <c r="A76" s="2">
        <f>Fechas!D68</f>
        <v>0</v>
      </c>
      <c r="B76" s="474"/>
      <c r="C76" s="474"/>
      <c r="D76" s="474"/>
      <c r="E76" s="328"/>
      <c r="F76" s="259">
        <f t="shared" si="5"/>
        <v>0</v>
      </c>
      <c r="G76" s="339"/>
      <c r="H76" s="339"/>
      <c r="I76" s="339"/>
      <c r="J76" s="328"/>
      <c r="K76" s="260">
        <f t="shared" si="6"/>
        <v>0</v>
      </c>
      <c r="M76" s="158">
        <v>0</v>
      </c>
      <c r="N76" s="161">
        <v>0</v>
      </c>
      <c r="P76" s="318">
        <v>0</v>
      </c>
      <c r="Q76" s="157">
        <v>0</v>
      </c>
      <c r="V76" s="3" t="e">
        <f t="shared" si="4"/>
        <v>#DIV/0!</v>
      </c>
      <c r="W76" s="3" t="e">
        <f t="shared" si="7"/>
        <v>#DIV/0!</v>
      </c>
    </row>
    <row r="77" spans="1:23" s="38" customFormat="1" ht="14.25" thickBot="1">
      <c r="A77" s="2">
        <f>Fechas!D69</f>
        <v>0</v>
      </c>
      <c r="B77" s="474"/>
      <c r="C77" s="474"/>
      <c r="D77" s="474"/>
      <c r="E77" s="328"/>
      <c r="F77" s="259">
        <f t="shared" si="5"/>
        <v>0</v>
      </c>
      <c r="G77" s="339"/>
      <c r="H77" s="339"/>
      <c r="I77" s="339"/>
      <c r="J77" s="328"/>
      <c r="K77" s="260">
        <f t="shared" si="6"/>
        <v>0</v>
      </c>
      <c r="M77" s="158">
        <v>0</v>
      </c>
      <c r="N77" s="161">
        <v>0</v>
      </c>
      <c r="P77" s="318">
        <v>0</v>
      </c>
      <c r="Q77" s="157">
        <v>0</v>
      </c>
      <c r="V77" s="3" t="e">
        <f t="shared" si="4"/>
        <v>#DIV/0!</v>
      </c>
      <c r="W77" s="3" t="e">
        <f t="shared" si="7"/>
        <v>#DIV/0!</v>
      </c>
    </row>
    <row r="78" spans="1:23" s="38" customFormat="1" ht="14.25" thickBot="1">
      <c r="A78" s="2">
        <f>Fechas!D70</f>
        <v>0</v>
      </c>
      <c r="B78" s="474"/>
      <c r="C78" s="474"/>
      <c r="D78" s="474"/>
      <c r="E78" s="328"/>
      <c r="F78" s="259">
        <f t="shared" si="5"/>
        <v>0</v>
      </c>
      <c r="G78" s="339"/>
      <c r="H78" s="339"/>
      <c r="I78" s="339"/>
      <c r="J78" s="328"/>
      <c r="K78" s="260">
        <f t="shared" si="6"/>
        <v>0</v>
      </c>
      <c r="M78" s="158">
        <v>0</v>
      </c>
      <c r="N78" s="161">
        <v>0</v>
      </c>
      <c r="P78" s="318">
        <v>0</v>
      </c>
      <c r="Q78" s="157">
        <v>0</v>
      </c>
      <c r="V78" s="3" t="e">
        <f t="shared" si="4"/>
        <v>#DIV/0!</v>
      </c>
      <c r="W78" s="3" t="e">
        <f t="shared" si="7"/>
        <v>#DIV/0!</v>
      </c>
    </row>
    <row r="79" spans="1:23" s="38" customFormat="1" ht="14.25" thickBot="1">
      <c r="A79" s="2">
        <f>Fechas!D71</f>
        <v>0</v>
      </c>
      <c r="B79" s="474"/>
      <c r="C79" s="474"/>
      <c r="D79" s="474"/>
      <c r="E79" s="328"/>
      <c r="F79" s="259">
        <f t="shared" si="5"/>
        <v>0</v>
      </c>
      <c r="G79" s="339"/>
      <c r="H79" s="339"/>
      <c r="I79" s="339"/>
      <c r="J79" s="328"/>
      <c r="K79" s="260">
        <f t="shared" si="6"/>
        <v>0</v>
      </c>
      <c r="M79" s="158">
        <v>0</v>
      </c>
      <c r="N79" s="161">
        <v>0</v>
      </c>
      <c r="P79" s="318">
        <v>0</v>
      </c>
      <c r="Q79" s="157">
        <v>0</v>
      </c>
      <c r="V79" s="3" t="e">
        <f t="shared" si="4"/>
        <v>#DIV/0!</v>
      </c>
      <c r="W79" s="3" t="e">
        <f t="shared" si="7"/>
        <v>#DIV/0!</v>
      </c>
    </row>
    <row r="80" spans="1:23" s="38" customFormat="1" ht="14.25" thickBot="1">
      <c r="A80" s="2">
        <f>Fechas!D72</f>
        <v>0</v>
      </c>
      <c r="B80" s="474"/>
      <c r="C80" s="474"/>
      <c r="D80" s="474"/>
      <c r="E80" s="328"/>
      <c r="F80" s="259">
        <f t="shared" si="5"/>
        <v>0</v>
      </c>
      <c r="G80" s="339"/>
      <c r="H80" s="339"/>
      <c r="I80" s="339"/>
      <c r="J80" s="328"/>
      <c r="K80" s="260">
        <f t="shared" si="6"/>
        <v>0</v>
      </c>
      <c r="M80" s="158">
        <v>0</v>
      </c>
      <c r="N80" s="161">
        <v>0</v>
      </c>
      <c r="P80" s="318">
        <v>0</v>
      </c>
      <c r="Q80" s="157">
        <v>0</v>
      </c>
      <c r="V80" s="3" t="e">
        <f t="shared" si="4"/>
        <v>#DIV/0!</v>
      </c>
      <c r="W80" s="3" t="e">
        <f t="shared" si="7"/>
        <v>#DIV/0!</v>
      </c>
    </row>
    <row r="81" spans="1:23" s="38" customFormat="1" ht="14.25" thickBot="1">
      <c r="A81" s="2">
        <f>Fechas!D73</f>
        <v>0</v>
      </c>
      <c r="B81" s="474"/>
      <c r="C81" s="474"/>
      <c r="D81" s="474"/>
      <c r="E81" s="328"/>
      <c r="F81" s="259">
        <f t="shared" si="5"/>
        <v>0</v>
      </c>
      <c r="G81" s="339"/>
      <c r="H81" s="339"/>
      <c r="I81" s="339"/>
      <c r="J81" s="328"/>
      <c r="K81" s="260">
        <f t="shared" si="6"/>
        <v>0</v>
      </c>
      <c r="M81" s="158">
        <v>0</v>
      </c>
      <c r="N81" s="161">
        <v>0</v>
      </c>
      <c r="P81" s="318">
        <v>0</v>
      </c>
      <c r="Q81" s="157">
        <v>0</v>
      </c>
      <c r="V81" s="3" t="e">
        <f t="shared" si="4"/>
        <v>#DIV/0!</v>
      </c>
      <c r="W81" s="3" t="e">
        <f t="shared" si="7"/>
        <v>#DIV/0!</v>
      </c>
    </row>
    <row r="82" spans="1:23" ht="14.25" thickBot="1">
      <c r="A82" s="2">
        <f>Fechas!D74</f>
        <v>0</v>
      </c>
      <c r="B82" s="474"/>
      <c r="C82" s="474"/>
      <c r="D82" s="474"/>
      <c r="E82" s="328"/>
      <c r="F82" s="259">
        <f t="shared" si="5"/>
        <v>0</v>
      </c>
      <c r="G82" s="339"/>
      <c r="H82" s="339"/>
      <c r="I82" s="339"/>
      <c r="J82" s="328"/>
      <c r="K82" s="260">
        <f t="shared" si="6"/>
        <v>0</v>
      </c>
      <c r="L82" s="38"/>
      <c r="M82" s="158">
        <v>0</v>
      </c>
      <c r="N82" s="161">
        <v>0</v>
      </c>
      <c r="P82" s="318">
        <v>0</v>
      </c>
      <c r="Q82" s="157">
        <v>0</v>
      </c>
      <c r="V82" s="3" t="e">
        <f t="shared" si="4"/>
        <v>#DIV/0!</v>
      </c>
      <c r="W82" s="3" t="e">
        <f t="shared" si="7"/>
        <v>#DIV/0!</v>
      </c>
    </row>
    <row r="83" spans="1:23" ht="14.25" thickBot="1">
      <c r="A83" s="2">
        <f>Fechas!D75</f>
        <v>0</v>
      </c>
      <c r="B83" s="474"/>
      <c r="C83" s="474"/>
      <c r="D83" s="474"/>
      <c r="E83" s="328"/>
      <c r="F83" s="259">
        <f t="shared" si="5"/>
        <v>0</v>
      </c>
      <c r="G83" s="339"/>
      <c r="H83" s="339"/>
      <c r="I83" s="339"/>
      <c r="J83" s="328"/>
      <c r="K83" s="260">
        <f t="shared" si="6"/>
        <v>0</v>
      </c>
      <c r="L83" s="38"/>
      <c r="M83" s="158">
        <v>0</v>
      </c>
      <c r="N83" s="161">
        <v>0</v>
      </c>
      <c r="P83" s="318">
        <v>0</v>
      </c>
      <c r="Q83" s="157">
        <v>0</v>
      </c>
      <c r="V83" s="3" t="e">
        <f t="shared" si="4"/>
        <v>#DIV/0!</v>
      </c>
      <c r="W83" s="3" t="e">
        <f t="shared" si="7"/>
        <v>#DIV/0!</v>
      </c>
    </row>
    <row r="84" spans="1:23" ht="14.25" thickBot="1">
      <c r="A84" s="2">
        <f>Fechas!D76</f>
        <v>0</v>
      </c>
      <c r="B84" s="474"/>
      <c r="C84" s="474"/>
      <c r="D84" s="474"/>
      <c r="E84" s="328"/>
      <c r="F84" s="259">
        <f t="shared" si="5"/>
        <v>0</v>
      </c>
      <c r="G84" s="339"/>
      <c r="H84" s="339"/>
      <c r="I84" s="339"/>
      <c r="J84" s="328"/>
      <c r="K84" s="260">
        <f t="shared" si="6"/>
        <v>0</v>
      </c>
      <c r="L84" s="38"/>
      <c r="M84" s="158">
        <v>0</v>
      </c>
      <c r="N84" s="161">
        <v>0</v>
      </c>
      <c r="P84" s="318">
        <v>0</v>
      </c>
      <c r="Q84" s="157">
        <v>0</v>
      </c>
      <c r="V84" s="3" t="e">
        <f t="shared" si="4"/>
        <v>#DIV/0!</v>
      </c>
      <c r="W84" s="3" t="e">
        <f t="shared" si="7"/>
        <v>#DIV/0!</v>
      </c>
    </row>
    <row r="85" spans="1:23" ht="14.25" thickBot="1">
      <c r="A85" s="2">
        <f>Fechas!D77</f>
        <v>0</v>
      </c>
      <c r="B85" s="474"/>
      <c r="C85" s="474"/>
      <c r="D85" s="474"/>
      <c r="E85" s="328"/>
      <c r="F85" s="259">
        <f t="shared" si="5"/>
        <v>0</v>
      </c>
      <c r="G85" s="339"/>
      <c r="H85" s="339"/>
      <c r="I85" s="339"/>
      <c r="J85" s="328"/>
      <c r="K85" s="260">
        <f t="shared" si="6"/>
        <v>0</v>
      </c>
      <c r="L85" s="38"/>
      <c r="M85" s="158">
        <v>0</v>
      </c>
      <c r="N85" s="161">
        <v>0</v>
      </c>
      <c r="P85" s="318">
        <v>0</v>
      </c>
      <c r="Q85" s="157">
        <v>0</v>
      </c>
      <c r="V85" s="3" t="e">
        <f t="shared" si="4"/>
        <v>#DIV/0!</v>
      </c>
      <c r="W85" s="3" t="e">
        <f t="shared" si="7"/>
        <v>#DIV/0!</v>
      </c>
    </row>
    <row r="86" spans="1:23" ht="14.25" thickBot="1">
      <c r="A86" s="2">
        <f>Fechas!D78</f>
        <v>0</v>
      </c>
      <c r="B86" s="474"/>
      <c r="C86" s="474"/>
      <c r="D86" s="474"/>
      <c r="E86" s="328"/>
      <c r="F86" s="259">
        <f t="shared" si="5"/>
        <v>0</v>
      </c>
      <c r="G86" s="339"/>
      <c r="H86" s="339"/>
      <c r="I86" s="339"/>
      <c r="J86" s="328"/>
      <c r="K86" s="260">
        <f t="shared" si="6"/>
        <v>0</v>
      </c>
      <c r="L86" s="38"/>
      <c r="M86" s="158">
        <v>0</v>
      </c>
      <c r="N86" s="161">
        <v>0</v>
      </c>
      <c r="P86" s="318">
        <v>0</v>
      </c>
      <c r="Q86" s="157">
        <v>0</v>
      </c>
      <c r="V86" s="3" t="e">
        <f t="shared" si="4"/>
        <v>#DIV/0!</v>
      </c>
      <c r="W86" s="3" t="e">
        <f t="shared" si="7"/>
        <v>#DIV/0!</v>
      </c>
    </row>
    <row r="87" spans="1:23" ht="14.25" thickBot="1">
      <c r="A87" s="2">
        <f>Fechas!D79</f>
        <v>0</v>
      </c>
      <c r="B87" s="375"/>
      <c r="C87" s="375"/>
      <c r="D87" s="375"/>
      <c r="E87" s="328"/>
      <c r="F87" s="259">
        <f t="shared" si="5"/>
        <v>0</v>
      </c>
      <c r="G87" s="339"/>
      <c r="H87" s="339"/>
      <c r="I87" s="339"/>
      <c r="J87" s="328"/>
      <c r="K87" s="260">
        <f t="shared" si="6"/>
        <v>0</v>
      </c>
      <c r="L87" s="38"/>
      <c r="M87" s="158">
        <v>0</v>
      </c>
      <c r="N87" s="161">
        <v>0</v>
      </c>
      <c r="P87" s="318">
        <v>0</v>
      </c>
      <c r="Q87" s="157">
        <v>0</v>
      </c>
      <c r="V87" s="3" t="e">
        <f t="shared" si="4"/>
        <v>#DIV/0!</v>
      </c>
      <c r="W87" s="3" t="e">
        <f t="shared" si="7"/>
        <v>#DIV/0!</v>
      </c>
    </row>
    <row r="88" spans="1:23" ht="14.25" thickBot="1">
      <c r="A88" s="2">
        <f>Fechas!D80</f>
        <v>0</v>
      </c>
      <c r="B88" s="375"/>
      <c r="C88" s="375"/>
      <c r="D88" s="375"/>
      <c r="E88" s="328"/>
      <c r="F88" s="259">
        <f t="shared" si="5"/>
        <v>0</v>
      </c>
      <c r="G88" s="339"/>
      <c r="H88" s="339"/>
      <c r="I88" s="339"/>
      <c r="J88" s="328"/>
      <c r="K88" s="260">
        <f t="shared" si="6"/>
        <v>0</v>
      </c>
      <c r="L88" s="38"/>
      <c r="M88" s="158">
        <v>0</v>
      </c>
      <c r="N88" s="161">
        <v>0</v>
      </c>
      <c r="P88" s="318">
        <v>0</v>
      </c>
      <c r="Q88" s="157">
        <v>0</v>
      </c>
      <c r="V88" s="3" t="e">
        <f t="shared" si="4"/>
        <v>#DIV/0!</v>
      </c>
      <c r="W88" s="3" t="e">
        <f t="shared" si="7"/>
        <v>#DIV/0!</v>
      </c>
    </row>
    <row r="89" spans="1:23" ht="14.25" thickBot="1">
      <c r="A89" s="2">
        <f>Fechas!D81</f>
        <v>0</v>
      </c>
      <c r="B89" s="339"/>
      <c r="C89" s="339"/>
      <c r="D89" s="339"/>
      <c r="E89" s="328"/>
      <c r="F89" s="259">
        <f t="shared" si="5"/>
        <v>0</v>
      </c>
      <c r="G89" s="339"/>
      <c r="H89" s="339"/>
      <c r="I89" s="339"/>
      <c r="J89" s="328"/>
      <c r="K89" s="260">
        <f t="shared" si="6"/>
        <v>0</v>
      </c>
      <c r="L89" s="38"/>
      <c r="M89" s="158">
        <v>0</v>
      </c>
      <c r="N89" s="161">
        <v>0</v>
      </c>
      <c r="P89" s="318">
        <v>0</v>
      </c>
      <c r="Q89" s="157">
        <v>0</v>
      </c>
      <c r="V89" s="3" t="e">
        <f t="shared" si="4"/>
        <v>#DIV/0!</v>
      </c>
      <c r="W89" s="3" t="e">
        <f t="shared" si="7"/>
        <v>#DIV/0!</v>
      </c>
    </row>
    <row r="90" spans="1:23" ht="14.25" thickBot="1">
      <c r="A90" s="2">
        <f>Fechas!D82</f>
        <v>0</v>
      </c>
      <c r="B90" s="339"/>
      <c r="C90" s="339"/>
      <c r="D90" s="339"/>
      <c r="E90" s="328"/>
      <c r="F90" s="259">
        <f t="shared" si="5"/>
        <v>0</v>
      </c>
      <c r="G90" s="339"/>
      <c r="H90" s="339"/>
      <c r="I90" s="339"/>
      <c r="J90" s="328"/>
      <c r="K90" s="260">
        <f t="shared" si="6"/>
        <v>0</v>
      </c>
      <c r="L90" s="38"/>
      <c r="M90" s="158">
        <v>0</v>
      </c>
      <c r="N90" s="161">
        <v>0</v>
      </c>
      <c r="P90" s="318">
        <v>0</v>
      </c>
      <c r="Q90" s="157">
        <v>0</v>
      </c>
      <c r="V90" s="3" t="e">
        <f t="shared" ref="V90:V101" si="8">IF(B90="",AVERAGE(C90:E90),AVERAGE(B90:E90))</f>
        <v>#DIV/0!</v>
      </c>
      <c r="W90" s="3" t="e">
        <f t="shared" si="7"/>
        <v>#DIV/0!</v>
      </c>
    </row>
    <row r="91" spans="1:23" ht="14.25" thickBot="1">
      <c r="A91" s="2">
        <f>Fechas!D83</f>
        <v>0</v>
      </c>
      <c r="B91" s="339"/>
      <c r="C91" s="339"/>
      <c r="D91" s="339"/>
      <c r="E91" s="328"/>
      <c r="F91" s="259">
        <f t="shared" si="5"/>
        <v>0</v>
      </c>
      <c r="G91" s="339"/>
      <c r="H91" s="339"/>
      <c r="I91" s="339"/>
      <c r="J91" s="328"/>
      <c r="K91" s="260">
        <f t="shared" si="6"/>
        <v>0</v>
      </c>
      <c r="L91" s="38"/>
      <c r="M91" s="158">
        <v>0</v>
      </c>
      <c r="N91" s="161">
        <v>0</v>
      </c>
      <c r="P91" s="318">
        <v>0</v>
      </c>
      <c r="Q91" s="157">
        <v>0</v>
      </c>
      <c r="V91" s="3" t="e">
        <f t="shared" si="8"/>
        <v>#DIV/0!</v>
      </c>
      <c r="W91" s="3" t="e">
        <f t="shared" si="7"/>
        <v>#DIV/0!</v>
      </c>
    </row>
    <row r="92" spans="1:23" ht="14.25" thickBot="1">
      <c r="A92" s="2">
        <f>Fechas!D84</f>
        <v>0</v>
      </c>
      <c r="B92" s="339"/>
      <c r="C92" s="339"/>
      <c r="D92" s="339"/>
      <c r="E92" s="328"/>
      <c r="F92" s="259">
        <f t="shared" si="5"/>
        <v>0</v>
      </c>
      <c r="G92" s="339"/>
      <c r="H92" s="339"/>
      <c r="I92" s="339"/>
      <c r="J92" s="328"/>
      <c r="K92" s="260">
        <f t="shared" si="6"/>
        <v>0</v>
      </c>
      <c r="L92" s="38"/>
      <c r="M92" s="158">
        <v>0</v>
      </c>
      <c r="N92" s="161">
        <v>0</v>
      </c>
      <c r="P92" s="318">
        <v>0</v>
      </c>
      <c r="Q92" s="157">
        <v>0</v>
      </c>
      <c r="V92" s="3" t="e">
        <f t="shared" si="8"/>
        <v>#DIV/0!</v>
      </c>
      <c r="W92" s="3" t="e">
        <f t="shared" si="7"/>
        <v>#DIV/0!</v>
      </c>
    </row>
    <row r="93" spans="1:23" ht="14.25" thickBot="1">
      <c r="A93" s="2">
        <f>Fechas!D85</f>
        <v>0</v>
      </c>
      <c r="B93" s="339"/>
      <c r="C93" s="339"/>
      <c r="D93" s="339"/>
      <c r="E93" s="328"/>
      <c r="F93" s="259">
        <f t="shared" si="5"/>
        <v>0</v>
      </c>
      <c r="G93" s="339"/>
      <c r="H93" s="339"/>
      <c r="I93" s="339"/>
      <c r="J93" s="328"/>
      <c r="K93" s="260">
        <f t="shared" si="6"/>
        <v>0</v>
      </c>
      <c r="L93" s="38"/>
      <c r="M93" s="158">
        <v>0</v>
      </c>
      <c r="N93" s="161">
        <v>0</v>
      </c>
      <c r="P93" s="318">
        <v>0</v>
      </c>
      <c r="Q93" s="157">
        <v>0</v>
      </c>
      <c r="V93" s="3" t="e">
        <f t="shared" si="8"/>
        <v>#DIV/0!</v>
      </c>
      <c r="W93" s="3" t="e">
        <f t="shared" si="7"/>
        <v>#DIV/0!</v>
      </c>
    </row>
    <row r="94" spans="1:23" ht="14.25" thickBot="1">
      <c r="A94" s="2">
        <f>Fechas!D86</f>
        <v>0</v>
      </c>
      <c r="B94" s="339"/>
      <c r="C94" s="339"/>
      <c r="D94" s="339"/>
      <c r="E94" s="328"/>
      <c r="F94" s="259">
        <f t="shared" si="5"/>
        <v>0</v>
      </c>
      <c r="G94" s="339"/>
      <c r="H94" s="339"/>
      <c r="I94" s="339"/>
      <c r="J94" s="328"/>
      <c r="K94" s="260">
        <f t="shared" si="6"/>
        <v>0</v>
      </c>
      <c r="L94" s="38"/>
      <c r="M94" s="158">
        <v>0</v>
      </c>
      <c r="N94" s="161">
        <v>0</v>
      </c>
      <c r="P94" s="318">
        <v>0</v>
      </c>
      <c r="Q94" s="157">
        <v>0</v>
      </c>
      <c r="V94" s="3" t="e">
        <f t="shared" si="8"/>
        <v>#DIV/0!</v>
      </c>
      <c r="W94" s="3" t="e">
        <f t="shared" si="7"/>
        <v>#DIV/0!</v>
      </c>
    </row>
    <row r="95" spans="1:23" ht="14.25" thickBot="1">
      <c r="A95" s="2">
        <f>Fechas!D87</f>
        <v>0</v>
      </c>
      <c r="B95" s="323"/>
      <c r="C95" s="323"/>
      <c r="D95" s="323"/>
      <c r="E95" s="328"/>
      <c r="F95" s="259">
        <f t="shared" si="5"/>
        <v>0</v>
      </c>
      <c r="G95" s="323"/>
      <c r="H95" s="323"/>
      <c r="I95" s="323"/>
      <c r="J95" s="328"/>
      <c r="K95" s="260">
        <f t="shared" si="6"/>
        <v>0</v>
      </c>
      <c r="L95" s="38"/>
      <c r="M95" s="158">
        <v>0</v>
      </c>
      <c r="N95" s="161">
        <v>0</v>
      </c>
      <c r="P95" s="318">
        <v>0</v>
      </c>
      <c r="Q95" s="157">
        <v>0</v>
      </c>
      <c r="V95" s="3" t="e">
        <f t="shared" si="8"/>
        <v>#DIV/0!</v>
      </c>
      <c r="W95" s="3" t="e">
        <f t="shared" si="7"/>
        <v>#DIV/0!</v>
      </c>
    </row>
    <row r="96" spans="1:23" ht="14.25" thickBot="1">
      <c r="A96" s="2">
        <f>Fechas!D88</f>
        <v>0</v>
      </c>
      <c r="B96" s="323"/>
      <c r="C96" s="323"/>
      <c r="D96" s="323"/>
      <c r="E96" s="328"/>
      <c r="F96" s="259">
        <f t="shared" si="5"/>
        <v>0</v>
      </c>
      <c r="G96" s="323"/>
      <c r="H96" s="323"/>
      <c r="I96" s="323"/>
      <c r="J96" s="328"/>
      <c r="K96" s="260">
        <f t="shared" si="6"/>
        <v>0</v>
      </c>
      <c r="L96" s="38"/>
      <c r="M96" s="158">
        <v>0</v>
      </c>
      <c r="N96" s="161">
        <v>0</v>
      </c>
      <c r="P96" s="318">
        <v>0</v>
      </c>
      <c r="Q96" s="157">
        <v>0</v>
      </c>
      <c r="V96" s="3" t="e">
        <f t="shared" si="8"/>
        <v>#DIV/0!</v>
      </c>
      <c r="W96" s="3" t="e">
        <f t="shared" si="7"/>
        <v>#DIV/0!</v>
      </c>
    </row>
    <row r="97" spans="1:23" ht="14.25" thickBot="1">
      <c r="A97" s="2">
        <f>Fechas!D89</f>
        <v>0</v>
      </c>
      <c r="B97" s="323"/>
      <c r="C97" s="323"/>
      <c r="D97" s="323"/>
      <c r="E97" s="328"/>
      <c r="F97" s="259">
        <f t="shared" si="5"/>
        <v>0</v>
      </c>
      <c r="G97" s="323"/>
      <c r="H97" s="323"/>
      <c r="I97" s="323"/>
      <c r="J97" s="328"/>
      <c r="K97" s="260">
        <f t="shared" si="6"/>
        <v>0</v>
      </c>
      <c r="M97" s="158">
        <v>0</v>
      </c>
      <c r="N97" s="161">
        <v>0</v>
      </c>
      <c r="P97" s="318">
        <v>0</v>
      </c>
      <c r="Q97" s="157">
        <v>0</v>
      </c>
      <c r="V97" s="3" t="e">
        <f t="shared" si="8"/>
        <v>#DIV/0!</v>
      </c>
      <c r="W97" s="3" t="e">
        <f t="shared" si="7"/>
        <v>#DIV/0!</v>
      </c>
    </row>
    <row r="98" spans="1:23" ht="14.25" thickBot="1">
      <c r="A98" s="2">
        <f>Fechas!D90</f>
        <v>0</v>
      </c>
      <c r="B98" s="323"/>
      <c r="C98" s="323"/>
      <c r="D98" s="323"/>
      <c r="E98" s="328"/>
      <c r="F98" s="259">
        <f t="shared" si="5"/>
        <v>0</v>
      </c>
      <c r="G98" s="323"/>
      <c r="H98" s="323"/>
      <c r="I98" s="323"/>
      <c r="J98" s="328"/>
      <c r="K98" s="260">
        <f t="shared" si="6"/>
        <v>0</v>
      </c>
      <c r="M98" s="158">
        <v>0</v>
      </c>
      <c r="N98" s="161">
        <v>0</v>
      </c>
      <c r="P98" s="318">
        <v>0</v>
      </c>
      <c r="Q98" s="157">
        <v>0</v>
      </c>
      <c r="V98" s="3" t="e">
        <f t="shared" si="8"/>
        <v>#DIV/0!</v>
      </c>
      <c r="W98" s="3" t="e">
        <f t="shared" si="7"/>
        <v>#DIV/0!</v>
      </c>
    </row>
    <row r="99" spans="1:23" ht="14.25" thickBot="1">
      <c r="A99" s="2">
        <f>Fechas!D91</f>
        <v>0</v>
      </c>
      <c r="B99" s="323"/>
      <c r="C99" s="323"/>
      <c r="D99" s="323"/>
      <c r="E99" s="328"/>
      <c r="F99" s="259">
        <f t="shared" si="5"/>
        <v>0</v>
      </c>
      <c r="G99" s="323"/>
      <c r="H99" s="323"/>
      <c r="I99" s="323"/>
      <c r="J99" s="328"/>
      <c r="K99" s="260">
        <f t="shared" si="6"/>
        <v>0</v>
      </c>
      <c r="M99" s="158">
        <v>0</v>
      </c>
      <c r="N99" s="161">
        <v>0</v>
      </c>
      <c r="P99" s="318">
        <v>0</v>
      </c>
      <c r="Q99" s="157">
        <v>0</v>
      </c>
      <c r="V99" s="3" t="e">
        <f t="shared" si="8"/>
        <v>#DIV/0!</v>
      </c>
      <c r="W99" s="3" t="e">
        <f t="shared" si="7"/>
        <v>#DIV/0!</v>
      </c>
    </row>
    <row r="100" spans="1:23" ht="14.25" thickBot="1">
      <c r="A100" s="2">
        <f>Fechas!D92</f>
        <v>0</v>
      </c>
      <c r="B100" s="323"/>
      <c r="C100" s="323"/>
      <c r="D100" s="323"/>
      <c r="E100" s="328"/>
      <c r="F100" s="259">
        <f t="shared" si="5"/>
        <v>0</v>
      </c>
      <c r="G100" s="323"/>
      <c r="H100" s="323"/>
      <c r="I100" s="323"/>
      <c r="J100" s="328"/>
      <c r="K100" s="260">
        <f t="shared" si="6"/>
        <v>0</v>
      </c>
      <c r="M100" s="158">
        <v>0</v>
      </c>
      <c r="N100" s="161">
        <v>0</v>
      </c>
      <c r="P100" s="318">
        <v>0</v>
      </c>
      <c r="Q100" s="157">
        <v>0</v>
      </c>
      <c r="V100" s="3" t="e">
        <f t="shared" si="8"/>
        <v>#DIV/0!</v>
      </c>
      <c r="W100" s="3" t="e">
        <f t="shared" si="7"/>
        <v>#DIV/0!</v>
      </c>
    </row>
    <row r="101" spans="1:23" ht="14.25" thickBot="1">
      <c r="A101" s="303">
        <f>Fechas!D93</f>
        <v>0</v>
      </c>
      <c r="B101" s="323"/>
      <c r="C101" s="323"/>
      <c r="D101" s="323"/>
      <c r="E101" s="328"/>
      <c r="F101" s="304">
        <f t="shared" si="5"/>
        <v>0</v>
      </c>
      <c r="G101" s="323"/>
      <c r="H101" s="323"/>
      <c r="I101" s="323"/>
      <c r="J101" s="328"/>
      <c r="K101" s="299">
        <f t="shared" si="6"/>
        <v>0</v>
      </c>
      <c r="M101" s="158">
        <v>0</v>
      </c>
      <c r="N101" s="161">
        <v>0</v>
      </c>
      <c r="P101" s="318">
        <v>0</v>
      </c>
      <c r="Q101" s="157">
        <v>0</v>
      </c>
      <c r="V101" s="3" t="e">
        <f t="shared" si="8"/>
        <v>#DIV/0!</v>
      </c>
      <c r="W101" s="3" t="e">
        <f t="shared" si="7"/>
        <v>#DIV/0!</v>
      </c>
    </row>
    <row r="102" spans="1:23" ht="14.25" thickBot="1">
      <c r="A102" s="303">
        <f>Fechas!D94</f>
        <v>0</v>
      </c>
      <c r="B102" s="323"/>
      <c r="C102" s="323"/>
      <c r="D102" s="323"/>
      <c r="E102" s="329"/>
      <c r="F102" s="304">
        <f t="shared" si="5"/>
        <v>0</v>
      </c>
      <c r="G102" s="323"/>
      <c r="H102" s="323"/>
      <c r="I102" s="323"/>
      <c r="J102" s="329"/>
      <c r="K102" s="299">
        <f t="shared" si="6"/>
        <v>0</v>
      </c>
      <c r="M102" s="158">
        <v>0</v>
      </c>
      <c r="N102" s="161">
        <v>0</v>
      </c>
      <c r="P102" s="318">
        <v>0</v>
      </c>
      <c r="Q102" s="157">
        <v>0</v>
      </c>
      <c r="V102" s="3" t="e">
        <f>IF(B102="",AVERAGE(C102:E102),AVERAGE(B102:E102))</f>
        <v>#DIV/0!</v>
      </c>
      <c r="W102" s="3" t="e">
        <f>IF(G102="",AVERAGE(H102:J102),AVERAGE(G102:J102))</f>
        <v>#DIV/0!</v>
      </c>
    </row>
    <row r="103" spans="1:23" ht="14.25" thickBot="1">
      <c r="A103" s="303">
        <f>Fechas!D95</f>
        <v>0</v>
      </c>
      <c r="B103" s="323"/>
      <c r="C103" s="323"/>
      <c r="D103" s="323"/>
      <c r="E103" s="329"/>
      <c r="F103" s="304">
        <f t="shared" si="5"/>
        <v>0</v>
      </c>
      <c r="G103" s="323"/>
      <c r="H103" s="323"/>
      <c r="I103" s="323"/>
      <c r="J103" s="329"/>
      <c r="K103" s="299">
        <f t="shared" si="6"/>
        <v>0</v>
      </c>
      <c r="M103" s="158">
        <v>0</v>
      </c>
      <c r="N103" s="161">
        <v>0</v>
      </c>
      <c r="P103" s="318">
        <v>0</v>
      </c>
      <c r="Q103" s="157">
        <v>0</v>
      </c>
      <c r="V103" s="3" t="e">
        <f>IF(B103="",AVERAGE(C103:E103),AVERAGE(B103:E103))</f>
        <v>#DIV/0!</v>
      </c>
      <c r="W103" s="3" t="e">
        <f>IF(G103="",AVERAGE(H103:J103),AVERAGE(G103:J103))</f>
        <v>#DIV/0!</v>
      </c>
    </row>
    <row r="104" spans="1:23" ht="14.25" thickBot="1">
      <c r="A104" s="303">
        <f>Fechas!D96</f>
        <v>0</v>
      </c>
      <c r="B104" s="323"/>
      <c r="C104" s="323"/>
      <c r="D104" s="323"/>
      <c r="E104" s="329"/>
      <c r="F104" s="304">
        <f t="shared" si="5"/>
        <v>0</v>
      </c>
      <c r="G104" s="323"/>
      <c r="H104" s="323"/>
      <c r="I104" s="323"/>
      <c r="J104" s="329"/>
      <c r="K104" s="299">
        <f t="shared" si="6"/>
        <v>0</v>
      </c>
      <c r="M104" s="158">
        <v>0</v>
      </c>
      <c r="N104" s="161">
        <v>0</v>
      </c>
      <c r="P104" s="318">
        <v>0</v>
      </c>
      <c r="Q104" s="157">
        <v>0</v>
      </c>
      <c r="V104" s="3" t="e">
        <f>IF(B104="",AVERAGE(C104:E104),AVERAGE(B104:E104))</f>
        <v>#DIV/0!</v>
      </c>
      <c r="W104" s="3" t="e">
        <f>IF(G104="",AVERAGE(H104:J104),AVERAGE(G104:J104))</f>
        <v>#DIV/0!</v>
      </c>
    </row>
    <row r="105" spans="1:23" ht="14.25" thickBot="1">
      <c r="A105" s="303">
        <f>Fechas!D97</f>
        <v>0</v>
      </c>
      <c r="B105" s="323"/>
      <c r="C105" s="323"/>
      <c r="D105" s="323"/>
      <c r="E105" s="329"/>
      <c r="F105" s="304">
        <f t="shared" si="5"/>
        <v>0</v>
      </c>
      <c r="G105" s="323"/>
      <c r="H105" s="323"/>
      <c r="I105" s="323"/>
      <c r="J105" s="329"/>
      <c r="K105" s="299">
        <f t="shared" si="6"/>
        <v>0</v>
      </c>
      <c r="M105" s="158">
        <v>0</v>
      </c>
      <c r="N105" s="161">
        <v>0</v>
      </c>
      <c r="P105" s="318">
        <v>0</v>
      </c>
      <c r="Q105" s="157">
        <v>0</v>
      </c>
      <c r="V105" s="3" t="e">
        <f>IF(B105="",AVERAGE(C105:E105),AVERAGE(B105:E105))</f>
        <v>#DIV/0!</v>
      </c>
      <c r="W105" s="3" t="e">
        <f>IF(G105="",AVERAGE(H105:J105),AVERAGE(G105:J105))</f>
        <v>#DIV/0!</v>
      </c>
    </row>
    <row r="106" spans="1:23">
      <c r="A106" s="2">
        <f>Fechas!D98</f>
        <v>0</v>
      </c>
      <c r="B106" s="323"/>
      <c r="C106" s="323"/>
      <c r="D106" s="323"/>
      <c r="E106" s="329"/>
      <c r="F106" s="316">
        <f t="shared" si="5"/>
        <v>0</v>
      </c>
      <c r="G106" s="323"/>
      <c r="H106" s="323"/>
      <c r="I106" s="323"/>
      <c r="J106" s="329"/>
      <c r="K106" s="301">
        <f t="shared" si="6"/>
        <v>0</v>
      </c>
      <c r="M106" s="158">
        <v>0</v>
      </c>
      <c r="N106" s="161">
        <v>0</v>
      </c>
      <c r="P106" s="318">
        <v>0</v>
      </c>
      <c r="Q106" s="157">
        <v>0</v>
      </c>
      <c r="V106" s="3" t="e">
        <f>IF(B106="",AVERAGE(C106:E106),AVERAGE(B106:E106))</f>
        <v>#DIV/0!</v>
      </c>
      <c r="W106" s="3" t="e">
        <f>IF(G106="",AVERAGE(H106:J106),AVERAGE(G106:J106))</f>
        <v>#DIV/0!</v>
      </c>
    </row>
    <row r="107" spans="1:23" s="95" customFormat="1">
      <c r="A107" s="90"/>
      <c r="B107" s="306"/>
      <c r="C107" s="306"/>
      <c r="D107" s="306"/>
      <c r="E107" s="148"/>
      <c r="F107" s="88"/>
      <c r="G107" s="306"/>
      <c r="H107" s="306"/>
      <c r="I107" s="306"/>
      <c r="J107" s="148"/>
      <c r="K107" s="88"/>
      <c r="M107" s="87"/>
      <c r="N107" s="91"/>
      <c r="P107" s="87"/>
      <c r="Q107" s="91"/>
      <c r="V107" s="88"/>
      <c r="W107" s="88"/>
    </row>
    <row r="108" spans="1:23" s="95" customFormat="1">
      <c r="A108" s="90"/>
      <c r="B108" s="306"/>
      <c r="C108" s="306"/>
      <c r="D108" s="306"/>
      <c r="E108" s="148"/>
      <c r="F108" s="88"/>
      <c r="G108" s="306"/>
      <c r="H108" s="306"/>
      <c r="I108" s="306"/>
      <c r="J108" s="148"/>
      <c r="K108" s="88"/>
      <c r="M108" s="87"/>
      <c r="N108" s="91"/>
      <c r="P108" s="87"/>
      <c r="Q108" s="91"/>
      <c r="V108" s="88"/>
      <c r="W108" s="88"/>
    </row>
    <row r="109" spans="1:23">
      <c r="A109" s="95"/>
      <c r="B109" s="87" t="s">
        <v>255</v>
      </c>
      <c r="C109" s="87"/>
      <c r="D109" s="87"/>
      <c r="E109" s="148"/>
      <c r="F109" s="88"/>
      <c r="G109" s="87" t="s">
        <v>255</v>
      </c>
      <c r="H109" s="87"/>
      <c r="I109" s="87"/>
      <c r="J109" s="87"/>
      <c r="K109" s="106"/>
    </row>
    <row r="110" spans="1:23">
      <c r="A110" s="89"/>
      <c r="B110" s="87" t="s">
        <v>256</v>
      </c>
      <c r="C110" s="87"/>
      <c r="D110" s="87"/>
      <c r="E110" s="148"/>
      <c r="F110" s="88"/>
      <c r="G110" s="87" t="s">
        <v>256</v>
      </c>
      <c r="H110" s="87"/>
      <c r="I110" s="87"/>
      <c r="J110" s="87"/>
      <c r="K110" s="106"/>
    </row>
    <row r="111" spans="1:23">
      <c r="A111" s="150" t="s">
        <v>75</v>
      </c>
      <c r="B111" s="220"/>
      <c r="C111" s="50"/>
      <c r="D111" s="50"/>
      <c r="E111" s="50"/>
      <c r="F111" s="15"/>
      <c r="G111" s="50"/>
      <c r="H111" s="50"/>
      <c r="I111" s="50"/>
      <c r="J111" s="50"/>
      <c r="K111" s="15"/>
      <c r="M111" s="90" t="s">
        <v>158</v>
      </c>
      <c r="P111" s="90" t="s">
        <v>158</v>
      </c>
    </row>
    <row r="112" spans="1:23">
      <c r="A112" s="160"/>
      <c r="B112" s="50"/>
      <c r="C112" s="50"/>
      <c r="D112" s="50"/>
      <c r="E112" s="50"/>
      <c r="F112" s="15"/>
      <c r="G112" s="50"/>
      <c r="H112" s="50"/>
      <c r="I112" s="50"/>
      <c r="J112" s="50"/>
      <c r="K112" s="15"/>
      <c r="M112" s="90" t="s">
        <v>159</v>
      </c>
      <c r="P112" s="90" t="s">
        <v>159</v>
      </c>
    </row>
    <row r="113" spans="1:23">
      <c r="A113" s="90"/>
      <c r="B113" s="221"/>
      <c r="C113" s="222" t="s">
        <v>0</v>
      </c>
      <c r="D113" s="222"/>
      <c r="E113" s="222"/>
      <c r="F113" s="169"/>
      <c r="G113" s="223"/>
      <c r="H113" s="224" t="s">
        <v>1</v>
      </c>
      <c r="I113" s="224"/>
      <c r="J113" s="224"/>
      <c r="K113" s="168"/>
      <c r="M113" s="90" t="s">
        <v>160</v>
      </c>
      <c r="P113" s="90" t="s">
        <v>160</v>
      </c>
    </row>
    <row r="114" spans="1:23">
      <c r="A114" s="159" t="s">
        <v>4</v>
      </c>
      <c r="B114" s="225" t="s">
        <v>125</v>
      </c>
      <c r="C114" s="226"/>
      <c r="D114" s="226"/>
      <c r="E114" s="226"/>
      <c r="G114" s="225" t="s">
        <v>125</v>
      </c>
      <c r="H114" s="227"/>
      <c r="I114" s="227"/>
      <c r="J114" s="228"/>
      <c r="K114" s="96"/>
      <c r="M114" s="87"/>
      <c r="P114" s="105"/>
    </row>
    <row r="115" spans="1:23" ht="14.25" thickBot="1">
      <c r="A115" s="99"/>
      <c r="B115" s="219" t="s">
        <v>126</v>
      </c>
      <c r="C115" s="219" t="s">
        <v>127</v>
      </c>
      <c r="D115" s="219" t="s">
        <v>128</v>
      </c>
      <c r="E115" s="219" t="s">
        <v>77</v>
      </c>
      <c r="F115" s="100" t="s">
        <v>23</v>
      </c>
      <c r="G115" s="219" t="s">
        <v>126</v>
      </c>
      <c r="H115" s="219" t="s">
        <v>127</v>
      </c>
      <c r="I115" s="219" t="s">
        <v>128</v>
      </c>
      <c r="J115" s="219" t="s">
        <v>77</v>
      </c>
      <c r="K115" s="101" t="s">
        <v>23</v>
      </c>
      <c r="M115" s="311" t="s">
        <v>0</v>
      </c>
      <c r="N115" s="310"/>
      <c r="P115" s="154" t="s">
        <v>1</v>
      </c>
      <c r="Q115" s="91"/>
    </row>
    <row r="116" spans="1:23" ht="14.25" thickBot="1">
      <c r="A116" s="2" t="str">
        <f>Fechas!U6</f>
        <v>DM ÑANDUBAY</v>
      </c>
      <c r="B116" s="474"/>
      <c r="C116" s="474"/>
      <c r="D116" s="474"/>
      <c r="E116" s="322"/>
      <c r="F116" s="261">
        <f>IF(ISNUMBER(V116),V116,0)</f>
        <v>0</v>
      </c>
      <c r="G116" s="377">
        <v>2303.9824561403507</v>
      </c>
      <c r="H116" s="377">
        <v>2735.1578947368421</v>
      </c>
      <c r="I116" s="377">
        <v>3302.894736842105</v>
      </c>
      <c r="J116" s="322"/>
      <c r="K116" s="262">
        <f>IF(ISNUMBER(W116),W116,0)</f>
        <v>2780.6783625730991</v>
      </c>
      <c r="M116" s="152">
        <v>0</v>
      </c>
      <c r="N116" s="261">
        <v>0</v>
      </c>
      <c r="P116" s="154">
        <v>0</v>
      </c>
      <c r="Q116" s="155">
        <v>0</v>
      </c>
      <c r="V116" s="3" t="e">
        <f>IF(B116="",AVERAGE(C116:E116),AVERAGE(B116:E116))</f>
        <v>#DIV/0!</v>
      </c>
      <c r="W116" s="3">
        <f>IF(G116="",AVERAGE(H116:J116),AVERAGE(G116:J116))</f>
        <v>2780.6783625730991</v>
      </c>
    </row>
    <row r="117" spans="1:23" ht="14.25" thickBot="1">
      <c r="A117" s="2" t="str">
        <f>Fechas!U7</f>
        <v>PAMPERO</v>
      </c>
      <c r="B117" s="474"/>
      <c r="C117" s="474"/>
      <c r="D117" s="474"/>
      <c r="E117" s="322"/>
      <c r="F117" s="261">
        <f t="shared" ref="F117:F160" si="9">IF(ISNUMBER(V117),V117,0)</f>
        <v>0</v>
      </c>
      <c r="G117" s="377">
        <v>3578.333333333333</v>
      </c>
      <c r="H117" s="377">
        <v>4148.7660818713448</v>
      </c>
      <c r="I117" s="377">
        <v>4671.2631578947367</v>
      </c>
      <c r="J117" s="322"/>
      <c r="K117" s="262">
        <f t="shared" ref="K117:K160" si="10">IF(ISNUMBER(W117),W117,0)</f>
        <v>4132.7875243664712</v>
      </c>
      <c r="M117" s="152">
        <v>0</v>
      </c>
      <c r="N117" s="261">
        <v>0</v>
      </c>
      <c r="P117" s="154">
        <v>0</v>
      </c>
      <c r="Q117" s="155">
        <v>0</v>
      </c>
      <c r="V117" s="3" t="e">
        <f t="shared" ref="V117:V155" si="11">IF(B117="",AVERAGE(C117:E117),AVERAGE(B117:E117))</f>
        <v>#DIV/0!</v>
      </c>
      <c r="W117" s="3">
        <f t="shared" ref="W117:W155" si="12">IF(G117="",AVERAGE(H117:J117),AVERAGE(G117:J117))</f>
        <v>4132.7875243664712</v>
      </c>
    </row>
    <row r="118" spans="1:23" ht="14.25" thickBot="1">
      <c r="A118" s="2" t="str">
        <f>Fechas!U8</f>
        <v>ACA 603</v>
      </c>
      <c r="B118" s="474"/>
      <c r="C118" s="474"/>
      <c r="D118" s="474"/>
      <c r="E118" s="322"/>
      <c r="F118" s="261">
        <f t="shared" si="9"/>
        <v>0</v>
      </c>
      <c r="G118" s="377">
        <v>3919.3450292397656</v>
      </c>
      <c r="H118" s="377">
        <v>4720.8888888888887</v>
      </c>
      <c r="I118" s="377">
        <v>4339.2982456140344</v>
      </c>
      <c r="J118" s="322"/>
      <c r="K118" s="262">
        <f t="shared" si="10"/>
        <v>4326.5107212475632</v>
      </c>
      <c r="M118" s="152">
        <v>0</v>
      </c>
      <c r="N118" s="261">
        <v>0</v>
      </c>
      <c r="P118" s="154">
        <v>0</v>
      </c>
      <c r="Q118" s="155">
        <v>0</v>
      </c>
      <c r="V118" s="3" t="e">
        <f t="shared" si="11"/>
        <v>#DIV/0!</v>
      </c>
      <c r="W118" s="3">
        <f t="shared" si="12"/>
        <v>4326.5107212475632</v>
      </c>
    </row>
    <row r="119" spans="1:23" ht="14.25" thickBot="1">
      <c r="A119" s="2" t="str">
        <f>Fechas!U9</f>
        <v>ACA 605</v>
      </c>
      <c r="B119" s="474"/>
      <c r="C119" s="474"/>
      <c r="D119" s="474"/>
      <c r="E119" s="322"/>
      <c r="F119" s="261">
        <f t="shared" si="9"/>
        <v>0</v>
      </c>
      <c r="G119" s="377">
        <v>4037.614035087719</v>
      </c>
      <c r="H119" s="377">
        <v>4438.3625730994154</v>
      </c>
      <c r="I119" s="377">
        <v>3793.6666666666665</v>
      </c>
      <c r="J119" s="322"/>
      <c r="K119" s="262">
        <f t="shared" si="10"/>
        <v>4089.8810916179336</v>
      </c>
      <c r="M119" s="152">
        <v>0</v>
      </c>
      <c r="N119" s="261">
        <v>0</v>
      </c>
      <c r="P119" s="154">
        <v>0</v>
      </c>
      <c r="Q119" s="155">
        <v>0</v>
      </c>
      <c r="V119" s="3" t="e">
        <f t="shared" si="11"/>
        <v>#DIV/0!</v>
      </c>
      <c r="W119" s="3">
        <f t="shared" si="12"/>
        <v>4089.8810916179336</v>
      </c>
    </row>
    <row r="120" spans="1:23" ht="14.25" thickBot="1">
      <c r="A120" s="2" t="str">
        <f>Fechas!U10</f>
        <v>DM CATALPA</v>
      </c>
      <c r="B120" s="474"/>
      <c r="C120" s="474"/>
      <c r="D120" s="474"/>
      <c r="E120" s="322"/>
      <c r="F120" s="261">
        <f t="shared" si="9"/>
        <v>0</v>
      </c>
      <c r="G120" s="377">
        <v>3012.6608187134498</v>
      </c>
      <c r="H120" s="377">
        <v>2582.2807017543855</v>
      </c>
      <c r="I120" s="377">
        <v>3177.0701754385964</v>
      </c>
      <c r="J120" s="322"/>
      <c r="K120" s="262">
        <f t="shared" si="10"/>
        <v>2924.0038986354775</v>
      </c>
      <c r="M120" s="152">
        <v>0</v>
      </c>
      <c r="N120" s="261">
        <v>0</v>
      </c>
      <c r="P120" s="154">
        <v>0</v>
      </c>
      <c r="Q120" s="155">
        <v>0</v>
      </c>
      <c r="V120" s="3" t="e">
        <f t="shared" si="11"/>
        <v>#DIV/0!</v>
      </c>
      <c r="W120" s="3">
        <f t="shared" si="12"/>
        <v>2924.0038986354775</v>
      </c>
    </row>
    <row r="121" spans="1:23" ht="14.25" thickBot="1">
      <c r="A121" s="2" t="str">
        <f>Fechas!U11</f>
        <v>DM PEHUEN</v>
      </c>
      <c r="B121" s="474"/>
      <c r="C121" s="474"/>
      <c r="D121" s="474"/>
      <c r="E121" s="328"/>
      <c r="F121" s="261">
        <f t="shared" si="9"/>
        <v>0</v>
      </c>
      <c r="G121" s="377">
        <v>2712.6842105263154</v>
      </c>
      <c r="H121" s="377">
        <v>3176.8888888888882</v>
      </c>
      <c r="I121" s="377">
        <v>3561.0526315789471</v>
      </c>
      <c r="J121" s="328"/>
      <c r="K121" s="262">
        <f t="shared" si="10"/>
        <v>3150.2085769980499</v>
      </c>
      <c r="M121" s="152">
        <v>0</v>
      </c>
      <c r="N121" s="261">
        <v>0</v>
      </c>
      <c r="P121" s="154">
        <v>0</v>
      </c>
      <c r="Q121" s="155">
        <v>0</v>
      </c>
      <c r="V121" s="3" t="e">
        <f t="shared" si="11"/>
        <v>#DIV/0!</v>
      </c>
      <c r="W121" s="3">
        <f t="shared" si="12"/>
        <v>3150.2085769980499</v>
      </c>
    </row>
    <row r="122" spans="1:23" ht="14.25" thickBot="1">
      <c r="A122" s="2" t="str">
        <f>Fechas!U12</f>
        <v>DM TERO</v>
      </c>
      <c r="B122" s="474"/>
      <c r="C122" s="474"/>
      <c r="D122" s="474"/>
      <c r="E122" s="328"/>
      <c r="F122" s="261">
        <f t="shared" si="9"/>
        <v>0</v>
      </c>
      <c r="G122" s="377">
        <v>2496.9122807017543</v>
      </c>
      <c r="H122" s="377">
        <v>2273.2456140350878</v>
      </c>
      <c r="I122" s="377">
        <v>3067.0760233918127</v>
      </c>
      <c r="J122" s="328"/>
      <c r="K122" s="262">
        <f t="shared" si="10"/>
        <v>2612.4113060428849</v>
      </c>
      <c r="M122" s="152">
        <v>0</v>
      </c>
      <c r="N122" s="261">
        <v>0</v>
      </c>
      <c r="P122" s="154">
        <v>0</v>
      </c>
      <c r="Q122" s="155">
        <v>0</v>
      </c>
      <c r="V122" s="3" t="e">
        <f t="shared" si="11"/>
        <v>#DIV/0!</v>
      </c>
      <c r="W122" s="3">
        <f t="shared" si="12"/>
        <v>2612.4113060428849</v>
      </c>
    </row>
    <row r="123" spans="1:23" ht="14.25" thickBot="1">
      <c r="A123" s="2" t="str">
        <f>Fechas!U13</f>
        <v>INTA 521</v>
      </c>
      <c r="B123" s="474"/>
      <c r="C123" s="474"/>
      <c r="D123" s="474"/>
      <c r="E123" s="328"/>
      <c r="F123" s="261">
        <f t="shared" si="9"/>
        <v>0</v>
      </c>
      <c r="G123" s="377">
        <v>3846.6842105263163</v>
      </c>
      <c r="H123" s="377">
        <v>3148.9239766081869</v>
      </c>
      <c r="I123" s="377">
        <v>2980</v>
      </c>
      <c r="J123" s="328"/>
      <c r="K123" s="262">
        <f t="shared" si="10"/>
        <v>3325.2027290448345</v>
      </c>
      <c r="M123" s="152">
        <v>0</v>
      </c>
      <c r="N123" s="261">
        <v>0</v>
      </c>
      <c r="P123" s="154">
        <v>0</v>
      </c>
      <c r="Q123" s="155">
        <v>0</v>
      </c>
      <c r="V123" s="3" t="e">
        <f t="shared" si="11"/>
        <v>#DIV/0!</v>
      </c>
      <c r="W123" s="3">
        <f t="shared" si="12"/>
        <v>3325.2027290448345</v>
      </c>
    </row>
    <row r="124" spans="1:23" ht="14.25" thickBot="1">
      <c r="A124" s="2" t="str">
        <f>Fechas!U14</f>
        <v>Klein Farolitto II</v>
      </c>
      <c r="B124" s="474"/>
      <c r="C124" s="474"/>
      <c r="D124" s="474"/>
      <c r="E124" s="328"/>
      <c r="F124" s="261">
        <f t="shared" si="9"/>
        <v>0</v>
      </c>
      <c r="G124" s="377">
        <v>3641.0292397660814</v>
      </c>
      <c r="H124" s="377">
        <v>4153.4093567251466</v>
      </c>
      <c r="I124" s="377">
        <v>4760.2046783625728</v>
      </c>
      <c r="J124" s="328"/>
      <c r="K124" s="262">
        <f t="shared" si="10"/>
        <v>4184.8810916179336</v>
      </c>
      <c r="M124" s="152">
        <v>0</v>
      </c>
      <c r="N124" s="261">
        <v>0</v>
      </c>
      <c r="P124" s="154">
        <v>0</v>
      </c>
      <c r="Q124" s="155">
        <v>0</v>
      </c>
      <c r="V124" s="3" t="e">
        <f t="shared" si="11"/>
        <v>#DIV/0!</v>
      </c>
      <c r="W124" s="3">
        <f t="shared" si="12"/>
        <v>4184.8810916179336</v>
      </c>
    </row>
    <row r="125" spans="1:23" ht="14.25" thickBot="1">
      <c r="A125" s="2" t="str">
        <f>Fechas!U15</f>
        <v>MS INTA 415</v>
      </c>
      <c r="B125" s="474"/>
      <c r="C125" s="474"/>
      <c r="D125" s="474"/>
      <c r="E125" s="328"/>
      <c r="F125" s="261">
        <f t="shared" si="9"/>
        <v>0</v>
      </c>
      <c r="G125" s="377">
        <v>3488.9122807017548</v>
      </c>
      <c r="H125" s="377">
        <v>3613.0058479532158</v>
      </c>
      <c r="I125" s="377">
        <v>3934.2105263157891</v>
      </c>
      <c r="J125" s="328"/>
      <c r="K125" s="262">
        <f t="shared" si="10"/>
        <v>3678.7095516569193</v>
      </c>
      <c r="M125" s="152">
        <v>0</v>
      </c>
      <c r="N125" s="261">
        <v>0</v>
      </c>
      <c r="P125" s="154">
        <v>0</v>
      </c>
      <c r="Q125" s="155">
        <v>0</v>
      </c>
      <c r="V125" s="3" t="e">
        <f t="shared" si="11"/>
        <v>#DIV/0!</v>
      </c>
      <c r="W125" s="3">
        <f t="shared" si="12"/>
        <v>3678.7095516569193</v>
      </c>
    </row>
    <row r="126" spans="1:23" ht="14.25" thickBot="1">
      <c r="A126" s="2" t="str">
        <f>Fechas!U16</f>
        <v>QUIRIKO</v>
      </c>
      <c r="B126" s="474"/>
      <c r="C126" s="474"/>
      <c r="D126" s="474"/>
      <c r="E126" s="328"/>
      <c r="F126" s="261">
        <f t="shared" si="9"/>
        <v>0</v>
      </c>
      <c r="G126" s="377">
        <v>3806.1929824561398</v>
      </c>
      <c r="H126" s="377">
        <v>2946.9824561403507</v>
      </c>
      <c r="I126" s="377">
        <v>3065.508771929824</v>
      </c>
      <c r="J126" s="328"/>
      <c r="K126" s="262">
        <f t="shared" si="10"/>
        <v>3272.894736842105</v>
      </c>
      <c r="M126" s="152">
        <v>0</v>
      </c>
      <c r="N126" s="261">
        <v>0</v>
      </c>
      <c r="P126" s="154">
        <v>0</v>
      </c>
      <c r="Q126" s="155">
        <v>0</v>
      </c>
      <c r="V126" s="3" t="e">
        <f t="shared" si="11"/>
        <v>#DIV/0!</v>
      </c>
      <c r="W126" s="3">
        <f t="shared" si="12"/>
        <v>3272.894736842105</v>
      </c>
    </row>
    <row r="127" spans="1:23" ht="14.25" thickBot="1">
      <c r="A127" s="2" t="str">
        <f>Fechas!U17</f>
        <v>SY 211</v>
      </c>
      <c r="B127" s="474"/>
      <c r="C127" s="474"/>
      <c r="D127" s="474"/>
      <c r="E127" s="328"/>
      <c r="F127" s="261">
        <f t="shared" si="9"/>
        <v>0</v>
      </c>
      <c r="G127" s="377">
        <v>3330.6315789473683</v>
      </c>
      <c r="H127" s="377">
        <v>3261.7894736842104</v>
      </c>
      <c r="I127" s="377">
        <v>3674.5614035087719</v>
      </c>
      <c r="J127" s="328"/>
      <c r="K127" s="262">
        <f t="shared" si="10"/>
        <v>3422.3274853801172</v>
      </c>
      <c r="M127" s="152">
        <v>0</v>
      </c>
      <c r="N127" s="261">
        <v>0</v>
      </c>
      <c r="P127" s="154">
        <v>0</v>
      </c>
      <c r="Q127" s="155">
        <v>0</v>
      </c>
      <c r="V127" s="3" t="e">
        <f t="shared" si="11"/>
        <v>#DIV/0!</v>
      </c>
      <c r="W127" s="3">
        <f t="shared" si="12"/>
        <v>3422.3274853801172</v>
      </c>
    </row>
    <row r="128" spans="1:23" ht="14.25" thickBot="1">
      <c r="A128" s="2" t="str">
        <f>Fechas!U18</f>
        <v>Buck Pacifico</v>
      </c>
      <c r="B128" s="474"/>
      <c r="C128" s="474"/>
      <c r="D128" s="474"/>
      <c r="E128" s="328"/>
      <c r="F128" s="261">
        <f t="shared" si="9"/>
        <v>0</v>
      </c>
      <c r="G128" s="377">
        <v>1286.4093567251462</v>
      </c>
      <c r="H128" s="377">
        <v>1485.6023391812864</v>
      </c>
      <c r="I128" s="377">
        <v>1733.9473684210527</v>
      </c>
      <c r="J128" s="328"/>
      <c r="K128" s="262">
        <f t="shared" si="10"/>
        <v>1501.9863547758284</v>
      </c>
      <c r="M128" s="152">
        <v>0</v>
      </c>
      <c r="N128" s="261">
        <v>0</v>
      </c>
      <c r="P128" s="154">
        <v>0</v>
      </c>
      <c r="Q128" s="155">
        <v>0</v>
      </c>
      <c r="V128" s="3" t="e">
        <f t="shared" si="11"/>
        <v>#DIV/0!</v>
      </c>
      <c r="W128" s="3">
        <f t="shared" si="12"/>
        <v>1501.9863547758284</v>
      </c>
    </row>
    <row r="129" spans="1:23" ht="14.25" thickBot="1">
      <c r="A129" s="2" t="str">
        <f>Fechas!U19</f>
        <v>Buck Bavio CL</v>
      </c>
      <c r="B129" s="474"/>
      <c r="C129" s="474"/>
      <c r="D129" s="474"/>
      <c r="E129" s="328"/>
      <c r="F129" s="261">
        <f t="shared" si="9"/>
        <v>0</v>
      </c>
      <c r="G129" s="377">
        <v>2054.0994152046783</v>
      </c>
      <c r="H129" s="377">
        <v>2589.8888888888887</v>
      </c>
      <c r="I129" s="377">
        <v>2348.7251461988303</v>
      </c>
      <c r="J129" s="328"/>
      <c r="K129" s="262">
        <f t="shared" si="10"/>
        <v>2330.9044834307992</v>
      </c>
      <c r="M129" s="152">
        <v>0</v>
      </c>
      <c r="N129" s="261">
        <v>0</v>
      </c>
      <c r="P129" s="154">
        <v>0</v>
      </c>
      <c r="Q129" s="155">
        <v>0</v>
      </c>
      <c r="V129" s="3" t="e">
        <f t="shared" si="11"/>
        <v>#DIV/0!</v>
      </c>
      <c r="W129" s="3">
        <f t="shared" si="12"/>
        <v>2330.9044834307992</v>
      </c>
    </row>
    <row r="130" spans="1:23" ht="14.25" thickBot="1">
      <c r="A130" s="2">
        <f>Fechas!U20</f>
        <v>0</v>
      </c>
      <c r="B130" s="474"/>
      <c r="C130" s="474"/>
      <c r="D130" s="474"/>
      <c r="E130" s="328"/>
      <c r="F130" s="261">
        <f t="shared" si="9"/>
        <v>0</v>
      </c>
      <c r="G130" s="377"/>
      <c r="H130" s="377"/>
      <c r="I130" s="377"/>
      <c r="J130" s="328"/>
      <c r="K130" s="262">
        <f t="shared" si="10"/>
        <v>0</v>
      </c>
      <c r="M130" s="152">
        <v>0</v>
      </c>
      <c r="N130" s="261">
        <v>0</v>
      </c>
      <c r="P130" s="154">
        <v>0</v>
      </c>
      <c r="Q130" s="155">
        <v>0</v>
      </c>
      <c r="V130" s="3" t="e">
        <f t="shared" si="11"/>
        <v>#DIV/0!</v>
      </c>
      <c r="W130" s="3" t="e">
        <f t="shared" si="12"/>
        <v>#DIV/0!</v>
      </c>
    </row>
    <row r="131" spans="1:23" ht="14.25" thickBot="1">
      <c r="A131" s="2">
        <f>Fechas!U21</f>
        <v>0</v>
      </c>
      <c r="B131" s="474"/>
      <c r="C131" s="474"/>
      <c r="D131" s="474"/>
      <c r="E131" s="328"/>
      <c r="F131" s="261">
        <f t="shared" si="9"/>
        <v>0</v>
      </c>
      <c r="G131" s="377"/>
      <c r="H131" s="377"/>
      <c r="I131" s="377"/>
      <c r="J131" s="328"/>
      <c r="K131" s="262">
        <f t="shared" si="10"/>
        <v>0</v>
      </c>
      <c r="M131" s="152">
        <v>0</v>
      </c>
      <c r="N131" s="261">
        <v>0</v>
      </c>
      <c r="P131" s="154">
        <v>0</v>
      </c>
      <c r="Q131" s="155">
        <v>0</v>
      </c>
      <c r="V131" s="3" t="e">
        <f t="shared" si="11"/>
        <v>#DIV/0!</v>
      </c>
      <c r="W131" s="3" t="e">
        <f t="shared" si="12"/>
        <v>#DIV/0!</v>
      </c>
    </row>
    <row r="132" spans="1:23" ht="14.25" thickBot="1">
      <c r="A132" s="2">
        <f>Fechas!U22</f>
        <v>0</v>
      </c>
      <c r="B132" s="474"/>
      <c r="C132" s="474"/>
      <c r="D132" s="474"/>
      <c r="E132" s="328"/>
      <c r="F132" s="261">
        <f t="shared" si="9"/>
        <v>0</v>
      </c>
      <c r="G132" s="377"/>
      <c r="H132" s="377"/>
      <c r="I132" s="377"/>
      <c r="J132" s="328"/>
      <c r="K132" s="262">
        <f t="shared" si="10"/>
        <v>0</v>
      </c>
      <c r="M132" s="152">
        <v>0</v>
      </c>
      <c r="N132" s="261">
        <v>0</v>
      </c>
      <c r="P132" s="154">
        <v>0</v>
      </c>
      <c r="Q132" s="155">
        <v>0</v>
      </c>
      <c r="V132" s="3" t="e">
        <f t="shared" si="11"/>
        <v>#DIV/0!</v>
      </c>
      <c r="W132" s="3" t="e">
        <f t="shared" si="12"/>
        <v>#DIV/0!</v>
      </c>
    </row>
    <row r="133" spans="1:23" ht="14.25" thickBot="1">
      <c r="A133" s="2">
        <f>Fechas!U23</f>
        <v>0</v>
      </c>
      <c r="B133" s="474"/>
      <c r="C133" s="474"/>
      <c r="D133" s="474"/>
      <c r="E133" s="328"/>
      <c r="F133" s="261">
        <f t="shared" si="9"/>
        <v>0</v>
      </c>
      <c r="G133" s="377"/>
      <c r="H133" s="377"/>
      <c r="I133" s="377"/>
      <c r="J133" s="328"/>
      <c r="K133" s="262">
        <f t="shared" si="10"/>
        <v>0</v>
      </c>
      <c r="M133" s="152">
        <v>0</v>
      </c>
      <c r="N133" s="261">
        <v>0</v>
      </c>
      <c r="P133" s="154">
        <v>0</v>
      </c>
      <c r="Q133" s="155">
        <v>0</v>
      </c>
      <c r="V133" s="3" t="e">
        <f t="shared" si="11"/>
        <v>#DIV/0!</v>
      </c>
      <c r="W133" s="3" t="e">
        <f t="shared" si="12"/>
        <v>#DIV/0!</v>
      </c>
    </row>
    <row r="134" spans="1:23" ht="14.25" thickBot="1">
      <c r="A134" s="2">
        <f>Fechas!U24</f>
        <v>0</v>
      </c>
      <c r="B134" s="474"/>
      <c r="C134" s="474"/>
      <c r="D134" s="474"/>
      <c r="E134" s="328"/>
      <c r="F134" s="261">
        <f t="shared" si="9"/>
        <v>0</v>
      </c>
      <c r="G134" s="377"/>
      <c r="H134" s="377"/>
      <c r="I134" s="377"/>
      <c r="J134" s="328"/>
      <c r="K134" s="262">
        <f t="shared" si="10"/>
        <v>0</v>
      </c>
      <c r="M134" s="152">
        <v>0</v>
      </c>
      <c r="N134" s="261">
        <v>0</v>
      </c>
      <c r="P134" s="154">
        <v>0</v>
      </c>
      <c r="Q134" s="155">
        <v>0</v>
      </c>
      <c r="V134" s="3" t="e">
        <f t="shared" si="11"/>
        <v>#DIV/0!</v>
      </c>
      <c r="W134" s="3" t="e">
        <f t="shared" si="12"/>
        <v>#DIV/0!</v>
      </c>
    </row>
    <row r="135" spans="1:23" ht="14.25" thickBot="1">
      <c r="A135" s="2">
        <f>Fechas!U25</f>
        <v>0</v>
      </c>
      <c r="B135" s="474"/>
      <c r="C135" s="474"/>
      <c r="D135" s="474"/>
      <c r="E135" s="328"/>
      <c r="F135" s="261">
        <f t="shared" si="9"/>
        <v>0</v>
      </c>
      <c r="G135" s="377"/>
      <c r="H135" s="377"/>
      <c r="I135" s="377"/>
      <c r="J135" s="328"/>
      <c r="K135" s="262">
        <f t="shared" si="10"/>
        <v>0</v>
      </c>
      <c r="M135" s="152">
        <v>0</v>
      </c>
      <c r="N135" s="261">
        <v>0</v>
      </c>
      <c r="P135" s="154">
        <v>0</v>
      </c>
      <c r="Q135" s="155">
        <v>0</v>
      </c>
      <c r="V135" s="3" t="e">
        <f t="shared" si="11"/>
        <v>#DIV/0!</v>
      </c>
      <c r="W135" s="3" t="e">
        <f t="shared" si="12"/>
        <v>#DIV/0!</v>
      </c>
    </row>
    <row r="136" spans="1:23" ht="14.25" thickBot="1">
      <c r="A136" s="2">
        <f>Fechas!U26</f>
        <v>0</v>
      </c>
      <c r="B136" s="474"/>
      <c r="C136" s="474"/>
      <c r="D136" s="474"/>
      <c r="E136" s="328"/>
      <c r="F136" s="261">
        <f t="shared" si="9"/>
        <v>0</v>
      </c>
      <c r="G136" s="377"/>
      <c r="H136" s="377"/>
      <c r="I136" s="377"/>
      <c r="J136" s="328"/>
      <c r="K136" s="262">
        <f t="shared" si="10"/>
        <v>0</v>
      </c>
      <c r="M136" s="152">
        <v>0</v>
      </c>
      <c r="N136" s="261">
        <v>0</v>
      </c>
      <c r="P136" s="154">
        <v>0</v>
      </c>
      <c r="Q136" s="155">
        <v>0</v>
      </c>
      <c r="V136" s="3" t="e">
        <f t="shared" si="11"/>
        <v>#DIV/0!</v>
      </c>
      <c r="W136" s="3" t="e">
        <f t="shared" si="12"/>
        <v>#DIV/0!</v>
      </c>
    </row>
    <row r="137" spans="1:23" ht="14.25" thickBot="1">
      <c r="A137" s="2">
        <f>Fechas!U27</f>
        <v>0</v>
      </c>
      <c r="B137" s="376"/>
      <c r="C137" s="376"/>
      <c r="D137" s="376"/>
      <c r="E137" s="328"/>
      <c r="F137" s="261">
        <f t="shared" si="9"/>
        <v>0</v>
      </c>
      <c r="G137" s="377"/>
      <c r="H137" s="377"/>
      <c r="I137" s="377"/>
      <c r="J137" s="328"/>
      <c r="K137" s="262">
        <f t="shared" si="10"/>
        <v>0</v>
      </c>
      <c r="M137" s="152">
        <v>0</v>
      </c>
      <c r="N137" s="261">
        <v>0</v>
      </c>
      <c r="P137" s="154">
        <v>0</v>
      </c>
      <c r="Q137" s="155">
        <v>0</v>
      </c>
      <c r="V137" s="3" t="e">
        <f t="shared" si="11"/>
        <v>#DIV/0!</v>
      </c>
      <c r="W137" s="3" t="e">
        <f t="shared" si="12"/>
        <v>#DIV/0!</v>
      </c>
    </row>
    <row r="138" spans="1:23" ht="14.25" thickBot="1">
      <c r="A138" s="2">
        <f>Fechas!U28</f>
        <v>0</v>
      </c>
      <c r="B138" s="376"/>
      <c r="C138" s="376"/>
      <c r="D138" s="376"/>
      <c r="E138" s="328"/>
      <c r="F138" s="261">
        <f t="shared" si="9"/>
        <v>0</v>
      </c>
      <c r="G138" s="377"/>
      <c r="H138" s="377"/>
      <c r="I138" s="377"/>
      <c r="J138" s="328"/>
      <c r="K138" s="262">
        <f t="shared" si="10"/>
        <v>0</v>
      </c>
      <c r="M138" s="152">
        <v>0</v>
      </c>
      <c r="N138" s="261">
        <v>0</v>
      </c>
      <c r="P138" s="154">
        <v>0</v>
      </c>
      <c r="Q138" s="155">
        <v>0</v>
      </c>
      <c r="V138" s="3" t="e">
        <f t="shared" si="11"/>
        <v>#DIV/0!</v>
      </c>
      <c r="W138" s="3" t="e">
        <f t="shared" si="12"/>
        <v>#DIV/0!</v>
      </c>
    </row>
    <row r="139" spans="1:23" ht="14.25" thickBot="1">
      <c r="A139" s="2">
        <f>Fechas!U29</f>
        <v>0</v>
      </c>
      <c r="B139" s="376"/>
      <c r="C139" s="376"/>
      <c r="D139" s="376"/>
      <c r="E139" s="328"/>
      <c r="F139" s="261">
        <f t="shared" si="9"/>
        <v>0</v>
      </c>
      <c r="G139" s="377"/>
      <c r="H139" s="377"/>
      <c r="I139" s="377"/>
      <c r="J139" s="328"/>
      <c r="K139" s="262">
        <f t="shared" si="10"/>
        <v>0</v>
      </c>
      <c r="M139" s="152">
        <v>0</v>
      </c>
      <c r="N139" s="261">
        <v>0</v>
      </c>
      <c r="P139" s="154">
        <v>0</v>
      </c>
      <c r="Q139" s="155">
        <v>0</v>
      </c>
      <c r="V139" s="3" t="e">
        <f t="shared" si="11"/>
        <v>#DIV/0!</v>
      </c>
      <c r="W139" s="3" t="e">
        <f t="shared" si="12"/>
        <v>#DIV/0!</v>
      </c>
    </row>
    <row r="140" spans="1:23" ht="14.25" thickBot="1">
      <c r="A140" s="2">
        <f>Fechas!U30</f>
        <v>0</v>
      </c>
      <c r="B140" s="376"/>
      <c r="C140" s="376"/>
      <c r="D140" s="376"/>
      <c r="E140" s="328"/>
      <c r="F140" s="261">
        <f t="shared" si="9"/>
        <v>0</v>
      </c>
      <c r="G140" s="377"/>
      <c r="H140" s="377"/>
      <c r="I140" s="377"/>
      <c r="J140" s="328"/>
      <c r="K140" s="262">
        <f t="shared" si="10"/>
        <v>0</v>
      </c>
      <c r="M140" s="152">
        <v>0</v>
      </c>
      <c r="N140" s="261">
        <v>0</v>
      </c>
      <c r="P140" s="154">
        <v>0</v>
      </c>
      <c r="Q140" s="155">
        <v>0</v>
      </c>
      <c r="V140" s="3" t="e">
        <f t="shared" si="11"/>
        <v>#DIV/0!</v>
      </c>
      <c r="W140" s="3" t="e">
        <f t="shared" si="12"/>
        <v>#DIV/0!</v>
      </c>
    </row>
    <row r="141" spans="1:23" ht="14.25" thickBot="1">
      <c r="A141" s="2">
        <f>Fechas!U31</f>
        <v>0</v>
      </c>
      <c r="B141" s="376"/>
      <c r="C141" s="376"/>
      <c r="D141" s="376"/>
      <c r="E141" s="328"/>
      <c r="F141" s="261">
        <f t="shared" si="9"/>
        <v>0</v>
      </c>
      <c r="G141" s="377"/>
      <c r="H141" s="377"/>
      <c r="I141" s="377"/>
      <c r="J141" s="328"/>
      <c r="K141" s="262">
        <f t="shared" si="10"/>
        <v>0</v>
      </c>
      <c r="M141" s="152">
        <v>0</v>
      </c>
      <c r="N141" s="261">
        <v>0</v>
      </c>
      <c r="P141" s="154">
        <v>0</v>
      </c>
      <c r="Q141" s="155">
        <v>0</v>
      </c>
      <c r="V141" s="3" t="e">
        <f t="shared" si="11"/>
        <v>#DIV/0!</v>
      </c>
      <c r="W141" s="3" t="e">
        <f t="shared" si="12"/>
        <v>#DIV/0!</v>
      </c>
    </row>
    <row r="142" spans="1:23" ht="14.25" thickBot="1">
      <c r="A142" s="2">
        <f>Fechas!U32</f>
        <v>0</v>
      </c>
      <c r="B142" s="376"/>
      <c r="C142" s="376"/>
      <c r="D142" s="376"/>
      <c r="E142" s="328"/>
      <c r="F142" s="261">
        <f t="shared" si="9"/>
        <v>0</v>
      </c>
      <c r="G142" s="377"/>
      <c r="H142" s="377"/>
      <c r="I142" s="377"/>
      <c r="J142" s="328"/>
      <c r="K142" s="262">
        <f t="shared" si="10"/>
        <v>0</v>
      </c>
      <c r="M142" s="152">
        <v>0</v>
      </c>
      <c r="N142" s="261">
        <v>0</v>
      </c>
      <c r="P142" s="154">
        <v>0</v>
      </c>
      <c r="Q142" s="155">
        <v>0</v>
      </c>
      <c r="V142" s="3" t="e">
        <f t="shared" si="11"/>
        <v>#DIV/0!</v>
      </c>
      <c r="W142" s="3" t="e">
        <f t="shared" si="12"/>
        <v>#DIV/0!</v>
      </c>
    </row>
    <row r="143" spans="1:23" ht="14.25" thickBot="1">
      <c r="A143" s="2">
        <f>Fechas!U33</f>
        <v>0</v>
      </c>
      <c r="B143" s="376"/>
      <c r="C143" s="376"/>
      <c r="D143" s="376"/>
      <c r="E143" s="328"/>
      <c r="F143" s="261">
        <f t="shared" si="9"/>
        <v>0</v>
      </c>
      <c r="G143" s="377"/>
      <c r="H143" s="377"/>
      <c r="I143" s="377"/>
      <c r="J143" s="328"/>
      <c r="K143" s="262">
        <f t="shared" si="10"/>
        <v>0</v>
      </c>
      <c r="M143" s="152">
        <v>0</v>
      </c>
      <c r="N143" s="261">
        <v>0</v>
      </c>
      <c r="P143" s="154">
        <v>0</v>
      </c>
      <c r="Q143" s="155">
        <v>0</v>
      </c>
      <c r="V143" s="3" t="e">
        <f t="shared" si="11"/>
        <v>#DIV/0!</v>
      </c>
      <c r="W143" s="3" t="e">
        <f t="shared" si="12"/>
        <v>#DIV/0!</v>
      </c>
    </row>
    <row r="144" spans="1:23" ht="14.25" thickBot="1">
      <c r="A144" s="2">
        <f>Fechas!U34</f>
        <v>0</v>
      </c>
      <c r="B144" s="376"/>
      <c r="C144" s="376"/>
      <c r="D144" s="376"/>
      <c r="E144" s="328"/>
      <c r="F144" s="261">
        <f t="shared" si="9"/>
        <v>0</v>
      </c>
      <c r="G144" s="377"/>
      <c r="H144" s="377"/>
      <c r="I144" s="377"/>
      <c r="J144" s="328"/>
      <c r="K144" s="262">
        <f t="shared" si="10"/>
        <v>0</v>
      </c>
      <c r="M144" s="152">
        <v>0</v>
      </c>
      <c r="N144" s="261">
        <v>0</v>
      </c>
      <c r="P144" s="154">
        <v>0</v>
      </c>
      <c r="Q144" s="155">
        <v>0</v>
      </c>
      <c r="V144" s="3" t="e">
        <f t="shared" si="11"/>
        <v>#DIV/0!</v>
      </c>
      <c r="W144" s="3" t="e">
        <f t="shared" si="12"/>
        <v>#DIV/0!</v>
      </c>
    </row>
    <row r="145" spans="1:23" ht="14.25" thickBot="1">
      <c r="A145" s="2">
        <f>Fechas!U35</f>
        <v>0</v>
      </c>
      <c r="B145" s="376"/>
      <c r="C145" s="376"/>
      <c r="D145" s="376"/>
      <c r="E145" s="328"/>
      <c r="F145" s="261">
        <f t="shared" si="9"/>
        <v>0</v>
      </c>
      <c r="G145" s="377"/>
      <c r="H145" s="377"/>
      <c r="I145" s="377"/>
      <c r="J145" s="328"/>
      <c r="K145" s="262">
        <f t="shared" si="10"/>
        <v>0</v>
      </c>
      <c r="M145" s="152">
        <v>0</v>
      </c>
      <c r="N145" s="261">
        <v>0</v>
      </c>
      <c r="P145" s="154">
        <v>0</v>
      </c>
      <c r="Q145" s="155">
        <v>0</v>
      </c>
      <c r="V145" s="3" t="e">
        <f t="shared" si="11"/>
        <v>#DIV/0!</v>
      </c>
      <c r="W145" s="3" t="e">
        <f t="shared" si="12"/>
        <v>#DIV/0!</v>
      </c>
    </row>
    <row r="146" spans="1:23" ht="14.25" thickBot="1">
      <c r="A146" s="2">
        <f>Fechas!U36</f>
        <v>0</v>
      </c>
      <c r="B146" s="323"/>
      <c r="C146" s="323"/>
      <c r="D146" s="323"/>
      <c r="E146" s="328"/>
      <c r="F146" s="261">
        <f t="shared" si="9"/>
        <v>0</v>
      </c>
      <c r="G146" s="323"/>
      <c r="H146" s="323"/>
      <c r="I146" s="323"/>
      <c r="J146" s="328"/>
      <c r="K146" s="262">
        <f t="shared" si="10"/>
        <v>0</v>
      </c>
      <c r="M146" s="152">
        <v>0</v>
      </c>
      <c r="N146" s="261">
        <v>0</v>
      </c>
      <c r="P146" s="154">
        <v>0</v>
      </c>
      <c r="Q146" s="155">
        <v>0</v>
      </c>
      <c r="V146" s="3" t="e">
        <f t="shared" si="11"/>
        <v>#DIV/0!</v>
      </c>
      <c r="W146" s="3" t="e">
        <f t="shared" si="12"/>
        <v>#DIV/0!</v>
      </c>
    </row>
    <row r="147" spans="1:23" ht="14.25" thickBot="1">
      <c r="A147" s="2">
        <f>Fechas!U37</f>
        <v>0</v>
      </c>
      <c r="B147" s="323"/>
      <c r="C147" s="323"/>
      <c r="D147" s="323"/>
      <c r="E147" s="328"/>
      <c r="F147" s="261">
        <f t="shared" si="9"/>
        <v>0</v>
      </c>
      <c r="G147" s="323"/>
      <c r="H147" s="323"/>
      <c r="I147" s="323"/>
      <c r="J147" s="328"/>
      <c r="K147" s="262">
        <f t="shared" si="10"/>
        <v>0</v>
      </c>
      <c r="M147" s="152">
        <v>0</v>
      </c>
      <c r="N147" s="261">
        <v>0</v>
      </c>
      <c r="P147" s="154">
        <v>0</v>
      </c>
      <c r="Q147" s="155">
        <v>0</v>
      </c>
      <c r="V147" s="3" t="e">
        <f t="shared" si="11"/>
        <v>#DIV/0!</v>
      </c>
      <c r="W147" s="3" t="e">
        <f t="shared" si="12"/>
        <v>#DIV/0!</v>
      </c>
    </row>
    <row r="148" spans="1:23" ht="14.25" thickBot="1">
      <c r="A148" s="2">
        <f>Fechas!U38</f>
        <v>0</v>
      </c>
      <c r="B148" s="323"/>
      <c r="C148" s="323"/>
      <c r="D148" s="323"/>
      <c r="E148" s="328"/>
      <c r="F148" s="261">
        <f t="shared" si="9"/>
        <v>0</v>
      </c>
      <c r="G148" s="323"/>
      <c r="H148" s="323"/>
      <c r="I148" s="323"/>
      <c r="J148" s="328"/>
      <c r="K148" s="262">
        <f t="shared" si="10"/>
        <v>0</v>
      </c>
      <c r="M148" s="152">
        <v>0</v>
      </c>
      <c r="N148" s="261">
        <v>0</v>
      </c>
      <c r="P148" s="154">
        <v>0</v>
      </c>
      <c r="Q148" s="155">
        <v>0</v>
      </c>
      <c r="V148" s="3" t="e">
        <f t="shared" si="11"/>
        <v>#DIV/0!</v>
      </c>
      <c r="W148" s="3" t="e">
        <f t="shared" si="12"/>
        <v>#DIV/0!</v>
      </c>
    </row>
    <row r="149" spans="1:23" ht="14.25" thickBot="1">
      <c r="A149" s="2">
        <f>Fechas!U39</f>
        <v>0</v>
      </c>
      <c r="B149" s="323"/>
      <c r="C149" s="323"/>
      <c r="D149" s="323"/>
      <c r="E149" s="328"/>
      <c r="F149" s="261">
        <f t="shared" si="9"/>
        <v>0</v>
      </c>
      <c r="G149" s="323"/>
      <c r="H149" s="323"/>
      <c r="I149" s="323"/>
      <c r="J149" s="328"/>
      <c r="K149" s="262">
        <f t="shared" si="10"/>
        <v>0</v>
      </c>
      <c r="M149" s="152">
        <v>0</v>
      </c>
      <c r="N149" s="261">
        <v>0</v>
      </c>
      <c r="P149" s="154">
        <v>0</v>
      </c>
      <c r="Q149" s="155">
        <v>0</v>
      </c>
      <c r="V149" s="3" t="e">
        <f t="shared" si="11"/>
        <v>#DIV/0!</v>
      </c>
      <c r="W149" s="3" t="e">
        <f t="shared" si="12"/>
        <v>#DIV/0!</v>
      </c>
    </row>
    <row r="150" spans="1:23" ht="14.25" thickBot="1">
      <c r="A150" s="2">
        <f>Fechas!U40</f>
        <v>0</v>
      </c>
      <c r="B150" s="323"/>
      <c r="C150" s="323"/>
      <c r="D150" s="323"/>
      <c r="E150" s="328"/>
      <c r="F150" s="261">
        <f t="shared" si="9"/>
        <v>0</v>
      </c>
      <c r="G150" s="323"/>
      <c r="H150" s="323"/>
      <c r="I150" s="323"/>
      <c r="J150" s="328"/>
      <c r="K150" s="262">
        <f t="shared" si="10"/>
        <v>0</v>
      </c>
      <c r="M150" s="152">
        <v>0</v>
      </c>
      <c r="N150" s="261">
        <v>0</v>
      </c>
      <c r="P150" s="154">
        <v>0</v>
      </c>
      <c r="Q150" s="155">
        <v>0</v>
      </c>
      <c r="V150" s="3" t="e">
        <f t="shared" si="11"/>
        <v>#DIV/0!</v>
      </c>
      <c r="W150" s="3" t="e">
        <f t="shared" si="12"/>
        <v>#DIV/0!</v>
      </c>
    </row>
    <row r="151" spans="1:23" ht="14.25" thickBot="1">
      <c r="A151" s="2">
        <f>Fechas!U41</f>
        <v>0</v>
      </c>
      <c r="B151" s="323"/>
      <c r="C151" s="323"/>
      <c r="D151" s="323"/>
      <c r="E151" s="328"/>
      <c r="F151" s="261">
        <f t="shared" si="9"/>
        <v>0</v>
      </c>
      <c r="G151" s="323"/>
      <c r="H151" s="323"/>
      <c r="I151" s="323"/>
      <c r="J151" s="328"/>
      <c r="K151" s="262">
        <f t="shared" si="10"/>
        <v>0</v>
      </c>
      <c r="M151" s="152">
        <v>0</v>
      </c>
      <c r="N151" s="261">
        <v>0</v>
      </c>
      <c r="P151" s="154">
        <v>0</v>
      </c>
      <c r="Q151" s="155">
        <v>0</v>
      </c>
      <c r="V151" s="3" t="e">
        <f t="shared" si="11"/>
        <v>#DIV/0!</v>
      </c>
      <c r="W151" s="3" t="e">
        <f t="shared" si="12"/>
        <v>#DIV/0!</v>
      </c>
    </row>
    <row r="152" spans="1:23" ht="14.25" thickBot="1">
      <c r="A152" s="2">
        <f>Fechas!U42</f>
        <v>0</v>
      </c>
      <c r="B152" s="323"/>
      <c r="C152" s="323"/>
      <c r="D152" s="323"/>
      <c r="E152" s="328"/>
      <c r="F152" s="261">
        <f t="shared" si="9"/>
        <v>0</v>
      </c>
      <c r="G152" s="323"/>
      <c r="H152" s="323"/>
      <c r="I152" s="323"/>
      <c r="J152" s="328"/>
      <c r="K152" s="262">
        <f t="shared" si="10"/>
        <v>0</v>
      </c>
      <c r="M152" s="152">
        <v>0</v>
      </c>
      <c r="N152" s="261">
        <v>0</v>
      </c>
      <c r="P152" s="154">
        <v>0</v>
      </c>
      <c r="Q152" s="155">
        <v>0</v>
      </c>
      <c r="V152" s="3" t="e">
        <f t="shared" si="11"/>
        <v>#DIV/0!</v>
      </c>
      <c r="W152" s="3" t="e">
        <f t="shared" si="12"/>
        <v>#DIV/0!</v>
      </c>
    </row>
    <row r="153" spans="1:23" ht="14.25" thickBot="1">
      <c r="A153" s="2">
        <f>Fechas!U43</f>
        <v>0</v>
      </c>
      <c r="B153" s="323"/>
      <c r="C153" s="323"/>
      <c r="D153" s="323"/>
      <c r="E153" s="328"/>
      <c r="F153" s="261">
        <f t="shared" si="9"/>
        <v>0</v>
      </c>
      <c r="G153" s="323"/>
      <c r="H153" s="323"/>
      <c r="I153" s="323"/>
      <c r="J153" s="328"/>
      <c r="K153" s="262">
        <f t="shared" si="10"/>
        <v>0</v>
      </c>
      <c r="M153" s="152">
        <v>0</v>
      </c>
      <c r="N153" s="261">
        <v>0</v>
      </c>
      <c r="P153" s="154">
        <v>0</v>
      </c>
      <c r="Q153" s="155">
        <v>0</v>
      </c>
      <c r="V153" s="3" t="e">
        <f t="shared" si="11"/>
        <v>#DIV/0!</v>
      </c>
      <c r="W153" s="3" t="e">
        <f t="shared" si="12"/>
        <v>#DIV/0!</v>
      </c>
    </row>
    <row r="154" spans="1:23" ht="14.25" thickBot="1">
      <c r="A154" s="2">
        <f>Fechas!U44</f>
        <v>0</v>
      </c>
      <c r="B154" s="323"/>
      <c r="C154" s="323"/>
      <c r="D154" s="323"/>
      <c r="E154" s="328"/>
      <c r="F154" s="261">
        <f t="shared" si="9"/>
        <v>0</v>
      </c>
      <c r="G154" s="323"/>
      <c r="H154" s="323"/>
      <c r="I154" s="323"/>
      <c r="J154" s="328"/>
      <c r="K154" s="262">
        <f t="shared" si="10"/>
        <v>0</v>
      </c>
      <c r="M154" s="152">
        <v>0</v>
      </c>
      <c r="N154" s="261">
        <v>0</v>
      </c>
      <c r="P154" s="154">
        <v>0</v>
      </c>
      <c r="Q154" s="155">
        <v>0</v>
      </c>
      <c r="V154" s="3" t="e">
        <f t="shared" si="11"/>
        <v>#DIV/0!</v>
      </c>
      <c r="W154" s="3" t="e">
        <f t="shared" si="12"/>
        <v>#DIV/0!</v>
      </c>
    </row>
    <row r="155" spans="1:23" ht="14.25" thickBot="1">
      <c r="A155" s="2">
        <f>Fechas!U45</f>
        <v>0</v>
      </c>
      <c r="B155" s="323"/>
      <c r="C155" s="323"/>
      <c r="D155" s="323"/>
      <c r="E155" s="328"/>
      <c r="F155" s="302">
        <f t="shared" si="9"/>
        <v>0</v>
      </c>
      <c r="G155" s="323"/>
      <c r="H155" s="323"/>
      <c r="I155" s="323"/>
      <c r="J155" s="328"/>
      <c r="K155" s="262">
        <f t="shared" si="10"/>
        <v>0</v>
      </c>
      <c r="M155" s="152">
        <v>0</v>
      </c>
      <c r="N155" s="302">
        <v>0</v>
      </c>
      <c r="P155" s="154">
        <v>0</v>
      </c>
      <c r="Q155" s="155">
        <v>0</v>
      </c>
      <c r="V155" s="3" t="e">
        <f t="shared" si="11"/>
        <v>#DIV/0!</v>
      </c>
      <c r="W155" s="3" t="e">
        <f t="shared" si="12"/>
        <v>#DIV/0!</v>
      </c>
    </row>
    <row r="156" spans="1:23" ht="14.25" thickBot="1">
      <c r="A156" s="2">
        <f>Fechas!U46</f>
        <v>0</v>
      </c>
      <c r="B156" s="323"/>
      <c r="C156" s="323"/>
      <c r="D156" s="323"/>
      <c r="E156" s="329"/>
      <c r="F156" s="302">
        <f t="shared" si="9"/>
        <v>0</v>
      </c>
      <c r="G156" s="323"/>
      <c r="H156" s="323"/>
      <c r="I156" s="323"/>
      <c r="J156" s="329"/>
      <c r="K156" s="262">
        <f t="shared" si="10"/>
        <v>0</v>
      </c>
      <c r="M156" s="152">
        <v>0</v>
      </c>
      <c r="N156" s="302">
        <v>0</v>
      </c>
      <c r="P156" s="154">
        <v>0</v>
      </c>
      <c r="Q156" s="155">
        <v>0</v>
      </c>
      <c r="V156" s="3" t="e">
        <f>IF(B156="",AVERAGE(C156:E156),AVERAGE(B156:E156))</f>
        <v>#DIV/0!</v>
      </c>
      <c r="W156" s="3" t="e">
        <f>IF(G156="",AVERAGE(H156:J156),AVERAGE(G156:J156))</f>
        <v>#DIV/0!</v>
      </c>
    </row>
    <row r="157" spans="1:23" ht="14.25" thickBot="1">
      <c r="A157" s="2">
        <f>Fechas!U47</f>
        <v>0</v>
      </c>
      <c r="B157" s="323"/>
      <c r="C157" s="323"/>
      <c r="D157" s="323"/>
      <c r="E157" s="329"/>
      <c r="F157" s="302">
        <f t="shared" si="9"/>
        <v>0</v>
      </c>
      <c r="G157" s="323"/>
      <c r="H157" s="323"/>
      <c r="I157" s="323"/>
      <c r="J157" s="329"/>
      <c r="K157" s="262">
        <f t="shared" si="10"/>
        <v>0</v>
      </c>
      <c r="M157" s="152">
        <v>0</v>
      </c>
      <c r="N157" s="302">
        <v>0</v>
      </c>
      <c r="P157" s="154">
        <v>0</v>
      </c>
      <c r="Q157" s="155">
        <v>0</v>
      </c>
      <c r="V157" s="3" t="e">
        <f>IF(B157="",AVERAGE(C157:E157),AVERAGE(B157:E157))</f>
        <v>#DIV/0!</v>
      </c>
      <c r="W157" s="3" t="e">
        <f>IF(G157="",AVERAGE(H157:J157),AVERAGE(G157:J157))</f>
        <v>#DIV/0!</v>
      </c>
    </row>
    <row r="158" spans="1:23" ht="14.25" thickBot="1">
      <c r="A158" s="2">
        <f>Fechas!U48</f>
        <v>0</v>
      </c>
      <c r="B158" s="323"/>
      <c r="C158" s="323"/>
      <c r="D158" s="323"/>
      <c r="E158" s="329"/>
      <c r="F158" s="302">
        <f t="shared" si="9"/>
        <v>0</v>
      </c>
      <c r="G158" s="323"/>
      <c r="H158" s="323"/>
      <c r="I158" s="323"/>
      <c r="J158" s="329"/>
      <c r="K158" s="262">
        <f t="shared" si="10"/>
        <v>0</v>
      </c>
      <c r="M158" s="319">
        <v>0</v>
      </c>
      <c r="N158" s="302">
        <v>0</v>
      </c>
      <c r="P158" s="154">
        <v>0</v>
      </c>
      <c r="Q158" s="155">
        <v>0</v>
      </c>
      <c r="V158" s="3" t="e">
        <f>IF(B158="",AVERAGE(C158:E158),AVERAGE(B158:E158))</f>
        <v>#DIV/0!</v>
      </c>
      <c r="W158" s="3" t="e">
        <f>IF(G158="",AVERAGE(H158:J158),AVERAGE(G158:J158))</f>
        <v>#DIV/0!</v>
      </c>
    </row>
    <row r="159" spans="1:23" ht="14.25" thickBot="1">
      <c r="A159" s="2">
        <f>Fechas!U49</f>
        <v>0</v>
      </c>
      <c r="B159" s="323"/>
      <c r="C159" s="323"/>
      <c r="D159" s="323"/>
      <c r="E159" s="329"/>
      <c r="F159" s="302">
        <f t="shared" si="9"/>
        <v>0</v>
      </c>
      <c r="G159" s="323"/>
      <c r="H159" s="323"/>
      <c r="I159" s="323"/>
      <c r="J159" s="329"/>
      <c r="K159" s="307">
        <f t="shared" si="10"/>
        <v>0</v>
      </c>
      <c r="M159" s="152">
        <v>0</v>
      </c>
      <c r="N159" s="302">
        <v>0</v>
      </c>
      <c r="P159" s="154">
        <v>0</v>
      </c>
      <c r="Q159" s="155">
        <v>0</v>
      </c>
      <c r="V159" s="3" t="e">
        <f>IF(B159="",AVERAGE(C159:E159),AVERAGE(B159:E159))</f>
        <v>#DIV/0!</v>
      </c>
      <c r="W159" s="3" t="e">
        <f>IF(G159="",AVERAGE(H159:J159),AVERAGE(G159:J159))</f>
        <v>#DIV/0!</v>
      </c>
    </row>
    <row r="160" spans="1:23">
      <c r="A160" s="2">
        <f>Fechas!U50</f>
        <v>0</v>
      </c>
      <c r="B160" s="323"/>
      <c r="C160" s="323"/>
      <c r="D160" s="323"/>
      <c r="E160" s="329"/>
      <c r="F160" s="317">
        <f t="shared" si="9"/>
        <v>0</v>
      </c>
      <c r="G160" s="323"/>
      <c r="H160" s="323"/>
      <c r="I160" s="323"/>
      <c r="J160" s="329"/>
      <c r="K160" s="308">
        <f t="shared" si="10"/>
        <v>0</v>
      </c>
      <c r="M160" s="152">
        <v>0</v>
      </c>
      <c r="N160" s="317">
        <v>0</v>
      </c>
      <c r="P160" s="154">
        <v>0</v>
      </c>
      <c r="Q160" s="155">
        <v>0</v>
      </c>
      <c r="V160" s="3" t="e">
        <f>IF(B160="",AVERAGE(C160:E160),AVERAGE(B160:E160))</f>
        <v>#DIV/0!</v>
      </c>
      <c r="W160" s="3" t="e">
        <f>IF(G160="",AVERAGE(H160:J160),AVERAGE(G160:J160))</f>
        <v>#DIV/0!</v>
      </c>
    </row>
    <row r="164" spans="1:23">
      <c r="B164" s="87" t="s">
        <v>255</v>
      </c>
      <c r="C164" s="87"/>
      <c r="D164" s="87"/>
      <c r="E164" s="148"/>
      <c r="F164" s="88"/>
      <c r="G164" s="87" t="s">
        <v>255</v>
      </c>
      <c r="H164" s="87"/>
      <c r="I164" s="87"/>
      <c r="J164" s="87"/>
      <c r="K164" s="106"/>
    </row>
    <row r="165" spans="1:23">
      <c r="B165" s="87" t="s">
        <v>256</v>
      </c>
      <c r="C165" s="87"/>
      <c r="D165" s="87"/>
      <c r="E165" s="148"/>
      <c r="F165" s="88"/>
      <c r="G165" s="87" t="s">
        <v>256</v>
      </c>
      <c r="H165" s="87"/>
      <c r="I165" s="87"/>
      <c r="J165" s="87"/>
      <c r="K165" s="106"/>
    </row>
    <row r="166" spans="1:23">
      <c r="A166" s="532" t="s">
        <v>71</v>
      </c>
      <c r="B166" s="50"/>
      <c r="C166" s="50"/>
      <c r="D166" s="50"/>
      <c r="E166" s="50"/>
      <c r="F166" s="15"/>
      <c r="G166" s="50"/>
      <c r="H166" s="50"/>
      <c r="I166" s="50"/>
      <c r="J166" s="50"/>
      <c r="K166" s="15"/>
      <c r="M166" s="90" t="s">
        <v>158</v>
      </c>
      <c r="N166" s="91"/>
      <c r="P166" s="90" t="s">
        <v>158</v>
      </c>
    </row>
    <row r="167" spans="1:23">
      <c r="A167" s="90"/>
      <c r="B167" s="229" t="s">
        <v>0</v>
      </c>
      <c r="C167" s="230"/>
      <c r="D167" s="230"/>
      <c r="E167" s="230"/>
      <c r="F167" s="163"/>
      <c r="G167" s="231" t="s">
        <v>1</v>
      </c>
      <c r="H167" s="232"/>
      <c r="I167" s="232"/>
      <c r="J167" s="232"/>
      <c r="K167" s="164"/>
      <c r="M167" s="90" t="s">
        <v>159</v>
      </c>
      <c r="N167" s="91"/>
      <c r="P167" s="90" t="s">
        <v>159</v>
      </c>
      <c r="Q167" s="91"/>
    </row>
    <row r="168" spans="1:23">
      <c r="A168" s="159" t="s">
        <v>4</v>
      </c>
      <c r="B168" s="225" t="s">
        <v>125</v>
      </c>
      <c r="C168" s="226"/>
      <c r="D168" s="226"/>
      <c r="E168" s="226"/>
      <c r="F168" s="103"/>
      <c r="I168" s="233" t="s">
        <v>125</v>
      </c>
      <c r="J168" s="228"/>
      <c r="K168" s="96"/>
      <c r="M168" s="90" t="s">
        <v>160</v>
      </c>
      <c r="N168" s="91"/>
      <c r="P168" s="90" t="s">
        <v>160</v>
      </c>
      <c r="Q168" s="91"/>
    </row>
    <row r="169" spans="1:23" ht="14.25" thickBot="1">
      <c r="B169" s="219" t="s">
        <v>126</v>
      </c>
      <c r="C169" s="219" t="s">
        <v>127</v>
      </c>
      <c r="D169" s="219" t="s">
        <v>128</v>
      </c>
      <c r="E169" s="219" t="s">
        <v>77</v>
      </c>
      <c r="F169" s="100" t="s">
        <v>23</v>
      </c>
      <c r="G169" s="219" t="s">
        <v>126</v>
      </c>
      <c r="H169" s="219" t="s">
        <v>127</v>
      </c>
      <c r="I169" s="219" t="s">
        <v>128</v>
      </c>
      <c r="J169" s="219" t="s">
        <v>77</v>
      </c>
      <c r="K169" s="101" t="s">
        <v>23</v>
      </c>
      <c r="M169" s="166" t="s">
        <v>0</v>
      </c>
      <c r="N169" s="91"/>
      <c r="P169" s="167" t="s">
        <v>1</v>
      </c>
      <c r="Q169" s="91"/>
    </row>
    <row r="170" spans="1:23" ht="14.25" thickBot="1">
      <c r="A170" s="2">
        <f>Fechas!U54</f>
        <v>370502</v>
      </c>
      <c r="B170" s="474"/>
      <c r="C170" s="474"/>
      <c r="D170" s="474"/>
      <c r="E170" s="322"/>
      <c r="F170" s="263">
        <f>IF(ISNUMBER(V170),V170,0)</f>
        <v>0</v>
      </c>
      <c r="G170" s="339">
        <v>1428</v>
      </c>
      <c r="H170" s="339">
        <v>1624.6549707602337</v>
      </c>
      <c r="I170" s="339">
        <v>1648.9590643274855</v>
      </c>
      <c r="J170" s="322"/>
      <c r="K170" s="264">
        <f>IF(ISNUMBER(W170),W170,0)</f>
        <v>1567.2046783625731</v>
      </c>
      <c r="M170" s="312">
        <v>0</v>
      </c>
      <c r="N170" s="313">
        <v>0</v>
      </c>
      <c r="P170" s="315">
        <v>0</v>
      </c>
      <c r="Q170" s="314">
        <v>0</v>
      </c>
      <c r="V170" s="3" t="e">
        <f t="shared" ref="V170:V209" si="13">IF(B170="",AVERAGE(C170:E170),AVERAGE(B170:E170))</f>
        <v>#DIV/0!</v>
      </c>
      <c r="W170" s="3">
        <f>IF(G170="",AVERAGE(H170:J170),AVERAGE(G170:J170))</f>
        <v>1567.2046783625731</v>
      </c>
    </row>
    <row r="171" spans="1:23" ht="14.25" thickBot="1">
      <c r="A171" s="2" t="str">
        <f>Fechas!U55</f>
        <v>ACA 460</v>
      </c>
      <c r="B171" s="474"/>
      <c r="C171" s="474"/>
      <c r="D171" s="474"/>
      <c r="E171" s="322"/>
      <c r="F171" s="263">
        <f t="shared" ref="F171:F209" si="14">IF(ISNUMBER(V171),V171,0)</f>
        <v>0</v>
      </c>
      <c r="G171" s="339">
        <v>2644.7368421052629</v>
      </c>
      <c r="H171" s="339">
        <v>2897.9707602339176</v>
      </c>
      <c r="I171" s="339">
        <v>3100.2105263157891</v>
      </c>
      <c r="J171" s="322"/>
      <c r="K171" s="264">
        <f t="shared" ref="K171:K209" si="15">IF(ISNUMBER(W171),W171,0)</f>
        <v>2880.972709551656</v>
      </c>
      <c r="M171" s="312">
        <v>0</v>
      </c>
      <c r="N171" s="313">
        <v>0</v>
      </c>
      <c r="P171" s="315">
        <v>0</v>
      </c>
      <c r="Q171" s="314">
        <v>0</v>
      </c>
      <c r="V171" s="3" t="e">
        <f t="shared" si="13"/>
        <v>#DIV/0!</v>
      </c>
      <c r="W171" s="3">
        <f t="shared" ref="W171:W209" si="16">IF(G171="",AVERAGE(H171:J171),AVERAGE(G171:J171))</f>
        <v>2880.972709551656</v>
      </c>
    </row>
    <row r="172" spans="1:23" ht="14.25" thickBot="1">
      <c r="A172" s="2" t="str">
        <f>Fechas!U56</f>
        <v>ACA 916</v>
      </c>
      <c r="B172" s="474"/>
      <c r="C172" s="474"/>
      <c r="D172" s="474"/>
      <c r="E172" s="322"/>
      <c r="F172" s="263">
        <f t="shared" si="14"/>
        <v>0</v>
      </c>
      <c r="G172" s="339">
        <v>3338.4795321637425</v>
      </c>
      <c r="H172" s="339">
        <v>3890.4093567251462</v>
      </c>
      <c r="I172" s="339">
        <v>2651.3216374269005</v>
      </c>
      <c r="J172" s="322"/>
      <c r="K172" s="264">
        <f t="shared" si="15"/>
        <v>3293.4035087719299</v>
      </c>
      <c r="M172" s="312">
        <v>0</v>
      </c>
      <c r="N172" s="313">
        <v>0</v>
      </c>
      <c r="P172" s="315">
        <v>0</v>
      </c>
      <c r="Q172" s="314">
        <v>0</v>
      </c>
      <c r="V172" s="3" t="e">
        <f t="shared" si="13"/>
        <v>#DIV/0!</v>
      </c>
      <c r="W172" s="3">
        <f t="shared" si="16"/>
        <v>3293.4035087719299</v>
      </c>
    </row>
    <row r="173" spans="1:23" ht="14.25" thickBot="1">
      <c r="A173" s="2" t="str">
        <f>Fechas!U57</f>
        <v>ACA 917</v>
      </c>
      <c r="B173" s="474"/>
      <c r="C173" s="474"/>
      <c r="D173" s="474"/>
      <c r="E173" s="322"/>
      <c r="F173" s="263">
        <f t="shared" si="14"/>
        <v>0</v>
      </c>
      <c r="G173" s="339">
        <v>2927.6432748538009</v>
      </c>
      <c r="H173" s="339">
        <v>3428.719298245614</v>
      </c>
      <c r="I173" s="339">
        <v>3313.3801169590643</v>
      </c>
      <c r="J173" s="322"/>
      <c r="K173" s="264">
        <f t="shared" si="15"/>
        <v>3223.2475633528265</v>
      </c>
      <c r="M173" s="312">
        <v>0</v>
      </c>
      <c r="N173" s="313">
        <v>0</v>
      </c>
      <c r="P173" s="315">
        <v>0</v>
      </c>
      <c r="Q173" s="314">
        <v>0</v>
      </c>
      <c r="V173" s="3" t="e">
        <f t="shared" si="13"/>
        <v>#DIV/0!</v>
      </c>
      <c r="W173" s="3">
        <f t="shared" si="16"/>
        <v>3223.2475633528265</v>
      </c>
    </row>
    <row r="174" spans="1:23" ht="14.25" thickBot="1">
      <c r="A174" s="2" t="str">
        <f>Fechas!U58</f>
        <v>ACA 920</v>
      </c>
      <c r="B174" s="474"/>
      <c r="C174" s="474"/>
      <c r="D174" s="474"/>
      <c r="E174" s="322"/>
      <c r="F174" s="263">
        <f t="shared" si="14"/>
        <v>0</v>
      </c>
      <c r="G174" s="339">
        <v>3055.081871345029</v>
      </c>
      <c r="H174" s="339">
        <v>3831.2280701754389</v>
      </c>
      <c r="I174" s="339">
        <v>3100.2105263157891</v>
      </c>
      <c r="J174" s="322"/>
      <c r="K174" s="264">
        <f t="shared" si="15"/>
        <v>3328.8401559454192</v>
      </c>
      <c r="M174" s="312">
        <v>0</v>
      </c>
      <c r="N174" s="313">
        <v>0</v>
      </c>
      <c r="P174" s="315">
        <v>0</v>
      </c>
      <c r="Q174" s="314">
        <v>0</v>
      </c>
      <c r="V174" s="3" t="e">
        <f t="shared" si="13"/>
        <v>#DIV/0!</v>
      </c>
      <c r="W174" s="3">
        <f t="shared" si="16"/>
        <v>3328.8401559454192</v>
      </c>
    </row>
    <row r="175" spans="1:23" ht="14.25" thickBot="1">
      <c r="A175" s="2" t="str">
        <f>Fechas!U59</f>
        <v>ACA 921</v>
      </c>
      <c r="B175" s="375"/>
      <c r="C175" s="375"/>
      <c r="D175" s="375"/>
      <c r="E175" s="328"/>
      <c r="F175" s="263">
        <f t="shared" si="14"/>
        <v>0</v>
      </c>
      <c r="G175" s="339">
        <v>2765.0526315789471</v>
      </c>
      <c r="H175" s="339">
        <v>3302.894736842105</v>
      </c>
      <c r="I175" s="339">
        <v>3469.8947368421041</v>
      </c>
      <c r="J175" s="328"/>
      <c r="K175" s="264">
        <f t="shared" si="15"/>
        <v>3179.2807017543855</v>
      </c>
      <c r="M175" s="312">
        <v>0</v>
      </c>
      <c r="N175" s="313">
        <v>0</v>
      </c>
      <c r="P175" s="315">
        <v>0</v>
      </c>
      <c r="Q175" s="314">
        <v>0</v>
      </c>
      <c r="V175" s="3" t="e">
        <f t="shared" si="13"/>
        <v>#DIV/0!</v>
      </c>
      <c r="W175" s="3">
        <f t="shared" si="16"/>
        <v>3179.2807017543855</v>
      </c>
    </row>
    <row r="176" spans="1:23" ht="14.25" thickBot="1">
      <c r="A176" s="2" t="str">
        <f>Fechas!U60</f>
        <v>BAGUETTE 450</v>
      </c>
      <c r="B176" s="474"/>
      <c r="C176" s="474"/>
      <c r="D176" s="474"/>
      <c r="E176" s="328"/>
      <c r="F176" s="263">
        <f t="shared" si="14"/>
        <v>0</v>
      </c>
      <c r="G176" s="339">
        <v>3120.8947368421054</v>
      </c>
      <c r="H176" s="339">
        <v>2648.3625730994149</v>
      </c>
      <c r="I176" s="339">
        <v>2428.9473684210525</v>
      </c>
      <c r="J176" s="328"/>
      <c r="K176" s="264">
        <f t="shared" si="15"/>
        <v>2732.7348927875246</v>
      </c>
      <c r="M176" s="312">
        <v>0</v>
      </c>
      <c r="N176" s="313">
        <v>0</v>
      </c>
      <c r="P176" s="315">
        <v>0</v>
      </c>
      <c r="Q176" s="314">
        <v>0</v>
      </c>
      <c r="V176" s="3" t="e">
        <f t="shared" si="13"/>
        <v>#DIV/0!</v>
      </c>
      <c r="W176" s="3">
        <f t="shared" si="16"/>
        <v>2732.7348927875246</v>
      </c>
    </row>
    <row r="177" spans="1:23" ht="14.25" thickBot="1">
      <c r="A177" s="2" t="str">
        <f>Fechas!U61</f>
        <v>BIOCERES 1008</v>
      </c>
      <c r="B177" s="474"/>
      <c r="C177" s="474"/>
      <c r="D177" s="474"/>
      <c r="E177" s="328"/>
      <c r="F177" s="263">
        <f t="shared" si="14"/>
        <v>0</v>
      </c>
      <c r="G177" s="339">
        <v>3143.8713450292398</v>
      </c>
      <c r="H177" s="339">
        <v>2736.6842105263154</v>
      </c>
      <c r="I177" s="339">
        <v>2496.9122807017543</v>
      </c>
      <c r="J177" s="328"/>
      <c r="K177" s="264">
        <f t="shared" si="15"/>
        <v>2792.4892787524363</v>
      </c>
      <c r="M177" s="312">
        <v>0</v>
      </c>
      <c r="N177" s="313">
        <v>0</v>
      </c>
      <c r="P177" s="315">
        <v>0</v>
      </c>
      <c r="Q177" s="314">
        <v>0</v>
      </c>
      <c r="V177" s="3" t="e">
        <f t="shared" si="13"/>
        <v>#DIV/0!</v>
      </c>
      <c r="W177" s="3">
        <f t="shared" si="16"/>
        <v>2792.4892787524363</v>
      </c>
    </row>
    <row r="178" spans="1:23" ht="14.25" thickBot="1">
      <c r="A178" s="2" t="str">
        <f>Fechas!U62</f>
        <v>Buck Colihue</v>
      </c>
      <c r="B178" s="474"/>
      <c r="C178" s="474"/>
      <c r="D178" s="474"/>
      <c r="E178" s="328"/>
      <c r="F178" s="263">
        <f t="shared" si="14"/>
        <v>0</v>
      </c>
      <c r="G178" s="339">
        <v>3227.695906432748</v>
      </c>
      <c r="H178" s="339">
        <v>2619.8830409356724</v>
      </c>
      <c r="I178" s="339">
        <v>3726.5497076023394</v>
      </c>
      <c r="J178" s="328"/>
      <c r="K178" s="264">
        <f t="shared" si="15"/>
        <v>3191.3762183235863</v>
      </c>
      <c r="M178" s="312">
        <v>0</v>
      </c>
      <c r="N178" s="313">
        <v>0</v>
      </c>
      <c r="P178" s="315">
        <v>0</v>
      </c>
      <c r="Q178" s="314">
        <v>0</v>
      </c>
      <c r="V178" s="3" t="e">
        <f t="shared" si="13"/>
        <v>#DIV/0!</v>
      </c>
      <c r="W178" s="3">
        <f t="shared" si="16"/>
        <v>3191.3762183235863</v>
      </c>
    </row>
    <row r="179" spans="1:23" ht="14.25" thickBot="1">
      <c r="A179" s="2" t="str">
        <f>Fechas!U63</f>
        <v>Buck Fulgor</v>
      </c>
      <c r="B179" s="474"/>
      <c r="C179" s="474"/>
      <c r="D179" s="474"/>
      <c r="E179" s="328"/>
      <c r="F179" s="263">
        <f t="shared" si="14"/>
        <v>0</v>
      </c>
      <c r="G179" s="339">
        <v>3376.2923976608186</v>
      </c>
      <c r="H179" s="339">
        <v>3634.6666666666665</v>
      </c>
      <c r="I179" s="339">
        <v>3954.6315789473679</v>
      </c>
      <c r="J179" s="328"/>
      <c r="K179" s="264">
        <f t="shared" si="15"/>
        <v>3655.1968810916173</v>
      </c>
      <c r="M179" s="312">
        <v>0</v>
      </c>
      <c r="N179" s="313">
        <v>0</v>
      </c>
      <c r="P179" s="315">
        <v>0</v>
      </c>
      <c r="Q179" s="314">
        <v>0</v>
      </c>
      <c r="V179" s="3" t="e">
        <f t="shared" si="13"/>
        <v>#DIV/0!</v>
      </c>
      <c r="W179" s="3">
        <f t="shared" si="16"/>
        <v>3655.1968810916173</v>
      </c>
    </row>
    <row r="180" spans="1:23" ht="14.25" thickBot="1">
      <c r="A180" s="2" t="str">
        <f>Fechas!U64</f>
        <v>Buck Mutisia</v>
      </c>
      <c r="B180" s="474"/>
      <c r="C180" s="474"/>
      <c r="D180" s="474"/>
      <c r="E180" s="328"/>
      <c r="F180" s="263">
        <f t="shared" si="14"/>
        <v>0</v>
      </c>
      <c r="G180" s="339">
        <v>2277.1929824561403</v>
      </c>
      <c r="H180" s="339">
        <v>2106.4327485380118</v>
      </c>
      <c r="I180" s="339">
        <v>2422.1228070175439</v>
      </c>
      <c r="J180" s="328"/>
      <c r="K180" s="264">
        <f t="shared" si="15"/>
        <v>2268.5828460038988</v>
      </c>
      <c r="M180" s="312">
        <v>0</v>
      </c>
      <c r="N180" s="313">
        <v>0</v>
      </c>
      <c r="P180" s="315">
        <v>0</v>
      </c>
      <c r="Q180" s="314">
        <v>0</v>
      </c>
      <c r="V180" s="3" t="e">
        <f t="shared" si="13"/>
        <v>#DIV/0!</v>
      </c>
      <c r="W180" s="3">
        <f t="shared" si="16"/>
        <v>2268.5828460038988</v>
      </c>
    </row>
    <row r="181" spans="1:23" ht="14.25" thickBot="1">
      <c r="A181" s="2" t="str">
        <f>Fechas!U65</f>
        <v>Buck Saeta</v>
      </c>
      <c r="B181" s="474"/>
      <c r="C181" s="474"/>
      <c r="D181" s="474"/>
      <c r="E181" s="328"/>
      <c r="F181" s="263">
        <f t="shared" si="14"/>
        <v>0</v>
      </c>
      <c r="G181" s="339">
        <v>2450.8421052631575</v>
      </c>
      <c r="H181" s="339">
        <v>2673.7777777777774</v>
      </c>
      <c r="I181" s="339">
        <v>2824.7368421052629</v>
      </c>
      <c r="J181" s="328"/>
      <c r="K181" s="264">
        <f t="shared" si="15"/>
        <v>2649.7855750487324</v>
      </c>
      <c r="M181" s="312">
        <v>0</v>
      </c>
      <c r="N181" s="313">
        <v>0</v>
      </c>
      <c r="P181" s="315">
        <v>0</v>
      </c>
      <c r="Q181" s="314">
        <v>0</v>
      </c>
      <c r="V181" s="3" t="e">
        <f t="shared" si="13"/>
        <v>#DIV/0!</v>
      </c>
      <c r="W181" s="3">
        <f t="shared" si="16"/>
        <v>2649.7855750487324</v>
      </c>
    </row>
    <row r="182" spans="1:23" ht="14.25" thickBot="1">
      <c r="A182" s="2" t="str">
        <f>Fechas!U66</f>
        <v>DM ALERCE</v>
      </c>
      <c r="B182" s="474"/>
      <c r="C182" s="474"/>
      <c r="D182" s="474"/>
      <c r="E182" s="328"/>
      <c r="F182" s="263">
        <f t="shared" si="14"/>
        <v>0</v>
      </c>
      <c r="G182" s="339">
        <v>2542.7368421052629</v>
      </c>
      <c r="H182" s="339">
        <v>2510.5730994152045</v>
      </c>
      <c r="I182" s="339">
        <v>3133.3801169590643</v>
      </c>
      <c r="J182" s="328"/>
      <c r="K182" s="264">
        <f t="shared" si="15"/>
        <v>2728.8966861598437</v>
      </c>
      <c r="M182" s="312">
        <v>0</v>
      </c>
      <c r="N182" s="313">
        <v>0</v>
      </c>
      <c r="P182" s="315">
        <v>0</v>
      </c>
      <c r="Q182" s="314">
        <v>0</v>
      </c>
      <c r="V182" s="3" t="e">
        <f t="shared" si="13"/>
        <v>#DIV/0!</v>
      </c>
      <c r="W182" s="3">
        <f t="shared" si="16"/>
        <v>2728.8966861598437</v>
      </c>
    </row>
    <row r="183" spans="1:23" ht="14.25" thickBot="1">
      <c r="A183" s="2" t="str">
        <f>Fechas!U67</f>
        <v>DM AROMO</v>
      </c>
      <c r="B183" s="474"/>
      <c r="C183" s="474"/>
      <c r="D183" s="474"/>
      <c r="E183" s="328"/>
      <c r="F183" s="263">
        <f t="shared" si="14"/>
        <v>0</v>
      </c>
      <c r="G183" s="339">
        <v>2953.5789473684208</v>
      </c>
      <c r="H183" s="339">
        <v>2887.8947368421054</v>
      </c>
      <c r="I183" s="339">
        <v>3600.4970760233909</v>
      </c>
      <c r="J183" s="328"/>
      <c r="K183" s="264">
        <f t="shared" si="15"/>
        <v>3147.3235867446397</v>
      </c>
      <c r="M183" s="312">
        <v>0</v>
      </c>
      <c r="N183" s="313">
        <v>0</v>
      </c>
      <c r="P183" s="315">
        <v>0</v>
      </c>
      <c r="Q183" s="314">
        <v>0</v>
      </c>
      <c r="V183" s="3" t="e">
        <f t="shared" si="13"/>
        <v>#DIV/0!</v>
      </c>
      <c r="W183" s="3">
        <f t="shared" si="16"/>
        <v>3147.3235867446397</v>
      </c>
    </row>
    <row r="184" spans="1:23" ht="14.25" thickBot="1">
      <c r="A184" s="2" t="str">
        <f>Fechas!U68</f>
        <v>DM CEIBO</v>
      </c>
      <c r="B184" s="474"/>
      <c r="C184" s="474"/>
      <c r="D184" s="474"/>
      <c r="E184" s="328"/>
      <c r="F184" s="263">
        <f t="shared" si="14"/>
        <v>0</v>
      </c>
      <c r="G184" s="339">
        <v>4024.7836257309941</v>
      </c>
      <c r="H184" s="339">
        <v>4564.2222222222217</v>
      </c>
      <c r="I184" s="339">
        <v>4901.6842105263149</v>
      </c>
      <c r="J184" s="328"/>
      <c r="K184" s="264">
        <f t="shared" si="15"/>
        <v>4496.8966861598437</v>
      </c>
      <c r="M184" s="312">
        <v>0</v>
      </c>
      <c r="N184" s="313">
        <v>0</v>
      </c>
      <c r="P184" s="315">
        <v>0</v>
      </c>
      <c r="Q184" s="314">
        <v>0</v>
      </c>
      <c r="V184" s="3" t="e">
        <f t="shared" si="13"/>
        <v>#DIV/0!</v>
      </c>
      <c r="W184" s="3">
        <f t="shared" si="16"/>
        <v>4496.8966861598437</v>
      </c>
    </row>
    <row r="185" spans="1:23" ht="14.25" thickBot="1">
      <c r="A185" s="2" t="str">
        <f>Fechas!U69</f>
        <v>DM HORNERO</v>
      </c>
      <c r="B185" s="377"/>
      <c r="C185" s="377"/>
      <c r="D185" s="377"/>
      <c r="E185" s="328"/>
      <c r="F185" s="263">
        <f t="shared" si="14"/>
        <v>0</v>
      </c>
      <c r="G185" s="339">
        <v>2330.3508771929819</v>
      </c>
      <c r="H185" s="339">
        <v>2848.0994152046783</v>
      </c>
      <c r="I185" s="339">
        <v>2593.1228070175434</v>
      </c>
      <c r="J185" s="328"/>
      <c r="K185" s="264">
        <f t="shared" si="15"/>
        <v>2590.5243664717345</v>
      </c>
      <c r="M185" s="312">
        <v>0</v>
      </c>
      <c r="N185" s="313">
        <v>0</v>
      </c>
      <c r="P185" s="315">
        <v>0</v>
      </c>
      <c r="Q185" s="314">
        <v>0</v>
      </c>
      <c r="V185" s="3" t="e">
        <f t="shared" si="13"/>
        <v>#DIV/0!</v>
      </c>
      <c r="W185" s="3">
        <f t="shared" si="16"/>
        <v>2590.5243664717345</v>
      </c>
    </row>
    <row r="186" spans="1:23" ht="14.25" thickBot="1">
      <c r="A186" s="2" t="str">
        <f>Fechas!U70</f>
        <v>DM TBIO AUDAZ</v>
      </c>
      <c r="B186" s="377"/>
      <c r="C186" s="377"/>
      <c r="D186" s="377"/>
      <c r="E186" s="328"/>
      <c r="F186" s="263">
        <f t="shared" si="14"/>
        <v>0</v>
      </c>
      <c r="G186" s="339">
        <v>3989.5906432748534</v>
      </c>
      <c r="H186" s="339">
        <v>3286.7894736842109</v>
      </c>
      <c r="I186" s="339">
        <v>3217.2163742690059</v>
      </c>
      <c r="J186" s="328"/>
      <c r="K186" s="264">
        <f t="shared" si="15"/>
        <v>3497.8654970760235</v>
      </c>
      <c r="M186" s="312">
        <v>0</v>
      </c>
      <c r="N186" s="313">
        <v>0</v>
      </c>
      <c r="P186" s="315">
        <v>0</v>
      </c>
      <c r="Q186" s="314">
        <v>0</v>
      </c>
      <c r="V186" s="3" t="e">
        <f t="shared" si="13"/>
        <v>#DIV/0!</v>
      </c>
      <c r="W186" s="3">
        <f t="shared" si="16"/>
        <v>3497.8654970760235</v>
      </c>
    </row>
    <row r="187" spans="1:23" ht="14.25" thickBot="1">
      <c r="A187" s="2" t="str">
        <f>Fechas!U71</f>
        <v>IS TORDO</v>
      </c>
      <c r="B187" s="377"/>
      <c r="C187" s="377"/>
      <c r="D187" s="377"/>
      <c r="E187" s="328"/>
      <c r="F187" s="263">
        <f t="shared" si="14"/>
        <v>0</v>
      </c>
      <c r="G187" s="339">
        <v>2626.1695906432747</v>
      </c>
      <c r="H187" s="339">
        <v>3587.4795321637425</v>
      </c>
      <c r="I187" s="339">
        <v>3860.7719298245606</v>
      </c>
      <c r="J187" s="328"/>
      <c r="K187" s="264">
        <f t="shared" si="15"/>
        <v>3358.1403508771928</v>
      </c>
      <c r="M187" s="312">
        <v>0</v>
      </c>
      <c r="N187" s="313">
        <v>0</v>
      </c>
      <c r="P187" s="315">
        <v>0</v>
      </c>
      <c r="Q187" s="314">
        <v>0</v>
      </c>
      <c r="V187" s="3" t="e">
        <f t="shared" si="13"/>
        <v>#DIV/0!</v>
      </c>
      <c r="W187" s="3">
        <f t="shared" si="16"/>
        <v>3358.1403508771928</v>
      </c>
    </row>
    <row r="188" spans="1:23" ht="14.25" thickBot="1">
      <c r="A188" s="2" t="str">
        <f>Fechas!U72</f>
        <v>GINGKO</v>
      </c>
      <c r="B188" s="377"/>
      <c r="C188" s="377"/>
      <c r="D188" s="377"/>
      <c r="E188" s="328"/>
      <c r="F188" s="263">
        <f t="shared" si="14"/>
        <v>0</v>
      </c>
      <c r="G188" s="339">
        <v>3718.1754385964905</v>
      </c>
      <c r="H188" s="339">
        <v>4291.0643274853801</v>
      </c>
      <c r="I188" s="339">
        <v>4870.2631578947367</v>
      </c>
      <c r="J188" s="328"/>
      <c r="K188" s="264">
        <f t="shared" si="15"/>
        <v>4293.1676413255364</v>
      </c>
      <c r="M188" s="312">
        <v>0</v>
      </c>
      <c r="N188" s="313">
        <v>0</v>
      </c>
      <c r="P188" s="315">
        <v>0</v>
      </c>
      <c r="Q188" s="314">
        <v>0</v>
      </c>
      <c r="V188" s="3" t="e">
        <f t="shared" si="13"/>
        <v>#DIV/0!</v>
      </c>
      <c r="W188" s="3">
        <f t="shared" si="16"/>
        <v>4293.1676413255364</v>
      </c>
    </row>
    <row r="189" spans="1:23" ht="14.25" thickBot="1">
      <c r="A189" s="2" t="str">
        <f>Fechas!U73</f>
        <v>Klein Nutria</v>
      </c>
      <c r="B189" s="377"/>
      <c r="C189" s="377"/>
      <c r="D189" s="377"/>
      <c r="E189" s="328"/>
      <c r="F189" s="263">
        <f t="shared" si="14"/>
        <v>0</v>
      </c>
      <c r="G189" s="339">
        <v>3294.2046783625728</v>
      </c>
      <c r="H189" s="339">
        <v>2993.8011695906434</v>
      </c>
      <c r="I189" s="339">
        <v>2322.5614035087719</v>
      </c>
      <c r="J189" s="328"/>
      <c r="K189" s="264">
        <f t="shared" si="15"/>
        <v>2870.1890838206623</v>
      </c>
      <c r="M189" s="312">
        <v>0</v>
      </c>
      <c r="N189" s="313">
        <v>0</v>
      </c>
      <c r="P189" s="315">
        <v>0</v>
      </c>
      <c r="Q189" s="314">
        <v>0</v>
      </c>
      <c r="V189" s="3" t="e">
        <f t="shared" si="13"/>
        <v>#DIV/0!</v>
      </c>
      <c r="W189" s="3">
        <f t="shared" si="16"/>
        <v>2870.1890838206623</v>
      </c>
    </row>
    <row r="190" spans="1:23" ht="14.25" thickBot="1">
      <c r="A190" s="2" t="str">
        <f>Fechas!U74</f>
        <v>Klein Potro</v>
      </c>
      <c r="B190" s="377"/>
      <c r="C190" s="377"/>
      <c r="D190" s="377"/>
      <c r="E190" s="328"/>
      <c r="F190" s="263">
        <f t="shared" si="14"/>
        <v>0</v>
      </c>
      <c r="G190" s="339">
        <v>2624.4912280701756</v>
      </c>
      <c r="H190" s="339">
        <v>2321.2163742690059</v>
      </c>
      <c r="I190" s="339">
        <v>2464.0643274853801</v>
      </c>
      <c r="J190" s="328"/>
      <c r="K190" s="264">
        <f t="shared" si="15"/>
        <v>2469.9239766081873</v>
      </c>
      <c r="M190" s="312">
        <v>0</v>
      </c>
      <c r="N190" s="313">
        <v>0</v>
      </c>
      <c r="P190" s="315">
        <v>0</v>
      </c>
      <c r="Q190" s="314">
        <v>0</v>
      </c>
      <c r="V190" s="3" t="e">
        <f t="shared" si="13"/>
        <v>#DIV/0!</v>
      </c>
      <c r="W190" s="3">
        <f t="shared" si="16"/>
        <v>2469.9239766081873</v>
      </c>
    </row>
    <row r="191" spans="1:23" ht="14.25" thickBot="1">
      <c r="A191" s="2" t="str">
        <f>Fechas!U75</f>
        <v>Klein Prometeo</v>
      </c>
      <c r="B191" s="377"/>
      <c r="C191" s="377"/>
      <c r="D191" s="377"/>
      <c r="E191" s="328"/>
      <c r="F191" s="263">
        <f t="shared" si="14"/>
        <v>0</v>
      </c>
      <c r="G191" s="339">
        <v>3718.0350877192982</v>
      </c>
      <c r="H191" s="339">
        <v>2813.0116959064326</v>
      </c>
      <c r="I191" s="339">
        <v>2739.5087719298244</v>
      </c>
      <c r="J191" s="328"/>
      <c r="K191" s="264">
        <f t="shared" si="15"/>
        <v>3090.1851851851848</v>
      </c>
      <c r="M191" s="312">
        <v>0</v>
      </c>
      <c r="N191" s="313">
        <v>0</v>
      </c>
      <c r="P191" s="315">
        <v>0</v>
      </c>
      <c r="Q191" s="314">
        <v>0</v>
      </c>
      <c r="V191" s="3" t="e">
        <f t="shared" si="13"/>
        <v>#DIV/0!</v>
      </c>
      <c r="W191" s="3">
        <f t="shared" si="16"/>
        <v>3090.1851851851848</v>
      </c>
    </row>
    <row r="192" spans="1:23" ht="14.25" thickBot="1">
      <c r="A192" s="2" t="str">
        <f>Fechas!U76</f>
        <v>Klein Valor</v>
      </c>
      <c r="B192" s="377"/>
      <c r="C192" s="377"/>
      <c r="D192" s="377"/>
      <c r="E192" s="328"/>
      <c r="F192" s="263">
        <f t="shared" si="14"/>
        <v>0</v>
      </c>
      <c r="G192" s="323">
        <v>1544.046783625731</v>
      </c>
      <c r="H192" s="323">
        <v>1424.4210526315787</v>
      </c>
      <c r="I192" s="323">
        <v>1701.2654970760234</v>
      </c>
      <c r="J192" s="328"/>
      <c r="K192" s="264">
        <f t="shared" si="15"/>
        <v>1556.5777777777776</v>
      </c>
      <c r="M192" s="312">
        <v>0</v>
      </c>
      <c r="N192" s="313">
        <v>0</v>
      </c>
      <c r="P192" s="315">
        <v>0</v>
      </c>
      <c r="Q192" s="314">
        <v>0</v>
      </c>
      <c r="V192" s="3" t="e">
        <f t="shared" si="13"/>
        <v>#DIV/0!</v>
      </c>
      <c r="W192" s="3">
        <f t="shared" si="16"/>
        <v>1556.5777777777776</v>
      </c>
    </row>
    <row r="193" spans="1:23" ht="14.25" thickBot="1">
      <c r="A193" s="2" t="str">
        <f>Fechas!U77</f>
        <v>LG ZAINO</v>
      </c>
      <c r="B193" s="323"/>
      <c r="C193" s="323"/>
      <c r="D193" s="323"/>
      <c r="E193" s="328"/>
      <c r="F193" s="263">
        <f t="shared" si="14"/>
        <v>0</v>
      </c>
      <c r="G193" s="323">
        <v>3206.4444444444443</v>
      </c>
      <c r="H193" s="323">
        <v>3781.0526315789475</v>
      </c>
      <c r="I193" s="323">
        <v>2872.0526315789471</v>
      </c>
      <c r="J193" s="328"/>
      <c r="K193" s="264">
        <f t="shared" si="15"/>
        <v>3286.5165692007795</v>
      </c>
      <c r="M193" s="312">
        <v>0</v>
      </c>
      <c r="N193" s="313">
        <v>0</v>
      </c>
      <c r="P193" s="315">
        <v>0</v>
      </c>
      <c r="Q193" s="314">
        <v>0</v>
      </c>
      <c r="V193" s="3" t="e">
        <f t="shared" si="13"/>
        <v>#DIV/0!</v>
      </c>
      <c r="W193" s="3">
        <f t="shared" si="16"/>
        <v>3286.5165692007795</v>
      </c>
    </row>
    <row r="194" spans="1:23" ht="14.25" thickBot="1">
      <c r="A194" s="2" t="str">
        <f>Fechas!U78</f>
        <v>MS INTA 817</v>
      </c>
      <c r="B194" s="323"/>
      <c r="C194" s="323"/>
      <c r="D194" s="323"/>
      <c r="E194" s="328"/>
      <c r="F194" s="263">
        <f t="shared" si="14"/>
        <v>0</v>
      </c>
      <c r="G194" s="323">
        <v>4552.4210526315792</v>
      </c>
      <c r="H194" s="323">
        <v>4116.1578947368416</v>
      </c>
      <c r="I194" s="323">
        <v>4122.0233918128652</v>
      </c>
      <c r="J194" s="328"/>
      <c r="K194" s="264">
        <f t="shared" si="15"/>
        <v>4263.5341130604284</v>
      </c>
      <c r="M194" s="312">
        <v>0</v>
      </c>
      <c r="N194" s="313">
        <v>0</v>
      </c>
      <c r="P194" s="315">
        <v>0</v>
      </c>
      <c r="Q194" s="314">
        <v>0</v>
      </c>
      <c r="V194" s="3" t="e">
        <f t="shared" si="13"/>
        <v>#DIV/0!</v>
      </c>
      <c r="W194" s="3">
        <f t="shared" si="16"/>
        <v>4263.5341130604284</v>
      </c>
    </row>
    <row r="195" spans="1:23" ht="14.25" thickBot="1">
      <c r="A195" s="2" t="str">
        <f>Fechas!U79</f>
        <v>NOA Biointa 1006</v>
      </c>
      <c r="B195" s="323"/>
      <c r="C195" s="323"/>
      <c r="D195" s="323"/>
      <c r="E195" s="328"/>
      <c r="F195" s="263">
        <f t="shared" si="14"/>
        <v>0</v>
      </c>
      <c r="G195" s="323">
        <v>4615.918128654971</v>
      </c>
      <c r="H195" s="323">
        <v>5127.3508771929828</v>
      </c>
      <c r="I195" s="323">
        <v>4927.7777777777774</v>
      </c>
      <c r="J195" s="328"/>
      <c r="K195" s="264">
        <f t="shared" si="15"/>
        <v>4890.3489278752431</v>
      </c>
      <c r="M195" s="312">
        <v>0</v>
      </c>
      <c r="N195" s="313">
        <v>0</v>
      </c>
      <c r="P195" s="315">
        <v>0</v>
      </c>
      <c r="Q195" s="314">
        <v>0</v>
      </c>
      <c r="V195" s="3" t="e">
        <f t="shared" si="13"/>
        <v>#DIV/0!</v>
      </c>
      <c r="W195" s="3">
        <f t="shared" si="16"/>
        <v>4890.3489278752431</v>
      </c>
    </row>
    <row r="196" spans="1:23" ht="14.25" thickBot="1">
      <c r="A196" s="2" t="str">
        <f>Fechas!U80</f>
        <v>Tuc Elitt 17</v>
      </c>
      <c r="B196" s="323"/>
      <c r="C196" s="323"/>
      <c r="D196" s="323"/>
      <c r="E196" s="328"/>
      <c r="F196" s="263">
        <f t="shared" si="14"/>
        <v>0</v>
      </c>
      <c r="G196" s="325">
        <v>3895.2865497076023</v>
      </c>
      <c r="H196" s="325">
        <v>3206.7368421052633</v>
      </c>
      <c r="I196" s="325">
        <v>3374.4093567251466</v>
      </c>
      <c r="J196" s="328"/>
      <c r="K196" s="264">
        <f t="shared" si="15"/>
        <v>3492.1442495126707</v>
      </c>
      <c r="M196" s="312">
        <v>0</v>
      </c>
      <c r="N196" s="313">
        <v>0</v>
      </c>
      <c r="P196" s="315">
        <v>0</v>
      </c>
      <c r="Q196" s="314">
        <v>0</v>
      </c>
      <c r="V196" s="3" t="e">
        <f t="shared" si="13"/>
        <v>#DIV/0!</v>
      </c>
      <c r="W196" s="3">
        <f t="shared" si="16"/>
        <v>3492.1442495126707</v>
      </c>
    </row>
    <row r="197" spans="1:23" ht="14.25" thickBot="1">
      <c r="A197" s="2" t="str">
        <f>Fechas!U81</f>
        <v>Tuc Elitte 43</v>
      </c>
      <c r="B197" s="325"/>
      <c r="C197" s="325"/>
      <c r="D197" s="325"/>
      <c r="E197" s="328"/>
      <c r="F197" s="263">
        <f t="shared" si="14"/>
        <v>0</v>
      </c>
      <c r="G197" s="325">
        <v>3546.0000000000009</v>
      </c>
      <c r="H197" s="325">
        <v>3052.9473684210525</v>
      </c>
      <c r="I197" s="325">
        <v>3000.4912280701756</v>
      </c>
      <c r="J197" s="328"/>
      <c r="K197" s="264">
        <f t="shared" si="15"/>
        <v>3199.8128654970765</v>
      </c>
      <c r="M197" s="312">
        <v>0</v>
      </c>
      <c r="N197" s="313">
        <v>0</v>
      </c>
      <c r="P197" s="315">
        <v>0</v>
      </c>
      <c r="Q197" s="314">
        <v>0</v>
      </c>
      <c r="V197" s="3" t="e">
        <f t="shared" si="13"/>
        <v>#DIV/0!</v>
      </c>
      <c r="W197" s="3">
        <f t="shared" si="16"/>
        <v>3199.8128654970765</v>
      </c>
    </row>
    <row r="198" spans="1:23" ht="14.25" thickBot="1">
      <c r="A198" s="2" t="str">
        <f>Fechas!U82</f>
        <v>Elitte 17</v>
      </c>
      <c r="B198" s="325"/>
      <c r="C198" s="325"/>
      <c r="D198" s="325"/>
      <c r="E198" s="328"/>
      <c r="F198" s="263">
        <f t="shared" si="14"/>
        <v>0</v>
      </c>
      <c r="G198" s="325">
        <v>3391.5438596491226</v>
      </c>
      <c r="H198" s="325">
        <v>2209.9473684210525</v>
      </c>
      <c r="I198" s="325">
        <v>2803.8128654970756</v>
      </c>
      <c r="J198" s="328"/>
      <c r="K198" s="264">
        <f t="shared" si="15"/>
        <v>2801.7680311890836</v>
      </c>
      <c r="M198" s="312">
        <v>0</v>
      </c>
      <c r="N198" s="313">
        <v>0</v>
      </c>
      <c r="P198" s="315">
        <v>0</v>
      </c>
      <c r="Q198" s="314">
        <v>0</v>
      </c>
      <c r="V198" s="3" t="e">
        <f t="shared" si="13"/>
        <v>#DIV/0!</v>
      </c>
      <c r="W198" s="3">
        <f t="shared" si="16"/>
        <v>2801.7680311890836</v>
      </c>
    </row>
    <row r="199" spans="1:23" ht="14.25" thickBot="1">
      <c r="A199" s="2" t="str">
        <f>Fechas!U83</f>
        <v>Klein Proteo</v>
      </c>
      <c r="B199" s="325"/>
      <c r="C199" s="325"/>
      <c r="D199" s="325"/>
      <c r="E199" s="328"/>
      <c r="F199" s="263">
        <f t="shared" si="14"/>
        <v>0</v>
      </c>
      <c r="G199" s="325">
        <v>2525.5672514619882</v>
      </c>
      <c r="H199" s="325">
        <v>1982.6023391812867</v>
      </c>
      <c r="I199" s="325">
        <v>1786.3859649122808</v>
      </c>
      <c r="J199" s="328"/>
      <c r="K199" s="264">
        <f t="shared" si="15"/>
        <v>2098.1851851851852</v>
      </c>
      <c r="M199" s="312">
        <v>0</v>
      </c>
      <c r="N199" s="313">
        <v>0</v>
      </c>
      <c r="P199" s="315">
        <v>0</v>
      </c>
      <c r="Q199" s="314">
        <v>0</v>
      </c>
      <c r="V199" s="3" t="e">
        <f t="shared" si="13"/>
        <v>#DIV/0!</v>
      </c>
      <c r="W199" s="3">
        <f t="shared" si="16"/>
        <v>2098.1851851851852</v>
      </c>
    </row>
    <row r="200" spans="1:23" ht="14.25" thickBot="1">
      <c r="A200" s="2" t="str">
        <f>Fechas!U84</f>
        <v>Klein Rayo</v>
      </c>
      <c r="B200" s="325"/>
      <c r="C200" s="325"/>
      <c r="D200" s="325"/>
      <c r="E200" s="328"/>
      <c r="F200" s="263">
        <f t="shared" si="14"/>
        <v>0</v>
      </c>
      <c r="G200" s="325">
        <v>3002.1637426900584</v>
      </c>
      <c r="H200" s="325">
        <v>3627.9415204678357</v>
      </c>
      <c r="I200" s="325">
        <v>2829.4736842105267</v>
      </c>
      <c r="J200" s="330"/>
      <c r="K200" s="264">
        <f t="shared" si="15"/>
        <v>3153.1929824561398</v>
      </c>
      <c r="M200" s="312">
        <v>0</v>
      </c>
      <c r="N200" s="313">
        <v>0</v>
      </c>
      <c r="P200" s="315">
        <v>0</v>
      </c>
      <c r="Q200" s="314">
        <v>0</v>
      </c>
      <c r="V200" s="3" t="e">
        <f t="shared" si="13"/>
        <v>#DIV/0!</v>
      </c>
      <c r="W200" s="3">
        <f t="shared" si="16"/>
        <v>3153.1929824561398</v>
      </c>
    </row>
    <row r="201" spans="1:23" ht="14.25" thickBot="1">
      <c r="A201" s="2">
        <f>Fechas!U85</f>
        <v>0</v>
      </c>
      <c r="B201" s="325"/>
      <c r="C201" s="325"/>
      <c r="D201" s="325"/>
      <c r="E201" s="328"/>
      <c r="F201" s="263">
        <f t="shared" si="14"/>
        <v>0</v>
      </c>
      <c r="G201" s="325"/>
      <c r="H201" s="325"/>
      <c r="I201" s="325"/>
      <c r="J201" s="328"/>
      <c r="K201" s="264">
        <f t="shared" si="15"/>
        <v>0</v>
      </c>
      <c r="M201" s="312">
        <v>0</v>
      </c>
      <c r="N201" s="313">
        <v>0</v>
      </c>
      <c r="P201" s="315">
        <v>0</v>
      </c>
      <c r="Q201" s="314">
        <v>0</v>
      </c>
      <c r="V201" s="3" t="e">
        <f t="shared" si="13"/>
        <v>#DIV/0!</v>
      </c>
      <c r="W201" s="3" t="e">
        <f t="shared" si="16"/>
        <v>#DIV/0!</v>
      </c>
    </row>
    <row r="202" spans="1:23" ht="14.25" thickBot="1">
      <c r="A202" s="2">
        <f>Fechas!U86</f>
        <v>0</v>
      </c>
      <c r="B202" s="324"/>
      <c r="C202" s="325"/>
      <c r="D202" s="324"/>
      <c r="E202" s="328"/>
      <c r="F202" s="263">
        <f t="shared" si="14"/>
        <v>0</v>
      </c>
      <c r="G202" s="324"/>
      <c r="H202" s="325"/>
      <c r="I202" s="324"/>
      <c r="J202" s="328"/>
      <c r="K202" s="264">
        <f t="shared" si="15"/>
        <v>0</v>
      </c>
      <c r="M202" s="312">
        <v>0</v>
      </c>
      <c r="N202" s="313">
        <v>0</v>
      </c>
      <c r="P202" s="315">
        <v>0</v>
      </c>
      <c r="Q202" s="314">
        <v>0</v>
      </c>
      <c r="V202" s="3" t="e">
        <f t="shared" si="13"/>
        <v>#DIV/0!</v>
      </c>
      <c r="W202" s="3" t="e">
        <f t="shared" si="16"/>
        <v>#DIV/0!</v>
      </c>
    </row>
    <row r="203" spans="1:23" ht="14.25" thickBot="1">
      <c r="A203" s="2">
        <f>Fechas!U87</f>
        <v>0</v>
      </c>
      <c r="B203" s="324"/>
      <c r="C203" s="325"/>
      <c r="D203" s="324"/>
      <c r="E203" s="328"/>
      <c r="F203" s="263">
        <f t="shared" si="14"/>
        <v>0</v>
      </c>
      <c r="G203" s="324"/>
      <c r="H203" s="325"/>
      <c r="I203" s="324"/>
      <c r="J203" s="328"/>
      <c r="K203" s="264">
        <f t="shared" si="15"/>
        <v>0</v>
      </c>
      <c r="M203" s="312">
        <v>0</v>
      </c>
      <c r="N203" s="313">
        <v>0</v>
      </c>
      <c r="P203" s="315">
        <v>0</v>
      </c>
      <c r="Q203" s="314">
        <v>0</v>
      </c>
      <c r="V203" s="3" t="e">
        <f t="shared" si="13"/>
        <v>#DIV/0!</v>
      </c>
      <c r="W203" s="3" t="e">
        <f t="shared" si="16"/>
        <v>#DIV/0!</v>
      </c>
    </row>
    <row r="204" spans="1:23" ht="14.25" thickBot="1">
      <c r="A204" s="2">
        <f>Fechas!U88</f>
        <v>0</v>
      </c>
      <c r="B204" s="324"/>
      <c r="C204" s="325"/>
      <c r="D204" s="324"/>
      <c r="E204" s="328"/>
      <c r="F204" s="263">
        <f t="shared" si="14"/>
        <v>0</v>
      </c>
      <c r="G204" s="324"/>
      <c r="H204" s="325"/>
      <c r="I204" s="324"/>
      <c r="J204" s="328"/>
      <c r="K204" s="264">
        <f t="shared" si="15"/>
        <v>0</v>
      </c>
      <c r="M204" s="312">
        <v>0</v>
      </c>
      <c r="N204" s="313">
        <v>0</v>
      </c>
      <c r="P204" s="315">
        <v>0</v>
      </c>
      <c r="Q204" s="314">
        <v>0</v>
      </c>
      <c r="V204" s="3" t="e">
        <f t="shared" si="13"/>
        <v>#DIV/0!</v>
      </c>
      <c r="W204" s="3" t="e">
        <f t="shared" si="16"/>
        <v>#DIV/0!</v>
      </c>
    </row>
    <row r="205" spans="1:23" ht="14.25" thickBot="1">
      <c r="A205" s="2">
        <f>Fechas!U89</f>
        <v>0</v>
      </c>
      <c r="B205" s="324"/>
      <c r="C205" s="325"/>
      <c r="D205" s="324"/>
      <c r="E205" s="328"/>
      <c r="F205" s="263">
        <f t="shared" si="14"/>
        <v>0</v>
      </c>
      <c r="G205" s="324"/>
      <c r="H205" s="325"/>
      <c r="I205" s="324"/>
      <c r="J205" s="328"/>
      <c r="K205" s="264">
        <f t="shared" si="15"/>
        <v>0</v>
      </c>
      <c r="M205" s="312">
        <v>0</v>
      </c>
      <c r="N205" s="313">
        <v>0</v>
      </c>
      <c r="P205" s="315">
        <v>0</v>
      </c>
      <c r="Q205" s="314">
        <v>0</v>
      </c>
      <c r="V205" s="3" t="e">
        <f t="shared" si="13"/>
        <v>#DIV/0!</v>
      </c>
      <c r="W205" s="3" t="e">
        <f t="shared" si="16"/>
        <v>#DIV/0!</v>
      </c>
    </row>
    <row r="206" spans="1:23" ht="14.25" thickBot="1">
      <c r="A206" s="2">
        <f>Fechas!U90</f>
        <v>0</v>
      </c>
      <c r="B206" s="324"/>
      <c r="C206" s="325"/>
      <c r="D206" s="324"/>
      <c r="E206" s="328"/>
      <c r="F206" s="263">
        <f t="shared" si="14"/>
        <v>0</v>
      </c>
      <c r="G206" s="324"/>
      <c r="H206" s="325"/>
      <c r="I206" s="324"/>
      <c r="J206" s="328"/>
      <c r="K206" s="264">
        <f t="shared" si="15"/>
        <v>0</v>
      </c>
      <c r="M206" s="312">
        <v>0</v>
      </c>
      <c r="N206" s="313">
        <v>0</v>
      </c>
      <c r="P206" s="315">
        <v>0</v>
      </c>
      <c r="Q206" s="314">
        <v>0</v>
      </c>
      <c r="V206" s="3" t="e">
        <f t="shared" si="13"/>
        <v>#DIV/0!</v>
      </c>
      <c r="W206" s="3" t="e">
        <f t="shared" si="16"/>
        <v>#DIV/0!</v>
      </c>
    </row>
    <row r="207" spans="1:23" ht="14.25" thickBot="1">
      <c r="A207" s="2">
        <f>Fechas!U91</f>
        <v>0</v>
      </c>
      <c r="B207" s="324"/>
      <c r="C207" s="325"/>
      <c r="D207" s="324"/>
      <c r="E207" s="328"/>
      <c r="F207" s="263">
        <f t="shared" si="14"/>
        <v>0</v>
      </c>
      <c r="G207" s="324"/>
      <c r="H207" s="325"/>
      <c r="I207" s="324"/>
      <c r="J207" s="328"/>
      <c r="K207" s="264">
        <f t="shared" si="15"/>
        <v>0</v>
      </c>
      <c r="M207" s="312">
        <v>0</v>
      </c>
      <c r="N207" s="313">
        <v>0</v>
      </c>
      <c r="P207" s="315">
        <v>0</v>
      </c>
      <c r="Q207" s="314">
        <v>0</v>
      </c>
      <c r="V207" s="3" t="e">
        <f t="shared" si="13"/>
        <v>#DIV/0!</v>
      </c>
      <c r="W207" s="3" t="e">
        <f t="shared" si="16"/>
        <v>#DIV/0!</v>
      </c>
    </row>
    <row r="208" spans="1:23" ht="14.25" thickBot="1">
      <c r="A208" s="2">
        <f>Fechas!U92</f>
        <v>0</v>
      </c>
      <c r="B208" s="324"/>
      <c r="C208" s="325"/>
      <c r="D208" s="324"/>
      <c r="E208" s="328"/>
      <c r="F208" s="263">
        <f t="shared" si="14"/>
        <v>0</v>
      </c>
      <c r="G208" s="324"/>
      <c r="H208" s="325"/>
      <c r="I208" s="324"/>
      <c r="J208" s="328"/>
      <c r="K208" s="264">
        <f t="shared" si="15"/>
        <v>0</v>
      </c>
      <c r="M208" s="312">
        <v>0</v>
      </c>
      <c r="N208" s="313">
        <v>0</v>
      </c>
      <c r="P208" s="315">
        <v>0</v>
      </c>
      <c r="Q208" s="314">
        <v>0</v>
      </c>
      <c r="V208" s="3" t="e">
        <f t="shared" si="13"/>
        <v>#DIV/0!</v>
      </c>
      <c r="W208" s="3" t="e">
        <f t="shared" si="16"/>
        <v>#DIV/0!</v>
      </c>
    </row>
    <row r="209" spans="1:23" ht="14.25" thickBot="1">
      <c r="A209" s="2">
        <f>Fechas!U93</f>
        <v>0</v>
      </c>
      <c r="B209" s="324"/>
      <c r="C209" s="325"/>
      <c r="D209" s="324"/>
      <c r="E209" s="328"/>
      <c r="F209" s="263">
        <f t="shared" si="14"/>
        <v>0</v>
      </c>
      <c r="G209" s="324"/>
      <c r="H209" s="325"/>
      <c r="I209" s="324"/>
      <c r="J209" s="328"/>
      <c r="K209" s="264">
        <f t="shared" si="15"/>
        <v>0</v>
      </c>
      <c r="M209" s="312">
        <v>0</v>
      </c>
      <c r="N209" s="313">
        <v>0</v>
      </c>
      <c r="P209" s="315">
        <v>0</v>
      </c>
      <c r="Q209" s="314">
        <v>0</v>
      </c>
      <c r="V209" s="3" t="e">
        <f t="shared" si="13"/>
        <v>#DIV/0!</v>
      </c>
      <c r="W209" s="3" t="e">
        <f t="shared" si="16"/>
        <v>#DIV/0!</v>
      </c>
    </row>
  </sheetData>
  <mergeCells count="12">
    <mergeCell ref="B5:F5"/>
    <mergeCell ref="G5:K5"/>
    <mergeCell ref="B59:F59"/>
    <mergeCell ref="G59:K59"/>
    <mergeCell ref="B8:F8"/>
    <mergeCell ref="G8:K8"/>
    <mergeCell ref="A9:A10"/>
    <mergeCell ref="G9:J9"/>
    <mergeCell ref="A60:A61"/>
    <mergeCell ref="B60:E60"/>
    <mergeCell ref="G60:J60"/>
    <mergeCell ref="B9:E9"/>
  </mergeCells>
  <pageMargins left="0.75" right="0.75" top="1" bottom="1" header="0" footer="0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1034" r:id="rId4">
          <objectPr defaultSize="0" autoPict="0" macro="[0]!clsf" r:id="rId5">
            <anchor moveWithCells="1">
              <from>
                <xdr:col>12</xdr:col>
                <xdr:colOff>0</xdr:colOff>
                <xdr:row>0</xdr:row>
                <xdr:rowOff>38100</xdr:rowOff>
              </from>
              <to>
                <xdr:col>12</xdr:col>
                <xdr:colOff>514350</xdr:colOff>
                <xdr:row>1</xdr:row>
                <xdr:rowOff>85725</xdr:rowOff>
              </to>
            </anchor>
          </objectPr>
        </oleObject>
      </mc:Choice>
      <mc:Fallback>
        <oleObject progId="MS_ClipArt_Gallery" shapeId="1034" r:id="rId4"/>
      </mc:Fallback>
    </mc:AlternateContent>
    <mc:AlternateContent xmlns:mc="http://schemas.openxmlformats.org/markup-compatibility/2006">
      <mc:Choice Requires="x14">
        <oleObject progId="MS_ClipArt_Gallery" shapeId="1035" r:id="rId6">
          <objectPr defaultSize="0" autoPict="0" macro="[0]!clcf" r:id="rId5">
            <anchor moveWithCells="1">
              <from>
                <xdr:col>15</xdr:col>
                <xdr:colOff>0</xdr:colOff>
                <xdr:row>0</xdr:row>
                <xdr:rowOff>28575</xdr:rowOff>
              </from>
              <to>
                <xdr:col>15</xdr:col>
                <xdr:colOff>523875</xdr:colOff>
                <xdr:row>1</xdr:row>
                <xdr:rowOff>95250</xdr:rowOff>
              </to>
            </anchor>
          </objectPr>
        </oleObject>
      </mc:Choice>
      <mc:Fallback>
        <oleObject progId="MS_ClipArt_Gallery" shapeId="1035" r:id="rId6"/>
      </mc:Fallback>
    </mc:AlternateContent>
    <mc:AlternateContent xmlns:mc="http://schemas.openxmlformats.org/markup-compatibility/2006">
      <mc:Choice Requires="x14">
        <oleObject progId="MS_ClipArt_Gallery" shapeId="1037" r:id="rId7">
          <objectPr defaultSize="0" autoPict="0" macro="[0]!clisf" r:id="rId5">
            <anchor moveWithCells="1">
              <from>
                <xdr:col>12</xdr:col>
                <xdr:colOff>0</xdr:colOff>
                <xdr:row>53</xdr:row>
                <xdr:rowOff>19050</xdr:rowOff>
              </from>
              <to>
                <xdr:col>12</xdr:col>
                <xdr:colOff>676275</xdr:colOff>
                <xdr:row>54</xdr:row>
                <xdr:rowOff>123825</xdr:rowOff>
              </to>
            </anchor>
          </objectPr>
        </oleObject>
      </mc:Choice>
      <mc:Fallback>
        <oleObject progId="MS_ClipArt_Gallery" shapeId="1037" r:id="rId7"/>
      </mc:Fallback>
    </mc:AlternateContent>
    <mc:AlternateContent xmlns:mc="http://schemas.openxmlformats.org/markup-compatibility/2006">
      <mc:Choice Requires="x14">
        <oleObject progId="MS_ClipArt_Gallery" shapeId="1038" r:id="rId8">
          <objectPr defaultSize="0" autoPict="0" macro="[0]!clicf" r:id="rId5">
            <anchor moveWithCells="1">
              <from>
                <xdr:col>15</xdr:col>
                <xdr:colOff>0</xdr:colOff>
                <xdr:row>53</xdr:row>
                <xdr:rowOff>0</xdr:rowOff>
              </from>
              <to>
                <xdr:col>15</xdr:col>
                <xdr:colOff>714375</xdr:colOff>
                <xdr:row>54</xdr:row>
                <xdr:rowOff>114300</xdr:rowOff>
              </to>
            </anchor>
          </objectPr>
        </oleObject>
      </mc:Choice>
      <mc:Fallback>
        <oleObject progId="MS_ClipArt_Gallery" shapeId="1038" r:id="rId8"/>
      </mc:Fallback>
    </mc:AlternateContent>
    <mc:AlternateContent xmlns:mc="http://schemas.openxmlformats.org/markup-compatibility/2006">
      <mc:Choice Requires="x14">
        <oleObject progId="MS_ClipArt_Gallery" shapeId="1039" r:id="rId9">
          <objectPr defaultSize="0" autoPict="0" macro="[0]!ZcCiSf" r:id="rId5">
            <anchor moveWithCells="1">
              <from>
                <xdr:col>12</xdr:col>
                <xdr:colOff>38100</xdr:colOff>
                <xdr:row>108</xdr:row>
                <xdr:rowOff>9525</xdr:rowOff>
              </from>
              <to>
                <xdr:col>12</xdr:col>
                <xdr:colOff>695325</xdr:colOff>
                <xdr:row>109</xdr:row>
                <xdr:rowOff>123825</xdr:rowOff>
              </to>
            </anchor>
          </objectPr>
        </oleObject>
      </mc:Choice>
      <mc:Fallback>
        <oleObject progId="MS_ClipArt_Gallery" shapeId="1039" r:id="rId9"/>
      </mc:Fallback>
    </mc:AlternateContent>
    <mc:AlternateContent xmlns:mc="http://schemas.openxmlformats.org/markup-compatibility/2006">
      <mc:Choice Requires="x14">
        <oleObject progId="MS_ClipArt_Gallery" shapeId="1040" r:id="rId10">
          <objectPr defaultSize="0" autoPict="0" macro="[0]!zZCCICF" r:id="rId5">
            <anchor moveWithCells="1">
              <from>
                <xdr:col>15</xdr:col>
                <xdr:colOff>28575</xdr:colOff>
                <xdr:row>108</xdr:row>
                <xdr:rowOff>19050</xdr:rowOff>
              </from>
              <to>
                <xdr:col>15</xdr:col>
                <xdr:colOff>704850</xdr:colOff>
                <xdr:row>109</xdr:row>
                <xdr:rowOff>142875</xdr:rowOff>
              </to>
            </anchor>
          </objectPr>
        </oleObject>
      </mc:Choice>
      <mc:Fallback>
        <oleObject progId="MS_ClipArt_Gallery" shapeId="1040" r:id="rId10"/>
      </mc:Fallback>
    </mc:AlternateContent>
    <mc:AlternateContent xmlns:mc="http://schemas.openxmlformats.org/markup-compatibility/2006">
      <mc:Choice Requires="x14">
        <oleObject progId="MS_ClipArt_Gallery" shapeId="1041" r:id="rId11">
          <objectPr defaultSize="0" autoPict="0" macro="[0]!aCcSf" r:id="rId5">
            <anchor moveWithCells="1">
              <from>
                <xdr:col>12</xdr:col>
                <xdr:colOff>28575</xdr:colOff>
                <xdr:row>163</xdr:row>
                <xdr:rowOff>9525</xdr:rowOff>
              </from>
              <to>
                <xdr:col>12</xdr:col>
                <xdr:colOff>638175</xdr:colOff>
                <xdr:row>164</xdr:row>
                <xdr:rowOff>142875</xdr:rowOff>
              </to>
            </anchor>
          </objectPr>
        </oleObject>
      </mc:Choice>
      <mc:Fallback>
        <oleObject progId="MS_ClipArt_Gallery" shapeId="1041" r:id="rId11"/>
      </mc:Fallback>
    </mc:AlternateContent>
    <mc:AlternateContent xmlns:mc="http://schemas.openxmlformats.org/markup-compatibility/2006">
      <mc:Choice Requires="x14">
        <oleObject progId="MS_ClipArt_Gallery" shapeId="1042" r:id="rId12">
          <objectPr defaultSize="0" autoPict="0" macro="[0]!ACCCF" r:id="rId5">
            <anchor moveWithCells="1">
              <from>
                <xdr:col>15</xdr:col>
                <xdr:colOff>9525</xdr:colOff>
                <xdr:row>163</xdr:row>
                <xdr:rowOff>28575</xdr:rowOff>
              </from>
              <to>
                <xdr:col>15</xdr:col>
                <xdr:colOff>666750</xdr:colOff>
                <xdr:row>164</xdr:row>
                <xdr:rowOff>152400</xdr:rowOff>
              </to>
            </anchor>
          </objectPr>
        </oleObject>
      </mc:Choice>
      <mc:Fallback>
        <oleObject progId="MS_ClipArt_Gallery" shapeId="1042" r:id="rId12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V304"/>
  <sheetViews>
    <sheetView topLeftCell="A53" zoomScale="70" zoomScaleNormal="70" workbookViewId="0">
      <selection activeCell="I75" sqref="I75"/>
    </sheetView>
  </sheetViews>
  <sheetFormatPr baseColWidth="10" defaultColWidth="11.42578125" defaultRowHeight="13.5"/>
  <cols>
    <col min="1" max="1" width="24.5703125" style="18" customWidth="1"/>
    <col min="2" max="2" width="1.42578125" style="18" customWidth="1"/>
    <col min="3" max="3" width="21.140625" style="18" customWidth="1"/>
    <col min="4" max="4" width="20.28515625" style="18" customWidth="1"/>
    <col min="5" max="5" width="18.42578125" style="18" customWidth="1"/>
    <col min="6" max="6" width="9.42578125" style="18" customWidth="1"/>
    <col min="7" max="7" width="9.7109375" style="18" customWidth="1"/>
    <col min="8" max="8" width="9.5703125" style="19" customWidth="1"/>
    <col min="9" max="9" width="9.5703125" style="20" customWidth="1"/>
    <col min="10" max="10" width="9.5703125" style="17" customWidth="1"/>
    <col min="11" max="17" width="2.42578125" style="11" customWidth="1"/>
    <col min="18" max="18" width="3.28515625" style="11" customWidth="1"/>
    <col min="19" max="19" width="19.5703125" style="11" customWidth="1"/>
    <col min="20" max="20" width="9.85546875" style="60" customWidth="1"/>
    <col min="21" max="29" width="2.5703125" style="11" customWidth="1"/>
    <col min="30" max="30" width="2.85546875" style="11" customWidth="1"/>
    <col min="31" max="37" width="3" style="11" customWidth="1"/>
    <col min="38" max="44" width="3" style="18" customWidth="1"/>
    <col min="45" max="45" width="3" style="22" customWidth="1"/>
    <col min="46" max="54" width="3" style="11" customWidth="1"/>
    <col min="55" max="55" width="3.140625" style="11" customWidth="1"/>
    <col min="56" max="65" width="3" style="11" customWidth="1"/>
    <col min="66" max="66" width="4.140625" style="22" customWidth="1"/>
    <col min="67" max="67" width="24.5703125" style="22" customWidth="1"/>
    <col min="68" max="68" width="1.5703125" style="22" customWidth="1"/>
    <col min="69" max="69" width="16.42578125" style="22" customWidth="1"/>
    <col min="70" max="70" width="19" style="22" customWidth="1"/>
    <col min="71" max="71" width="15.28515625" style="22" customWidth="1"/>
    <col min="72" max="72" width="11.42578125" style="22"/>
    <col min="73" max="73" width="11.42578125" style="28"/>
    <col min="74" max="76" width="12.140625" style="28" customWidth="1"/>
    <col min="77" max="78" width="4.140625" style="28" customWidth="1"/>
    <col min="79" max="79" width="18.140625" style="41" customWidth="1"/>
    <col min="80" max="80" width="9.85546875" style="67" customWidth="1"/>
    <col min="81" max="81" width="3" style="43" customWidth="1"/>
    <col min="82" max="105" width="3" style="9" customWidth="1"/>
    <col min="106" max="119" width="3" style="42" customWidth="1"/>
    <col min="120" max="120" width="3" style="11" customWidth="1"/>
    <col min="121" max="124" width="3" style="22" customWidth="1"/>
    <col min="125" max="126" width="11.42578125" style="28"/>
    <col min="127" max="16384" width="11.42578125" style="22"/>
  </cols>
  <sheetData>
    <row r="1" spans="1:124" ht="103.5" customHeight="1">
      <c r="R1" s="19"/>
      <c r="S1" s="20" t="s">
        <v>207</v>
      </c>
      <c r="U1" s="21" t="e">
        <f>Forbbiden!R1</f>
        <v>#DIV/0!</v>
      </c>
      <c r="V1" s="21" t="e">
        <f>Forbbiden!R2</f>
        <v>#DIV/0!</v>
      </c>
      <c r="W1" s="21" t="e">
        <f>Forbbiden!R3</f>
        <v>#DIV/0!</v>
      </c>
      <c r="X1" s="21" t="e">
        <f>Forbbiden!R4</f>
        <v>#DIV/0!</v>
      </c>
      <c r="Y1" s="21" t="e">
        <f>Forbbiden!R5</f>
        <v>#DIV/0!</v>
      </c>
      <c r="Z1" s="21" t="e">
        <f>Forbbiden!R6</f>
        <v>#DIV/0!</v>
      </c>
      <c r="AA1" s="21" t="e">
        <f>Forbbiden!R7</f>
        <v>#DIV/0!</v>
      </c>
      <c r="AB1" s="21" t="e">
        <f>Forbbiden!R8</f>
        <v>#DIV/0!</v>
      </c>
      <c r="AC1" s="21" t="e">
        <f>Forbbiden!R9</f>
        <v>#DIV/0!</v>
      </c>
      <c r="AD1" s="21" t="e">
        <f>Forbbiden!R10</f>
        <v>#DIV/0!</v>
      </c>
      <c r="AE1" s="21" t="e">
        <f>Forbbiden!R11</f>
        <v>#DIV/0!</v>
      </c>
      <c r="AF1" s="21" t="e">
        <f>Forbbiden!R12</f>
        <v>#DIV/0!</v>
      </c>
      <c r="AG1" s="21" t="e">
        <f>Forbbiden!R13</f>
        <v>#DIV/0!</v>
      </c>
      <c r="AH1" s="21" t="e">
        <f>Forbbiden!R14</f>
        <v>#DIV/0!</v>
      </c>
      <c r="AI1" s="21" t="e">
        <f>Forbbiden!R15</f>
        <v>#DIV/0!</v>
      </c>
      <c r="AJ1" s="21" t="e">
        <f>Forbbiden!R16</f>
        <v>#DIV/0!</v>
      </c>
      <c r="AK1" s="21" t="e">
        <f>Forbbiden!R17</f>
        <v>#DIV/0!</v>
      </c>
      <c r="AL1" s="21" t="e">
        <f>Forbbiden!R18</f>
        <v>#DIV/0!</v>
      </c>
      <c r="AM1" s="21" t="e">
        <f>Forbbiden!R19</f>
        <v>#DIV/0!</v>
      </c>
      <c r="AN1" s="21" t="e">
        <f>Forbbiden!R20</f>
        <v>#DIV/0!</v>
      </c>
      <c r="AO1" s="21" t="e">
        <f>Forbbiden!R21</f>
        <v>#DIV/0!</v>
      </c>
      <c r="AP1" s="21" t="e">
        <f>Forbbiden!R22</f>
        <v>#DIV/0!</v>
      </c>
      <c r="AQ1" s="21" t="e">
        <f>Forbbiden!R23</f>
        <v>#DIV/0!</v>
      </c>
      <c r="AR1" s="21" t="e">
        <f>Forbbiden!R24</f>
        <v>#DIV/0!</v>
      </c>
      <c r="AS1" s="21" t="e">
        <f>Forbbiden!R25</f>
        <v>#DIV/0!</v>
      </c>
      <c r="AT1" s="21" t="e">
        <f>Forbbiden!R26</f>
        <v>#DIV/0!</v>
      </c>
      <c r="AU1" s="21" t="e">
        <f>Forbbiden!R27</f>
        <v>#DIV/0!</v>
      </c>
      <c r="AV1" s="21" t="e">
        <f>Forbbiden!R28</f>
        <v>#DIV/0!</v>
      </c>
      <c r="AW1" s="21" t="e">
        <f>Forbbiden!R29</f>
        <v>#DIV/0!</v>
      </c>
      <c r="AX1" s="21" t="e">
        <f>Forbbiden!R30</f>
        <v>#DIV/0!</v>
      </c>
      <c r="AY1" s="21" t="e">
        <f>Forbbiden!R31</f>
        <v>#DIV/0!</v>
      </c>
      <c r="AZ1" s="21" t="e">
        <f>Forbbiden!R32</f>
        <v>#DIV/0!</v>
      </c>
      <c r="BA1" s="21" t="e">
        <f>Forbbiden!R33</f>
        <v>#DIV/0!</v>
      </c>
      <c r="BB1" s="21" t="e">
        <f>Forbbiden!R34</f>
        <v>#DIV/0!</v>
      </c>
      <c r="BC1" s="21" t="e">
        <f>Forbbiden!R35</f>
        <v>#DIV/0!</v>
      </c>
      <c r="BD1" s="21" t="e">
        <f>Forbbiden!R36</f>
        <v>#DIV/0!</v>
      </c>
      <c r="BE1" s="21" t="e">
        <f>Forbbiden!R37</f>
        <v>#DIV/0!</v>
      </c>
      <c r="BF1" s="21" t="e">
        <f>Forbbiden!R38</f>
        <v>#DIV/0!</v>
      </c>
      <c r="BG1" s="21" t="e">
        <f>Forbbiden!R39</f>
        <v>#DIV/0!</v>
      </c>
      <c r="BH1" s="21" t="e">
        <f>Forbbiden!R40</f>
        <v>#DIV/0!</v>
      </c>
      <c r="BI1" s="46"/>
      <c r="BJ1" s="46"/>
      <c r="BK1" s="46"/>
      <c r="BL1" s="46"/>
      <c r="BM1" s="46"/>
      <c r="BO1" s="18"/>
      <c r="BP1" s="18"/>
      <c r="BQ1" s="18"/>
      <c r="BR1" s="18"/>
      <c r="BS1" s="18"/>
      <c r="BT1" s="18"/>
      <c r="BU1" s="18"/>
      <c r="BV1" s="23"/>
      <c r="BW1" s="16"/>
      <c r="BX1" s="9"/>
      <c r="BY1" s="9"/>
      <c r="BZ1" s="9"/>
      <c r="CA1" s="23" t="s">
        <v>168</v>
      </c>
      <c r="CC1" s="54" t="e">
        <f>Forbbiden!R217</f>
        <v>#DIV/0!</v>
      </c>
      <c r="CD1" s="54" t="e">
        <f>Forbbiden!R218</f>
        <v>#DIV/0!</v>
      </c>
      <c r="CE1" s="54" t="e">
        <f>Forbbiden!R219</f>
        <v>#DIV/0!</v>
      </c>
      <c r="CF1" s="54" t="e">
        <f>Forbbiden!R220</f>
        <v>#DIV/0!</v>
      </c>
      <c r="CG1" s="54" t="e">
        <f>Forbbiden!R221</f>
        <v>#DIV/0!</v>
      </c>
      <c r="CH1" s="54" t="e">
        <f>Forbbiden!R222</f>
        <v>#DIV/0!</v>
      </c>
      <c r="CI1" s="54" t="e">
        <f>Forbbiden!R223</f>
        <v>#DIV/0!</v>
      </c>
      <c r="CJ1" s="54" t="e">
        <f>Forbbiden!R224</f>
        <v>#DIV/0!</v>
      </c>
      <c r="CK1" s="54" t="e">
        <f>Forbbiden!R225</f>
        <v>#DIV/0!</v>
      </c>
      <c r="CL1" s="54" t="e">
        <f>Forbbiden!R226</f>
        <v>#DIV/0!</v>
      </c>
      <c r="CM1" s="54" t="e">
        <f>Forbbiden!R227</f>
        <v>#DIV/0!</v>
      </c>
      <c r="CN1" s="54" t="e">
        <f>Forbbiden!R228</f>
        <v>#DIV/0!</v>
      </c>
      <c r="CO1" s="54" t="e">
        <f>Forbbiden!R229</f>
        <v>#DIV/0!</v>
      </c>
      <c r="CP1" s="54" t="e">
        <f>Forbbiden!R230</f>
        <v>#DIV/0!</v>
      </c>
      <c r="CQ1" s="54" t="e">
        <f>Forbbiden!R231</f>
        <v>#DIV/0!</v>
      </c>
      <c r="CR1" s="54" t="e">
        <f>Forbbiden!R232</f>
        <v>#DIV/0!</v>
      </c>
      <c r="CS1" s="54" t="e">
        <f>Forbbiden!R233</f>
        <v>#DIV/0!</v>
      </c>
      <c r="CT1" s="54" t="e">
        <f>Forbbiden!R234</f>
        <v>#DIV/0!</v>
      </c>
      <c r="CU1" s="54" t="e">
        <f>Forbbiden!R235</f>
        <v>#DIV/0!</v>
      </c>
      <c r="CV1" s="54" t="e">
        <f>Forbbiden!R236</f>
        <v>#DIV/0!</v>
      </c>
      <c r="CW1" s="54" t="e">
        <f>Forbbiden!R237</f>
        <v>#DIV/0!</v>
      </c>
      <c r="CX1" s="54" t="e">
        <f>Forbbiden!R238</f>
        <v>#DIV/0!</v>
      </c>
      <c r="CY1" s="54" t="e">
        <f>Forbbiden!R239</f>
        <v>#DIV/0!</v>
      </c>
      <c r="CZ1" s="54" t="e">
        <f>Forbbiden!R240</f>
        <v>#DIV/0!</v>
      </c>
      <c r="DA1" s="54" t="e">
        <f>Forbbiden!R241</f>
        <v>#DIV/0!</v>
      </c>
      <c r="DB1" s="54" t="e">
        <f>Forbbiden!R242</f>
        <v>#DIV/0!</v>
      </c>
      <c r="DC1" s="54" t="e">
        <f>Forbbiden!R243</f>
        <v>#DIV/0!</v>
      </c>
      <c r="DD1" s="54" t="e">
        <f>Forbbiden!R244</f>
        <v>#DIV/0!</v>
      </c>
      <c r="DE1" s="54" t="e">
        <f>Forbbiden!R245</f>
        <v>#DIV/0!</v>
      </c>
      <c r="DF1" s="54" t="e">
        <f>Forbbiden!R246</f>
        <v>#DIV/0!</v>
      </c>
      <c r="DG1" s="54" t="e">
        <f>Forbbiden!R247</f>
        <v>#DIV/0!</v>
      </c>
      <c r="DH1" s="54" t="e">
        <f>Forbbiden!R248</f>
        <v>#DIV/0!</v>
      </c>
      <c r="DI1" s="54" t="e">
        <f>Forbbiden!R249</f>
        <v>#DIV/0!</v>
      </c>
      <c r="DJ1" s="54" t="e">
        <f>Forbbiden!R250</f>
        <v>#DIV/0!</v>
      </c>
      <c r="DK1" s="54" t="e">
        <f>Forbbiden!R251</f>
        <v>#DIV/0!</v>
      </c>
      <c r="DL1" s="54" t="e">
        <f>Forbbiden!R252</f>
        <v>#DIV/0!</v>
      </c>
      <c r="DM1" s="54" t="e">
        <f>Forbbiden!R253</f>
        <v>#DIV/0!</v>
      </c>
      <c r="DN1" s="54" t="e">
        <f>Forbbiden!R254</f>
        <v>#DIV/0!</v>
      </c>
      <c r="DO1" s="54" t="e">
        <f>Forbbiden!R255</f>
        <v>#DIV/0!</v>
      </c>
      <c r="DP1" s="54" t="e">
        <f>Forbbiden!R256</f>
        <v>#DIV/0!</v>
      </c>
      <c r="DQ1" s="54" t="e">
        <f>Forbbiden!R257</f>
        <v>#DIV/0!</v>
      </c>
      <c r="DR1" s="54" t="e">
        <f>Forbbiden!R258</f>
        <v>#DIV/0!</v>
      </c>
      <c r="DS1" s="54" t="e">
        <f>Forbbiden!R259</f>
        <v>#DIV/0!</v>
      </c>
      <c r="DT1" s="54" t="e">
        <f>Forbbiden!R260</f>
        <v>#DIV/0!</v>
      </c>
    </row>
    <row r="2" spans="1:124" ht="12.2" customHeight="1">
      <c r="A2" s="140" t="s">
        <v>206</v>
      </c>
      <c r="B2" s="170"/>
      <c r="C2" s="171"/>
      <c r="R2" s="19"/>
      <c r="S2" s="25" t="s">
        <v>80</v>
      </c>
      <c r="T2" s="61" t="s">
        <v>117</v>
      </c>
      <c r="U2" s="25">
        <v>1</v>
      </c>
      <c r="V2" s="25">
        <v>2</v>
      </c>
      <c r="W2" s="25">
        <v>3</v>
      </c>
      <c r="X2" s="25">
        <v>4</v>
      </c>
      <c r="Y2" s="25">
        <v>5</v>
      </c>
      <c r="Z2" s="25">
        <v>6</v>
      </c>
      <c r="AA2" s="25">
        <v>7</v>
      </c>
      <c r="AB2" s="25">
        <v>8</v>
      </c>
      <c r="AC2" s="25">
        <v>9</v>
      </c>
      <c r="AD2" s="25">
        <v>10</v>
      </c>
      <c r="AE2" s="25">
        <v>11</v>
      </c>
      <c r="AF2" s="25">
        <v>12</v>
      </c>
      <c r="AG2" s="25">
        <v>13</v>
      </c>
      <c r="AH2" s="25">
        <v>14</v>
      </c>
      <c r="AI2" s="25">
        <v>15</v>
      </c>
      <c r="AJ2" s="25">
        <v>16</v>
      </c>
      <c r="AK2" s="25">
        <v>17</v>
      </c>
      <c r="AL2" s="25">
        <v>18</v>
      </c>
      <c r="AM2" s="25">
        <v>19</v>
      </c>
      <c r="AN2" s="25">
        <v>20</v>
      </c>
      <c r="AO2" s="25">
        <v>21</v>
      </c>
      <c r="AP2" s="25">
        <v>22</v>
      </c>
      <c r="AQ2" s="25">
        <v>23</v>
      </c>
      <c r="AR2" s="25">
        <v>24</v>
      </c>
      <c r="AS2" s="25">
        <v>25</v>
      </c>
      <c r="AT2" s="25">
        <v>26</v>
      </c>
      <c r="AU2" s="25">
        <v>27</v>
      </c>
      <c r="AV2" s="25">
        <v>28</v>
      </c>
      <c r="AW2" s="25">
        <v>29</v>
      </c>
      <c r="AX2" s="25">
        <v>30</v>
      </c>
      <c r="AY2" s="25">
        <v>31</v>
      </c>
      <c r="AZ2" s="25">
        <v>32</v>
      </c>
      <c r="BA2" s="25">
        <v>33</v>
      </c>
      <c r="BB2" s="25">
        <v>34</v>
      </c>
      <c r="BC2" s="25">
        <v>35</v>
      </c>
      <c r="BD2" s="25">
        <v>36</v>
      </c>
      <c r="BE2" s="25">
        <v>37</v>
      </c>
      <c r="BF2" s="25">
        <v>38</v>
      </c>
      <c r="BG2" s="25">
        <v>39</v>
      </c>
      <c r="BH2" s="25">
        <v>40</v>
      </c>
      <c r="BI2" s="23"/>
      <c r="BJ2" s="23"/>
      <c r="BK2" s="23"/>
      <c r="BL2" s="23"/>
      <c r="BM2" s="23"/>
      <c r="BO2" s="180" t="s">
        <v>146</v>
      </c>
      <c r="BP2" s="181"/>
      <c r="BQ2" s="181"/>
      <c r="BR2" s="182"/>
      <c r="BS2" s="18"/>
      <c r="BT2" s="18"/>
      <c r="BU2" s="18"/>
      <c r="BV2" s="23"/>
      <c r="BW2" s="16"/>
      <c r="BX2" s="9"/>
      <c r="BY2" s="9"/>
      <c r="BZ2" s="26">
        <v>1</v>
      </c>
      <c r="CA2" s="5" t="e">
        <f>Forbbiden!R217</f>
        <v>#DIV/0!</v>
      </c>
      <c r="CB2" s="61" t="e">
        <f>Forbbiden!S217</f>
        <v>#DIV/0!</v>
      </c>
      <c r="CC2" s="183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14"/>
      <c r="DQ2" s="52"/>
      <c r="DR2" s="52"/>
      <c r="DS2" s="52"/>
      <c r="DT2" s="52"/>
    </row>
    <row r="3" spans="1:124" ht="12.2" customHeight="1">
      <c r="R3" s="26">
        <v>1</v>
      </c>
      <c r="S3" s="5" t="e">
        <f>Forbbiden!R1</f>
        <v>#DIV/0!</v>
      </c>
      <c r="T3" s="61" t="e">
        <f>Forbbiden!S1</f>
        <v>#DIV/0!</v>
      </c>
      <c r="U3" s="17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52"/>
      <c r="BI3" s="28"/>
      <c r="BJ3" s="28"/>
      <c r="BK3" s="28"/>
      <c r="BL3" s="28"/>
      <c r="BM3" s="28"/>
      <c r="BV3" s="23"/>
      <c r="BW3" s="16"/>
      <c r="BX3" s="9"/>
      <c r="BY3" s="9"/>
      <c r="BZ3" s="26">
        <v>2</v>
      </c>
      <c r="CA3" s="5" t="e">
        <f>Forbbiden!R218</f>
        <v>#DIV/0!</v>
      </c>
      <c r="CB3" s="61" t="e">
        <f>Forbbiden!S218</f>
        <v>#DIV/0!</v>
      </c>
      <c r="CC3" s="14" t="e">
        <f>Forbbiden!T218</f>
        <v>#DIV/0!</v>
      </c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14"/>
      <c r="DQ3" s="52"/>
      <c r="DR3" s="52"/>
      <c r="DS3" s="52"/>
      <c r="DT3" s="52"/>
    </row>
    <row r="4" spans="1:124" ht="12.2" customHeight="1">
      <c r="A4" s="18" t="s">
        <v>78</v>
      </c>
      <c r="R4" s="26">
        <v>2</v>
      </c>
      <c r="S4" s="5" t="e">
        <f>Forbbiden!R2</f>
        <v>#DIV/0!</v>
      </c>
      <c r="T4" s="61" t="e">
        <f>Forbbiden!S2</f>
        <v>#DIV/0!</v>
      </c>
      <c r="U4" s="112" t="e">
        <f>Forbbiden!T2</f>
        <v>#DIV/0!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52"/>
      <c r="BI4" s="28"/>
      <c r="BJ4" s="28"/>
      <c r="BK4" s="28"/>
      <c r="BL4" s="28"/>
      <c r="BM4" s="28"/>
      <c r="BO4" s="18" t="s">
        <v>78</v>
      </c>
      <c r="BP4" s="18"/>
      <c r="BQ4" s="18"/>
      <c r="BR4" s="18"/>
      <c r="BS4" s="18"/>
      <c r="BT4" s="18"/>
      <c r="BU4" s="18"/>
      <c r="BV4" s="23"/>
      <c r="BW4" s="16"/>
      <c r="BX4" s="9"/>
      <c r="BY4" s="9"/>
      <c r="BZ4" s="26">
        <v>3</v>
      </c>
      <c r="CA4" s="5" t="e">
        <f>Forbbiden!R219</f>
        <v>#DIV/0!</v>
      </c>
      <c r="CB4" s="61" t="e">
        <f>Forbbiden!S219</f>
        <v>#DIV/0!</v>
      </c>
      <c r="CC4" s="14" t="e">
        <f>Forbbiden!T219</f>
        <v>#DIV/0!</v>
      </c>
      <c r="CD4" s="14" t="e">
        <f>Forbbiden!U219</f>
        <v>#DIV/0!</v>
      </c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14"/>
      <c r="DQ4" s="52"/>
      <c r="DR4" s="52"/>
      <c r="DS4" s="52"/>
      <c r="DT4" s="52"/>
    </row>
    <row r="5" spans="1:124" ht="12.2" customHeight="1">
      <c r="R5" s="26">
        <v>3</v>
      </c>
      <c r="S5" s="5" t="e">
        <f>Forbbiden!R3</f>
        <v>#DIV/0!</v>
      </c>
      <c r="T5" s="61" t="e">
        <f>Forbbiden!S3</f>
        <v>#DIV/0!</v>
      </c>
      <c r="U5" s="112" t="e">
        <f>Forbbiden!T3</f>
        <v>#DIV/0!</v>
      </c>
      <c r="V5" s="112" t="e">
        <f>Forbbiden!U3</f>
        <v>#DIV/0!</v>
      </c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52"/>
      <c r="BI5" s="28"/>
      <c r="BJ5" s="28"/>
      <c r="BK5" s="28"/>
      <c r="BL5" s="28"/>
      <c r="BM5" s="28"/>
      <c r="BO5" s="18"/>
      <c r="BP5" s="18"/>
      <c r="BQ5" s="18"/>
      <c r="BR5" s="18"/>
      <c r="BS5" s="18"/>
      <c r="BT5" s="18"/>
      <c r="BU5" s="18"/>
      <c r="BV5" s="23"/>
      <c r="BW5" s="16"/>
      <c r="BX5" s="23"/>
      <c r="BY5" s="23"/>
      <c r="BZ5" s="26">
        <v>4</v>
      </c>
      <c r="CA5" s="5" t="e">
        <f>Forbbiden!R220</f>
        <v>#DIV/0!</v>
      </c>
      <c r="CB5" s="61" t="e">
        <f>Forbbiden!S220</f>
        <v>#DIV/0!</v>
      </c>
      <c r="CC5" s="14" t="e">
        <f>Forbbiden!T220</f>
        <v>#DIV/0!</v>
      </c>
      <c r="CD5" s="14" t="e">
        <f>Forbbiden!U220</f>
        <v>#DIV/0!</v>
      </c>
      <c r="CE5" s="14" t="e">
        <f>Forbbiden!V220</f>
        <v>#DIV/0!</v>
      </c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14"/>
      <c r="DQ5" s="52"/>
      <c r="DR5" s="52"/>
      <c r="DS5" s="52"/>
      <c r="DT5" s="52"/>
    </row>
    <row r="6" spans="1:124" ht="12.2" customHeight="1">
      <c r="A6" s="18" t="s">
        <v>79</v>
      </c>
      <c r="R6" s="26">
        <v>4</v>
      </c>
      <c r="S6" s="5" t="e">
        <f>Forbbiden!R4</f>
        <v>#DIV/0!</v>
      </c>
      <c r="T6" s="61" t="e">
        <f>Forbbiden!S4</f>
        <v>#DIV/0!</v>
      </c>
      <c r="U6" s="112" t="e">
        <f>Forbbiden!T4</f>
        <v>#DIV/0!</v>
      </c>
      <c r="V6" s="112" t="e">
        <f>Forbbiden!U4</f>
        <v>#DIV/0!</v>
      </c>
      <c r="W6" s="112" t="e">
        <f>Forbbiden!V4</f>
        <v>#DIV/0!</v>
      </c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52"/>
      <c r="BI6" s="28"/>
      <c r="BJ6" s="28"/>
      <c r="BK6" s="28"/>
      <c r="BL6" s="28"/>
      <c r="BM6" s="28"/>
      <c r="BO6" s="18" t="s">
        <v>79</v>
      </c>
      <c r="BP6" s="18"/>
      <c r="BQ6" s="18"/>
      <c r="BR6" s="18"/>
      <c r="BS6" s="18"/>
      <c r="BT6" s="18"/>
      <c r="BU6" s="18"/>
      <c r="BV6" s="23"/>
      <c r="BW6" s="16"/>
      <c r="BX6" s="9"/>
      <c r="BY6" s="9"/>
      <c r="BZ6" s="26">
        <v>5</v>
      </c>
      <c r="CA6" s="5" t="e">
        <f>Forbbiden!R221</f>
        <v>#DIV/0!</v>
      </c>
      <c r="CB6" s="61" t="e">
        <f>Forbbiden!S221</f>
        <v>#DIV/0!</v>
      </c>
      <c r="CC6" s="14" t="e">
        <f>Forbbiden!T221</f>
        <v>#DIV/0!</v>
      </c>
      <c r="CD6" s="14" t="e">
        <f>Forbbiden!U221</f>
        <v>#DIV/0!</v>
      </c>
      <c r="CE6" s="14" t="e">
        <f>Forbbiden!V221</f>
        <v>#DIV/0!</v>
      </c>
      <c r="CF6" s="14" t="e">
        <f>Forbbiden!W221</f>
        <v>#DIV/0!</v>
      </c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14"/>
      <c r="DQ6" s="52"/>
      <c r="DR6" s="52"/>
      <c r="DS6" s="52"/>
      <c r="DT6" s="52"/>
    </row>
    <row r="7" spans="1:124" ht="12.2" customHeight="1">
      <c r="C7" s="29" t="s">
        <v>91</v>
      </c>
      <c r="D7" s="30" t="s">
        <v>84</v>
      </c>
      <c r="E7" s="31" t="s">
        <v>85</v>
      </c>
      <c r="F7" s="31" t="s">
        <v>86</v>
      </c>
      <c r="G7" s="29" t="s">
        <v>104</v>
      </c>
      <c r="R7" s="26">
        <v>5</v>
      </c>
      <c r="S7" s="5" t="e">
        <f>Forbbiden!R5</f>
        <v>#DIV/0!</v>
      </c>
      <c r="T7" s="61" t="e">
        <f>Forbbiden!S5</f>
        <v>#DIV/0!</v>
      </c>
      <c r="U7" s="112" t="e">
        <f>Forbbiden!T5</f>
        <v>#DIV/0!</v>
      </c>
      <c r="V7" s="112" t="e">
        <f>Forbbiden!U5</f>
        <v>#DIV/0!</v>
      </c>
      <c r="W7" s="112" t="e">
        <f>Forbbiden!V5</f>
        <v>#DIV/0!</v>
      </c>
      <c r="X7" s="112" t="e">
        <f>Forbbiden!W5</f>
        <v>#DIV/0!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52"/>
      <c r="BI7" s="28"/>
      <c r="BJ7" s="28"/>
      <c r="BK7" s="28"/>
      <c r="BL7" s="28"/>
      <c r="BM7" s="28"/>
      <c r="BO7" s="18"/>
      <c r="BP7" s="18"/>
      <c r="BQ7" s="29" t="s">
        <v>91</v>
      </c>
      <c r="BR7" s="30" t="s">
        <v>84</v>
      </c>
      <c r="BS7" s="31" t="s">
        <v>85</v>
      </c>
      <c r="BT7" s="31" t="s">
        <v>86</v>
      </c>
      <c r="BU7" s="29" t="s">
        <v>104</v>
      </c>
      <c r="BV7" s="23"/>
      <c r="BW7" s="16"/>
      <c r="BX7" s="9"/>
      <c r="BY7" s="9"/>
      <c r="BZ7" s="26">
        <v>6</v>
      </c>
      <c r="CA7" s="5" t="e">
        <f>Forbbiden!R222</f>
        <v>#DIV/0!</v>
      </c>
      <c r="CB7" s="61" t="e">
        <f>Forbbiden!S222</f>
        <v>#DIV/0!</v>
      </c>
      <c r="CC7" s="14" t="e">
        <f>Forbbiden!T222</f>
        <v>#DIV/0!</v>
      </c>
      <c r="CD7" s="14" t="e">
        <f>Forbbiden!U222</f>
        <v>#DIV/0!</v>
      </c>
      <c r="CE7" s="14" t="e">
        <f>Forbbiden!V222</f>
        <v>#DIV/0!</v>
      </c>
      <c r="CF7" s="14" t="e">
        <f>Forbbiden!W222</f>
        <v>#DIV/0!</v>
      </c>
      <c r="CG7" s="14" t="e">
        <f>Forbbiden!X222</f>
        <v>#DIV/0!</v>
      </c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14"/>
      <c r="DQ7" s="52"/>
      <c r="DR7" s="52"/>
      <c r="DS7" s="52"/>
      <c r="DT7" s="52"/>
    </row>
    <row r="8" spans="1:124" ht="12.2" customHeight="1">
      <c r="A8" s="32" t="s">
        <v>80</v>
      </c>
      <c r="B8" s="33"/>
      <c r="C8" s="29">
        <f>Forbbiden!$M$10</f>
        <v>-1</v>
      </c>
      <c r="D8" s="34" t="e">
        <f>Forbbiden!$M$6</f>
        <v>#DIV/0!</v>
      </c>
      <c r="E8" s="4" t="e">
        <f>Forbbiden!M14</f>
        <v>#DIV/0!</v>
      </c>
      <c r="F8" s="4" t="e">
        <f>Forbbiden!M17</f>
        <v>#DIV/0!</v>
      </c>
      <c r="G8" s="58" t="e">
        <f>Forbbiden!$N$19</f>
        <v>#DIV/0!</v>
      </c>
      <c r="H8" s="26" t="e">
        <f>Forbbiden!$I$44</f>
        <v>#DIV/0!</v>
      </c>
      <c r="I8" s="109" t="s">
        <v>198</v>
      </c>
      <c r="R8" s="26">
        <v>6</v>
      </c>
      <c r="S8" s="5" t="e">
        <f>Forbbiden!R6</f>
        <v>#DIV/0!</v>
      </c>
      <c r="T8" s="61" t="e">
        <f>Forbbiden!S6</f>
        <v>#DIV/0!</v>
      </c>
      <c r="U8" s="112" t="e">
        <f>Forbbiden!T6</f>
        <v>#DIV/0!</v>
      </c>
      <c r="V8" s="112" t="e">
        <f>Forbbiden!U6</f>
        <v>#DIV/0!</v>
      </c>
      <c r="W8" s="112" t="e">
        <f>Forbbiden!V6</f>
        <v>#DIV/0!</v>
      </c>
      <c r="X8" s="112" t="e">
        <f>Forbbiden!W6</f>
        <v>#DIV/0!</v>
      </c>
      <c r="Y8" s="112" t="e">
        <f>Forbbiden!X6</f>
        <v>#DIV/0!</v>
      </c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52"/>
      <c r="BI8" s="28"/>
      <c r="BJ8" s="28"/>
      <c r="BK8" s="28"/>
      <c r="BL8" s="28"/>
      <c r="BM8" s="28"/>
      <c r="BO8" s="32" t="s">
        <v>80</v>
      </c>
      <c r="BP8" s="33"/>
      <c r="BQ8" s="29">
        <f>Forbbiden!M226</f>
        <v>-1</v>
      </c>
      <c r="BR8" s="34" t="e">
        <f>Forbbiden!$M$222</f>
        <v>#DIV/0!</v>
      </c>
      <c r="BS8" s="4" t="e">
        <f>Forbbiden!M230</f>
        <v>#DIV/0!</v>
      </c>
      <c r="BT8" s="4" t="e">
        <f>Forbbiden!M233</f>
        <v>#DIV/0!</v>
      </c>
      <c r="BU8" s="58" t="e">
        <f>Forbbiden!$N$235</f>
        <v>#DIV/0!</v>
      </c>
      <c r="BV8" s="2" t="e">
        <f>Forbbiden!I264</f>
        <v>#DIV/0!</v>
      </c>
      <c r="BW8" s="109" t="s">
        <v>198</v>
      </c>
      <c r="BX8" s="9"/>
      <c r="BY8" s="9"/>
      <c r="BZ8" s="26">
        <v>7</v>
      </c>
      <c r="CA8" s="5" t="e">
        <f>Forbbiden!R223</f>
        <v>#DIV/0!</v>
      </c>
      <c r="CB8" s="61" t="e">
        <f>Forbbiden!S223</f>
        <v>#DIV/0!</v>
      </c>
      <c r="CC8" s="14" t="e">
        <f>Forbbiden!T223</f>
        <v>#DIV/0!</v>
      </c>
      <c r="CD8" s="14" t="e">
        <f>Forbbiden!U223</f>
        <v>#DIV/0!</v>
      </c>
      <c r="CE8" s="14" t="e">
        <f>Forbbiden!V223</f>
        <v>#DIV/0!</v>
      </c>
      <c r="CF8" s="14" t="e">
        <f>Forbbiden!W223</f>
        <v>#DIV/0!</v>
      </c>
      <c r="CG8" s="14" t="e">
        <f>Forbbiden!X223</f>
        <v>#DIV/0!</v>
      </c>
      <c r="CH8" s="14" t="e">
        <f>Forbbiden!Y223</f>
        <v>#DIV/0!</v>
      </c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14"/>
      <c r="DQ8" s="52"/>
      <c r="DR8" s="52"/>
      <c r="DS8" s="52"/>
      <c r="DT8" s="52"/>
    </row>
    <row r="9" spans="1:124" ht="12.2" customHeight="1">
      <c r="A9" s="32" t="s">
        <v>81</v>
      </c>
      <c r="B9" s="33"/>
      <c r="C9" s="29">
        <f>Forbbiden!$M$11</f>
        <v>-1</v>
      </c>
      <c r="D9" s="34" t="e">
        <f>Forbbiden!$M$4</f>
        <v>#DIV/0!</v>
      </c>
      <c r="E9" s="4" t="e">
        <f>Forbbiden!M13</f>
        <v>#DIV/0!</v>
      </c>
      <c r="F9" s="4" t="e">
        <f>Forbbiden!M16</f>
        <v>#DIV/0!</v>
      </c>
      <c r="G9" s="35" t="e">
        <f>Forbbiden!$N$18</f>
        <v>#DIV/0!</v>
      </c>
      <c r="I9" s="109" t="s">
        <v>199</v>
      </c>
      <c r="R9" s="26">
        <v>7</v>
      </c>
      <c r="S9" s="5" t="e">
        <f>Forbbiden!R7</f>
        <v>#DIV/0!</v>
      </c>
      <c r="T9" s="61" t="e">
        <f>Forbbiden!S7</f>
        <v>#DIV/0!</v>
      </c>
      <c r="U9" s="112" t="e">
        <f>Forbbiden!T7</f>
        <v>#DIV/0!</v>
      </c>
      <c r="V9" s="112" t="e">
        <f>Forbbiden!U7</f>
        <v>#DIV/0!</v>
      </c>
      <c r="W9" s="112" t="e">
        <f>Forbbiden!V7</f>
        <v>#DIV/0!</v>
      </c>
      <c r="X9" s="112" t="e">
        <f>Forbbiden!W7</f>
        <v>#DIV/0!</v>
      </c>
      <c r="Y9" s="112" t="e">
        <f>Forbbiden!X7</f>
        <v>#DIV/0!</v>
      </c>
      <c r="Z9" s="112" t="e">
        <f>Forbbiden!Y7</f>
        <v>#DIV/0!</v>
      </c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52"/>
      <c r="BI9" s="28"/>
      <c r="BJ9" s="28"/>
      <c r="BK9" s="28"/>
      <c r="BL9" s="28"/>
      <c r="BM9" s="28"/>
      <c r="BO9" s="32" t="s">
        <v>81</v>
      </c>
      <c r="BP9" s="33"/>
      <c r="BQ9" s="29">
        <f>Forbbiden!M227</f>
        <v>-1</v>
      </c>
      <c r="BR9" s="34" t="e">
        <f>Forbbiden!$M$220</f>
        <v>#DIV/0!</v>
      </c>
      <c r="BS9" s="4" t="e">
        <f>Forbbiden!M229</f>
        <v>#DIV/0!</v>
      </c>
      <c r="BT9" s="4" t="e">
        <f>Forbbiden!M232</f>
        <v>#DIV/0!</v>
      </c>
      <c r="BU9" s="35" t="e">
        <f>Forbbiden!$N$234</f>
        <v>#DIV/0!</v>
      </c>
      <c r="BV9" s="23"/>
      <c r="BW9" s="109" t="s">
        <v>199</v>
      </c>
      <c r="BX9" s="9"/>
      <c r="BY9" s="9"/>
      <c r="BZ9" s="26">
        <v>8</v>
      </c>
      <c r="CA9" s="5" t="e">
        <f>Forbbiden!R224</f>
        <v>#DIV/0!</v>
      </c>
      <c r="CB9" s="61" t="e">
        <f>Forbbiden!S224</f>
        <v>#DIV/0!</v>
      </c>
      <c r="CC9" s="14" t="e">
        <f>Forbbiden!T224</f>
        <v>#DIV/0!</v>
      </c>
      <c r="CD9" s="14" t="e">
        <f>Forbbiden!U224</f>
        <v>#DIV/0!</v>
      </c>
      <c r="CE9" s="14" t="e">
        <f>Forbbiden!V224</f>
        <v>#DIV/0!</v>
      </c>
      <c r="CF9" s="14" t="e">
        <f>Forbbiden!W224</f>
        <v>#DIV/0!</v>
      </c>
      <c r="CG9" s="14" t="e">
        <f>Forbbiden!X224</f>
        <v>#DIV/0!</v>
      </c>
      <c r="CH9" s="14" t="e">
        <f>Forbbiden!Y224</f>
        <v>#DIV/0!</v>
      </c>
      <c r="CI9" s="14" t="e">
        <f>Forbbiden!Z224</f>
        <v>#DIV/0!</v>
      </c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14"/>
      <c r="DQ9" s="52"/>
      <c r="DR9" s="52"/>
      <c r="DS9" s="52"/>
      <c r="DT9" s="52"/>
    </row>
    <row r="10" spans="1:124" ht="12.2" customHeight="1">
      <c r="A10" s="32" t="s">
        <v>82</v>
      </c>
      <c r="B10" s="33"/>
      <c r="C10" s="31">
        <f>Forbbiden!$M$12</f>
        <v>1</v>
      </c>
      <c r="D10" s="36" t="e">
        <f>Forbbiden!$M$8</f>
        <v>#DIV/0!</v>
      </c>
      <c r="E10" s="4" t="e">
        <f>Forbbiden!M15</f>
        <v>#DIV/0!</v>
      </c>
      <c r="F10" s="15"/>
      <c r="G10" s="15"/>
      <c r="R10" s="26">
        <v>8</v>
      </c>
      <c r="S10" s="5" t="e">
        <f>Forbbiden!R8</f>
        <v>#DIV/0!</v>
      </c>
      <c r="T10" s="61" t="e">
        <f>Forbbiden!S8</f>
        <v>#DIV/0!</v>
      </c>
      <c r="U10" s="112" t="e">
        <f>Forbbiden!T8</f>
        <v>#DIV/0!</v>
      </c>
      <c r="V10" s="112" t="e">
        <f>Forbbiden!U8</f>
        <v>#DIV/0!</v>
      </c>
      <c r="W10" s="112" t="e">
        <f>Forbbiden!V8</f>
        <v>#DIV/0!</v>
      </c>
      <c r="X10" s="112" t="e">
        <f>Forbbiden!W8</f>
        <v>#DIV/0!</v>
      </c>
      <c r="Y10" s="112" t="e">
        <f>Forbbiden!X8</f>
        <v>#DIV/0!</v>
      </c>
      <c r="Z10" s="112" t="e">
        <f>Forbbiden!Y8</f>
        <v>#DIV/0!</v>
      </c>
      <c r="AA10" s="112" t="e">
        <f>Forbbiden!Z8</f>
        <v>#DIV/0!</v>
      </c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52"/>
      <c r="BI10" s="28"/>
      <c r="BJ10" s="28"/>
      <c r="BK10" s="28"/>
      <c r="BL10" s="28"/>
      <c r="BM10" s="28"/>
      <c r="BO10" s="32" t="s">
        <v>82</v>
      </c>
      <c r="BP10" s="33"/>
      <c r="BQ10" s="31">
        <f>Forbbiden!M228</f>
        <v>1</v>
      </c>
      <c r="BR10" s="36" t="e">
        <f>Forbbiden!$M$224</f>
        <v>#DIV/0!</v>
      </c>
      <c r="BS10" s="4" t="e">
        <f>Forbbiden!M231</f>
        <v>#DIV/0!</v>
      </c>
      <c r="BT10" s="15"/>
      <c r="BU10" s="15"/>
      <c r="BV10" s="23"/>
      <c r="BW10" s="16"/>
      <c r="BX10" s="9"/>
      <c r="BY10" s="9"/>
      <c r="BZ10" s="26">
        <v>9</v>
      </c>
      <c r="CA10" s="5" t="e">
        <f>Forbbiden!R225</f>
        <v>#DIV/0!</v>
      </c>
      <c r="CB10" s="61" t="e">
        <f>Forbbiden!S225</f>
        <v>#DIV/0!</v>
      </c>
      <c r="CC10" s="14" t="e">
        <f>Forbbiden!T225</f>
        <v>#DIV/0!</v>
      </c>
      <c r="CD10" s="14" t="e">
        <f>Forbbiden!U225</f>
        <v>#DIV/0!</v>
      </c>
      <c r="CE10" s="14" t="e">
        <f>Forbbiden!V225</f>
        <v>#DIV/0!</v>
      </c>
      <c r="CF10" s="14" t="e">
        <f>Forbbiden!W225</f>
        <v>#DIV/0!</v>
      </c>
      <c r="CG10" s="14" t="e">
        <f>Forbbiden!X225</f>
        <v>#DIV/0!</v>
      </c>
      <c r="CH10" s="14" t="e">
        <f>Forbbiden!Y225</f>
        <v>#DIV/0!</v>
      </c>
      <c r="CI10" s="14" t="e">
        <f>Forbbiden!Z225</f>
        <v>#DIV/0!</v>
      </c>
      <c r="CJ10" s="14" t="e">
        <f>Forbbiden!AA225</f>
        <v>#DIV/0!</v>
      </c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14"/>
      <c r="DQ10" s="52"/>
      <c r="DR10" s="52"/>
      <c r="DS10" s="52"/>
      <c r="DT10" s="52"/>
    </row>
    <row r="11" spans="1:124" ht="12.2" customHeight="1">
      <c r="A11" s="32" t="s">
        <v>83</v>
      </c>
      <c r="B11" s="33"/>
      <c r="C11" s="29">
        <f>Forbbiden!$M$9</f>
        <v>-1</v>
      </c>
      <c r="D11" s="4" t="e">
        <f>Forbbiden!$M$1</f>
        <v>#DIV/0!</v>
      </c>
      <c r="E11" s="15"/>
      <c r="F11" s="15"/>
      <c r="G11" s="15"/>
      <c r="R11" s="26">
        <v>9</v>
      </c>
      <c r="S11" s="5" t="e">
        <f>Forbbiden!R9</f>
        <v>#DIV/0!</v>
      </c>
      <c r="T11" s="61" t="e">
        <f>Forbbiden!S9</f>
        <v>#DIV/0!</v>
      </c>
      <c r="U11" s="112" t="e">
        <f>Forbbiden!T9</f>
        <v>#DIV/0!</v>
      </c>
      <c r="V11" s="112" t="e">
        <f>Forbbiden!U9</f>
        <v>#DIV/0!</v>
      </c>
      <c r="W11" s="112" t="e">
        <f>Forbbiden!V9</f>
        <v>#DIV/0!</v>
      </c>
      <c r="X11" s="112" t="e">
        <f>Forbbiden!W9</f>
        <v>#DIV/0!</v>
      </c>
      <c r="Y11" s="112" t="e">
        <f>Forbbiden!X9</f>
        <v>#DIV/0!</v>
      </c>
      <c r="Z11" s="112" t="e">
        <f>Forbbiden!Y9</f>
        <v>#DIV/0!</v>
      </c>
      <c r="AA11" s="112" t="e">
        <f>Forbbiden!Z9</f>
        <v>#DIV/0!</v>
      </c>
      <c r="AB11" s="112" t="e">
        <f>Forbbiden!AA9</f>
        <v>#DIV/0!</v>
      </c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52"/>
      <c r="BI11" s="28"/>
      <c r="BJ11" s="28"/>
      <c r="BK11" s="28"/>
      <c r="BL11" s="28"/>
      <c r="BM11" s="28"/>
      <c r="BO11" s="32" t="s">
        <v>83</v>
      </c>
      <c r="BP11" s="33"/>
      <c r="BQ11" s="29">
        <f>Forbbiden!$M$225</f>
        <v>-1</v>
      </c>
      <c r="BR11" s="4" t="e">
        <f>Forbbiden!$M$217</f>
        <v>#DIV/0!</v>
      </c>
      <c r="BS11" s="15"/>
      <c r="BT11" s="15"/>
      <c r="BU11" s="15"/>
      <c r="BV11" s="23"/>
      <c r="BW11" s="16"/>
      <c r="BX11" s="9"/>
      <c r="BY11" s="9"/>
      <c r="BZ11" s="26">
        <v>10</v>
      </c>
      <c r="CA11" s="5" t="e">
        <f>Forbbiden!R226</f>
        <v>#DIV/0!</v>
      </c>
      <c r="CB11" s="61" t="e">
        <f>Forbbiden!S226</f>
        <v>#DIV/0!</v>
      </c>
      <c r="CC11" s="14" t="e">
        <f>Forbbiden!T226</f>
        <v>#DIV/0!</v>
      </c>
      <c r="CD11" s="14" t="e">
        <f>Forbbiden!U226</f>
        <v>#DIV/0!</v>
      </c>
      <c r="CE11" s="14" t="e">
        <f>Forbbiden!V226</f>
        <v>#DIV/0!</v>
      </c>
      <c r="CF11" s="14" t="e">
        <f>Forbbiden!W226</f>
        <v>#DIV/0!</v>
      </c>
      <c r="CG11" s="14" t="e">
        <f>Forbbiden!X226</f>
        <v>#DIV/0!</v>
      </c>
      <c r="CH11" s="14" t="e">
        <f>Forbbiden!Y226</f>
        <v>#DIV/0!</v>
      </c>
      <c r="CI11" s="14" t="e">
        <f>Forbbiden!Z226</f>
        <v>#DIV/0!</v>
      </c>
      <c r="CJ11" s="14" t="e">
        <f>Forbbiden!AA226</f>
        <v>#DIV/0!</v>
      </c>
      <c r="CK11" s="14" t="e">
        <f>Forbbiden!AB226</f>
        <v>#DIV/0!</v>
      </c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14"/>
      <c r="DQ11" s="52"/>
      <c r="DR11" s="52"/>
      <c r="DS11" s="52"/>
      <c r="DT11" s="52"/>
    </row>
    <row r="12" spans="1:124" ht="12.2" customHeight="1">
      <c r="A12" s="18" t="s">
        <v>105</v>
      </c>
      <c r="R12" s="26">
        <v>10</v>
      </c>
      <c r="S12" s="5" t="e">
        <f>Forbbiden!R10</f>
        <v>#DIV/0!</v>
      </c>
      <c r="T12" s="61" t="e">
        <f>Forbbiden!S10</f>
        <v>#DIV/0!</v>
      </c>
      <c r="U12" s="112" t="e">
        <f>Forbbiden!T10</f>
        <v>#DIV/0!</v>
      </c>
      <c r="V12" s="112" t="e">
        <f>Forbbiden!U10</f>
        <v>#DIV/0!</v>
      </c>
      <c r="W12" s="112" t="e">
        <f>Forbbiden!V10</f>
        <v>#DIV/0!</v>
      </c>
      <c r="X12" s="112" t="e">
        <f>Forbbiden!W10</f>
        <v>#DIV/0!</v>
      </c>
      <c r="Y12" s="112" t="e">
        <f>Forbbiden!X10</f>
        <v>#DIV/0!</v>
      </c>
      <c r="Z12" s="112" t="e">
        <f>Forbbiden!Y10</f>
        <v>#DIV/0!</v>
      </c>
      <c r="AA12" s="112" t="e">
        <f>Forbbiden!Z10</f>
        <v>#DIV/0!</v>
      </c>
      <c r="AB12" s="112" t="e">
        <f>Forbbiden!AA10</f>
        <v>#DIV/0!</v>
      </c>
      <c r="AC12" s="112" t="e">
        <f>Forbbiden!AB10</f>
        <v>#DIV/0!</v>
      </c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52"/>
      <c r="BI12" s="28"/>
      <c r="BJ12" s="28"/>
      <c r="BK12" s="28"/>
      <c r="BL12" s="28"/>
      <c r="BM12" s="28"/>
      <c r="BO12" s="18" t="s">
        <v>105</v>
      </c>
      <c r="BP12" s="18"/>
      <c r="BQ12" s="18"/>
      <c r="BR12" s="18"/>
      <c r="BS12" s="18"/>
      <c r="BT12" s="18"/>
      <c r="BU12" s="18"/>
      <c r="BV12" s="23"/>
      <c r="BW12" s="16"/>
      <c r="BX12" s="9"/>
      <c r="BY12" s="9"/>
      <c r="BZ12" s="26">
        <v>11</v>
      </c>
      <c r="CA12" s="5" t="e">
        <f>Forbbiden!R227</f>
        <v>#DIV/0!</v>
      </c>
      <c r="CB12" s="61" t="e">
        <f>Forbbiden!S227</f>
        <v>#DIV/0!</v>
      </c>
      <c r="CC12" s="14" t="e">
        <f>Forbbiden!T227</f>
        <v>#DIV/0!</v>
      </c>
      <c r="CD12" s="14" t="e">
        <f>Forbbiden!U227</f>
        <v>#DIV/0!</v>
      </c>
      <c r="CE12" s="14" t="e">
        <f>Forbbiden!V227</f>
        <v>#DIV/0!</v>
      </c>
      <c r="CF12" s="14" t="e">
        <f>Forbbiden!W227</f>
        <v>#DIV/0!</v>
      </c>
      <c r="CG12" s="14" t="e">
        <f>Forbbiden!X227</f>
        <v>#DIV/0!</v>
      </c>
      <c r="CH12" s="14" t="e">
        <f>Forbbiden!Y227</f>
        <v>#DIV/0!</v>
      </c>
      <c r="CI12" s="14" t="e">
        <f>Forbbiden!Z227</f>
        <v>#DIV/0!</v>
      </c>
      <c r="CJ12" s="14" t="e">
        <f>Forbbiden!AA227</f>
        <v>#DIV/0!</v>
      </c>
      <c r="CK12" s="14" t="e">
        <f>Forbbiden!AB227</f>
        <v>#DIV/0!</v>
      </c>
      <c r="CL12" s="14" t="e">
        <f>Forbbiden!AC227</f>
        <v>#DIV/0!</v>
      </c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14"/>
      <c r="DQ12" s="52"/>
      <c r="DR12" s="52"/>
      <c r="DS12" s="52"/>
      <c r="DT12" s="52"/>
    </row>
    <row r="13" spans="1:124" ht="12.2" customHeight="1">
      <c r="R13" s="26">
        <v>11</v>
      </c>
      <c r="S13" s="5" t="e">
        <f>Forbbiden!R11</f>
        <v>#DIV/0!</v>
      </c>
      <c r="T13" s="61" t="e">
        <f>Forbbiden!S11</f>
        <v>#DIV/0!</v>
      </c>
      <c r="U13" s="112" t="e">
        <f>Forbbiden!T11</f>
        <v>#DIV/0!</v>
      </c>
      <c r="V13" s="112" t="e">
        <f>Forbbiden!U11</f>
        <v>#DIV/0!</v>
      </c>
      <c r="W13" s="112" t="e">
        <f>Forbbiden!V11</f>
        <v>#DIV/0!</v>
      </c>
      <c r="X13" s="112" t="e">
        <f>Forbbiden!W11</f>
        <v>#DIV/0!</v>
      </c>
      <c r="Y13" s="112" t="e">
        <f>Forbbiden!X11</f>
        <v>#DIV/0!</v>
      </c>
      <c r="Z13" s="112" t="e">
        <f>Forbbiden!Y11</f>
        <v>#DIV/0!</v>
      </c>
      <c r="AA13" s="112" t="e">
        <f>Forbbiden!Z11</f>
        <v>#DIV/0!</v>
      </c>
      <c r="AB13" s="112" t="e">
        <f>Forbbiden!AA11</f>
        <v>#DIV/0!</v>
      </c>
      <c r="AC13" s="112" t="e">
        <f>Forbbiden!AB11</f>
        <v>#DIV/0!</v>
      </c>
      <c r="AD13" s="112" t="e">
        <f>Forbbiden!AC11</f>
        <v>#DIV/0!</v>
      </c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52"/>
      <c r="BI13" s="28"/>
      <c r="BJ13" s="28"/>
      <c r="BK13" s="28"/>
      <c r="BL13" s="28"/>
      <c r="BM13" s="28"/>
      <c r="BO13" s="18"/>
      <c r="BP13" s="18"/>
      <c r="BQ13" s="18"/>
      <c r="BR13" s="18"/>
      <c r="BS13" s="18"/>
      <c r="BT13" s="18"/>
      <c r="BU13" s="18"/>
      <c r="BV13" s="23"/>
      <c r="BW13" s="16"/>
      <c r="BX13" s="9"/>
      <c r="BY13" s="9"/>
      <c r="BZ13" s="26">
        <v>12</v>
      </c>
      <c r="CA13" s="5" t="e">
        <f>Forbbiden!R228</f>
        <v>#DIV/0!</v>
      </c>
      <c r="CB13" s="61" t="e">
        <f>Forbbiden!S228</f>
        <v>#DIV/0!</v>
      </c>
      <c r="CC13" s="14" t="e">
        <f>Forbbiden!T228</f>
        <v>#DIV/0!</v>
      </c>
      <c r="CD13" s="14" t="e">
        <f>Forbbiden!U228</f>
        <v>#DIV/0!</v>
      </c>
      <c r="CE13" s="14" t="e">
        <f>Forbbiden!V228</f>
        <v>#DIV/0!</v>
      </c>
      <c r="CF13" s="14" t="e">
        <f>Forbbiden!W228</f>
        <v>#DIV/0!</v>
      </c>
      <c r="CG13" s="14" t="e">
        <f>Forbbiden!X228</f>
        <v>#DIV/0!</v>
      </c>
      <c r="CH13" s="14" t="e">
        <f>Forbbiden!Y228</f>
        <v>#DIV/0!</v>
      </c>
      <c r="CI13" s="14" t="e">
        <f>Forbbiden!Z228</f>
        <v>#DIV/0!</v>
      </c>
      <c r="CJ13" s="14" t="e">
        <f>Forbbiden!AA228</f>
        <v>#DIV/0!</v>
      </c>
      <c r="CK13" s="14" t="e">
        <f>Forbbiden!AB228</f>
        <v>#DIV/0!</v>
      </c>
      <c r="CL13" s="14" t="e">
        <f>Forbbiden!AC228</f>
        <v>#DIV/0!</v>
      </c>
      <c r="CM13" s="14" t="e">
        <f>Forbbiden!AD228</f>
        <v>#DIV/0!</v>
      </c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14"/>
      <c r="DQ13" s="52"/>
      <c r="DR13" s="52"/>
      <c r="DS13" s="52"/>
      <c r="DT13" s="52"/>
    </row>
    <row r="14" spans="1:124" ht="12.2" customHeight="1">
      <c r="A14" s="18" t="s">
        <v>133</v>
      </c>
      <c r="R14" s="26">
        <v>12</v>
      </c>
      <c r="S14" s="5" t="e">
        <f>Forbbiden!R12</f>
        <v>#DIV/0!</v>
      </c>
      <c r="T14" s="61" t="e">
        <f>Forbbiden!S12</f>
        <v>#DIV/0!</v>
      </c>
      <c r="U14" s="112" t="e">
        <f>Forbbiden!T12</f>
        <v>#DIV/0!</v>
      </c>
      <c r="V14" s="112" t="e">
        <f>Forbbiden!U12</f>
        <v>#DIV/0!</v>
      </c>
      <c r="W14" s="112" t="e">
        <f>Forbbiden!V12</f>
        <v>#DIV/0!</v>
      </c>
      <c r="X14" s="112" t="e">
        <f>Forbbiden!W12</f>
        <v>#DIV/0!</v>
      </c>
      <c r="Y14" s="112" t="e">
        <f>Forbbiden!X12</f>
        <v>#DIV/0!</v>
      </c>
      <c r="Z14" s="112" t="e">
        <f>Forbbiden!Y12</f>
        <v>#DIV/0!</v>
      </c>
      <c r="AA14" s="112" t="e">
        <f>Forbbiden!Z12</f>
        <v>#DIV/0!</v>
      </c>
      <c r="AB14" s="112" t="e">
        <f>Forbbiden!AA12</f>
        <v>#DIV/0!</v>
      </c>
      <c r="AC14" s="112" t="e">
        <f>Forbbiden!AB12</f>
        <v>#DIV/0!</v>
      </c>
      <c r="AD14" s="112" t="e">
        <f>Forbbiden!AC12</f>
        <v>#DIV/0!</v>
      </c>
      <c r="AE14" s="112" t="e">
        <f>Forbbiden!AD12</f>
        <v>#DIV/0!</v>
      </c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52"/>
      <c r="BI14" s="28"/>
      <c r="BJ14" s="28"/>
      <c r="BK14" s="28"/>
      <c r="BL14" s="28"/>
      <c r="BM14" s="28"/>
      <c r="BO14" s="18" t="s">
        <v>133</v>
      </c>
      <c r="BP14" s="18"/>
      <c r="BQ14" s="18"/>
      <c r="BR14" s="18"/>
      <c r="BS14" s="18"/>
      <c r="BT14" s="18"/>
      <c r="BU14" s="18"/>
      <c r="BV14" s="23"/>
      <c r="BW14" s="16"/>
      <c r="BX14" s="9"/>
      <c r="BY14" s="9"/>
      <c r="BZ14" s="26">
        <v>13</v>
      </c>
      <c r="CA14" s="5" t="e">
        <f>Forbbiden!R229</f>
        <v>#DIV/0!</v>
      </c>
      <c r="CB14" s="61" t="e">
        <f>Forbbiden!S229</f>
        <v>#DIV/0!</v>
      </c>
      <c r="CC14" s="14" t="e">
        <f>Forbbiden!T229</f>
        <v>#DIV/0!</v>
      </c>
      <c r="CD14" s="14" t="e">
        <f>Forbbiden!U229</f>
        <v>#DIV/0!</v>
      </c>
      <c r="CE14" s="14" t="e">
        <f>Forbbiden!V229</f>
        <v>#DIV/0!</v>
      </c>
      <c r="CF14" s="14" t="e">
        <f>Forbbiden!W229</f>
        <v>#DIV/0!</v>
      </c>
      <c r="CG14" s="14" t="e">
        <f>Forbbiden!X229</f>
        <v>#DIV/0!</v>
      </c>
      <c r="CH14" s="14" t="e">
        <f>Forbbiden!Y229</f>
        <v>#DIV/0!</v>
      </c>
      <c r="CI14" s="14" t="e">
        <f>Forbbiden!Z229</f>
        <v>#DIV/0!</v>
      </c>
      <c r="CJ14" s="14" t="e">
        <f>Forbbiden!AA229</f>
        <v>#DIV/0!</v>
      </c>
      <c r="CK14" s="14" t="e">
        <f>Forbbiden!AB229</f>
        <v>#DIV/0!</v>
      </c>
      <c r="CL14" s="14" t="e">
        <f>Forbbiden!AC229</f>
        <v>#DIV/0!</v>
      </c>
      <c r="CM14" s="14" t="e">
        <f>Forbbiden!AD229</f>
        <v>#DIV/0!</v>
      </c>
      <c r="CN14" s="14" t="e">
        <f>Forbbiden!AE229</f>
        <v>#DIV/0!</v>
      </c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14"/>
      <c r="DQ14" s="52"/>
      <c r="DR14" s="52"/>
      <c r="DS14" s="52"/>
      <c r="DT14" s="52"/>
    </row>
    <row r="15" spans="1:124" ht="12.2" customHeight="1">
      <c r="A15" s="37" t="s">
        <v>134</v>
      </c>
      <c r="C15" s="59" t="e">
        <f>Forbbiden!$G$44</f>
        <v>#DIV/0!</v>
      </c>
      <c r="D15" s="29" t="e">
        <f>Forbbiden!$H$44</f>
        <v>#DIV/0!</v>
      </c>
      <c r="R15" s="26">
        <v>13</v>
      </c>
      <c r="S15" s="5" t="e">
        <f>Forbbiden!R13</f>
        <v>#DIV/0!</v>
      </c>
      <c r="T15" s="61" t="e">
        <f>Forbbiden!S13</f>
        <v>#DIV/0!</v>
      </c>
      <c r="U15" s="112" t="e">
        <f>Forbbiden!T13</f>
        <v>#DIV/0!</v>
      </c>
      <c r="V15" s="112" t="e">
        <f>Forbbiden!U13</f>
        <v>#DIV/0!</v>
      </c>
      <c r="W15" s="112" t="e">
        <f>Forbbiden!V13</f>
        <v>#DIV/0!</v>
      </c>
      <c r="X15" s="112" t="e">
        <f>Forbbiden!W13</f>
        <v>#DIV/0!</v>
      </c>
      <c r="Y15" s="112" t="e">
        <f>Forbbiden!X13</f>
        <v>#DIV/0!</v>
      </c>
      <c r="Z15" s="112" t="e">
        <f>Forbbiden!Y13</f>
        <v>#DIV/0!</v>
      </c>
      <c r="AA15" s="112" t="e">
        <f>Forbbiden!Z13</f>
        <v>#DIV/0!</v>
      </c>
      <c r="AB15" s="112" t="e">
        <f>Forbbiden!AA13</f>
        <v>#DIV/0!</v>
      </c>
      <c r="AC15" s="112" t="e">
        <f>Forbbiden!AB13</f>
        <v>#DIV/0!</v>
      </c>
      <c r="AD15" s="112" t="e">
        <f>Forbbiden!AC13</f>
        <v>#DIV/0!</v>
      </c>
      <c r="AE15" s="112" t="e">
        <f>Forbbiden!AD13</f>
        <v>#DIV/0!</v>
      </c>
      <c r="AF15" s="112" t="e">
        <f>Forbbiden!AE13</f>
        <v>#DIV/0!</v>
      </c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52"/>
      <c r="BI15" s="28"/>
      <c r="BJ15" s="28"/>
      <c r="BK15" s="28"/>
      <c r="BL15" s="28"/>
      <c r="BM15" s="28"/>
      <c r="BO15" s="37" t="s">
        <v>134</v>
      </c>
      <c r="BP15" s="18"/>
      <c r="BQ15" s="59" t="e">
        <f>Forbbiden!$G$264</f>
        <v>#DIV/0!</v>
      </c>
      <c r="BR15" s="2" t="e">
        <f>Forbbiden!H264</f>
        <v>#DIV/0!</v>
      </c>
      <c r="BT15" s="18"/>
      <c r="BU15" s="18"/>
      <c r="BV15" s="23"/>
      <c r="BW15" s="16"/>
      <c r="BX15" s="9"/>
      <c r="BY15" s="9"/>
      <c r="BZ15" s="26">
        <v>14</v>
      </c>
      <c r="CA15" s="5" t="e">
        <f>Forbbiden!R230</f>
        <v>#DIV/0!</v>
      </c>
      <c r="CB15" s="61" t="e">
        <f>Forbbiden!S230</f>
        <v>#DIV/0!</v>
      </c>
      <c r="CC15" s="14" t="e">
        <f>Forbbiden!T230</f>
        <v>#DIV/0!</v>
      </c>
      <c r="CD15" s="14" t="e">
        <f>Forbbiden!U230</f>
        <v>#DIV/0!</v>
      </c>
      <c r="CE15" s="14" t="e">
        <f>Forbbiden!V230</f>
        <v>#DIV/0!</v>
      </c>
      <c r="CF15" s="14" t="e">
        <f>Forbbiden!W230</f>
        <v>#DIV/0!</v>
      </c>
      <c r="CG15" s="14" t="e">
        <f>Forbbiden!X230</f>
        <v>#DIV/0!</v>
      </c>
      <c r="CH15" s="14" t="e">
        <f>Forbbiden!Y230</f>
        <v>#DIV/0!</v>
      </c>
      <c r="CI15" s="14" t="e">
        <f>Forbbiden!Z230</f>
        <v>#DIV/0!</v>
      </c>
      <c r="CJ15" s="14" t="e">
        <f>Forbbiden!AA230</f>
        <v>#DIV/0!</v>
      </c>
      <c r="CK15" s="14" t="e">
        <f>Forbbiden!AB230</f>
        <v>#DIV/0!</v>
      </c>
      <c r="CL15" s="14" t="e">
        <f>Forbbiden!AC230</f>
        <v>#DIV/0!</v>
      </c>
      <c r="CM15" s="14" t="e">
        <f>Forbbiden!AD230</f>
        <v>#DIV/0!</v>
      </c>
      <c r="CN15" s="14" t="e">
        <f>Forbbiden!AE230</f>
        <v>#DIV/0!</v>
      </c>
      <c r="CO15" s="14" t="e">
        <f>Forbbiden!AF230</f>
        <v>#DIV/0!</v>
      </c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14"/>
      <c r="DQ15" s="52"/>
      <c r="DR15" s="52"/>
      <c r="DS15" s="52"/>
      <c r="DT15" s="52"/>
    </row>
    <row r="16" spans="1:124" ht="12.2" customHeight="1">
      <c r="A16" s="18" t="s">
        <v>113</v>
      </c>
      <c r="R16" s="26">
        <v>14</v>
      </c>
      <c r="S16" s="5" t="e">
        <f>Forbbiden!R14</f>
        <v>#DIV/0!</v>
      </c>
      <c r="T16" s="61" t="e">
        <f>Forbbiden!S14</f>
        <v>#DIV/0!</v>
      </c>
      <c r="U16" s="112" t="e">
        <f>Forbbiden!T14</f>
        <v>#DIV/0!</v>
      </c>
      <c r="V16" s="112" t="e">
        <f>Forbbiden!U14</f>
        <v>#DIV/0!</v>
      </c>
      <c r="W16" s="112" t="e">
        <f>Forbbiden!V14</f>
        <v>#DIV/0!</v>
      </c>
      <c r="X16" s="112" t="e">
        <f>Forbbiden!W14</f>
        <v>#DIV/0!</v>
      </c>
      <c r="Y16" s="112" t="e">
        <f>Forbbiden!X14</f>
        <v>#DIV/0!</v>
      </c>
      <c r="Z16" s="112" t="e">
        <f>Forbbiden!Y14</f>
        <v>#DIV/0!</v>
      </c>
      <c r="AA16" s="112" t="e">
        <f>Forbbiden!Z14</f>
        <v>#DIV/0!</v>
      </c>
      <c r="AB16" s="112" t="e">
        <f>Forbbiden!AA14</f>
        <v>#DIV/0!</v>
      </c>
      <c r="AC16" s="112" t="e">
        <f>Forbbiden!AB14</f>
        <v>#DIV/0!</v>
      </c>
      <c r="AD16" s="112" t="e">
        <f>Forbbiden!AC14</f>
        <v>#DIV/0!</v>
      </c>
      <c r="AE16" s="112" t="e">
        <f>Forbbiden!AD14</f>
        <v>#DIV/0!</v>
      </c>
      <c r="AF16" s="112" t="e">
        <f>Forbbiden!AE14</f>
        <v>#DIV/0!</v>
      </c>
      <c r="AG16" s="112" t="e">
        <f>Forbbiden!AF14</f>
        <v>#DIV/0!</v>
      </c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52"/>
      <c r="BI16" s="28"/>
      <c r="BJ16" s="28"/>
      <c r="BK16" s="28"/>
      <c r="BL16" s="28"/>
      <c r="BM16" s="28"/>
      <c r="BO16" s="18" t="s">
        <v>113</v>
      </c>
      <c r="BP16" s="18"/>
      <c r="BQ16" s="18"/>
      <c r="BR16" s="18"/>
      <c r="BS16" s="18"/>
      <c r="BT16" s="18"/>
      <c r="BU16" s="18"/>
      <c r="BV16" s="23"/>
      <c r="BW16" s="16"/>
      <c r="BX16" s="9"/>
      <c r="BY16" s="9"/>
      <c r="BZ16" s="26">
        <v>15</v>
      </c>
      <c r="CA16" s="5" t="e">
        <f>Forbbiden!R231</f>
        <v>#DIV/0!</v>
      </c>
      <c r="CB16" s="61" t="e">
        <f>Forbbiden!S231</f>
        <v>#DIV/0!</v>
      </c>
      <c r="CC16" s="14" t="e">
        <f>Forbbiden!T231</f>
        <v>#DIV/0!</v>
      </c>
      <c r="CD16" s="14" t="e">
        <f>Forbbiden!U231</f>
        <v>#DIV/0!</v>
      </c>
      <c r="CE16" s="14" t="e">
        <f>Forbbiden!V231</f>
        <v>#DIV/0!</v>
      </c>
      <c r="CF16" s="14" t="e">
        <f>Forbbiden!W231</f>
        <v>#DIV/0!</v>
      </c>
      <c r="CG16" s="14" t="e">
        <f>Forbbiden!X231</f>
        <v>#DIV/0!</v>
      </c>
      <c r="CH16" s="14" t="e">
        <f>Forbbiden!Y231</f>
        <v>#DIV/0!</v>
      </c>
      <c r="CI16" s="14" t="e">
        <f>Forbbiden!Z231</f>
        <v>#DIV/0!</v>
      </c>
      <c r="CJ16" s="14" t="e">
        <f>Forbbiden!AA231</f>
        <v>#DIV/0!</v>
      </c>
      <c r="CK16" s="14" t="e">
        <f>Forbbiden!AB231</f>
        <v>#DIV/0!</v>
      </c>
      <c r="CL16" s="14" t="e">
        <f>Forbbiden!AC231</f>
        <v>#DIV/0!</v>
      </c>
      <c r="CM16" s="14" t="e">
        <f>Forbbiden!AD231</f>
        <v>#DIV/0!</v>
      </c>
      <c r="CN16" s="14" t="e">
        <f>Forbbiden!AE231</f>
        <v>#DIV/0!</v>
      </c>
      <c r="CO16" s="14" t="e">
        <f>Forbbiden!AF231</f>
        <v>#DIV/0!</v>
      </c>
      <c r="CP16" s="14" t="e">
        <f>Forbbiden!AG231</f>
        <v>#DIV/0!</v>
      </c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14"/>
      <c r="DQ16" s="52"/>
      <c r="DR16" s="52"/>
      <c r="DS16" s="52"/>
      <c r="DT16" s="52"/>
    </row>
    <row r="17" spans="1:124" ht="12.2" customHeight="1">
      <c r="R17" s="26">
        <v>15</v>
      </c>
      <c r="S17" s="5" t="e">
        <f>Forbbiden!R15</f>
        <v>#DIV/0!</v>
      </c>
      <c r="T17" s="61" t="e">
        <f>Forbbiden!S15</f>
        <v>#DIV/0!</v>
      </c>
      <c r="U17" s="112" t="e">
        <f>Forbbiden!T15</f>
        <v>#DIV/0!</v>
      </c>
      <c r="V17" s="112" t="e">
        <f>Forbbiden!U15</f>
        <v>#DIV/0!</v>
      </c>
      <c r="W17" s="112" t="e">
        <f>Forbbiden!V15</f>
        <v>#DIV/0!</v>
      </c>
      <c r="X17" s="112" t="e">
        <f>Forbbiden!W15</f>
        <v>#DIV/0!</v>
      </c>
      <c r="Y17" s="112" t="e">
        <f>Forbbiden!X15</f>
        <v>#DIV/0!</v>
      </c>
      <c r="Z17" s="112" t="e">
        <f>Forbbiden!Y15</f>
        <v>#DIV/0!</v>
      </c>
      <c r="AA17" s="112" t="e">
        <f>Forbbiden!Z15</f>
        <v>#DIV/0!</v>
      </c>
      <c r="AB17" s="112" t="e">
        <f>Forbbiden!AA15</f>
        <v>#DIV/0!</v>
      </c>
      <c r="AC17" s="112" t="e">
        <f>Forbbiden!AB15</f>
        <v>#DIV/0!</v>
      </c>
      <c r="AD17" s="112" t="e">
        <f>Forbbiden!AC15</f>
        <v>#DIV/0!</v>
      </c>
      <c r="AE17" s="112" t="e">
        <f>Forbbiden!AD15</f>
        <v>#DIV/0!</v>
      </c>
      <c r="AF17" s="112" t="e">
        <f>Forbbiden!AE15</f>
        <v>#DIV/0!</v>
      </c>
      <c r="AG17" s="112" t="e">
        <f>Forbbiden!AF15</f>
        <v>#DIV/0!</v>
      </c>
      <c r="AH17" s="112" t="e">
        <f>Forbbiden!AG15</f>
        <v>#DIV/0!</v>
      </c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52"/>
      <c r="BI17" s="28"/>
      <c r="BJ17" s="28"/>
      <c r="BK17" s="28"/>
      <c r="BL17" s="28"/>
      <c r="BM17" s="28"/>
      <c r="BO17" s="18"/>
      <c r="BP17" s="18"/>
      <c r="BQ17" s="18"/>
      <c r="BR17" s="18"/>
      <c r="BS17" s="18"/>
      <c r="BT17" s="18"/>
      <c r="BU17" s="18"/>
      <c r="BV17" s="23"/>
      <c r="BW17" s="16"/>
      <c r="BX17" s="9"/>
      <c r="BY17" s="9"/>
      <c r="BZ17" s="26">
        <v>16</v>
      </c>
      <c r="CA17" s="5" t="e">
        <f>Forbbiden!R232</f>
        <v>#DIV/0!</v>
      </c>
      <c r="CB17" s="61" t="e">
        <f>Forbbiden!S232</f>
        <v>#DIV/0!</v>
      </c>
      <c r="CC17" s="14" t="e">
        <f>Forbbiden!T232</f>
        <v>#DIV/0!</v>
      </c>
      <c r="CD17" s="14" t="e">
        <f>Forbbiden!U232</f>
        <v>#DIV/0!</v>
      </c>
      <c r="CE17" s="14" t="e">
        <f>Forbbiden!V232</f>
        <v>#DIV/0!</v>
      </c>
      <c r="CF17" s="14" t="e">
        <f>Forbbiden!W232</f>
        <v>#DIV/0!</v>
      </c>
      <c r="CG17" s="14" t="e">
        <f>Forbbiden!X232</f>
        <v>#DIV/0!</v>
      </c>
      <c r="CH17" s="14" t="e">
        <f>Forbbiden!Y232</f>
        <v>#DIV/0!</v>
      </c>
      <c r="CI17" s="14" t="e">
        <f>Forbbiden!Z232</f>
        <v>#DIV/0!</v>
      </c>
      <c r="CJ17" s="14" t="e">
        <f>Forbbiden!AA232</f>
        <v>#DIV/0!</v>
      </c>
      <c r="CK17" s="14" t="e">
        <f>Forbbiden!AB232</f>
        <v>#DIV/0!</v>
      </c>
      <c r="CL17" s="14" t="e">
        <f>Forbbiden!AC232</f>
        <v>#DIV/0!</v>
      </c>
      <c r="CM17" s="14" t="e">
        <f>Forbbiden!AD232</f>
        <v>#DIV/0!</v>
      </c>
      <c r="CN17" s="14" t="e">
        <f>Forbbiden!AE232</f>
        <v>#DIV/0!</v>
      </c>
      <c r="CO17" s="14" t="e">
        <f>Forbbiden!AF232</f>
        <v>#DIV/0!</v>
      </c>
      <c r="CP17" s="14" t="e">
        <f>Forbbiden!AG232</f>
        <v>#DIV/0!</v>
      </c>
      <c r="CQ17" s="14" t="e">
        <f>Forbbiden!AH232</f>
        <v>#DIV/0!</v>
      </c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14"/>
      <c r="DQ17" s="52"/>
      <c r="DR17" s="52"/>
      <c r="DS17" s="52"/>
      <c r="DT17" s="52"/>
    </row>
    <row r="18" spans="1:124" ht="12.2" customHeight="1">
      <c r="A18" s="39" t="s">
        <v>115</v>
      </c>
      <c r="C18" s="4" t="e">
        <f>Forbbiden!$M$21</f>
        <v>#DIV/0!</v>
      </c>
      <c r="R18" s="26">
        <v>16</v>
      </c>
      <c r="S18" s="5" t="e">
        <f>Forbbiden!R16</f>
        <v>#DIV/0!</v>
      </c>
      <c r="T18" s="61" t="e">
        <f>Forbbiden!S16</f>
        <v>#DIV/0!</v>
      </c>
      <c r="U18" s="112" t="e">
        <f>Forbbiden!T16</f>
        <v>#DIV/0!</v>
      </c>
      <c r="V18" s="112" t="e">
        <f>Forbbiden!U16</f>
        <v>#DIV/0!</v>
      </c>
      <c r="W18" s="112" t="e">
        <f>Forbbiden!V16</f>
        <v>#DIV/0!</v>
      </c>
      <c r="X18" s="112" t="e">
        <f>Forbbiden!W16</f>
        <v>#DIV/0!</v>
      </c>
      <c r="Y18" s="112" t="e">
        <f>Forbbiden!X16</f>
        <v>#DIV/0!</v>
      </c>
      <c r="Z18" s="112" t="e">
        <f>Forbbiden!Y16</f>
        <v>#DIV/0!</v>
      </c>
      <c r="AA18" s="112" t="e">
        <f>Forbbiden!Z16</f>
        <v>#DIV/0!</v>
      </c>
      <c r="AB18" s="112" t="e">
        <f>Forbbiden!AA16</f>
        <v>#DIV/0!</v>
      </c>
      <c r="AC18" s="112" t="e">
        <f>Forbbiden!AB16</f>
        <v>#DIV/0!</v>
      </c>
      <c r="AD18" s="112" t="e">
        <f>Forbbiden!AC16</f>
        <v>#DIV/0!</v>
      </c>
      <c r="AE18" s="112" t="e">
        <f>Forbbiden!AD16</f>
        <v>#DIV/0!</v>
      </c>
      <c r="AF18" s="112" t="e">
        <f>Forbbiden!AE16</f>
        <v>#DIV/0!</v>
      </c>
      <c r="AG18" s="112" t="e">
        <f>Forbbiden!AF16</f>
        <v>#DIV/0!</v>
      </c>
      <c r="AH18" s="112" t="e">
        <f>Forbbiden!AG16</f>
        <v>#DIV/0!</v>
      </c>
      <c r="AI18" s="112" t="e">
        <f>Forbbiden!AH16</f>
        <v>#DIV/0!</v>
      </c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52"/>
      <c r="BI18" s="28"/>
      <c r="BJ18" s="28"/>
      <c r="BK18" s="28"/>
      <c r="BL18" s="28"/>
      <c r="BM18" s="28"/>
      <c r="BO18" s="39" t="s">
        <v>115</v>
      </c>
      <c r="BP18" s="18"/>
      <c r="BQ18" s="4" t="e">
        <f>Forbbiden!$M$237</f>
        <v>#DIV/0!</v>
      </c>
      <c r="BR18" s="18"/>
      <c r="BS18" s="18"/>
      <c r="BT18" s="18"/>
      <c r="BU18" s="18"/>
      <c r="BV18" s="23"/>
      <c r="BW18" s="16"/>
      <c r="BX18" s="9"/>
      <c r="BY18" s="9"/>
      <c r="BZ18" s="26">
        <v>17</v>
      </c>
      <c r="CA18" s="5" t="e">
        <f>Forbbiden!R233</f>
        <v>#DIV/0!</v>
      </c>
      <c r="CB18" s="61" t="e">
        <f>Forbbiden!S233</f>
        <v>#DIV/0!</v>
      </c>
      <c r="CC18" s="14" t="e">
        <f>Forbbiden!T233</f>
        <v>#DIV/0!</v>
      </c>
      <c r="CD18" s="14" t="e">
        <f>Forbbiden!U233</f>
        <v>#DIV/0!</v>
      </c>
      <c r="CE18" s="14" t="e">
        <f>Forbbiden!V233</f>
        <v>#DIV/0!</v>
      </c>
      <c r="CF18" s="14" t="e">
        <f>Forbbiden!W233</f>
        <v>#DIV/0!</v>
      </c>
      <c r="CG18" s="14" t="e">
        <f>Forbbiden!X233</f>
        <v>#DIV/0!</v>
      </c>
      <c r="CH18" s="14" t="e">
        <f>Forbbiden!Y233</f>
        <v>#DIV/0!</v>
      </c>
      <c r="CI18" s="14" t="e">
        <f>Forbbiden!Z233</f>
        <v>#DIV/0!</v>
      </c>
      <c r="CJ18" s="14" t="e">
        <f>Forbbiden!AA233</f>
        <v>#DIV/0!</v>
      </c>
      <c r="CK18" s="14" t="e">
        <f>Forbbiden!AB233</f>
        <v>#DIV/0!</v>
      </c>
      <c r="CL18" s="14" t="e">
        <f>Forbbiden!AC233</f>
        <v>#DIV/0!</v>
      </c>
      <c r="CM18" s="14" t="e">
        <f>Forbbiden!AD233</f>
        <v>#DIV/0!</v>
      </c>
      <c r="CN18" s="14" t="e">
        <f>Forbbiden!AE233</f>
        <v>#DIV/0!</v>
      </c>
      <c r="CO18" s="14" t="e">
        <f>Forbbiden!AF233</f>
        <v>#DIV/0!</v>
      </c>
      <c r="CP18" s="14" t="e">
        <f>Forbbiden!AG233</f>
        <v>#DIV/0!</v>
      </c>
      <c r="CQ18" s="14" t="e">
        <f>Forbbiden!AH233</f>
        <v>#DIV/0!</v>
      </c>
      <c r="CR18" s="14" t="e">
        <f>Forbbiden!AI233</f>
        <v>#DIV/0!</v>
      </c>
      <c r="CS18" s="14"/>
      <c r="CT18" s="14"/>
      <c r="CU18" s="14"/>
      <c r="CV18" s="14"/>
      <c r="CW18" s="14"/>
      <c r="CX18" s="14"/>
      <c r="CY18" s="14"/>
      <c r="CZ18" s="14"/>
      <c r="DA18" s="1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14"/>
      <c r="DQ18" s="52"/>
      <c r="DR18" s="52"/>
      <c r="DS18" s="52"/>
      <c r="DT18" s="52"/>
    </row>
    <row r="19" spans="1:124" ht="12.2" customHeight="1">
      <c r="A19" s="37" t="s">
        <v>196</v>
      </c>
      <c r="R19" s="26">
        <v>17</v>
      </c>
      <c r="S19" s="5" t="e">
        <f>Forbbiden!R17</f>
        <v>#DIV/0!</v>
      </c>
      <c r="T19" s="61" t="e">
        <f>Forbbiden!S17</f>
        <v>#DIV/0!</v>
      </c>
      <c r="U19" s="112" t="e">
        <f>Forbbiden!T17</f>
        <v>#DIV/0!</v>
      </c>
      <c r="V19" s="112" t="e">
        <f>Forbbiden!U17</f>
        <v>#DIV/0!</v>
      </c>
      <c r="W19" s="112" t="e">
        <f>Forbbiden!V17</f>
        <v>#DIV/0!</v>
      </c>
      <c r="X19" s="112" t="e">
        <f>Forbbiden!W17</f>
        <v>#DIV/0!</v>
      </c>
      <c r="Y19" s="112" t="e">
        <f>Forbbiden!X17</f>
        <v>#DIV/0!</v>
      </c>
      <c r="Z19" s="112" t="e">
        <f>Forbbiden!Y17</f>
        <v>#DIV/0!</v>
      </c>
      <c r="AA19" s="112" t="e">
        <f>Forbbiden!Z17</f>
        <v>#DIV/0!</v>
      </c>
      <c r="AB19" s="112" t="e">
        <f>Forbbiden!AA17</f>
        <v>#DIV/0!</v>
      </c>
      <c r="AC19" s="112" t="e">
        <f>Forbbiden!AB17</f>
        <v>#DIV/0!</v>
      </c>
      <c r="AD19" s="112" t="e">
        <f>Forbbiden!AC17</f>
        <v>#DIV/0!</v>
      </c>
      <c r="AE19" s="112" t="e">
        <f>Forbbiden!AD17</f>
        <v>#DIV/0!</v>
      </c>
      <c r="AF19" s="112" t="e">
        <f>Forbbiden!AE17</f>
        <v>#DIV/0!</v>
      </c>
      <c r="AG19" s="112" t="e">
        <f>Forbbiden!AF17</f>
        <v>#DIV/0!</v>
      </c>
      <c r="AH19" s="112" t="e">
        <f>Forbbiden!AG17</f>
        <v>#DIV/0!</v>
      </c>
      <c r="AI19" s="112" t="e">
        <f>Forbbiden!AH17</f>
        <v>#DIV/0!</v>
      </c>
      <c r="AJ19" s="112" t="e">
        <f>Forbbiden!AI17</f>
        <v>#DIV/0!</v>
      </c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52"/>
      <c r="BI19" s="28"/>
      <c r="BJ19" s="28"/>
      <c r="BK19" s="28"/>
      <c r="BL19" s="28"/>
      <c r="BM19" s="28"/>
      <c r="BO19" s="37" t="s">
        <v>118</v>
      </c>
      <c r="BP19" s="18"/>
      <c r="BQ19" s="18"/>
      <c r="BR19" s="18"/>
      <c r="BS19" s="18"/>
      <c r="BT19" s="18"/>
      <c r="BU19" s="18"/>
      <c r="BV19" s="23"/>
      <c r="BW19" s="16"/>
      <c r="BX19" s="9"/>
      <c r="BY19" s="9"/>
      <c r="BZ19" s="26">
        <v>18</v>
      </c>
      <c r="CA19" s="5" t="e">
        <f>Forbbiden!R234</f>
        <v>#DIV/0!</v>
      </c>
      <c r="CB19" s="61" t="e">
        <f>Forbbiden!S234</f>
        <v>#DIV/0!</v>
      </c>
      <c r="CC19" s="14" t="e">
        <f>Forbbiden!T234</f>
        <v>#DIV/0!</v>
      </c>
      <c r="CD19" s="14" t="e">
        <f>Forbbiden!U234</f>
        <v>#DIV/0!</v>
      </c>
      <c r="CE19" s="14" t="e">
        <f>Forbbiden!V234</f>
        <v>#DIV/0!</v>
      </c>
      <c r="CF19" s="14" t="e">
        <f>Forbbiden!W234</f>
        <v>#DIV/0!</v>
      </c>
      <c r="CG19" s="14" t="e">
        <f>Forbbiden!X234</f>
        <v>#DIV/0!</v>
      </c>
      <c r="CH19" s="14" t="e">
        <f>Forbbiden!Y234</f>
        <v>#DIV/0!</v>
      </c>
      <c r="CI19" s="14" t="e">
        <f>Forbbiden!Z234</f>
        <v>#DIV/0!</v>
      </c>
      <c r="CJ19" s="14" t="e">
        <f>Forbbiden!AA234</f>
        <v>#DIV/0!</v>
      </c>
      <c r="CK19" s="14" t="e">
        <f>Forbbiden!AB234</f>
        <v>#DIV/0!</v>
      </c>
      <c r="CL19" s="14" t="e">
        <f>Forbbiden!AC234</f>
        <v>#DIV/0!</v>
      </c>
      <c r="CM19" s="14" t="e">
        <f>Forbbiden!AD234</f>
        <v>#DIV/0!</v>
      </c>
      <c r="CN19" s="14" t="e">
        <f>Forbbiden!AE234</f>
        <v>#DIV/0!</v>
      </c>
      <c r="CO19" s="14" t="e">
        <f>Forbbiden!AF234</f>
        <v>#DIV/0!</v>
      </c>
      <c r="CP19" s="14" t="e">
        <f>Forbbiden!AG234</f>
        <v>#DIV/0!</v>
      </c>
      <c r="CQ19" s="14" t="e">
        <f>Forbbiden!AH234</f>
        <v>#DIV/0!</v>
      </c>
      <c r="CR19" s="14" t="e">
        <f>Forbbiden!AI234</f>
        <v>#DIV/0!</v>
      </c>
      <c r="CS19" s="14" t="e">
        <f>Forbbiden!AJ234</f>
        <v>#DIV/0!</v>
      </c>
      <c r="CT19" s="14"/>
      <c r="CU19" s="14"/>
      <c r="CV19" s="14"/>
      <c r="CW19" s="14"/>
      <c r="CX19" s="14"/>
      <c r="CY19" s="14"/>
      <c r="CZ19" s="14"/>
      <c r="DA19" s="1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14"/>
      <c r="DQ19" s="52"/>
      <c r="DR19" s="52"/>
      <c r="DS19" s="52"/>
      <c r="DT19" s="52"/>
    </row>
    <row r="20" spans="1:124" ht="12.2" customHeight="1">
      <c r="A20" s="37"/>
      <c r="R20" s="26">
        <v>18</v>
      </c>
      <c r="S20" s="5" t="e">
        <f>Forbbiden!R18</f>
        <v>#DIV/0!</v>
      </c>
      <c r="T20" s="61" t="e">
        <f>Forbbiden!S18</f>
        <v>#DIV/0!</v>
      </c>
      <c r="U20" s="112" t="e">
        <f>Forbbiden!T18</f>
        <v>#DIV/0!</v>
      </c>
      <c r="V20" s="112" t="e">
        <f>Forbbiden!U18</f>
        <v>#DIV/0!</v>
      </c>
      <c r="W20" s="112" t="e">
        <f>Forbbiden!V18</f>
        <v>#DIV/0!</v>
      </c>
      <c r="X20" s="112" t="e">
        <f>Forbbiden!W18</f>
        <v>#DIV/0!</v>
      </c>
      <c r="Y20" s="112" t="e">
        <f>Forbbiden!X18</f>
        <v>#DIV/0!</v>
      </c>
      <c r="Z20" s="112" t="e">
        <f>Forbbiden!Y18</f>
        <v>#DIV/0!</v>
      </c>
      <c r="AA20" s="112" t="e">
        <f>Forbbiden!Z18</f>
        <v>#DIV/0!</v>
      </c>
      <c r="AB20" s="112" t="e">
        <f>Forbbiden!AA18</f>
        <v>#DIV/0!</v>
      </c>
      <c r="AC20" s="112" t="e">
        <f>Forbbiden!AB18</f>
        <v>#DIV/0!</v>
      </c>
      <c r="AD20" s="112" t="e">
        <f>Forbbiden!AC18</f>
        <v>#DIV/0!</v>
      </c>
      <c r="AE20" s="112" t="e">
        <f>Forbbiden!AD18</f>
        <v>#DIV/0!</v>
      </c>
      <c r="AF20" s="112" t="e">
        <f>Forbbiden!AE18</f>
        <v>#DIV/0!</v>
      </c>
      <c r="AG20" s="112" t="e">
        <f>Forbbiden!AF18</f>
        <v>#DIV/0!</v>
      </c>
      <c r="AH20" s="112" t="e">
        <f>Forbbiden!AG18</f>
        <v>#DIV/0!</v>
      </c>
      <c r="AI20" s="112" t="e">
        <f>Forbbiden!AH18</f>
        <v>#DIV/0!</v>
      </c>
      <c r="AJ20" s="112" t="e">
        <f>Forbbiden!AI18</f>
        <v>#DIV/0!</v>
      </c>
      <c r="AK20" s="112" t="e">
        <f>Forbbiden!AJ18</f>
        <v>#DIV/0!</v>
      </c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52"/>
      <c r="BI20" s="28"/>
      <c r="BJ20" s="28"/>
      <c r="BK20" s="28"/>
      <c r="BL20" s="28"/>
      <c r="BM20" s="28"/>
      <c r="BN20" s="18"/>
      <c r="BO20" s="37" t="s">
        <v>116</v>
      </c>
      <c r="BP20" s="18"/>
      <c r="BQ20" s="18"/>
      <c r="BR20" s="18"/>
      <c r="BS20" s="18"/>
      <c r="BT20" s="18"/>
      <c r="BU20" s="18"/>
      <c r="BV20" s="23"/>
      <c r="BW20" s="16"/>
      <c r="BX20" s="9"/>
      <c r="BY20" s="9"/>
      <c r="BZ20" s="26">
        <v>19</v>
      </c>
      <c r="CA20" s="5" t="e">
        <f>Forbbiden!R235</f>
        <v>#DIV/0!</v>
      </c>
      <c r="CB20" s="61" t="e">
        <f>Forbbiden!S235</f>
        <v>#DIV/0!</v>
      </c>
      <c r="CC20" s="14" t="e">
        <f>Forbbiden!T235</f>
        <v>#DIV/0!</v>
      </c>
      <c r="CD20" s="14" t="e">
        <f>Forbbiden!U235</f>
        <v>#DIV/0!</v>
      </c>
      <c r="CE20" s="14" t="e">
        <f>Forbbiden!V235</f>
        <v>#DIV/0!</v>
      </c>
      <c r="CF20" s="14" t="e">
        <f>Forbbiden!W235</f>
        <v>#DIV/0!</v>
      </c>
      <c r="CG20" s="14" t="e">
        <f>Forbbiden!X235</f>
        <v>#DIV/0!</v>
      </c>
      <c r="CH20" s="14" t="e">
        <f>Forbbiden!Y235</f>
        <v>#DIV/0!</v>
      </c>
      <c r="CI20" s="14" t="e">
        <f>Forbbiden!Z235</f>
        <v>#DIV/0!</v>
      </c>
      <c r="CJ20" s="14" t="e">
        <f>Forbbiden!AA235</f>
        <v>#DIV/0!</v>
      </c>
      <c r="CK20" s="14" t="e">
        <f>Forbbiden!AB235</f>
        <v>#DIV/0!</v>
      </c>
      <c r="CL20" s="14" t="e">
        <f>Forbbiden!AC235</f>
        <v>#DIV/0!</v>
      </c>
      <c r="CM20" s="14" t="e">
        <f>Forbbiden!AD235</f>
        <v>#DIV/0!</v>
      </c>
      <c r="CN20" s="14" t="e">
        <f>Forbbiden!AE235</f>
        <v>#DIV/0!</v>
      </c>
      <c r="CO20" s="14" t="e">
        <f>Forbbiden!AF235</f>
        <v>#DIV/0!</v>
      </c>
      <c r="CP20" s="14" t="e">
        <f>Forbbiden!AG235</f>
        <v>#DIV/0!</v>
      </c>
      <c r="CQ20" s="14" t="e">
        <f>Forbbiden!AH235</f>
        <v>#DIV/0!</v>
      </c>
      <c r="CR20" s="14" t="e">
        <f>Forbbiden!AI235</f>
        <v>#DIV/0!</v>
      </c>
      <c r="CS20" s="14" t="e">
        <f>Forbbiden!AJ235</f>
        <v>#DIV/0!</v>
      </c>
      <c r="CT20" s="14" t="e">
        <f>Forbbiden!AK235</f>
        <v>#DIV/0!</v>
      </c>
      <c r="CU20" s="14"/>
      <c r="CV20" s="14"/>
      <c r="CW20" s="14"/>
      <c r="CX20" s="14"/>
      <c r="CY20" s="14"/>
      <c r="CZ20" s="14"/>
      <c r="DA20" s="1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14"/>
      <c r="DQ20" s="52"/>
      <c r="DR20" s="52"/>
      <c r="DS20" s="52"/>
      <c r="DT20" s="52"/>
    </row>
    <row r="21" spans="1:124" ht="12.2" customHeight="1">
      <c r="R21" s="26">
        <v>19</v>
      </c>
      <c r="S21" s="5" t="e">
        <f>Forbbiden!R19</f>
        <v>#DIV/0!</v>
      </c>
      <c r="T21" s="61" t="e">
        <f>Forbbiden!S19</f>
        <v>#DIV/0!</v>
      </c>
      <c r="U21" s="112" t="e">
        <f>Forbbiden!T19</f>
        <v>#DIV/0!</v>
      </c>
      <c r="V21" s="112" t="e">
        <f>Forbbiden!U19</f>
        <v>#DIV/0!</v>
      </c>
      <c r="W21" s="112" t="e">
        <f>Forbbiden!V19</f>
        <v>#DIV/0!</v>
      </c>
      <c r="X21" s="112" t="e">
        <f>Forbbiden!W19</f>
        <v>#DIV/0!</v>
      </c>
      <c r="Y21" s="112" t="e">
        <f>Forbbiden!X19</f>
        <v>#DIV/0!</v>
      </c>
      <c r="Z21" s="112" t="e">
        <f>Forbbiden!Y19</f>
        <v>#DIV/0!</v>
      </c>
      <c r="AA21" s="112" t="e">
        <f>Forbbiden!Z19</f>
        <v>#DIV/0!</v>
      </c>
      <c r="AB21" s="112" t="e">
        <f>Forbbiden!AA19</f>
        <v>#DIV/0!</v>
      </c>
      <c r="AC21" s="112" t="e">
        <f>Forbbiden!AB19</f>
        <v>#DIV/0!</v>
      </c>
      <c r="AD21" s="112" t="e">
        <f>Forbbiden!AC19</f>
        <v>#DIV/0!</v>
      </c>
      <c r="AE21" s="112" t="e">
        <f>Forbbiden!AD19</f>
        <v>#DIV/0!</v>
      </c>
      <c r="AF21" s="112" t="e">
        <f>Forbbiden!AE19</f>
        <v>#DIV/0!</v>
      </c>
      <c r="AG21" s="112" t="e">
        <f>Forbbiden!AF19</f>
        <v>#DIV/0!</v>
      </c>
      <c r="AH21" s="112" t="e">
        <f>Forbbiden!AG19</f>
        <v>#DIV/0!</v>
      </c>
      <c r="AI21" s="112" t="e">
        <f>Forbbiden!AH19</f>
        <v>#DIV/0!</v>
      </c>
      <c r="AJ21" s="112" t="e">
        <f>Forbbiden!AI19</f>
        <v>#DIV/0!</v>
      </c>
      <c r="AK21" s="112" t="e">
        <f>Forbbiden!AJ19</f>
        <v>#DIV/0!</v>
      </c>
      <c r="AL21" s="112" t="e">
        <f>Forbbiden!AK19</f>
        <v>#DIV/0!</v>
      </c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52"/>
      <c r="BI21" s="28"/>
      <c r="BJ21" s="28"/>
      <c r="BK21" s="28"/>
      <c r="BL21" s="28"/>
      <c r="BM21" s="28"/>
      <c r="BN21" s="18"/>
      <c r="BO21" s="18"/>
      <c r="BP21" s="18"/>
      <c r="BQ21" s="18"/>
      <c r="BR21" s="18"/>
      <c r="BS21" s="18"/>
      <c r="BT21" s="18"/>
      <c r="BU21" s="40"/>
      <c r="BV21" s="23"/>
      <c r="BW21" s="16"/>
      <c r="BX21" s="9"/>
      <c r="BY21" s="9"/>
      <c r="BZ21" s="26">
        <v>20</v>
      </c>
      <c r="CA21" s="5" t="e">
        <f>Forbbiden!R236</f>
        <v>#DIV/0!</v>
      </c>
      <c r="CB21" s="61" t="e">
        <f>Forbbiden!S236</f>
        <v>#DIV/0!</v>
      </c>
      <c r="CC21" s="14" t="e">
        <f>Forbbiden!T236</f>
        <v>#DIV/0!</v>
      </c>
      <c r="CD21" s="14" t="e">
        <f>Forbbiden!U236</f>
        <v>#DIV/0!</v>
      </c>
      <c r="CE21" s="14" t="e">
        <f>Forbbiden!V236</f>
        <v>#DIV/0!</v>
      </c>
      <c r="CF21" s="14" t="e">
        <f>Forbbiden!W236</f>
        <v>#DIV/0!</v>
      </c>
      <c r="CG21" s="14" t="e">
        <f>Forbbiden!X236</f>
        <v>#DIV/0!</v>
      </c>
      <c r="CH21" s="14" t="e">
        <f>Forbbiden!Y236</f>
        <v>#DIV/0!</v>
      </c>
      <c r="CI21" s="14" t="e">
        <f>Forbbiden!Z236</f>
        <v>#DIV/0!</v>
      </c>
      <c r="CJ21" s="14" t="e">
        <f>Forbbiden!AA236</f>
        <v>#DIV/0!</v>
      </c>
      <c r="CK21" s="14" t="e">
        <f>Forbbiden!AB236</f>
        <v>#DIV/0!</v>
      </c>
      <c r="CL21" s="14" t="e">
        <f>Forbbiden!AC236</f>
        <v>#DIV/0!</v>
      </c>
      <c r="CM21" s="14" t="e">
        <f>Forbbiden!AD236</f>
        <v>#DIV/0!</v>
      </c>
      <c r="CN21" s="14" t="e">
        <f>Forbbiden!AE236</f>
        <v>#DIV/0!</v>
      </c>
      <c r="CO21" s="14" t="e">
        <f>Forbbiden!AF236</f>
        <v>#DIV/0!</v>
      </c>
      <c r="CP21" s="14" t="e">
        <f>Forbbiden!AG236</f>
        <v>#DIV/0!</v>
      </c>
      <c r="CQ21" s="14" t="e">
        <f>Forbbiden!AH236</f>
        <v>#DIV/0!</v>
      </c>
      <c r="CR21" s="14" t="e">
        <f>Forbbiden!AI236</f>
        <v>#DIV/0!</v>
      </c>
      <c r="CS21" s="14" t="e">
        <f>Forbbiden!AJ236</f>
        <v>#DIV/0!</v>
      </c>
      <c r="CT21" s="14" t="e">
        <f>Forbbiden!AK236</f>
        <v>#DIV/0!</v>
      </c>
      <c r="CU21" s="14" t="e">
        <f>Forbbiden!AL236</f>
        <v>#DIV/0!</v>
      </c>
      <c r="CV21" s="14"/>
      <c r="CW21" s="14"/>
      <c r="CX21" s="14"/>
      <c r="CY21" s="14"/>
      <c r="CZ21" s="14"/>
      <c r="DA21" s="1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14"/>
      <c r="DQ21" s="52"/>
      <c r="DR21" s="52"/>
      <c r="DS21" s="52"/>
      <c r="DT21" s="52"/>
    </row>
    <row r="22" spans="1:124" ht="12.2" customHeight="1">
      <c r="A22" s="39" t="s">
        <v>149</v>
      </c>
      <c r="B22" s="17"/>
      <c r="C22" s="11"/>
      <c r="R22" s="26">
        <v>20</v>
      </c>
      <c r="S22" s="5" t="e">
        <f>Forbbiden!R20</f>
        <v>#DIV/0!</v>
      </c>
      <c r="T22" s="61" t="e">
        <f>Forbbiden!S20</f>
        <v>#DIV/0!</v>
      </c>
      <c r="U22" s="112" t="e">
        <f>Forbbiden!T20</f>
        <v>#DIV/0!</v>
      </c>
      <c r="V22" s="112" t="e">
        <f>Forbbiden!U20</f>
        <v>#DIV/0!</v>
      </c>
      <c r="W22" s="112" t="e">
        <f>Forbbiden!V20</f>
        <v>#DIV/0!</v>
      </c>
      <c r="X22" s="112" t="e">
        <f>Forbbiden!W20</f>
        <v>#DIV/0!</v>
      </c>
      <c r="Y22" s="112" t="e">
        <f>Forbbiden!X20</f>
        <v>#DIV/0!</v>
      </c>
      <c r="Z22" s="112" t="e">
        <f>Forbbiden!Y20</f>
        <v>#DIV/0!</v>
      </c>
      <c r="AA22" s="112" t="e">
        <f>Forbbiden!Z20</f>
        <v>#DIV/0!</v>
      </c>
      <c r="AB22" s="112" t="e">
        <f>Forbbiden!AA20</f>
        <v>#DIV/0!</v>
      </c>
      <c r="AC22" s="112" t="e">
        <f>Forbbiden!AB20</f>
        <v>#DIV/0!</v>
      </c>
      <c r="AD22" s="112" t="e">
        <f>Forbbiden!AC20</f>
        <v>#DIV/0!</v>
      </c>
      <c r="AE22" s="112" t="e">
        <f>Forbbiden!AD20</f>
        <v>#DIV/0!</v>
      </c>
      <c r="AF22" s="112" t="e">
        <f>Forbbiden!AE20</f>
        <v>#DIV/0!</v>
      </c>
      <c r="AG22" s="112" t="e">
        <f>Forbbiden!AF20</f>
        <v>#DIV/0!</v>
      </c>
      <c r="AH22" s="112" t="e">
        <f>Forbbiden!AG20</f>
        <v>#DIV/0!</v>
      </c>
      <c r="AI22" s="112" t="e">
        <f>Forbbiden!AH20</f>
        <v>#DIV/0!</v>
      </c>
      <c r="AJ22" s="112" t="e">
        <f>Forbbiden!AI20</f>
        <v>#DIV/0!</v>
      </c>
      <c r="AK22" s="112" t="e">
        <f>Forbbiden!AJ20</f>
        <v>#DIV/0!</v>
      </c>
      <c r="AL22" s="112" t="e">
        <f>Forbbiden!AK20</f>
        <v>#DIV/0!</v>
      </c>
      <c r="AM22" s="112" t="e">
        <f>Forbbiden!AL20</f>
        <v>#DIV/0!</v>
      </c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52"/>
      <c r="BI22" s="28"/>
      <c r="BJ22" s="28"/>
      <c r="BK22" s="28"/>
      <c r="BL22" s="28"/>
      <c r="BM22" s="28"/>
      <c r="BN22" s="18"/>
      <c r="BO22" s="39" t="s">
        <v>149</v>
      </c>
      <c r="BP22" s="17"/>
      <c r="BQ22" s="11"/>
      <c r="BR22" s="18"/>
      <c r="BS22" s="18"/>
      <c r="BT22" s="18"/>
      <c r="BU22" s="40"/>
      <c r="BV22" s="23"/>
      <c r="BW22" s="16"/>
      <c r="BX22" s="9"/>
      <c r="BY22" s="9"/>
      <c r="BZ22" s="26">
        <v>21</v>
      </c>
      <c r="CA22" s="5" t="e">
        <f>Forbbiden!R237</f>
        <v>#DIV/0!</v>
      </c>
      <c r="CB22" s="61" t="e">
        <f>Forbbiden!S237</f>
        <v>#DIV/0!</v>
      </c>
      <c r="CC22" s="14" t="e">
        <f>Forbbiden!T237</f>
        <v>#DIV/0!</v>
      </c>
      <c r="CD22" s="14" t="e">
        <f>Forbbiden!U237</f>
        <v>#DIV/0!</v>
      </c>
      <c r="CE22" s="14" t="e">
        <f>Forbbiden!V237</f>
        <v>#DIV/0!</v>
      </c>
      <c r="CF22" s="14" t="e">
        <f>Forbbiden!W237</f>
        <v>#DIV/0!</v>
      </c>
      <c r="CG22" s="14" t="e">
        <f>Forbbiden!X237</f>
        <v>#DIV/0!</v>
      </c>
      <c r="CH22" s="14" t="e">
        <f>Forbbiden!Y237</f>
        <v>#DIV/0!</v>
      </c>
      <c r="CI22" s="14" t="e">
        <f>Forbbiden!Z237</f>
        <v>#DIV/0!</v>
      </c>
      <c r="CJ22" s="14" t="e">
        <f>Forbbiden!AA237</f>
        <v>#DIV/0!</v>
      </c>
      <c r="CK22" s="14" t="e">
        <f>Forbbiden!AB237</f>
        <v>#DIV/0!</v>
      </c>
      <c r="CL22" s="14" t="e">
        <f>Forbbiden!AC237</f>
        <v>#DIV/0!</v>
      </c>
      <c r="CM22" s="14" t="e">
        <f>Forbbiden!AD237</f>
        <v>#DIV/0!</v>
      </c>
      <c r="CN22" s="14" t="e">
        <f>Forbbiden!AE237</f>
        <v>#DIV/0!</v>
      </c>
      <c r="CO22" s="14" t="e">
        <f>Forbbiden!AF237</f>
        <v>#DIV/0!</v>
      </c>
      <c r="CP22" s="14" t="e">
        <f>Forbbiden!AG237</f>
        <v>#DIV/0!</v>
      </c>
      <c r="CQ22" s="14" t="e">
        <f>Forbbiden!AH237</f>
        <v>#DIV/0!</v>
      </c>
      <c r="CR22" s="14" t="e">
        <f>Forbbiden!AI237</f>
        <v>#DIV/0!</v>
      </c>
      <c r="CS22" s="14" t="e">
        <f>Forbbiden!AJ237</f>
        <v>#DIV/0!</v>
      </c>
      <c r="CT22" s="14" t="e">
        <f>Forbbiden!AK237</f>
        <v>#DIV/0!</v>
      </c>
      <c r="CU22" s="14" t="e">
        <f>Forbbiden!AL237</f>
        <v>#DIV/0!</v>
      </c>
      <c r="CV22" s="14" t="e">
        <f>Forbbiden!AM237</f>
        <v>#DIV/0!</v>
      </c>
      <c r="CW22" s="14"/>
      <c r="CX22" s="14"/>
      <c r="CY22" s="14"/>
      <c r="CZ22" s="14"/>
      <c r="DA22" s="1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14"/>
      <c r="DQ22" s="52"/>
      <c r="DR22" s="52"/>
      <c r="DS22" s="52"/>
      <c r="DT22" s="52"/>
    </row>
    <row r="23" spans="1:124" ht="12.2" customHeight="1">
      <c r="A23" s="39" t="s">
        <v>106</v>
      </c>
      <c r="B23" s="17"/>
      <c r="C23" s="11"/>
      <c r="R23" s="26">
        <v>21</v>
      </c>
      <c r="S23" s="5" t="e">
        <f>Forbbiden!R21</f>
        <v>#DIV/0!</v>
      </c>
      <c r="T23" s="61" t="e">
        <f>Forbbiden!S21</f>
        <v>#DIV/0!</v>
      </c>
      <c r="U23" s="112" t="e">
        <f>Forbbiden!T21</f>
        <v>#DIV/0!</v>
      </c>
      <c r="V23" s="112" t="e">
        <f>Forbbiden!U21</f>
        <v>#DIV/0!</v>
      </c>
      <c r="W23" s="112" t="e">
        <f>Forbbiden!V21</f>
        <v>#DIV/0!</v>
      </c>
      <c r="X23" s="112" t="e">
        <f>Forbbiden!W21</f>
        <v>#DIV/0!</v>
      </c>
      <c r="Y23" s="112" t="e">
        <f>Forbbiden!X21</f>
        <v>#DIV/0!</v>
      </c>
      <c r="Z23" s="112" t="e">
        <f>Forbbiden!Y21</f>
        <v>#DIV/0!</v>
      </c>
      <c r="AA23" s="112" t="e">
        <f>Forbbiden!Z21</f>
        <v>#DIV/0!</v>
      </c>
      <c r="AB23" s="112" t="e">
        <f>Forbbiden!AA21</f>
        <v>#DIV/0!</v>
      </c>
      <c r="AC23" s="112" t="e">
        <f>Forbbiden!AB21</f>
        <v>#DIV/0!</v>
      </c>
      <c r="AD23" s="112" t="e">
        <f>Forbbiden!AC21</f>
        <v>#DIV/0!</v>
      </c>
      <c r="AE23" s="112" t="e">
        <f>Forbbiden!AD21</f>
        <v>#DIV/0!</v>
      </c>
      <c r="AF23" s="112" t="e">
        <f>Forbbiden!AE21</f>
        <v>#DIV/0!</v>
      </c>
      <c r="AG23" s="112" t="e">
        <f>Forbbiden!AF21</f>
        <v>#DIV/0!</v>
      </c>
      <c r="AH23" s="112" t="e">
        <f>Forbbiden!AG21</f>
        <v>#DIV/0!</v>
      </c>
      <c r="AI23" s="112" t="e">
        <f>Forbbiden!AH21</f>
        <v>#DIV/0!</v>
      </c>
      <c r="AJ23" s="112" t="e">
        <f>Forbbiden!AI21</f>
        <v>#DIV/0!</v>
      </c>
      <c r="AK23" s="112" t="e">
        <f>Forbbiden!AJ21</f>
        <v>#DIV/0!</v>
      </c>
      <c r="AL23" s="112" t="e">
        <f>Forbbiden!AK21</f>
        <v>#DIV/0!</v>
      </c>
      <c r="AM23" s="112" t="e">
        <f>Forbbiden!AL21</f>
        <v>#DIV/0!</v>
      </c>
      <c r="AN23" s="112" t="e">
        <f>Forbbiden!AM21</f>
        <v>#DIV/0!</v>
      </c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52"/>
      <c r="BI23" s="28"/>
      <c r="BJ23" s="28"/>
      <c r="BK23" s="28"/>
      <c r="BL23" s="28"/>
      <c r="BM23" s="28"/>
      <c r="BN23" s="18"/>
      <c r="BO23" s="39" t="s">
        <v>106</v>
      </c>
      <c r="BP23" s="17"/>
      <c r="BQ23" s="11"/>
      <c r="BR23" s="18"/>
      <c r="BS23" s="18"/>
      <c r="BT23" s="18"/>
      <c r="BU23" s="40"/>
      <c r="BV23" s="23"/>
      <c r="BW23" s="16"/>
      <c r="BX23" s="9"/>
      <c r="BY23" s="9"/>
      <c r="BZ23" s="26">
        <v>22</v>
      </c>
      <c r="CA23" s="5" t="e">
        <f>Forbbiden!R238</f>
        <v>#DIV/0!</v>
      </c>
      <c r="CB23" s="61" t="e">
        <f>Forbbiden!S238</f>
        <v>#DIV/0!</v>
      </c>
      <c r="CC23" s="14" t="e">
        <f>Forbbiden!T238</f>
        <v>#DIV/0!</v>
      </c>
      <c r="CD23" s="14" t="e">
        <f>Forbbiden!U238</f>
        <v>#DIV/0!</v>
      </c>
      <c r="CE23" s="14" t="e">
        <f>Forbbiden!V238</f>
        <v>#DIV/0!</v>
      </c>
      <c r="CF23" s="14" t="e">
        <f>Forbbiden!W238</f>
        <v>#DIV/0!</v>
      </c>
      <c r="CG23" s="14" t="e">
        <f>Forbbiden!X238</f>
        <v>#DIV/0!</v>
      </c>
      <c r="CH23" s="14" t="e">
        <f>Forbbiden!Y238</f>
        <v>#DIV/0!</v>
      </c>
      <c r="CI23" s="14" t="e">
        <f>Forbbiden!Z238</f>
        <v>#DIV/0!</v>
      </c>
      <c r="CJ23" s="14" t="e">
        <f>Forbbiden!AA238</f>
        <v>#DIV/0!</v>
      </c>
      <c r="CK23" s="14" t="e">
        <f>Forbbiden!AB238</f>
        <v>#DIV/0!</v>
      </c>
      <c r="CL23" s="14" t="e">
        <f>Forbbiden!AC238</f>
        <v>#DIV/0!</v>
      </c>
      <c r="CM23" s="14" t="e">
        <f>Forbbiden!AD238</f>
        <v>#DIV/0!</v>
      </c>
      <c r="CN23" s="14" t="e">
        <f>Forbbiden!AE238</f>
        <v>#DIV/0!</v>
      </c>
      <c r="CO23" s="14" t="e">
        <f>Forbbiden!AF238</f>
        <v>#DIV/0!</v>
      </c>
      <c r="CP23" s="14" t="e">
        <f>Forbbiden!AG238</f>
        <v>#DIV/0!</v>
      </c>
      <c r="CQ23" s="14" t="e">
        <f>Forbbiden!AH238</f>
        <v>#DIV/0!</v>
      </c>
      <c r="CR23" s="14" t="e">
        <f>Forbbiden!AI238</f>
        <v>#DIV/0!</v>
      </c>
      <c r="CS23" s="14" t="e">
        <f>Forbbiden!AJ238</f>
        <v>#DIV/0!</v>
      </c>
      <c r="CT23" s="14" t="e">
        <f>Forbbiden!AK238</f>
        <v>#DIV/0!</v>
      </c>
      <c r="CU23" s="14" t="e">
        <f>Forbbiden!AL238</f>
        <v>#DIV/0!</v>
      </c>
      <c r="CV23" s="14" t="e">
        <f>Forbbiden!AM238</f>
        <v>#DIV/0!</v>
      </c>
      <c r="CW23" s="14" t="e">
        <f>Forbbiden!AN238</f>
        <v>#DIV/0!</v>
      </c>
      <c r="CX23" s="14"/>
      <c r="CY23" s="14"/>
      <c r="CZ23" s="14"/>
      <c r="DA23" s="1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14"/>
      <c r="DQ23" s="52"/>
      <c r="DR23" s="52"/>
      <c r="DS23" s="52"/>
      <c r="DT23" s="52"/>
    </row>
    <row r="24" spans="1:124" ht="12.2" customHeight="1">
      <c r="A24" s="39" t="s">
        <v>109</v>
      </c>
      <c r="C24" s="4" t="e">
        <f>Forbbiden!$M$20</f>
        <v>#DIV/0!</v>
      </c>
      <c r="R24" s="26">
        <v>22</v>
      </c>
      <c r="S24" s="5" t="e">
        <f>Forbbiden!R22</f>
        <v>#DIV/0!</v>
      </c>
      <c r="T24" s="61" t="e">
        <f>Forbbiden!S22</f>
        <v>#DIV/0!</v>
      </c>
      <c r="U24" s="112" t="e">
        <f>Forbbiden!T22</f>
        <v>#DIV/0!</v>
      </c>
      <c r="V24" s="112" t="e">
        <f>Forbbiden!U22</f>
        <v>#DIV/0!</v>
      </c>
      <c r="W24" s="112" t="e">
        <f>Forbbiden!V22</f>
        <v>#DIV/0!</v>
      </c>
      <c r="X24" s="112" t="e">
        <f>Forbbiden!W22</f>
        <v>#DIV/0!</v>
      </c>
      <c r="Y24" s="112" t="e">
        <f>Forbbiden!X22</f>
        <v>#DIV/0!</v>
      </c>
      <c r="Z24" s="112" t="e">
        <f>Forbbiden!Y22</f>
        <v>#DIV/0!</v>
      </c>
      <c r="AA24" s="112" t="e">
        <f>Forbbiden!Z22</f>
        <v>#DIV/0!</v>
      </c>
      <c r="AB24" s="112" t="e">
        <f>Forbbiden!AA22</f>
        <v>#DIV/0!</v>
      </c>
      <c r="AC24" s="112" t="e">
        <f>Forbbiden!AB22</f>
        <v>#DIV/0!</v>
      </c>
      <c r="AD24" s="112" t="e">
        <f>Forbbiden!AC22</f>
        <v>#DIV/0!</v>
      </c>
      <c r="AE24" s="112" t="e">
        <f>Forbbiden!AD22</f>
        <v>#DIV/0!</v>
      </c>
      <c r="AF24" s="112" t="e">
        <f>Forbbiden!AE22</f>
        <v>#DIV/0!</v>
      </c>
      <c r="AG24" s="112" t="e">
        <f>Forbbiden!AF22</f>
        <v>#DIV/0!</v>
      </c>
      <c r="AH24" s="112" t="e">
        <f>Forbbiden!AG22</f>
        <v>#DIV/0!</v>
      </c>
      <c r="AI24" s="112" t="e">
        <f>Forbbiden!AH22</f>
        <v>#DIV/0!</v>
      </c>
      <c r="AJ24" s="112" t="e">
        <f>Forbbiden!AI22</f>
        <v>#DIV/0!</v>
      </c>
      <c r="AK24" s="112" t="e">
        <f>Forbbiden!AJ22</f>
        <v>#DIV/0!</v>
      </c>
      <c r="AL24" s="112" t="e">
        <f>Forbbiden!AK22</f>
        <v>#DIV/0!</v>
      </c>
      <c r="AM24" s="112" t="e">
        <f>Forbbiden!AL22</f>
        <v>#DIV/0!</v>
      </c>
      <c r="AN24" s="112" t="e">
        <f>Forbbiden!AM22</f>
        <v>#DIV/0!</v>
      </c>
      <c r="AO24" s="112" t="e">
        <f>Forbbiden!AN22</f>
        <v>#DIV/0!</v>
      </c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52"/>
      <c r="BI24" s="28"/>
      <c r="BJ24" s="28"/>
      <c r="BK24" s="28"/>
      <c r="BL24" s="28"/>
      <c r="BM24" s="28"/>
      <c r="BN24" s="18"/>
      <c r="BO24" s="39" t="s">
        <v>109</v>
      </c>
      <c r="BP24" s="18"/>
      <c r="BQ24" s="4" t="e">
        <f>Forbbiden!$M$236</f>
        <v>#DIV/0!</v>
      </c>
      <c r="BR24" s="18"/>
      <c r="BS24" s="18"/>
      <c r="BT24" s="18"/>
      <c r="BU24" s="40"/>
      <c r="BV24" s="23"/>
      <c r="BW24" s="16"/>
      <c r="BX24" s="9"/>
      <c r="BY24" s="9"/>
      <c r="BZ24" s="26">
        <v>23</v>
      </c>
      <c r="CA24" s="5" t="e">
        <f>Forbbiden!R239</f>
        <v>#DIV/0!</v>
      </c>
      <c r="CB24" s="61" t="e">
        <f>Forbbiden!S239</f>
        <v>#DIV/0!</v>
      </c>
      <c r="CC24" s="14" t="e">
        <f>Forbbiden!T239</f>
        <v>#DIV/0!</v>
      </c>
      <c r="CD24" s="14" t="e">
        <f>Forbbiden!U239</f>
        <v>#DIV/0!</v>
      </c>
      <c r="CE24" s="14" t="e">
        <f>Forbbiden!V239</f>
        <v>#DIV/0!</v>
      </c>
      <c r="CF24" s="14" t="e">
        <f>Forbbiden!W239</f>
        <v>#DIV/0!</v>
      </c>
      <c r="CG24" s="14" t="e">
        <f>Forbbiden!X239</f>
        <v>#DIV/0!</v>
      </c>
      <c r="CH24" s="14" t="e">
        <f>Forbbiden!Y239</f>
        <v>#DIV/0!</v>
      </c>
      <c r="CI24" s="14" t="e">
        <f>Forbbiden!Z239</f>
        <v>#DIV/0!</v>
      </c>
      <c r="CJ24" s="14" t="e">
        <f>Forbbiden!AA239</f>
        <v>#DIV/0!</v>
      </c>
      <c r="CK24" s="14" t="e">
        <f>Forbbiden!AB239</f>
        <v>#DIV/0!</v>
      </c>
      <c r="CL24" s="14" t="e">
        <f>Forbbiden!AC239</f>
        <v>#DIV/0!</v>
      </c>
      <c r="CM24" s="14" t="e">
        <f>Forbbiden!AD239</f>
        <v>#DIV/0!</v>
      </c>
      <c r="CN24" s="14" t="e">
        <f>Forbbiden!AE239</f>
        <v>#DIV/0!</v>
      </c>
      <c r="CO24" s="14" t="e">
        <f>Forbbiden!AF239</f>
        <v>#DIV/0!</v>
      </c>
      <c r="CP24" s="14" t="e">
        <f>Forbbiden!AG239</f>
        <v>#DIV/0!</v>
      </c>
      <c r="CQ24" s="14" t="e">
        <f>Forbbiden!AH239</f>
        <v>#DIV/0!</v>
      </c>
      <c r="CR24" s="14" t="e">
        <f>Forbbiden!AI239</f>
        <v>#DIV/0!</v>
      </c>
      <c r="CS24" s="14" t="e">
        <f>Forbbiden!AJ239</f>
        <v>#DIV/0!</v>
      </c>
      <c r="CT24" s="14" t="e">
        <f>Forbbiden!AK239</f>
        <v>#DIV/0!</v>
      </c>
      <c r="CU24" s="14" t="e">
        <f>Forbbiden!AL239</f>
        <v>#DIV/0!</v>
      </c>
      <c r="CV24" s="14" t="e">
        <f>Forbbiden!AM239</f>
        <v>#DIV/0!</v>
      </c>
      <c r="CW24" s="14" t="e">
        <f>Forbbiden!AN239</f>
        <v>#DIV/0!</v>
      </c>
      <c r="CX24" s="14" t="e">
        <f>Forbbiden!AO239</f>
        <v>#DIV/0!</v>
      </c>
      <c r="CY24" s="14"/>
      <c r="CZ24" s="14"/>
      <c r="DA24" s="1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14"/>
      <c r="DQ24" s="52"/>
      <c r="DR24" s="52"/>
      <c r="DS24" s="52"/>
      <c r="DT24" s="52"/>
    </row>
    <row r="25" spans="1:124" ht="12.2" customHeight="1">
      <c r="A25" s="37" t="s">
        <v>108</v>
      </c>
      <c r="B25" s="17"/>
      <c r="C25" s="11"/>
      <c r="R25" s="26">
        <v>23</v>
      </c>
      <c r="S25" s="25" t="e">
        <f>Forbbiden!R23</f>
        <v>#DIV/0!</v>
      </c>
      <c r="T25" s="61" t="e">
        <f>Forbbiden!S23</f>
        <v>#DIV/0!</v>
      </c>
      <c r="U25" s="112" t="e">
        <f>Forbbiden!T23</f>
        <v>#DIV/0!</v>
      </c>
      <c r="V25" s="112" t="e">
        <f>Forbbiden!U23</f>
        <v>#DIV/0!</v>
      </c>
      <c r="W25" s="112" t="e">
        <f>Forbbiden!V23</f>
        <v>#DIV/0!</v>
      </c>
      <c r="X25" s="112" t="e">
        <f>Forbbiden!W23</f>
        <v>#DIV/0!</v>
      </c>
      <c r="Y25" s="112" t="e">
        <f>Forbbiden!X23</f>
        <v>#DIV/0!</v>
      </c>
      <c r="Z25" s="112" t="e">
        <f>Forbbiden!Y23</f>
        <v>#DIV/0!</v>
      </c>
      <c r="AA25" s="112" t="e">
        <f>Forbbiden!Z23</f>
        <v>#DIV/0!</v>
      </c>
      <c r="AB25" s="112" t="e">
        <f>Forbbiden!AA23</f>
        <v>#DIV/0!</v>
      </c>
      <c r="AC25" s="112" t="e">
        <f>Forbbiden!AB23</f>
        <v>#DIV/0!</v>
      </c>
      <c r="AD25" s="112" t="e">
        <f>Forbbiden!AC23</f>
        <v>#DIV/0!</v>
      </c>
      <c r="AE25" s="112" t="e">
        <f>Forbbiden!AD23</f>
        <v>#DIV/0!</v>
      </c>
      <c r="AF25" s="112" t="e">
        <f>Forbbiden!AE23</f>
        <v>#DIV/0!</v>
      </c>
      <c r="AG25" s="112" t="e">
        <f>Forbbiden!AF23</f>
        <v>#DIV/0!</v>
      </c>
      <c r="AH25" s="112" t="e">
        <f>Forbbiden!AG23</f>
        <v>#DIV/0!</v>
      </c>
      <c r="AI25" s="112" t="e">
        <f>Forbbiden!AH23</f>
        <v>#DIV/0!</v>
      </c>
      <c r="AJ25" s="112" t="e">
        <f>Forbbiden!AI23</f>
        <v>#DIV/0!</v>
      </c>
      <c r="AK25" s="112" t="e">
        <f>Forbbiden!AJ23</f>
        <v>#DIV/0!</v>
      </c>
      <c r="AL25" s="112" t="e">
        <f>Forbbiden!AK23</f>
        <v>#DIV/0!</v>
      </c>
      <c r="AM25" s="112" t="e">
        <f>Forbbiden!AL23</f>
        <v>#DIV/0!</v>
      </c>
      <c r="AN25" s="112" t="e">
        <f>Forbbiden!AM23</f>
        <v>#DIV/0!</v>
      </c>
      <c r="AO25" s="112" t="e">
        <f>Forbbiden!AN23</f>
        <v>#DIV/0!</v>
      </c>
      <c r="AP25" s="112" t="e">
        <f>Forbbiden!AO23</f>
        <v>#DIV/0!</v>
      </c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52"/>
      <c r="BI25" s="28"/>
      <c r="BJ25" s="28"/>
      <c r="BK25" s="28"/>
      <c r="BL25" s="28"/>
      <c r="BM25" s="28"/>
      <c r="BN25" s="18"/>
      <c r="BO25" s="37" t="s">
        <v>108</v>
      </c>
      <c r="BP25" s="17"/>
      <c r="BQ25" s="11"/>
      <c r="BR25" s="18"/>
      <c r="BS25" s="18"/>
      <c r="BT25" s="18"/>
      <c r="BU25" s="40"/>
      <c r="BV25" s="23"/>
      <c r="BW25" s="16"/>
      <c r="BX25" s="9"/>
      <c r="BY25" s="9"/>
      <c r="BZ25" s="26">
        <v>24</v>
      </c>
      <c r="CA25" s="5" t="e">
        <f>Forbbiden!R240</f>
        <v>#DIV/0!</v>
      </c>
      <c r="CB25" s="61" t="e">
        <f>Forbbiden!S240</f>
        <v>#DIV/0!</v>
      </c>
      <c r="CC25" s="14" t="e">
        <f>Forbbiden!T240</f>
        <v>#DIV/0!</v>
      </c>
      <c r="CD25" s="14" t="e">
        <f>Forbbiden!U240</f>
        <v>#DIV/0!</v>
      </c>
      <c r="CE25" s="14" t="e">
        <f>Forbbiden!V240</f>
        <v>#DIV/0!</v>
      </c>
      <c r="CF25" s="14" t="e">
        <f>Forbbiden!W240</f>
        <v>#DIV/0!</v>
      </c>
      <c r="CG25" s="14" t="e">
        <f>Forbbiden!X240</f>
        <v>#DIV/0!</v>
      </c>
      <c r="CH25" s="14" t="e">
        <f>Forbbiden!Y240</f>
        <v>#DIV/0!</v>
      </c>
      <c r="CI25" s="14" t="e">
        <f>Forbbiden!Z240</f>
        <v>#DIV/0!</v>
      </c>
      <c r="CJ25" s="14" t="e">
        <f>Forbbiden!AA240</f>
        <v>#DIV/0!</v>
      </c>
      <c r="CK25" s="14" t="e">
        <f>Forbbiden!AB240</f>
        <v>#DIV/0!</v>
      </c>
      <c r="CL25" s="14" t="e">
        <f>Forbbiden!AC240</f>
        <v>#DIV/0!</v>
      </c>
      <c r="CM25" s="14" t="e">
        <f>Forbbiden!AD240</f>
        <v>#DIV/0!</v>
      </c>
      <c r="CN25" s="14" t="e">
        <f>Forbbiden!AE240</f>
        <v>#DIV/0!</v>
      </c>
      <c r="CO25" s="14" t="e">
        <f>Forbbiden!AF240</f>
        <v>#DIV/0!</v>
      </c>
      <c r="CP25" s="14" t="e">
        <f>Forbbiden!AG240</f>
        <v>#DIV/0!</v>
      </c>
      <c r="CQ25" s="14" t="e">
        <f>Forbbiden!AH240</f>
        <v>#DIV/0!</v>
      </c>
      <c r="CR25" s="14" t="e">
        <f>Forbbiden!AI240</f>
        <v>#DIV/0!</v>
      </c>
      <c r="CS25" s="14" t="e">
        <f>Forbbiden!AJ240</f>
        <v>#DIV/0!</v>
      </c>
      <c r="CT25" s="14" t="e">
        <f>Forbbiden!AK240</f>
        <v>#DIV/0!</v>
      </c>
      <c r="CU25" s="14" t="e">
        <f>Forbbiden!AL240</f>
        <v>#DIV/0!</v>
      </c>
      <c r="CV25" s="14" t="e">
        <f>Forbbiden!AM240</f>
        <v>#DIV/0!</v>
      </c>
      <c r="CW25" s="14" t="e">
        <f>Forbbiden!AN240</f>
        <v>#DIV/0!</v>
      </c>
      <c r="CX25" s="14" t="e">
        <f>Forbbiden!AO240</f>
        <v>#DIV/0!</v>
      </c>
      <c r="CY25" s="14" t="e">
        <f>Forbbiden!AP240</f>
        <v>#DIV/0!</v>
      </c>
      <c r="CZ25" s="14"/>
      <c r="DA25" s="1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14"/>
      <c r="DQ25" s="52"/>
      <c r="DR25" s="52"/>
      <c r="DS25" s="52"/>
      <c r="DT25" s="52"/>
    </row>
    <row r="26" spans="1:124" ht="12.2" customHeight="1">
      <c r="A26" s="37" t="s">
        <v>107</v>
      </c>
      <c r="B26" s="17"/>
      <c r="C26" s="11"/>
      <c r="R26" s="26">
        <v>24</v>
      </c>
      <c r="S26" s="25" t="e">
        <f>Forbbiden!R24</f>
        <v>#DIV/0!</v>
      </c>
      <c r="T26" s="61" t="e">
        <f>Forbbiden!S24</f>
        <v>#DIV/0!</v>
      </c>
      <c r="U26" s="112" t="e">
        <f>Forbbiden!T24</f>
        <v>#DIV/0!</v>
      </c>
      <c r="V26" s="112" t="e">
        <f>Forbbiden!U24</f>
        <v>#DIV/0!</v>
      </c>
      <c r="W26" s="112" t="e">
        <f>Forbbiden!V24</f>
        <v>#DIV/0!</v>
      </c>
      <c r="X26" s="112" t="e">
        <f>Forbbiden!W24</f>
        <v>#DIV/0!</v>
      </c>
      <c r="Y26" s="112" t="e">
        <f>Forbbiden!X24</f>
        <v>#DIV/0!</v>
      </c>
      <c r="Z26" s="112" t="e">
        <f>Forbbiden!Y24</f>
        <v>#DIV/0!</v>
      </c>
      <c r="AA26" s="112" t="e">
        <f>Forbbiden!Z24</f>
        <v>#DIV/0!</v>
      </c>
      <c r="AB26" s="112" t="e">
        <f>Forbbiden!AA24</f>
        <v>#DIV/0!</v>
      </c>
      <c r="AC26" s="112" t="e">
        <f>Forbbiden!AB24</f>
        <v>#DIV/0!</v>
      </c>
      <c r="AD26" s="112" t="e">
        <f>Forbbiden!AC24</f>
        <v>#DIV/0!</v>
      </c>
      <c r="AE26" s="112" t="e">
        <f>Forbbiden!AD24</f>
        <v>#DIV/0!</v>
      </c>
      <c r="AF26" s="112" t="e">
        <f>Forbbiden!AE24</f>
        <v>#DIV/0!</v>
      </c>
      <c r="AG26" s="112" t="e">
        <f>Forbbiden!AF24</f>
        <v>#DIV/0!</v>
      </c>
      <c r="AH26" s="112" t="e">
        <f>Forbbiden!AG24</f>
        <v>#DIV/0!</v>
      </c>
      <c r="AI26" s="112" t="e">
        <f>Forbbiden!AH24</f>
        <v>#DIV/0!</v>
      </c>
      <c r="AJ26" s="112" t="e">
        <f>Forbbiden!AI24</f>
        <v>#DIV/0!</v>
      </c>
      <c r="AK26" s="112" t="e">
        <f>Forbbiden!AJ24</f>
        <v>#DIV/0!</v>
      </c>
      <c r="AL26" s="112" t="e">
        <f>Forbbiden!AK24</f>
        <v>#DIV/0!</v>
      </c>
      <c r="AM26" s="112" t="e">
        <f>Forbbiden!AL24</f>
        <v>#DIV/0!</v>
      </c>
      <c r="AN26" s="112" t="e">
        <f>Forbbiden!AM24</f>
        <v>#DIV/0!</v>
      </c>
      <c r="AO26" s="112" t="e">
        <f>Forbbiden!AN24</f>
        <v>#DIV/0!</v>
      </c>
      <c r="AP26" s="112" t="e">
        <f>Forbbiden!AO24</f>
        <v>#DIV/0!</v>
      </c>
      <c r="AQ26" s="112" t="e">
        <f>Forbbiden!AP24</f>
        <v>#DIV/0!</v>
      </c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52"/>
      <c r="BI26" s="28"/>
      <c r="BJ26" s="28"/>
      <c r="BK26" s="28"/>
      <c r="BL26" s="28"/>
      <c r="BM26" s="28"/>
      <c r="BN26" s="18"/>
      <c r="BO26" s="37" t="s">
        <v>107</v>
      </c>
      <c r="BP26" s="17"/>
      <c r="BQ26" s="11"/>
      <c r="BR26" s="18"/>
      <c r="BS26" s="18"/>
      <c r="BT26" s="18"/>
      <c r="BU26" s="40"/>
      <c r="BV26" s="23"/>
      <c r="BW26" s="16"/>
      <c r="BX26" s="9"/>
      <c r="BY26" s="9"/>
      <c r="BZ26" s="26">
        <v>25</v>
      </c>
      <c r="CA26" s="5" t="e">
        <f>Forbbiden!R241</f>
        <v>#DIV/0!</v>
      </c>
      <c r="CB26" s="61" t="e">
        <f>Forbbiden!S241</f>
        <v>#DIV/0!</v>
      </c>
      <c r="CC26" s="14" t="e">
        <f>Forbbiden!T241</f>
        <v>#DIV/0!</v>
      </c>
      <c r="CD26" s="14" t="e">
        <f>Forbbiden!U241</f>
        <v>#DIV/0!</v>
      </c>
      <c r="CE26" s="14" t="e">
        <f>Forbbiden!V241</f>
        <v>#DIV/0!</v>
      </c>
      <c r="CF26" s="14" t="e">
        <f>Forbbiden!W241</f>
        <v>#DIV/0!</v>
      </c>
      <c r="CG26" s="14" t="e">
        <f>Forbbiden!X241</f>
        <v>#DIV/0!</v>
      </c>
      <c r="CH26" s="14" t="e">
        <f>Forbbiden!Y241</f>
        <v>#DIV/0!</v>
      </c>
      <c r="CI26" s="14" t="e">
        <f>Forbbiden!Z241</f>
        <v>#DIV/0!</v>
      </c>
      <c r="CJ26" s="14" t="e">
        <f>Forbbiden!AA241</f>
        <v>#DIV/0!</v>
      </c>
      <c r="CK26" s="14" t="e">
        <f>Forbbiden!AB241</f>
        <v>#DIV/0!</v>
      </c>
      <c r="CL26" s="14" t="e">
        <f>Forbbiden!AC241</f>
        <v>#DIV/0!</v>
      </c>
      <c r="CM26" s="14" t="e">
        <f>Forbbiden!AD241</f>
        <v>#DIV/0!</v>
      </c>
      <c r="CN26" s="14" t="e">
        <f>Forbbiden!AE241</f>
        <v>#DIV/0!</v>
      </c>
      <c r="CO26" s="14" t="e">
        <f>Forbbiden!AF241</f>
        <v>#DIV/0!</v>
      </c>
      <c r="CP26" s="14" t="e">
        <f>Forbbiden!AG241</f>
        <v>#DIV/0!</v>
      </c>
      <c r="CQ26" s="14" t="e">
        <f>Forbbiden!AH241</f>
        <v>#DIV/0!</v>
      </c>
      <c r="CR26" s="14" t="e">
        <f>Forbbiden!AI241</f>
        <v>#DIV/0!</v>
      </c>
      <c r="CS26" s="14" t="e">
        <f>Forbbiden!AJ241</f>
        <v>#DIV/0!</v>
      </c>
      <c r="CT26" s="14" t="e">
        <f>Forbbiden!AK241</f>
        <v>#DIV/0!</v>
      </c>
      <c r="CU26" s="14" t="e">
        <f>Forbbiden!AL241</f>
        <v>#DIV/0!</v>
      </c>
      <c r="CV26" s="14" t="e">
        <f>Forbbiden!AM241</f>
        <v>#DIV/0!</v>
      </c>
      <c r="CW26" s="14" t="e">
        <f>Forbbiden!AN241</f>
        <v>#DIV/0!</v>
      </c>
      <c r="CX26" s="14" t="e">
        <f>Forbbiden!AO241</f>
        <v>#DIV/0!</v>
      </c>
      <c r="CY26" s="14" t="e">
        <f>Forbbiden!AP241</f>
        <v>#DIV/0!</v>
      </c>
      <c r="CZ26" s="14" t="e">
        <f>Forbbiden!AQ241</f>
        <v>#DIV/0!</v>
      </c>
      <c r="DA26" s="1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14"/>
      <c r="DQ26" s="52"/>
      <c r="DR26" s="52"/>
      <c r="DS26" s="52"/>
      <c r="DT26" s="52"/>
    </row>
    <row r="27" spans="1:124" ht="12.2" customHeight="1">
      <c r="A27" s="39"/>
      <c r="B27" s="17"/>
      <c r="C27" s="11"/>
      <c r="R27" s="26">
        <v>25</v>
      </c>
      <c r="S27" s="25" t="e">
        <f>Forbbiden!R25</f>
        <v>#DIV/0!</v>
      </c>
      <c r="T27" s="61" t="e">
        <f>Forbbiden!S25</f>
        <v>#DIV/0!</v>
      </c>
      <c r="U27" s="112" t="e">
        <f>Forbbiden!T25</f>
        <v>#DIV/0!</v>
      </c>
      <c r="V27" s="112" t="e">
        <f>Forbbiden!U25</f>
        <v>#DIV/0!</v>
      </c>
      <c r="W27" s="112" t="e">
        <f>Forbbiden!V25</f>
        <v>#DIV/0!</v>
      </c>
      <c r="X27" s="112" t="e">
        <f>Forbbiden!W25</f>
        <v>#DIV/0!</v>
      </c>
      <c r="Y27" s="112" t="e">
        <f>Forbbiden!X25</f>
        <v>#DIV/0!</v>
      </c>
      <c r="Z27" s="112" t="e">
        <f>Forbbiden!Y25</f>
        <v>#DIV/0!</v>
      </c>
      <c r="AA27" s="112" t="e">
        <f>Forbbiden!Z25</f>
        <v>#DIV/0!</v>
      </c>
      <c r="AB27" s="112" t="e">
        <f>Forbbiden!AA25</f>
        <v>#DIV/0!</v>
      </c>
      <c r="AC27" s="112" t="e">
        <f>Forbbiden!AB25</f>
        <v>#DIV/0!</v>
      </c>
      <c r="AD27" s="112" t="e">
        <f>Forbbiden!AC25</f>
        <v>#DIV/0!</v>
      </c>
      <c r="AE27" s="112" t="e">
        <f>Forbbiden!AD25</f>
        <v>#DIV/0!</v>
      </c>
      <c r="AF27" s="112" t="e">
        <f>Forbbiden!AE25</f>
        <v>#DIV/0!</v>
      </c>
      <c r="AG27" s="112" t="e">
        <f>Forbbiden!AF25</f>
        <v>#DIV/0!</v>
      </c>
      <c r="AH27" s="112" t="e">
        <f>Forbbiden!AG25</f>
        <v>#DIV/0!</v>
      </c>
      <c r="AI27" s="112" t="e">
        <f>Forbbiden!AH25</f>
        <v>#DIV/0!</v>
      </c>
      <c r="AJ27" s="112" t="e">
        <f>Forbbiden!AI25</f>
        <v>#DIV/0!</v>
      </c>
      <c r="AK27" s="112" t="e">
        <f>Forbbiden!AJ25</f>
        <v>#DIV/0!</v>
      </c>
      <c r="AL27" s="112" t="e">
        <f>Forbbiden!AK25</f>
        <v>#DIV/0!</v>
      </c>
      <c r="AM27" s="112" t="e">
        <f>Forbbiden!AL25</f>
        <v>#DIV/0!</v>
      </c>
      <c r="AN27" s="112" t="e">
        <f>Forbbiden!AM25</f>
        <v>#DIV/0!</v>
      </c>
      <c r="AO27" s="112" t="e">
        <f>Forbbiden!AN25</f>
        <v>#DIV/0!</v>
      </c>
      <c r="AP27" s="112" t="e">
        <f>Forbbiden!AO25</f>
        <v>#DIV/0!</v>
      </c>
      <c r="AQ27" s="112" t="e">
        <f>Forbbiden!AP25</f>
        <v>#DIV/0!</v>
      </c>
      <c r="AR27" s="112" t="e">
        <f>Forbbiden!AQ25</f>
        <v>#DIV/0!</v>
      </c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52"/>
      <c r="BI27" s="28"/>
      <c r="BJ27" s="28"/>
      <c r="BK27" s="28"/>
      <c r="BL27" s="28"/>
      <c r="BM27" s="28"/>
      <c r="BN27" s="18"/>
      <c r="BO27" s="39"/>
      <c r="BP27" s="17"/>
      <c r="BQ27" s="11"/>
      <c r="BR27" s="18"/>
      <c r="BS27" s="18"/>
      <c r="BT27" s="18"/>
      <c r="BU27" s="40"/>
      <c r="BV27" s="23"/>
      <c r="BW27" s="16"/>
      <c r="BX27" s="9"/>
      <c r="BY27" s="9"/>
      <c r="BZ27" s="26">
        <v>26</v>
      </c>
      <c r="CA27" s="5" t="e">
        <f>Forbbiden!R242</f>
        <v>#DIV/0!</v>
      </c>
      <c r="CB27" s="61" t="e">
        <f>Forbbiden!S242</f>
        <v>#DIV/0!</v>
      </c>
      <c r="CC27" s="14" t="e">
        <f>Forbbiden!T242</f>
        <v>#DIV/0!</v>
      </c>
      <c r="CD27" s="14" t="e">
        <f>Forbbiden!U242</f>
        <v>#DIV/0!</v>
      </c>
      <c r="CE27" s="14" t="e">
        <f>Forbbiden!V242</f>
        <v>#DIV/0!</v>
      </c>
      <c r="CF27" s="14" t="e">
        <f>Forbbiden!W242</f>
        <v>#DIV/0!</v>
      </c>
      <c r="CG27" s="14" t="e">
        <f>Forbbiden!X242</f>
        <v>#DIV/0!</v>
      </c>
      <c r="CH27" s="14" t="e">
        <f>Forbbiden!Y242</f>
        <v>#DIV/0!</v>
      </c>
      <c r="CI27" s="14" t="e">
        <f>Forbbiden!Z242</f>
        <v>#DIV/0!</v>
      </c>
      <c r="CJ27" s="14" t="e">
        <f>Forbbiden!AA242</f>
        <v>#DIV/0!</v>
      </c>
      <c r="CK27" s="14" t="e">
        <f>Forbbiden!AB242</f>
        <v>#DIV/0!</v>
      </c>
      <c r="CL27" s="14" t="e">
        <f>Forbbiden!AC242</f>
        <v>#DIV/0!</v>
      </c>
      <c r="CM27" s="14" t="e">
        <f>Forbbiden!AD242</f>
        <v>#DIV/0!</v>
      </c>
      <c r="CN27" s="14" t="e">
        <f>Forbbiden!AE242</f>
        <v>#DIV/0!</v>
      </c>
      <c r="CO27" s="14" t="e">
        <f>Forbbiden!AF242</f>
        <v>#DIV/0!</v>
      </c>
      <c r="CP27" s="14" t="e">
        <f>Forbbiden!AG242</f>
        <v>#DIV/0!</v>
      </c>
      <c r="CQ27" s="14" t="e">
        <f>Forbbiden!AH242</f>
        <v>#DIV/0!</v>
      </c>
      <c r="CR27" s="14" t="e">
        <f>Forbbiden!AI242</f>
        <v>#DIV/0!</v>
      </c>
      <c r="CS27" s="14" t="e">
        <f>Forbbiden!AJ242</f>
        <v>#DIV/0!</v>
      </c>
      <c r="CT27" s="14" t="e">
        <f>Forbbiden!AK242</f>
        <v>#DIV/0!</v>
      </c>
      <c r="CU27" s="14" t="e">
        <f>Forbbiden!AL242</f>
        <v>#DIV/0!</v>
      </c>
      <c r="CV27" s="14" t="e">
        <f>Forbbiden!AM242</f>
        <v>#DIV/0!</v>
      </c>
      <c r="CW27" s="14" t="e">
        <f>Forbbiden!AN242</f>
        <v>#DIV/0!</v>
      </c>
      <c r="CX27" s="14" t="e">
        <f>Forbbiden!AO242</f>
        <v>#DIV/0!</v>
      </c>
      <c r="CY27" s="14" t="e">
        <f>Forbbiden!AP242</f>
        <v>#DIV/0!</v>
      </c>
      <c r="CZ27" s="14" t="e">
        <f>Forbbiden!AQ242</f>
        <v>#DIV/0!</v>
      </c>
      <c r="DA27" s="14" t="e">
        <f>Forbbiden!AR242</f>
        <v>#DIV/0!</v>
      </c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14"/>
      <c r="DQ27" s="52"/>
      <c r="DR27" s="52"/>
      <c r="DS27" s="52"/>
      <c r="DT27" s="52"/>
    </row>
    <row r="28" spans="1:124" ht="12.2" customHeight="1">
      <c r="A28" s="37" t="s">
        <v>197</v>
      </c>
      <c r="C28" s="4" t="e">
        <f>Forbbiden!$C$44</f>
        <v>#DIV/0!</v>
      </c>
      <c r="R28" s="26">
        <v>26</v>
      </c>
      <c r="S28" s="25" t="e">
        <f>Forbbiden!R26</f>
        <v>#DIV/0!</v>
      </c>
      <c r="T28" s="61" t="e">
        <f>Forbbiden!S26</f>
        <v>#DIV/0!</v>
      </c>
      <c r="U28" s="112" t="e">
        <f>Forbbiden!T26</f>
        <v>#DIV/0!</v>
      </c>
      <c r="V28" s="112" t="e">
        <f>Forbbiden!U26</f>
        <v>#DIV/0!</v>
      </c>
      <c r="W28" s="112" t="e">
        <f>Forbbiden!V26</f>
        <v>#DIV/0!</v>
      </c>
      <c r="X28" s="112" t="e">
        <f>Forbbiden!W26</f>
        <v>#DIV/0!</v>
      </c>
      <c r="Y28" s="112" t="e">
        <f>Forbbiden!X26</f>
        <v>#DIV/0!</v>
      </c>
      <c r="Z28" s="112" t="e">
        <f>Forbbiden!Y26</f>
        <v>#DIV/0!</v>
      </c>
      <c r="AA28" s="112" t="e">
        <f>Forbbiden!Z26</f>
        <v>#DIV/0!</v>
      </c>
      <c r="AB28" s="112" t="e">
        <f>Forbbiden!AA26</f>
        <v>#DIV/0!</v>
      </c>
      <c r="AC28" s="112" t="e">
        <f>Forbbiden!AB26</f>
        <v>#DIV/0!</v>
      </c>
      <c r="AD28" s="112" t="e">
        <f>Forbbiden!AC26</f>
        <v>#DIV/0!</v>
      </c>
      <c r="AE28" s="112" t="e">
        <f>Forbbiden!AD26</f>
        <v>#DIV/0!</v>
      </c>
      <c r="AF28" s="112" t="e">
        <f>Forbbiden!AE26</f>
        <v>#DIV/0!</v>
      </c>
      <c r="AG28" s="112" t="e">
        <f>Forbbiden!AF26</f>
        <v>#DIV/0!</v>
      </c>
      <c r="AH28" s="112" t="e">
        <f>Forbbiden!AG26</f>
        <v>#DIV/0!</v>
      </c>
      <c r="AI28" s="112" t="e">
        <f>Forbbiden!AH26</f>
        <v>#DIV/0!</v>
      </c>
      <c r="AJ28" s="112" t="e">
        <f>Forbbiden!AI26</f>
        <v>#DIV/0!</v>
      </c>
      <c r="AK28" s="112" t="e">
        <f>Forbbiden!AJ26</f>
        <v>#DIV/0!</v>
      </c>
      <c r="AL28" s="112" t="e">
        <f>Forbbiden!AK26</f>
        <v>#DIV/0!</v>
      </c>
      <c r="AM28" s="112" t="e">
        <f>Forbbiden!AL26</f>
        <v>#DIV/0!</v>
      </c>
      <c r="AN28" s="112" t="e">
        <f>Forbbiden!AM26</f>
        <v>#DIV/0!</v>
      </c>
      <c r="AO28" s="112" t="e">
        <f>Forbbiden!AN26</f>
        <v>#DIV/0!</v>
      </c>
      <c r="AP28" s="112" t="e">
        <f>Forbbiden!AO26</f>
        <v>#DIV/0!</v>
      </c>
      <c r="AQ28" s="112" t="e">
        <f>Forbbiden!AP26</f>
        <v>#DIV/0!</v>
      </c>
      <c r="AR28" s="112" t="e">
        <f>Forbbiden!AQ26</f>
        <v>#DIV/0!</v>
      </c>
      <c r="AS28" s="112" t="e">
        <f>Forbbiden!AR26</f>
        <v>#DIV/0!</v>
      </c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52"/>
      <c r="BI28" s="28"/>
      <c r="BJ28" s="28"/>
      <c r="BK28" s="28"/>
      <c r="BL28" s="28"/>
      <c r="BM28" s="28"/>
      <c r="BN28" s="18"/>
      <c r="BO28" s="37" t="s">
        <v>150</v>
      </c>
      <c r="BP28" s="18"/>
      <c r="BQ28" s="4" t="e">
        <f>Forbbiden!$C$264</f>
        <v>#DIV/0!</v>
      </c>
      <c r="BR28" s="18"/>
      <c r="BS28" s="18"/>
      <c r="BT28" s="18"/>
      <c r="BU28" s="40"/>
      <c r="BV28" s="23"/>
      <c r="BW28" s="16"/>
      <c r="BX28" s="9"/>
      <c r="BY28" s="9"/>
      <c r="BZ28" s="26">
        <v>27</v>
      </c>
      <c r="CA28" s="5" t="e">
        <f>Forbbiden!R243</f>
        <v>#DIV/0!</v>
      </c>
      <c r="CB28" s="61" t="e">
        <f>Forbbiden!S243</f>
        <v>#DIV/0!</v>
      </c>
      <c r="CC28" s="14" t="e">
        <f>Forbbiden!T243</f>
        <v>#DIV/0!</v>
      </c>
      <c r="CD28" s="14" t="e">
        <f>Forbbiden!U243</f>
        <v>#DIV/0!</v>
      </c>
      <c r="CE28" s="14" t="e">
        <f>Forbbiden!V243</f>
        <v>#DIV/0!</v>
      </c>
      <c r="CF28" s="14" t="e">
        <f>Forbbiden!W243</f>
        <v>#DIV/0!</v>
      </c>
      <c r="CG28" s="14" t="e">
        <f>Forbbiden!X243</f>
        <v>#DIV/0!</v>
      </c>
      <c r="CH28" s="14" t="e">
        <f>Forbbiden!Y243</f>
        <v>#DIV/0!</v>
      </c>
      <c r="CI28" s="14" t="e">
        <f>Forbbiden!Z243</f>
        <v>#DIV/0!</v>
      </c>
      <c r="CJ28" s="14" t="e">
        <f>Forbbiden!AA243</f>
        <v>#DIV/0!</v>
      </c>
      <c r="CK28" s="14" t="e">
        <f>Forbbiden!AB243</f>
        <v>#DIV/0!</v>
      </c>
      <c r="CL28" s="14" t="e">
        <f>Forbbiden!AC243</f>
        <v>#DIV/0!</v>
      </c>
      <c r="CM28" s="14" t="e">
        <f>Forbbiden!AD243</f>
        <v>#DIV/0!</v>
      </c>
      <c r="CN28" s="14" t="e">
        <f>Forbbiden!AE243</f>
        <v>#DIV/0!</v>
      </c>
      <c r="CO28" s="14" t="e">
        <f>Forbbiden!AF243</f>
        <v>#DIV/0!</v>
      </c>
      <c r="CP28" s="14" t="e">
        <f>Forbbiden!AG243</f>
        <v>#DIV/0!</v>
      </c>
      <c r="CQ28" s="14" t="e">
        <f>Forbbiden!AH243</f>
        <v>#DIV/0!</v>
      </c>
      <c r="CR28" s="14" t="e">
        <f>Forbbiden!AI243</f>
        <v>#DIV/0!</v>
      </c>
      <c r="CS28" s="14" t="e">
        <f>Forbbiden!AJ243</f>
        <v>#DIV/0!</v>
      </c>
      <c r="CT28" s="14" t="e">
        <f>Forbbiden!AK243</f>
        <v>#DIV/0!</v>
      </c>
      <c r="CU28" s="14" t="e">
        <f>Forbbiden!AL243</f>
        <v>#DIV/0!</v>
      </c>
      <c r="CV28" s="14" t="e">
        <f>Forbbiden!AM243</f>
        <v>#DIV/0!</v>
      </c>
      <c r="CW28" s="14" t="e">
        <f>Forbbiden!AN243</f>
        <v>#DIV/0!</v>
      </c>
      <c r="CX28" s="14" t="e">
        <f>Forbbiden!AO243</f>
        <v>#DIV/0!</v>
      </c>
      <c r="CY28" s="14" t="e">
        <f>Forbbiden!AP243</f>
        <v>#DIV/0!</v>
      </c>
      <c r="CZ28" s="14" t="e">
        <f>Forbbiden!AQ243</f>
        <v>#DIV/0!</v>
      </c>
      <c r="DA28" s="14" t="e">
        <f>Forbbiden!AR243</f>
        <v>#DIV/0!</v>
      </c>
      <c r="DB28" s="24" t="e">
        <f>Forbbiden!AS243</f>
        <v>#DIV/0!</v>
      </c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14"/>
      <c r="DQ28" s="52"/>
      <c r="DR28" s="52"/>
      <c r="DS28" s="52"/>
      <c r="DT28" s="52"/>
    </row>
    <row r="29" spans="1:124" ht="12.2" customHeight="1">
      <c r="R29" s="26">
        <v>27</v>
      </c>
      <c r="S29" s="25" t="e">
        <f>Forbbiden!R27</f>
        <v>#DIV/0!</v>
      </c>
      <c r="T29" s="61" t="e">
        <f>Forbbiden!S27</f>
        <v>#DIV/0!</v>
      </c>
      <c r="U29" s="112" t="e">
        <f>Forbbiden!T27</f>
        <v>#DIV/0!</v>
      </c>
      <c r="V29" s="112" t="e">
        <f>Forbbiden!U27</f>
        <v>#DIV/0!</v>
      </c>
      <c r="W29" s="112" t="e">
        <f>Forbbiden!V27</f>
        <v>#DIV/0!</v>
      </c>
      <c r="X29" s="112" t="e">
        <f>Forbbiden!W27</f>
        <v>#DIV/0!</v>
      </c>
      <c r="Y29" s="112" t="e">
        <f>Forbbiden!X27</f>
        <v>#DIV/0!</v>
      </c>
      <c r="Z29" s="112" t="e">
        <f>Forbbiden!Y27</f>
        <v>#DIV/0!</v>
      </c>
      <c r="AA29" s="112" t="e">
        <f>Forbbiden!Z27</f>
        <v>#DIV/0!</v>
      </c>
      <c r="AB29" s="112" t="e">
        <f>Forbbiden!AA27</f>
        <v>#DIV/0!</v>
      </c>
      <c r="AC29" s="112" t="e">
        <f>Forbbiden!AB27</f>
        <v>#DIV/0!</v>
      </c>
      <c r="AD29" s="112" t="e">
        <f>Forbbiden!AC27</f>
        <v>#DIV/0!</v>
      </c>
      <c r="AE29" s="112" t="e">
        <f>Forbbiden!AD27</f>
        <v>#DIV/0!</v>
      </c>
      <c r="AF29" s="112" t="e">
        <f>Forbbiden!AE27</f>
        <v>#DIV/0!</v>
      </c>
      <c r="AG29" s="112" t="e">
        <f>Forbbiden!AF27</f>
        <v>#DIV/0!</v>
      </c>
      <c r="AH29" s="112" t="e">
        <f>Forbbiden!AG27</f>
        <v>#DIV/0!</v>
      </c>
      <c r="AI29" s="112" t="e">
        <f>Forbbiden!AH27</f>
        <v>#DIV/0!</v>
      </c>
      <c r="AJ29" s="112" t="e">
        <f>Forbbiden!AI27</f>
        <v>#DIV/0!</v>
      </c>
      <c r="AK29" s="112" t="e">
        <f>Forbbiden!AJ27</f>
        <v>#DIV/0!</v>
      </c>
      <c r="AL29" s="112" t="e">
        <f>Forbbiden!AK27</f>
        <v>#DIV/0!</v>
      </c>
      <c r="AM29" s="112" t="e">
        <f>Forbbiden!AL27</f>
        <v>#DIV/0!</v>
      </c>
      <c r="AN29" s="112" t="e">
        <f>Forbbiden!AM27</f>
        <v>#DIV/0!</v>
      </c>
      <c r="AO29" s="112" t="e">
        <f>Forbbiden!AN27</f>
        <v>#DIV/0!</v>
      </c>
      <c r="AP29" s="112" t="e">
        <f>Forbbiden!AO27</f>
        <v>#DIV/0!</v>
      </c>
      <c r="AQ29" s="112" t="e">
        <f>Forbbiden!AP27</f>
        <v>#DIV/0!</v>
      </c>
      <c r="AR29" s="112" t="e">
        <f>Forbbiden!AQ27</f>
        <v>#DIV/0!</v>
      </c>
      <c r="AS29" s="112" t="e">
        <f>Forbbiden!AR27</f>
        <v>#DIV/0!</v>
      </c>
      <c r="AT29" s="112" t="e">
        <f>Forbbiden!AS27</f>
        <v>#DIV/0!</v>
      </c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52"/>
      <c r="BI29" s="28"/>
      <c r="BJ29" s="28"/>
      <c r="BK29" s="28"/>
      <c r="BL29" s="28"/>
      <c r="BM29" s="28"/>
      <c r="BN29" s="18"/>
      <c r="BO29" s="18"/>
      <c r="BP29" s="18"/>
      <c r="BQ29" s="18"/>
      <c r="BR29" s="18"/>
      <c r="BS29" s="18"/>
      <c r="BT29" s="18"/>
      <c r="BU29" s="40"/>
      <c r="BV29" s="23"/>
      <c r="BW29" s="16"/>
      <c r="BX29" s="9"/>
      <c r="BY29" s="9"/>
      <c r="BZ29" s="25">
        <v>28</v>
      </c>
      <c r="CA29" s="5" t="e">
        <f>Forbbiden!R244</f>
        <v>#DIV/0!</v>
      </c>
      <c r="CB29" s="61" t="e">
        <f>Forbbiden!S244</f>
        <v>#DIV/0!</v>
      </c>
      <c r="CC29" s="14" t="e">
        <f>Forbbiden!T244</f>
        <v>#DIV/0!</v>
      </c>
      <c r="CD29" s="14" t="e">
        <f>Forbbiden!U244</f>
        <v>#DIV/0!</v>
      </c>
      <c r="CE29" s="14" t="e">
        <f>Forbbiden!V244</f>
        <v>#DIV/0!</v>
      </c>
      <c r="CF29" s="14" t="e">
        <f>Forbbiden!W244</f>
        <v>#DIV/0!</v>
      </c>
      <c r="CG29" s="14" t="e">
        <f>Forbbiden!X244</f>
        <v>#DIV/0!</v>
      </c>
      <c r="CH29" s="14" t="e">
        <f>Forbbiden!Y244</f>
        <v>#DIV/0!</v>
      </c>
      <c r="CI29" s="14" t="e">
        <f>Forbbiden!Z244</f>
        <v>#DIV/0!</v>
      </c>
      <c r="CJ29" s="14" t="e">
        <f>Forbbiden!AA244</f>
        <v>#DIV/0!</v>
      </c>
      <c r="CK29" s="14" t="e">
        <f>Forbbiden!AB244</f>
        <v>#DIV/0!</v>
      </c>
      <c r="CL29" s="14" t="e">
        <f>Forbbiden!AC244</f>
        <v>#DIV/0!</v>
      </c>
      <c r="CM29" s="14" t="e">
        <f>Forbbiden!AD244</f>
        <v>#DIV/0!</v>
      </c>
      <c r="CN29" s="14" t="e">
        <f>Forbbiden!AE244</f>
        <v>#DIV/0!</v>
      </c>
      <c r="CO29" s="14" t="e">
        <f>Forbbiden!AF244</f>
        <v>#DIV/0!</v>
      </c>
      <c r="CP29" s="14" t="e">
        <f>Forbbiden!AG244</f>
        <v>#DIV/0!</v>
      </c>
      <c r="CQ29" s="14" t="e">
        <f>Forbbiden!AH244</f>
        <v>#DIV/0!</v>
      </c>
      <c r="CR29" s="14" t="e">
        <f>Forbbiden!AI244</f>
        <v>#DIV/0!</v>
      </c>
      <c r="CS29" s="14" t="e">
        <f>Forbbiden!AJ244</f>
        <v>#DIV/0!</v>
      </c>
      <c r="CT29" s="14" t="e">
        <f>Forbbiden!AK244</f>
        <v>#DIV/0!</v>
      </c>
      <c r="CU29" s="14" t="e">
        <f>Forbbiden!AL244</f>
        <v>#DIV/0!</v>
      </c>
      <c r="CV29" s="14" t="e">
        <f>Forbbiden!AM244</f>
        <v>#DIV/0!</v>
      </c>
      <c r="CW29" s="14" t="e">
        <f>Forbbiden!AN244</f>
        <v>#DIV/0!</v>
      </c>
      <c r="CX29" s="14" t="e">
        <f>Forbbiden!AO244</f>
        <v>#DIV/0!</v>
      </c>
      <c r="CY29" s="14" t="e">
        <f>Forbbiden!AP244</f>
        <v>#DIV/0!</v>
      </c>
      <c r="CZ29" s="14" t="e">
        <f>Forbbiden!AQ244</f>
        <v>#DIV/0!</v>
      </c>
      <c r="DA29" s="14" t="e">
        <f>Forbbiden!AR244</f>
        <v>#DIV/0!</v>
      </c>
      <c r="DB29" s="24" t="e">
        <f>Forbbiden!AS244</f>
        <v>#DIV/0!</v>
      </c>
      <c r="DC29" s="24" t="e">
        <f>Forbbiden!AT244</f>
        <v>#DIV/0!</v>
      </c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14"/>
      <c r="DQ29" s="52"/>
      <c r="DR29" s="52"/>
      <c r="DS29" s="52"/>
      <c r="DT29" s="52"/>
    </row>
    <row r="30" spans="1:124" ht="12.2" customHeight="1">
      <c r="R30" s="25">
        <v>28</v>
      </c>
      <c r="S30" s="25" t="e">
        <f>Forbbiden!R28</f>
        <v>#DIV/0!</v>
      </c>
      <c r="T30" s="61" t="e">
        <f>Forbbiden!S28</f>
        <v>#DIV/0!</v>
      </c>
      <c r="U30" s="112" t="e">
        <f>Forbbiden!T28</f>
        <v>#DIV/0!</v>
      </c>
      <c r="V30" s="112" t="e">
        <f>Forbbiden!U28</f>
        <v>#DIV/0!</v>
      </c>
      <c r="W30" s="112" t="e">
        <f>Forbbiden!V28</f>
        <v>#DIV/0!</v>
      </c>
      <c r="X30" s="112" t="e">
        <f>Forbbiden!W28</f>
        <v>#DIV/0!</v>
      </c>
      <c r="Y30" s="112" t="e">
        <f>Forbbiden!X28</f>
        <v>#DIV/0!</v>
      </c>
      <c r="Z30" s="112" t="e">
        <f>Forbbiden!Y28</f>
        <v>#DIV/0!</v>
      </c>
      <c r="AA30" s="112" t="e">
        <f>Forbbiden!Z28</f>
        <v>#DIV/0!</v>
      </c>
      <c r="AB30" s="112" t="e">
        <f>Forbbiden!AA28</f>
        <v>#DIV/0!</v>
      </c>
      <c r="AC30" s="112" t="e">
        <f>Forbbiden!AB28</f>
        <v>#DIV/0!</v>
      </c>
      <c r="AD30" s="112" t="e">
        <f>Forbbiden!AC28</f>
        <v>#DIV/0!</v>
      </c>
      <c r="AE30" s="112" t="e">
        <f>Forbbiden!AD28</f>
        <v>#DIV/0!</v>
      </c>
      <c r="AF30" s="112" t="e">
        <f>Forbbiden!AE28</f>
        <v>#DIV/0!</v>
      </c>
      <c r="AG30" s="112" t="e">
        <f>Forbbiden!AF28</f>
        <v>#DIV/0!</v>
      </c>
      <c r="AH30" s="112" t="e">
        <f>Forbbiden!AG28</f>
        <v>#DIV/0!</v>
      </c>
      <c r="AI30" s="112" t="e">
        <f>Forbbiden!AH28</f>
        <v>#DIV/0!</v>
      </c>
      <c r="AJ30" s="112" t="e">
        <f>Forbbiden!AI28</f>
        <v>#DIV/0!</v>
      </c>
      <c r="AK30" s="112" t="e">
        <f>Forbbiden!AJ28</f>
        <v>#DIV/0!</v>
      </c>
      <c r="AL30" s="112" t="e">
        <f>Forbbiden!AK28</f>
        <v>#DIV/0!</v>
      </c>
      <c r="AM30" s="112" t="e">
        <f>Forbbiden!AL28</f>
        <v>#DIV/0!</v>
      </c>
      <c r="AN30" s="112" t="e">
        <f>Forbbiden!AM28</f>
        <v>#DIV/0!</v>
      </c>
      <c r="AO30" s="112" t="e">
        <f>Forbbiden!AN28</f>
        <v>#DIV/0!</v>
      </c>
      <c r="AP30" s="112" t="e">
        <f>Forbbiden!AO28</f>
        <v>#DIV/0!</v>
      </c>
      <c r="AQ30" s="112" t="e">
        <f>Forbbiden!AP28</f>
        <v>#DIV/0!</v>
      </c>
      <c r="AR30" s="112" t="e">
        <f>Forbbiden!AQ28</f>
        <v>#DIV/0!</v>
      </c>
      <c r="AS30" s="112" t="e">
        <f>Forbbiden!AR28</f>
        <v>#DIV/0!</v>
      </c>
      <c r="AT30" s="112" t="e">
        <f>Forbbiden!AS28</f>
        <v>#DIV/0!</v>
      </c>
      <c r="AU30" s="112" t="e">
        <f>Forbbiden!AT28</f>
        <v>#DIV/0!</v>
      </c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52"/>
      <c r="BI30" s="28"/>
      <c r="BJ30" s="28"/>
      <c r="BK30" s="28"/>
      <c r="BL30" s="28"/>
      <c r="BM30" s="28"/>
      <c r="BN30" s="18"/>
      <c r="BO30" s="18"/>
      <c r="BP30" s="18"/>
      <c r="BQ30" s="18"/>
      <c r="BR30" s="18"/>
      <c r="BS30" s="18"/>
      <c r="BT30" s="18"/>
      <c r="BU30" s="40"/>
      <c r="BV30" s="23"/>
      <c r="BW30" s="16"/>
      <c r="BX30" s="9"/>
      <c r="BY30" s="9"/>
      <c r="BZ30" s="25">
        <v>29</v>
      </c>
      <c r="CA30" s="5" t="e">
        <f>Forbbiden!R245</f>
        <v>#DIV/0!</v>
      </c>
      <c r="CB30" s="61" t="e">
        <f>Forbbiden!S245</f>
        <v>#DIV/0!</v>
      </c>
      <c r="CC30" s="14" t="e">
        <f>Forbbiden!T245</f>
        <v>#DIV/0!</v>
      </c>
      <c r="CD30" s="14" t="e">
        <f>Forbbiden!U245</f>
        <v>#DIV/0!</v>
      </c>
      <c r="CE30" s="14" t="e">
        <f>Forbbiden!V245</f>
        <v>#DIV/0!</v>
      </c>
      <c r="CF30" s="14" t="e">
        <f>Forbbiden!W245</f>
        <v>#DIV/0!</v>
      </c>
      <c r="CG30" s="14" t="e">
        <f>Forbbiden!X245</f>
        <v>#DIV/0!</v>
      </c>
      <c r="CH30" s="14" t="e">
        <f>Forbbiden!Y245</f>
        <v>#DIV/0!</v>
      </c>
      <c r="CI30" s="14" t="e">
        <f>Forbbiden!Z245</f>
        <v>#DIV/0!</v>
      </c>
      <c r="CJ30" s="14" t="e">
        <f>Forbbiden!AA245</f>
        <v>#DIV/0!</v>
      </c>
      <c r="CK30" s="14" t="e">
        <f>Forbbiden!AB245</f>
        <v>#DIV/0!</v>
      </c>
      <c r="CL30" s="14" t="e">
        <f>Forbbiden!AC245</f>
        <v>#DIV/0!</v>
      </c>
      <c r="CM30" s="14" t="e">
        <f>Forbbiden!AD245</f>
        <v>#DIV/0!</v>
      </c>
      <c r="CN30" s="14" t="e">
        <f>Forbbiden!AE245</f>
        <v>#DIV/0!</v>
      </c>
      <c r="CO30" s="14" t="e">
        <f>Forbbiden!AF245</f>
        <v>#DIV/0!</v>
      </c>
      <c r="CP30" s="14" t="e">
        <f>Forbbiden!AG245</f>
        <v>#DIV/0!</v>
      </c>
      <c r="CQ30" s="14" t="e">
        <f>Forbbiden!AH245</f>
        <v>#DIV/0!</v>
      </c>
      <c r="CR30" s="14" t="e">
        <f>Forbbiden!AI245</f>
        <v>#DIV/0!</v>
      </c>
      <c r="CS30" s="14" t="e">
        <f>Forbbiden!AJ245</f>
        <v>#DIV/0!</v>
      </c>
      <c r="CT30" s="14" t="e">
        <f>Forbbiden!AK245</f>
        <v>#DIV/0!</v>
      </c>
      <c r="CU30" s="14" t="e">
        <f>Forbbiden!AL245</f>
        <v>#DIV/0!</v>
      </c>
      <c r="CV30" s="14" t="e">
        <f>Forbbiden!AM245</f>
        <v>#DIV/0!</v>
      </c>
      <c r="CW30" s="14" t="e">
        <f>Forbbiden!AN245</f>
        <v>#DIV/0!</v>
      </c>
      <c r="CX30" s="14" t="e">
        <f>Forbbiden!AO245</f>
        <v>#DIV/0!</v>
      </c>
      <c r="CY30" s="14" t="e">
        <f>Forbbiden!AP245</f>
        <v>#DIV/0!</v>
      </c>
      <c r="CZ30" s="14" t="e">
        <f>Forbbiden!AQ245</f>
        <v>#DIV/0!</v>
      </c>
      <c r="DA30" s="14" t="e">
        <f>Forbbiden!AR245</f>
        <v>#DIV/0!</v>
      </c>
      <c r="DB30" s="24" t="e">
        <f>Forbbiden!AS245</f>
        <v>#DIV/0!</v>
      </c>
      <c r="DC30" s="24" t="e">
        <f>Forbbiden!AT245</f>
        <v>#DIV/0!</v>
      </c>
      <c r="DD30" s="24" t="e">
        <f>Forbbiden!AU245</f>
        <v>#DIV/0!</v>
      </c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14"/>
      <c r="DQ30" s="52"/>
      <c r="DR30" s="52"/>
      <c r="DS30" s="52"/>
      <c r="DT30" s="52"/>
    </row>
    <row r="31" spans="1:124" ht="12.2" customHeight="1">
      <c r="R31" s="25">
        <v>29</v>
      </c>
      <c r="S31" s="25" t="e">
        <f>Forbbiden!R29</f>
        <v>#DIV/0!</v>
      </c>
      <c r="T31" s="61" t="e">
        <f>Forbbiden!S29</f>
        <v>#DIV/0!</v>
      </c>
      <c r="U31" s="112" t="e">
        <f>Forbbiden!T29</f>
        <v>#DIV/0!</v>
      </c>
      <c r="V31" s="112" t="e">
        <f>Forbbiden!U29</f>
        <v>#DIV/0!</v>
      </c>
      <c r="W31" s="112" t="e">
        <f>Forbbiden!V29</f>
        <v>#DIV/0!</v>
      </c>
      <c r="X31" s="112" t="e">
        <f>Forbbiden!W29</f>
        <v>#DIV/0!</v>
      </c>
      <c r="Y31" s="112" t="e">
        <f>Forbbiden!X29</f>
        <v>#DIV/0!</v>
      </c>
      <c r="Z31" s="112" t="e">
        <f>Forbbiden!Y29</f>
        <v>#DIV/0!</v>
      </c>
      <c r="AA31" s="112" t="e">
        <f>Forbbiden!Z29</f>
        <v>#DIV/0!</v>
      </c>
      <c r="AB31" s="112" t="e">
        <f>Forbbiden!AA29</f>
        <v>#DIV/0!</v>
      </c>
      <c r="AC31" s="112" t="e">
        <f>Forbbiden!AB29</f>
        <v>#DIV/0!</v>
      </c>
      <c r="AD31" s="112" t="e">
        <f>Forbbiden!AC29</f>
        <v>#DIV/0!</v>
      </c>
      <c r="AE31" s="112" t="e">
        <f>Forbbiden!AD29</f>
        <v>#DIV/0!</v>
      </c>
      <c r="AF31" s="112" t="e">
        <f>Forbbiden!AE29</f>
        <v>#DIV/0!</v>
      </c>
      <c r="AG31" s="112" t="e">
        <f>Forbbiden!AF29</f>
        <v>#DIV/0!</v>
      </c>
      <c r="AH31" s="112" t="e">
        <f>Forbbiden!AG29</f>
        <v>#DIV/0!</v>
      </c>
      <c r="AI31" s="112" t="e">
        <f>Forbbiden!AH29</f>
        <v>#DIV/0!</v>
      </c>
      <c r="AJ31" s="112" t="e">
        <f>Forbbiden!AI29</f>
        <v>#DIV/0!</v>
      </c>
      <c r="AK31" s="112" t="e">
        <f>Forbbiden!AJ29</f>
        <v>#DIV/0!</v>
      </c>
      <c r="AL31" s="112" t="e">
        <f>Forbbiden!AK29</f>
        <v>#DIV/0!</v>
      </c>
      <c r="AM31" s="112" t="e">
        <f>Forbbiden!AL29</f>
        <v>#DIV/0!</v>
      </c>
      <c r="AN31" s="112" t="e">
        <f>Forbbiden!AM29</f>
        <v>#DIV/0!</v>
      </c>
      <c r="AO31" s="112" t="e">
        <f>Forbbiden!AN29</f>
        <v>#DIV/0!</v>
      </c>
      <c r="AP31" s="112" t="e">
        <f>Forbbiden!AO29</f>
        <v>#DIV/0!</v>
      </c>
      <c r="AQ31" s="112" t="e">
        <f>Forbbiden!AP29</f>
        <v>#DIV/0!</v>
      </c>
      <c r="AR31" s="112" t="e">
        <f>Forbbiden!AQ29</f>
        <v>#DIV/0!</v>
      </c>
      <c r="AS31" s="112" t="e">
        <f>Forbbiden!AR29</f>
        <v>#DIV/0!</v>
      </c>
      <c r="AT31" s="112" t="e">
        <f>Forbbiden!AS29</f>
        <v>#DIV/0!</v>
      </c>
      <c r="AU31" s="112" t="e">
        <f>Forbbiden!AT29</f>
        <v>#DIV/0!</v>
      </c>
      <c r="AV31" s="112" t="e">
        <f>Forbbiden!AU29</f>
        <v>#DIV/0!</v>
      </c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52"/>
      <c r="BI31" s="28"/>
      <c r="BJ31" s="28"/>
      <c r="BK31" s="28"/>
      <c r="BL31" s="28"/>
      <c r="BM31" s="28"/>
      <c r="BN31" s="18"/>
      <c r="BO31" s="18"/>
      <c r="BP31" s="18"/>
      <c r="BQ31" s="18"/>
      <c r="BR31" s="18"/>
      <c r="BS31" s="18"/>
      <c r="BT31" s="18"/>
      <c r="BU31" s="40"/>
      <c r="BV31" s="23"/>
      <c r="BW31" s="16"/>
      <c r="BX31" s="9"/>
      <c r="BY31" s="9"/>
      <c r="BZ31" s="25">
        <v>30</v>
      </c>
      <c r="CA31" s="5" t="e">
        <f>Forbbiden!R246</f>
        <v>#DIV/0!</v>
      </c>
      <c r="CB31" s="61" t="e">
        <f>Forbbiden!S246</f>
        <v>#DIV/0!</v>
      </c>
      <c r="CC31" s="14" t="e">
        <f>Forbbiden!T246</f>
        <v>#DIV/0!</v>
      </c>
      <c r="CD31" s="14" t="e">
        <f>Forbbiden!U246</f>
        <v>#DIV/0!</v>
      </c>
      <c r="CE31" s="14" t="e">
        <f>Forbbiden!V246</f>
        <v>#DIV/0!</v>
      </c>
      <c r="CF31" s="14" t="e">
        <f>Forbbiden!W246</f>
        <v>#DIV/0!</v>
      </c>
      <c r="CG31" s="14" t="e">
        <f>Forbbiden!X246</f>
        <v>#DIV/0!</v>
      </c>
      <c r="CH31" s="14" t="e">
        <f>Forbbiden!Y246</f>
        <v>#DIV/0!</v>
      </c>
      <c r="CI31" s="14" t="e">
        <f>Forbbiden!Z246</f>
        <v>#DIV/0!</v>
      </c>
      <c r="CJ31" s="14" t="e">
        <f>Forbbiden!AA246</f>
        <v>#DIV/0!</v>
      </c>
      <c r="CK31" s="14" t="e">
        <f>Forbbiden!AB246</f>
        <v>#DIV/0!</v>
      </c>
      <c r="CL31" s="14" t="e">
        <f>Forbbiden!AC246</f>
        <v>#DIV/0!</v>
      </c>
      <c r="CM31" s="14" t="e">
        <f>Forbbiden!AD246</f>
        <v>#DIV/0!</v>
      </c>
      <c r="CN31" s="14" t="e">
        <f>Forbbiden!AE246</f>
        <v>#DIV/0!</v>
      </c>
      <c r="CO31" s="14" t="e">
        <f>Forbbiden!AF246</f>
        <v>#DIV/0!</v>
      </c>
      <c r="CP31" s="14" t="e">
        <f>Forbbiden!AG246</f>
        <v>#DIV/0!</v>
      </c>
      <c r="CQ31" s="14" t="e">
        <f>Forbbiden!AH246</f>
        <v>#DIV/0!</v>
      </c>
      <c r="CR31" s="14" t="e">
        <f>Forbbiden!AI246</f>
        <v>#DIV/0!</v>
      </c>
      <c r="CS31" s="14" t="e">
        <f>Forbbiden!AJ246</f>
        <v>#DIV/0!</v>
      </c>
      <c r="CT31" s="14" t="e">
        <f>Forbbiden!AK246</f>
        <v>#DIV/0!</v>
      </c>
      <c r="CU31" s="14" t="e">
        <f>Forbbiden!AL246</f>
        <v>#DIV/0!</v>
      </c>
      <c r="CV31" s="14" t="e">
        <f>Forbbiden!AM246</f>
        <v>#DIV/0!</v>
      </c>
      <c r="CW31" s="14" t="e">
        <f>Forbbiden!AN246</f>
        <v>#DIV/0!</v>
      </c>
      <c r="CX31" s="14" t="e">
        <f>Forbbiden!AO246</f>
        <v>#DIV/0!</v>
      </c>
      <c r="CY31" s="14" t="e">
        <f>Forbbiden!AP246</f>
        <v>#DIV/0!</v>
      </c>
      <c r="CZ31" s="14" t="e">
        <f>Forbbiden!AQ246</f>
        <v>#DIV/0!</v>
      </c>
      <c r="DA31" s="14" t="e">
        <f>Forbbiden!AR246</f>
        <v>#DIV/0!</v>
      </c>
      <c r="DB31" s="24" t="e">
        <f>Forbbiden!AS246</f>
        <v>#DIV/0!</v>
      </c>
      <c r="DC31" s="24" t="e">
        <f>Forbbiden!AT246</f>
        <v>#DIV/0!</v>
      </c>
      <c r="DD31" s="24" t="e">
        <f>Forbbiden!AU246</f>
        <v>#DIV/0!</v>
      </c>
      <c r="DE31" s="24" t="e">
        <f>Forbbiden!AV246</f>
        <v>#DIV/0!</v>
      </c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14"/>
      <c r="DQ31" s="52"/>
      <c r="DR31" s="52"/>
      <c r="DS31" s="52"/>
      <c r="DT31" s="52"/>
    </row>
    <row r="32" spans="1:124" ht="12.2" customHeight="1">
      <c r="R32" s="25">
        <v>30</v>
      </c>
      <c r="S32" s="25" t="e">
        <f>Forbbiden!R30</f>
        <v>#DIV/0!</v>
      </c>
      <c r="T32" s="61" t="e">
        <f>Forbbiden!S30</f>
        <v>#DIV/0!</v>
      </c>
      <c r="U32" s="112" t="e">
        <f>Forbbiden!T30</f>
        <v>#DIV/0!</v>
      </c>
      <c r="V32" s="112" t="e">
        <f>Forbbiden!U30</f>
        <v>#DIV/0!</v>
      </c>
      <c r="W32" s="112" t="e">
        <f>Forbbiden!V30</f>
        <v>#DIV/0!</v>
      </c>
      <c r="X32" s="112" t="e">
        <f>Forbbiden!W30</f>
        <v>#DIV/0!</v>
      </c>
      <c r="Y32" s="112" t="e">
        <f>Forbbiden!X30</f>
        <v>#DIV/0!</v>
      </c>
      <c r="Z32" s="112" t="e">
        <f>Forbbiden!Y30</f>
        <v>#DIV/0!</v>
      </c>
      <c r="AA32" s="112" t="e">
        <f>Forbbiden!Z30</f>
        <v>#DIV/0!</v>
      </c>
      <c r="AB32" s="112" t="e">
        <f>Forbbiden!AA30</f>
        <v>#DIV/0!</v>
      </c>
      <c r="AC32" s="112" t="e">
        <f>Forbbiden!AB30</f>
        <v>#DIV/0!</v>
      </c>
      <c r="AD32" s="112" t="e">
        <f>Forbbiden!AC30</f>
        <v>#DIV/0!</v>
      </c>
      <c r="AE32" s="112" t="e">
        <f>Forbbiden!AD30</f>
        <v>#DIV/0!</v>
      </c>
      <c r="AF32" s="112" t="e">
        <f>Forbbiden!AE30</f>
        <v>#DIV/0!</v>
      </c>
      <c r="AG32" s="112" t="e">
        <f>Forbbiden!AF30</f>
        <v>#DIV/0!</v>
      </c>
      <c r="AH32" s="112" t="e">
        <f>Forbbiden!AG30</f>
        <v>#DIV/0!</v>
      </c>
      <c r="AI32" s="112" t="e">
        <f>Forbbiden!AH30</f>
        <v>#DIV/0!</v>
      </c>
      <c r="AJ32" s="112" t="e">
        <f>Forbbiden!AI30</f>
        <v>#DIV/0!</v>
      </c>
      <c r="AK32" s="112" t="e">
        <f>Forbbiden!AJ30</f>
        <v>#DIV/0!</v>
      </c>
      <c r="AL32" s="112" t="e">
        <f>Forbbiden!AK30</f>
        <v>#DIV/0!</v>
      </c>
      <c r="AM32" s="112" t="e">
        <f>Forbbiden!AL30</f>
        <v>#DIV/0!</v>
      </c>
      <c r="AN32" s="112" t="e">
        <f>Forbbiden!AM30</f>
        <v>#DIV/0!</v>
      </c>
      <c r="AO32" s="112" t="e">
        <f>Forbbiden!AN30</f>
        <v>#DIV/0!</v>
      </c>
      <c r="AP32" s="112" t="e">
        <f>Forbbiden!AO30</f>
        <v>#DIV/0!</v>
      </c>
      <c r="AQ32" s="112" t="e">
        <f>Forbbiden!AP30</f>
        <v>#DIV/0!</v>
      </c>
      <c r="AR32" s="112" t="e">
        <f>Forbbiden!AQ30</f>
        <v>#DIV/0!</v>
      </c>
      <c r="AS32" s="112" t="e">
        <f>Forbbiden!AR30</f>
        <v>#DIV/0!</v>
      </c>
      <c r="AT32" s="112" t="e">
        <f>Forbbiden!AS30</f>
        <v>#DIV/0!</v>
      </c>
      <c r="AU32" s="112" t="e">
        <f>Forbbiden!AT30</f>
        <v>#DIV/0!</v>
      </c>
      <c r="AV32" s="112" t="e">
        <f>Forbbiden!AU30</f>
        <v>#DIV/0!</v>
      </c>
      <c r="AW32" s="112" t="e">
        <f>Forbbiden!AV30</f>
        <v>#DIV/0!</v>
      </c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52"/>
      <c r="BI32" s="28"/>
      <c r="BJ32" s="28"/>
      <c r="BK32" s="28"/>
      <c r="BL32" s="28"/>
      <c r="BM32" s="28"/>
      <c r="BN32" s="18"/>
      <c r="BO32" s="18"/>
      <c r="BP32" s="18"/>
      <c r="BQ32" s="18"/>
      <c r="BR32" s="18"/>
      <c r="BS32" s="18"/>
      <c r="BT32" s="18"/>
      <c r="BU32" s="40"/>
      <c r="BV32" s="23"/>
      <c r="BW32" s="16"/>
      <c r="BX32" s="9"/>
      <c r="BY32" s="9"/>
      <c r="BZ32" s="25">
        <v>31</v>
      </c>
      <c r="CA32" s="5" t="e">
        <f>Forbbiden!R247</f>
        <v>#DIV/0!</v>
      </c>
      <c r="CB32" s="61" t="e">
        <f>Forbbiden!S247</f>
        <v>#DIV/0!</v>
      </c>
      <c r="CC32" s="14" t="e">
        <f>Forbbiden!T247</f>
        <v>#DIV/0!</v>
      </c>
      <c r="CD32" s="14" t="e">
        <f>Forbbiden!U247</f>
        <v>#DIV/0!</v>
      </c>
      <c r="CE32" s="14" t="e">
        <f>Forbbiden!V247</f>
        <v>#DIV/0!</v>
      </c>
      <c r="CF32" s="14" t="e">
        <f>Forbbiden!W247</f>
        <v>#DIV/0!</v>
      </c>
      <c r="CG32" s="14" t="e">
        <f>Forbbiden!X247</f>
        <v>#DIV/0!</v>
      </c>
      <c r="CH32" s="14" t="e">
        <f>Forbbiden!Y247</f>
        <v>#DIV/0!</v>
      </c>
      <c r="CI32" s="14" t="e">
        <f>Forbbiden!Z247</f>
        <v>#DIV/0!</v>
      </c>
      <c r="CJ32" s="14" t="e">
        <f>Forbbiden!AA247</f>
        <v>#DIV/0!</v>
      </c>
      <c r="CK32" s="14" t="e">
        <f>Forbbiden!AB247</f>
        <v>#DIV/0!</v>
      </c>
      <c r="CL32" s="14" t="e">
        <f>Forbbiden!AC247</f>
        <v>#DIV/0!</v>
      </c>
      <c r="CM32" s="14" t="e">
        <f>Forbbiden!AD247</f>
        <v>#DIV/0!</v>
      </c>
      <c r="CN32" s="14" t="e">
        <f>Forbbiden!AE247</f>
        <v>#DIV/0!</v>
      </c>
      <c r="CO32" s="14" t="e">
        <f>Forbbiden!AF247</f>
        <v>#DIV/0!</v>
      </c>
      <c r="CP32" s="14" t="e">
        <f>Forbbiden!AG247</f>
        <v>#DIV/0!</v>
      </c>
      <c r="CQ32" s="14" t="e">
        <f>Forbbiden!AH247</f>
        <v>#DIV/0!</v>
      </c>
      <c r="CR32" s="14" t="e">
        <f>Forbbiden!AI247</f>
        <v>#DIV/0!</v>
      </c>
      <c r="CS32" s="14" t="e">
        <f>Forbbiden!AJ247</f>
        <v>#DIV/0!</v>
      </c>
      <c r="CT32" s="14" t="e">
        <f>Forbbiden!AK247</f>
        <v>#DIV/0!</v>
      </c>
      <c r="CU32" s="14" t="e">
        <f>Forbbiden!AL247</f>
        <v>#DIV/0!</v>
      </c>
      <c r="CV32" s="14" t="e">
        <f>Forbbiden!AM247</f>
        <v>#DIV/0!</v>
      </c>
      <c r="CW32" s="14" t="e">
        <f>Forbbiden!AN247</f>
        <v>#DIV/0!</v>
      </c>
      <c r="CX32" s="14" t="e">
        <f>Forbbiden!AO247</f>
        <v>#DIV/0!</v>
      </c>
      <c r="CY32" s="14" t="e">
        <f>Forbbiden!AP247</f>
        <v>#DIV/0!</v>
      </c>
      <c r="CZ32" s="14" t="e">
        <f>Forbbiden!AQ247</f>
        <v>#DIV/0!</v>
      </c>
      <c r="DA32" s="14" t="e">
        <f>Forbbiden!AR247</f>
        <v>#DIV/0!</v>
      </c>
      <c r="DB32" s="24" t="e">
        <f>Forbbiden!AS247</f>
        <v>#DIV/0!</v>
      </c>
      <c r="DC32" s="24" t="e">
        <f>Forbbiden!AT247</f>
        <v>#DIV/0!</v>
      </c>
      <c r="DD32" s="24" t="e">
        <f>Forbbiden!AU247</f>
        <v>#DIV/0!</v>
      </c>
      <c r="DE32" s="24" t="e">
        <f>Forbbiden!AV247</f>
        <v>#DIV/0!</v>
      </c>
      <c r="DF32" s="24" t="e">
        <f>Forbbiden!AW247</f>
        <v>#DIV/0!</v>
      </c>
      <c r="DG32" s="24"/>
      <c r="DH32" s="24"/>
      <c r="DI32" s="24"/>
      <c r="DJ32" s="24"/>
      <c r="DK32" s="24"/>
      <c r="DL32" s="24"/>
      <c r="DM32" s="24"/>
      <c r="DN32" s="24"/>
      <c r="DO32" s="24"/>
      <c r="DP32" s="14"/>
      <c r="DQ32" s="52"/>
      <c r="DR32" s="52"/>
      <c r="DS32" s="52"/>
      <c r="DT32" s="52"/>
    </row>
    <row r="33" spans="18:124" ht="12.2" customHeight="1">
      <c r="R33" s="25">
        <v>31</v>
      </c>
      <c r="S33" s="25" t="e">
        <f>Forbbiden!R31</f>
        <v>#DIV/0!</v>
      </c>
      <c r="T33" s="61" t="e">
        <f>Forbbiden!S31</f>
        <v>#DIV/0!</v>
      </c>
      <c r="U33" s="112" t="e">
        <f>Forbbiden!T31</f>
        <v>#DIV/0!</v>
      </c>
      <c r="V33" s="112" t="e">
        <f>Forbbiden!U31</f>
        <v>#DIV/0!</v>
      </c>
      <c r="W33" s="112" t="e">
        <f>Forbbiden!V31</f>
        <v>#DIV/0!</v>
      </c>
      <c r="X33" s="112" t="e">
        <f>Forbbiden!W31</f>
        <v>#DIV/0!</v>
      </c>
      <c r="Y33" s="112" t="e">
        <f>Forbbiden!X31</f>
        <v>#DIV/0!</v>
      </c>
      <c r="Z33" s="112" t="e">
        <f>Forbbiden!Y31</f>
        <v>#DIV/0!</v>
      </c>
      <c r="AA33" s="112" t="e">
        <f>Forbbiden!Z31</f>
        <v>#DIV/0!</v>
      </c>
      <c r="AB33" s="112" t="e">
        <f>Forbbiden!AA31</f>
        <v>#DIV/0!</v>
      </c>
      <c r="AC33" s="112" t="e">
        <f>Forbbiden!AB31</f>
        <v>#DIV/0!</v>
      </c>
      <c r="AD33" s="112" t="e">
        <f>Forbbiden!AC31</f>
        <v>#DIV/0!</v>
      </c>
      <c r="AE33" s="112" t="e">
        <f>Forbbiden!AD31</f>
        <v>#DIV/0!</v>
      </c>
      <c r="AF33" s="112" t="e">
        <f>Forbbiden!AE31</f>
        <v>#DIV/0!</v>
      </c>
      <c r="AG33" s="112" t="e">
        <f>Forbbiden!AF31</f>
        <v>#DIV/0!</v>
      </c>
      <c r="AH33" s="112" t="e">
        <f>Forbbiden!AG31</f>
        <v>#DIV/0!</v>
      </c>
      <c r="AI33" s="112" t="e">
        <f>Forbbiden!AH31</f>
        <v>#DIV/0!</v>
      </c>
      <c r="AJ33" s="112" t="e">
        <f>Forbbiden!AI31</f>
        <v>#DIV/0!</v>
      </c>
      <c r="AK33" s="112" t="e">
        <f>Forbbiden!AJ31</f>
        <v>#DIV/0!</v>
      </c>
      <c r="AL33" s="112" t="e">
        <f>Forbbiden!AK31</f>
        <v>#DIV/0!</v>
      </c>
      <c r="AM33" s="112" t="e">
        <f>Forbbiden!AL31</f>
        <v>#DIV/0!</v>
      </c>
      <c r="AN33" s="112" t="e">
        <f>Forbbiden!AM31</f>
        <v>#DIV/0!</v>
      </c>
      <c r="AO33" s="112" t="e">
        <f>Forbbiden!AN31</f>
        <v>#DIV/0!</v>
      </c>
      <c r="AP33" s="112" t="e">
        <f>Forbbiden!AO31</f>
        <v>#DIV/0!</v>
      </c>
      <c r="AQ33" s="112" t="e">
        <f>Forbbiden!AP31</f>
        <v>#DIV/0!</v>
      </c>
      <c r="AR33" s="112" t="e">
        <f>Forbbiden!AQ31</f>
        <v>#DIV/0!</v>
      </c>
      <c r="AS33" s="112" t="e">
        <f>Forbbiden!AR31</f>
        <v>#DIV/0!</v>
      </c>
      <c r="AT33" s="112" t="e">
        <f>Forbbiden!AS31</f>
        <v>#DIV/0!</v>
      </c>
      <c r="AU33" s="112" t="e">
        <f>Forbbiden!AT31</f>
        <v>#DIV/0!</v>
      </c>
      <c r="AV33" s="112" t="e">
        <f>Forbbiden!AU31</f>
        <v>#DIV/0!</v>
      </c>
      <c r="AW33" s="112" t="e">
        <f>Forbbiden!AV31</f>
        <v>#DIV/0!</v>
      </c>
      <c r="AX33" s="112" t="e">
        <f>Forbbiden!AW31</f>
        <v>#DIV/0!</v>
      </c>
      <c r="AY33" s="112"/>
      <c r="AZ33" s="112"/>
      <c r="BA33" s="112"/>
      <c r="BB33" s="112"/>
      <c r="BC33" s="112"/>
      <c r="BD33" s="112"/>
      <c r="BE33" s="112"/>
      <c r="BF33" s="112"/>
      <c r="BG33" s="112"/>
      <c r="BH33" s="52"/>
      <c r="BI33" s="28"/>
      <c r="BJ33" s="28"/>
      <c r="BK33" s="28"/>
      <c r="BL33" s="28"/>
      <c r="BM33" s="28"/>
      <c r="BN33" s="18"/>
      <c r="BO33" s="18"/>
      <c r="BP33" s="18"/>
      <c r="BQ33" s="18"/>
      <c r="BR33" s="18"/>
      <c r="BS33" s="18"/>
      <c r="BT33" s="18"/>
      <c r="BU33" s="40"/>
      <c r="BV33" s="23"/>
      <c r="BW33" s="16"/>
      <c r="BX33" s="9"/>
      <c r="BY33" s="9"/>
      <c r="BZ33" s="25">
        <v>32</v>
      </c>
      <c r="CA33" s="5" t="e">
        <f>Forbbiden!R248</f>
        <v>#DIV/0!</v>
      </c>
      <c r="CB33" s="61" t="e">
        <f>Forbbiden!S248</f>
        <v>#DIV/0!</v>
      </c>
      <c r="CC33" s="14" t="e">
        <f>Forbbiden!T248</f>
        <v>#DIV/0!</v>
      </c>
      <c r="CD33" s="14" t="e">
        <f>Forbbiden!U248</f>
        <v>#DIV/0!</v>
      </c>
      <c r="CE33" s="14" t="e">
        <f>Forbbiden!V248</f>
        <v>#DIV/0!</v>
      </c>
      <c r="CF33" s="14" t="e">
        <f>Forbbiden!W248</f>
        <v>#DIV/0!</v>
      </c>
      <c r="CG33" s="14" t="e">
        <f>Forbbiden!X248</f>
        <v>#DIV/0!</v>
      </c>
      <c r="CH33" s="14" t="e">
        <f>Forbbiden!Y248</f>
        <v>#DIV/0!</v>
      </c>
      <c r="CI33" s="14" t="e">
        <f>Forbbiden!Z248</f>
        <v>#DIV/0!</v>
      </c>
      <c r="CJ33" s="14" t="e">
        <f>Forbbiden!AA248</f>
        <v>#DIV/0!</v>
      </c>
      <c r="CK33" s="14" t="e">
        <f>Forbbiden!AB248</f>
        <v>#DIV/0!</v>
      </c>
      <c r="CL33" s="14" t="e">
        <f>Forbbiden!AC248</f>
        <v>#DIV/0!</v>
      </c>
      <c r="CM33" s="14" t="e">
        <f>Forbbiden!AD248</f>
        <v>#DIV/0!</v>
      </c>
      <c r="CN33" s="14" t="e">
        <f>Forbbiden!AE248</f>
        <v>#DIV/0!</v>
      </c>
      <c r="CO33" s="14" t="e">
        <f>Forbbiden!AF248</f>
        <v>#DIV/0!</v>
      </c>
      <c r="CP33" s="14" t="e">
        <f>Forbbiden!AG248</f>
        <v>#DIV/0!</v>
      </c>
      <c r="CQ33" s="14" t="e">
        <f>Forbbiden!AH248</f>
        <v>#DIV/0!</v>
      </c>
      <c r="CR33" s="14" t="e">
        <f>Forbbiden!AI248</f>
        <v>#DIV/0!</v>
      </c>
      <c r="CS33" s="14" t="e">
        <f>Forbbiden!AJ248</f>
        <v>#DIV/0!</v>
      </c>
      <c r="CT33" s="14" t="e">
        <f>Forbbiden!AK248</f>
        <v>#DIV/0!</v>
      </c>
      <c r="CU33" s="14" t="e">
        <f>Forbbiden!AL248</f>
        <v>#DIV/0!</v>
      </c>
      <c r="CV33" s="14" t="e">
        <f>Forbbiden!AM248</f>
        <v>#DIV/0!</v>
      </c>
      <c r="CW33" s="14" t="e">
        <f>Forbbiden!AN248</f>
        <v>#DIV/0!</v>
      </c>
      <c r="CX33" s="14" t="e">
        <f>Forbbiden!AO248</f>
        <v>#DIV/0!</v>
      </c>
      <c r="CY33" s="14" t="e">
        <f>Forbbiden!AP248</f>
        <v>#DIV/0!</v>
      </c>
      <c r="CZ33" s="14" t="e">
        <f>Forbbiden!AQ248</f>
        <v>#DIV/0!</v>
      </c>
      <c r="DA33" s="14" t="e">
        <f>Forbbiden!AR248</f>
        <v>#DIV/0!</v>
      </c>
      <c r="DB33" s="24" t="e">
        <f>Forbbiden!AS248</f>
        <v>#DIV/0!</v>
      </c>
      <c r="DC33" s="24" t="e">
        <f>Forbbiden!AT248</f>
        <v>#DIV/0!</v>
      </c>
      <c r="DD33" s="24" t="e">
        <f>Forbbiden!AU248</f>
        <v>#DIV/0!</v>
      </c>
      <c r="DE33" s="24" t="e">
        <f>Forbbiden!AV248</f>
        <v>#DIV/0!</v>
      </c>
      <c r="DF33" s="24" t="e">
        <f>Forbbiden!AW248</f>
        <v>#DIV/0!</v>
      </c>
      <c r="DG33" s="24" t="e">
        <f>Forbbiden!AX248</f>
        <v>#DIV/0!</v>
      </c>
      <c r="DH33" s="24"/>
      <c r="DI33" s="24"/>
      <c r="DJ33" s="24"/>
      <c r="DK33" s="24"/>
      <c r="DL33" s="24"/>
      <c r="DM33" s="24"/>
      <c r="DN33" s="24"/>
      <c r="DO33" s="24"/>
      <c r="DP33" s="14"/>
      <c r="DQ33" s="52"/>
      <c r="DR33" s="52"/>
      <c r="DS33" s="52"/>
      <c r="DT33" s="52"/>
    </row>
    <row r="34" spans="18:124" ht="12.2" customHeight="1">
      <c r="R34" s="25">
        <v>32</v>
      </c>
      <c r="S34" s="25" t="e">
        <f>Forbbiden!R32</f>
        <v>#DIV/0!</v>
      </c>
      <c r="T34" s="61" t="e">
        <f>Forbbiden!S32</f>
        <v>#DIV/0!</v>
      </c>
      <c r="U34" s="112" t="e">
        <f>Forbbiden!T32</f>
        <v>#DIV/0!</v>
      </c>
      <c r="V34" s="112" t="e">
        <f>Forbbiden!U32</f>
        <v>#DIV/0!</v>
      </c>
      <c r="W34" s="112" t="e">
        <f>Forbbiden!V32</f>
        <v>#DIV/0!</v>
      </c>
      <c r="X34" s="112" t="e">
        <f>Forbbiden!W32</f>
        <v>#DIV/0!</v>
      </c>
      <c r="Y34" s="112" t="e">
        <f>Forbbiden!X32</f>
        <v>#DIV/0!</v>
      </c>
      <c r="Z34" s="112" t="e">
        <f>Forbbiden!Y32</f>
        <v>#DIV/0!</v>
      </c>
      <c r="AA34" s="112" t="e">
        <f>Forbbiden!Z32</f>
        <v>#DIV/0!</v>
      </c>
      <c r="AB34" s="112" t="e">
        <f>Forbbiden!AA32</f>
        <v>#DIV/0!</v>
      </c>
      <c r="AC34" s="112" t="e">
        <f>Forbbiden!AB32</f>
        <v>#DIV/0!</v>
      </c>
      <c r="AD34" s="112" t="e">
        <f>Forbbiden!AC32</f>
        <v>#DIV/0!</v>
      </c>
      <c r="AE34" s="112" t="e">
        <f>Forbbiden!AD32</f>
        <v>#DIV/0!</v>
      </c>
      <c r="AF34" s="112" t="e">
        <f>Forbbiden!AE32</f>
        <v>#DIV/0!</v>
      </c>
      <c r="AG34" s="112" t="e">
        <f>Forbbiden!AF32</f>
        <v>#DIV/0!</v>
      </c>
      <c r="AH34" s="112" t="e">
        <f>Forbbiden!AG32</f>
        <v>#DIV/0!</v>
      </c>
      <c r="AI34" s="112" t="e">
        <f>Forbbiden!AH32</f>
        <v>#DIV/0!</v>
      </c>
      <c r="AJ34" s="112" t="e">
        <f>Forbbiden!AI32</f>
        <v>#DIV/0!</v>
      </c>
      <c r="AK34" s="112" t="e">
        <f>Forbbiden!AJ32</f>
        <v>#DIV/0!</v>
      </c>
      <c r="AL34" s="112" t="e">
        <f>Forbbiden!AK32</f>
        <v>#DIV/0!</v>
      </c>
      <c r="AM34" s="112" t="e">
        <f>Forbbiden!AL32</f>
        <v>#DIV/0!</v>
      </c>
      <c r="AN34" s="112" t="e">
        <f>Forbbiden!AM32</f>
        <v>#DIV/0!</v>
      </c>
      <c r="AO34" s="112" t="e">
        <f>Forbbiden!AN32</f>
        <v>#DIV/0!</v>
      </c>
      <c r="AP34" s="112" t="e">
        <f>Forbbiden!AO32</f>
        <v>#DIV/0!</v>
      </c>
      <c r="AQ34" s="112" t="e">
        <f>Forbbiden!AP32</f>
        <v>#DIV/0!</v>
      </c>
      <c r="AR34" s="112" t="e">
        <f>Forbbiden!AQ32</f>
        <v>#DIV/0!</v>
      </c>
      <c r="AS34" s="112" t="e">
        <f>Forbbiden!AR32</f>
        <v>#DIV/0!</v>
      </c>
      <c r="AT34" s="112" t="e">
        <f>Forbbiden!AS32</f>
        <v>#DIV/0!</v>
      </c>
      <c r="AU34" s="112" t="e">
        <f>Forbbiden!AT32</f>
        <v>#DIV/0!</v>
      </c>
      <c r="AV34" s="112" t="e">
        <f>Forbbiden!AU32</f>
        <v>#DIV/0!</v>
      </c>
      <c r="AW34" s="112" t="e">
        <f>Forbbiden!AV32</f>
        <v>#DIV/0!</v>
      </c>
      <c r="AX34" s="112" t="e">
        <f>Forbbiden!AW32</f>
        <v>#DIV/0!</v>
      </c>
      <c r="AY34" s="112" t="e">
        <f>Forbbiden!AX32</f>
        <v>#DIV/0!</v>
      </c>
      <c r="AZ34" s="112"/>
      <c r="BA34" s="112"/>
      <c r="BB34" s="112"/>
      <c r="BC34" s="112"/>
      <c r="BD34" s="112"/>
      <c r="BE34" s="112"/>
      <c r="BF34" s="112"/>
      <c r="BG34" s="112"/>
      <c r="BH34" s="52"/>
      <c r="BI34" s="28"/>
      <c r="BJ34" s="28"/>
      <c r="BK34" s="28"/>
      <c r="BL34" s="28"/>
      <c r="BM34" s="28"/>
      <c r="BN34" s="18"/>
      <c r="BO34" s="18"/>
      <c r="BP34" s="18"/>
      <c r="BQ34" s="18"/>
      <c r="BR34" s="18"/>
      <c r="BS34" s="18"/>
      <c r="BT34" s="18"/>
      <c r="BU34" s="40"/>
      <c r="BV34" s="13"/>
      <c r="BW34" s="16"/>
      <c r="BX34" s="9"/>
      <c r="BY34" s="9"/>
      <c r="BZ34" s="25">
        <v>33</v>
      </c>
      <c r="CA34" s="5" t="e">
        <f>Forbbiden!R249</f>
        <v>#DIV/0!</v>
      </c>
      <c r="CB34" s="61" t="e">
        <f>Forbbiden!S249</f>
        <v>#DIV/0!</v>
      </c>
      <c r="CC34" s="14" t="e">
        <f>Forbbiden!T249</f>
        <v>#DIV/0!</v>
      </c>
      <c r="CD34" s="14" t="e">
        <f>Forbbiden!U249</f>
        <v>#DIV/0!</v>
      </c>
      <c r="CE34" s="14" t="e">
        <f>Forbbiden!V249</f>
        <v>#DIV/0!</v>
      </c>
      <c r="CF34" s="14" t="e">
        <f>Forbbiden!W249</f>
        <v>#DIV/0!</v>
      </c>
      <c r="CG34" s="14" t="e">
        <f>Forbbiden!X249</f>
        <v>#DIV/0!</v>
      </c>
      <c r="CH34" s="14" t="e">
        <f>Forbbiden!Y249</f>
        <v>#DIV/0!</v>
      </c>
      <c r="CI34" s="14" t="e">
        <f>Forbbiden!Z249</f>
        <v>#DIV/0!</v>
      </c>
      <c r="CJ34" s="14" t="e">
        <f>Forbbiden!AA249</f>
        <v>#DIV/0!</v>
      </c>
      <c r="CK34" s="14" t="e">
        <f>Forbbiden!AB249</f>
        <v>#DIV/0!</v>
      </c>
      <c r="CL34" s="14" t="e">
        <f>Forbbiden!AC249</f>
        <v>#DIV/0!</v>
      </c>
      <c r="CM34" s="14" t="e">
        <f>Forbbiden!AD249</f>
        <v>#DIV/0!</v>
      </c>
      <c r="CN34" s="14" t="e">
        <f>Forbbiden!AE249</f>
        <v>#DIV/0!</v>
      </c>
      <c r="CO34" s="14" t="e">
        <f>Forbbiden!AF249</f>
        <v>#DIV/0!</v>
      </c>
      <c r="CP34" s="14" t="e">
        <f>Forbbiden!AG249</f>
        <v>#DIV/0!</v>
      </c>
      <c r="CQ34" s="14" t="e">
        <f>Forbbiden!AH249</f>
        <v>#DIV/0!</v>
      </c>
      <c r="CR34" s="14" t="e">
        <f>Forbbiden!AI249</f>
        <v>#DIV/0!</v>
      </c>
      <c r="CS34" s="14" t="e">
        <f>Forbbiden!AJ249</f>
        <v>#DIV/0!</v>
      </c>
      <c r="CT34" s="14" t="e">
        <f>Forbbiden!AK249</f>
        <v>#DIV/0!</v>
      </c>
      <c r="CU34" s="14" t="e">
        <f>Forbbiden!AL249</f>
        <v>#DIV/0!</v>
      </c>
      <c r="CV34" s="14" t="e">
        <f>Forbbiden!AM249</f>
        <v>#DIV/0!</v>
      </c>
      <c r="CW34" s="14" t="e">
        <f>Forbbiden!AN249</f>
        <v>#DIV/0!</v>
      </c>
      <c r="CX34" s="14" t="e">
        <f>Forbbiden!AO249</f>
        <v>#DIV/0!</v>
      </c>
      <c r="CY34" s="14" t="e">
        <f>Forbbiden!AP249</f>
        <v>#DIV/0!</v>
      </c>
      <c r="CZ34" s="14" t="e">
        <f>Forbbiden!AQ249</f>
        <v>#DIV/0!</v>
      </c>
      <c r="DA34" s="14" t="e">
        <f>Forbbiden!AR249</f>
        <v>#DIV/0!</v>
      </c>
      <c r="DB34" s="24" t="e">
        <f>Forbbiden!AS249</f>
        <v>#DIV/0!</v>
      </c>
      <c r="DC34" s="24" t="e">
        <f>Forbbiden!AT249</f>
        <v>#DIV/0!</v>
      </c>
      <c r="DD34" s="24" t="e">
        <f>Forbbiden!AU249</f>
        <v>#DIV/0!</v>
      </c>
      <c r="DE34" s="24" t="e">
        <f>Forbbiden!AV249</f>
        <v>#DIV/0!</v>
      </c>
      <c r="DF34" s="24" t="e">
        <f>Forbbiden!AW249</f>
        <v>#DIV/0!</v>
      </c>
      <c r="DG34" s="24" t="e">
        <f>Forbbiden!AX249</f>
        <v>#DIV/0!</v>
      </c>
      <c r="DH34" s="24" t="e">
        <f>Forbbiden!AY249</f>
        <v>#DIV/0!</v>
      </c>
      <c r="DI34" s="24"/>
      <c r="DJ34" s="24"/>
      <c r="DK34" s="24"/>
      <c r="DL34" s="24"/>
      <c r="DM34" s="24"/>
      <c r="DN34" s="24"/>
      <c r="DO34" s="24"/>
      <c r="DP34" s="14"/>
      <c r="DQ34" s="52"/>
      <c r="DR34" s="52"/>
      <c r="DS34" s="52"/>
      <c r="DT34" s="52"/>
    </row>
    <row r="35" spans="18:124" ht="12.2" customHeight="1">
      <c r="R35" s="25">
        <v>33</v>
      </c>
      <c r="S35" s="25" t="e">
        <f>Forbbiden!R33</f>
        <v>#DIV/0!</v>
      </c>
      <c r="T35" s="61" t="e">
        <f>Forbbiden!S33</f>
        <v>#DIV/0!</v>
      </c>
      <c r="U35" s="112" t="e">
        <f>Forbbiden!T33</f>
        <v>#DIV/0!</v>
      </c>
      <c r="V35" s="112" t="e">
        <f>Forbbiden!U33</f>
        <v>#DIV/0!</v>
      </c>
      <c r="W35" s="112" t="e">
        <f>Forbbiden!V33</f>
        <v>#DIV/0!</v>
      </c>
      <c r="X35" s="112" t="e">
        <f>Forbbiden!W33</f>
        <v>#DIV/0!</v>
      </c>
      <c r="Y35" s="112" t="e">
        <f>Forbbiden!X33</f>
        <v>#DIV/0!</v>
      </c>
      <c r="Z35" s="112" t="e">
        <f>Forbbiden!Y33</f>
        <v>#DIV/0!</v>
      </c>
      <c r="AA35" s="112" t="e">
        <f>Forbbiden!Z33</f>
        <v>#DIV/0!</v>
      </c>
      <c r="AB35" s="112" t="e">
        <f>Forbbiden!AA33</f>
        <v>#DIV/0!</v>
      </c>
      <c r="AC35" s="112" t="e">
        <f>Forbbiden!AB33</f>
        <v>#DIV/0!</v>
      </c>
      <c r="AD35" s="112" t="e">
        <f>Forbbiden!AC33</f>
        <v>#DIV/0!</v>
      </c>
      <c r="AE35" s="112" t="e">
        <f>Forbbiden!AD33</f>
        <v>#DIV/0!</v>
      </c>
      <c r="AF35" s="112" t="e">
        <f>Forbbiden!AE33</f>
        <v>#DIV/0!</v>
      </c>
      <c r="AG35" s="112" t="e">
        <f>Forbbiden!AF33</f>
        <v>#DIV/0!</v>
      </c>
      <c r="AH35" s="112" t="e">
        <f>Forbbiden!AG33</f>
        <v>#DIV/0!</v>
      </c>
      <c r="AI35" s="112" t="e">
        <f>Forbbiden!AH33</f>
        <v>#DIV/0!</v>
      </c>
      <c r="AJ35" s="112" t="e">
        <f>Forbbiden!AI33</f>
        <v>#DIV/0!</v>
      </c>
      <c r="AK35" s="112" t="e">
        <f>Forbbiden!AJ33</f>
        <v>#DIV/0!</v>
      </c>
      <c r="AL35" s="112" t="e">
        <f>Forbbiden!AK33</f>
        <v>#DIV/0!</v>
      </c>
      <c r="AM35" s="112" t="e">
        <f>Forbbiden!AL33</f>
        <v>#DIV/0!</v>
      </c>
      <c r="AN35" s="112" t="e">
        <f>Forbbiden!AM33</f>
        <v>#DIV/0!</v>
      </c>
      <c r="AO35" s="112" t="e">
        <f>Forbbiden!AN33</f>
        <v>#DIV/0!</v>
      </c>
      <c r="AP35" s="112" t="e">
        <f>Forbbiden!AO33</f>
        <v>#DIV/0!</v>
      </c>
      <c r="AQ35" s="112" t="e">
        <f>Forbbiden!AP33</f>
        <v>#DIV/0!</v>
      </c>
      <c r="AR35" s="112" t="e">
        <f>Forbbiden!AQ33</f>
        <v>#DIV/0!</v>
      </c>
      <c r="AS35" s="112" t="e">
        <f>Forbbiden!AR33</f>
        <v>#DIV/0!</v>
      </c>
      <c r="AT35" s="112" t="e">
        <f>Forbbiden!AS33</f>
        <v>#DIV/0!</v>
      </c>
      <c r="AU35" s="112" t="e">
        <f>Forbbiden!AT33</f>
        <v>#DIV/0!</v>
      </c>
      <c r="AV35" s="112" t="e">
        <f>Forbbiden!AU33</f>
        <v>#DIV/0!</v>
      </c>
      <c r="AW35" s="112" t="e">
        <f>Forbbiden!AV33</f>
        <v>#DIV/0!</v>
      </c>
      <c r="AX35" s="112" t="e">
        <f>Forbbiden!AW33</f>
        <v>#DIV/0!</v>
      </c>
      <c r="AY35" s="112" t="e">
        <f>Forbbiden!AX33</f>
        <v>#DIV/0!</v>
      </c>
      <c r="AZ35" s="112" t="e">
        <f>Forbbiden!AY33</f>
        <v>#DIV/0!</v>
      </c>
      <c r="BA35" s="112"/>
      <c r="BB35" s="112"/>
      <c r="BC35" s="112"/>
      <c r="BD35" s="112"/>
      <c r="BE35" s="112"/>
      <c r="BF35" s="112"/>
      <c r="BG35" s="112"/>
      <c r="BH35" s="52"/>
      <c r="BI35" s="28"/>
      <c r="BJ35" s="28"/>
      <c r="BK35" s="28"/>
      <c r="BL35" s="28"/>
      <c r="BM35" s="28"/>
      <c r="BN35" s="18"/>
      <c r="BO35" s="18"/>
      <c r="BP35" s="18"/>
      <c r="BQ35" s="18"/>
      <c r="BR35" s="18"/>
      <c r="BS35" s="18"/>
      <c r="BT35" s="18"/>
      <c r="BU35" s="40"/>
      <c r="BV35" s="13"/>
      <c r="BW35" s="16"/>
      <c r="BX35" s="9"/>
      <c r="BY35" s="9"/>
      <c r="BZ35" s="25">
        <v>34</v>
      </c>
      <c r="CA35" s="5" t="e">
        <f>Forbbiden!R250</f>
        <v>#DIV/0!</v>
      </c>
      <c r="CB35" s="61" t="e">
        <f>Forbbiden!S250</f>
        <v>#DIV/0!</v>
      </c>
      <c r="CC35" s="14" t="e">
        <f>Forbbiden!T250</f>
        <v>#DIV/0!</v>
      </c>
      <c r="CD35" s="14" t="e">
        <f>Forbbiden!U250</f>
        <v>#DIV/0!</v>
      </c>
      <c r="CE35" s="14" t="e">
        <f>Forbbiden!V250</f>
        <v>#DIV/0!</v>
      </c>
      <c r="CF35" s="14" t="e">
        <f>Forbbiden!W250</f>
        <v>#DIV/0!</v>
      </c>
      <c r="CG35" s="14" t="e">
        <f>Forbbiden!X250</f>
        <v>#DIV/0!</v>
      </c>
      <c r="CH35" s="14" t="e">
        <f>Forbbiden!Y250</f>
        <v>#DIV/0!</v>
      </c>
      <c r="CI35" s="14" t="e">
        <f>Forbbiden!Z250</f>
        <v>#DIV/0!</v>
      </c>
      <c r="CJ35" s="14" t="e">
        <f>Forbbiden!AA250</f>
        <v>#DIV/0!</v>
      </c>
      <c r="CK35" s="14" t="e">
        <f>Forbbiden!AB250</f>
        <v>#DIV/0!</v>
      </c>
      <c r="CL35" s="14" t="e">
        <f>Forbbiden!AC250</f>
        <v>#DIV/0!</v>
      </c>
      <c r="CM35" s="14" t="e">
        <f>Forbbiden!AD250</f>
        <v>#DIV/0!</v>
      </c>
      <c r="CN35" s="14" t="e">
        <f>Forbbiden!AE250</f>
        <v>#DIV/0!</v>
      </c>
      <c r="CO35" s="14" t="e">
        <f>Forbbiden!AF250</f>
        <v>#DIV/0!</v>
      </c>
      <c r="CP35" s="14" t="e">
        <f>Forbbiden!AG250</f>
        <v>#DIV/0!</v>
      </c>
      <c r="CQ35" s="14" t="e">
        <f>Forbbiden!AH250</f>
        <v>#DIV/0!</v>
      </c>
      <c r="CR35" s="14" t="e">
        <f>Forbbiden!AI250</f>
        <v>#DIV/0!</v>
      </c>
      <c r="CS35" s="14" t="e">
        <f>Forbbiden!AJ250</f>
        <v>#DIV/0!</v>
      </c>
      <c r="CT35" s="14" t="e">
        <f>Forbbiden!AK250</f>
        <v>#DIV/0!</v>
      </c>
      <c r="CU35" s="14" t="e">
        <f>Forbbiden!AL250</f>
        <v>#DIV/0!</v>
      </c>
      <c r="CV35" s="14" t="e">
        <f>Forbbiden!AM250</f>
        <v>#DIV/0!</v>
      </c>
      <c r="CW35" s="14" t="e">
        <f>Forbbiden!AN250</f>
        <v>#DIV/0!</v>
      </c>
      <c r="CX35" s="14" t="e">
        <f>Forbbiden!AO250</f>
        <v>#DIV/0!</v>
      </c>
      <c r="CY35" s="14" t="e">
        <f>Forbbiden!AP250</f>
        <v>#DIV/0!</v>
      </c>
      <c r="CZ35" s="14" t="e">
        <f>Forbbiden!AQ250</f>
        <v>#DIV/0!</v>
      </c>
      <c r="DA35" s="14" t="e">
        <f>Forbbiden!AR250</f>
        <v>#DIV/0!</v>
      </c>
      <c r="DB35" s="24" t="e">
        <f>Forbbiden!AS250</f>
        <v>#DIV/0!</v>
      </c>
      <c r="DC35" s="24" t="e">
        <f>Forbbiden!AT250</f>
        <v>#DIV/0!</v>
      </c>
      <c r="DD35" s="24" t="e">
        <f>Forbbiden!AU250</f>
        <v>#DIV/0!</v>
      </c>
      <c r="DE35" s="24" t="e">
        <f>Forbbiden!AV250</f>
        <v>#DIV/0!</v>
      </c>
      <c r="DF35" s="24" t="e">
        <f>Forbbiden!AW250</f>
        <v>#DIV/0!</v>
      </c>
      <c r="DG35" s="24" t="e">
        <f>Forbbiden!AX250</f>
        <v>#DIV/0!</v>
      </c>
      <c r="DH35" s="24" t="e">
        <f>Forbbiden!AY250</f>
        <v>#DIV/0!</v>
      </c>
      <c r="DI35" s="24" t="e">
        <f>Forbbiden!AZ250</f>
        <v>#DIV/0!</v>
      </c>
      <c r="DJ35" s="24"/>
      <c r="DK35" s="24"/>
      <c r="DL35" s="24"/>
      <c r="DM35" s="24"/>
      <c r="DN35" s="24"/>
      <c r="DO35" s="24"/>
      <c r="DP35" s="14"/>
      <c r="DQ35" s="52"/>
      <c r="DR35" s="52"/>
      <c r="DS35" s="52"/>
      <c r="DT35" s="52"/>
    </row>
    <row r="36" spans="18:124" ht="12.2" customHeight="1">
      <c r="R36" s="25">
        <v>34</v>
      </c>
      <c r="S36" s="25" t="e">
        <f>Forbbiden!R34</f>
        <v>#DIV/0!</v>
      </c>
      <c r="T36" s="61" t="e">
        <f>Forbbiden!S34</f>
        <v>#DIV/0!</v>
      </c>
      <c r="U36" s="112" t="e">
        <f>Forbbiden!T34</f>
        <v>#DIV/0!</v>
      </c>
      <c r="V36" s="112" t="e">
        <f>Forbbiden!U34</f>
        <v>#DIV/0!</v>
      </c>
      <c r="W36" s="112" t="e">
        <f>Forbbiden!V34</f>
        <v>#DIV/0!</v>
      </c>
      <c r="X36" s="112" t="e">
        <f>Forbbiden!W34</f>
        <v>#DIV/0!</v>
      </c>
      <c r="Y36" s="112" t="e">
        <f>Forbbiden!X34</f>
        <v>#DIV/0!</v>
      </c>
      <c r="Z36" s="112" t="e">
        <f>Forbbiden!Y34</f>
        <v>#DIV/0!</v>
      </c>
      <c r="AA36" s="112" t="e">
        <f>Forbbiden!Z34</f>
        <v>#DIV/0!</v>
      </c>
      <c r="AB36" s="112" t="e">
        <f>Forbbiden!AA34</f>
        <v>#DIV/0!</v>
      </c>
      <c r="AC36" s="112" t="e">
        <f>Forbbiden!AB34</f>
        <v>#DIV/0!</v>
      </c>
      <c r="AD36" s="112" t="e">
        <f>Forbbiden!AC34</f>
        <v>#DIV/0!</v>
      </c>
      <c r="AE36" s="112" t="e">
        <f>Forbbiden!AD34</f>
        <v>#DIV/0!</v>
      </c>
      <c r="AF36" s="112" t="e">
        <f>Forbbiden!AE34</f>
        <v>#DIV/0!</v>
      </c>
      <c r="AG36" s="112" t="e">
        <f>Forbbiden!AF34</f>
        <v>#DIV/0!</v>
      </c>
      <c r="AH36" s="112" t="e">
        <f>Forbbiden!AG34</f>
        <v>#DIV/0!</v>
      </c>
      <c r="AI36" s="112" t="e">
        <f>Forbbiden!AH34</f>
        <v>#DIV/0!</v>
      </c>
      <c r="AJ36" s="112" t="e">
        <f>Forbbiden!AI34</f>
        <v>#DIV/0!</v>
      </c>
      <c r="AK36" s="112" t="e">
        <f>Forbbiden!AJ34</f>
        <v>#DIV/0!</v>
      </c>
      <c r="AL36" s="112" t="e">
        <f>Forbbiden!AK34</f>
        <v>#DIV/0!</v>
      </c>
      <c r="AM36" s="112" t="e">
        <f>Forbbiden!AL34</f>
        <v>#DIV/0!</v>
      </c>
      <c r="AN36" s="112" t="e">
        <f>Forbbiden!AM34</f>
        <v>#DIV/0!</v>
      </c>
      <c r="AO36" s="112" t="e">
        <f>Forbbiden!AN34</f>
        <v>#DIV/0!</v>
      </c>
      <c r="AP36" s="112" t="e">
        <f>Forbbiden!AO34</f>
        <v>#DIV/0!</v>
      </c>
      <c r="AQ36" s="112" t="e">
        <f>Forbbiden!AP34</f>
        <v>#DIV/0!</v>
      </c>
      <c r="AR36" s="112" t="e">
        <f>Forbbiden!AQ34</f>
        <v>#DIV/0!</v>
      </c>
      <c r="AS36" s="112" t="e">
        <f>Forbbiden!AR34</f>
        <v>#DIV/0!</v>
      </c>
      <c r="AT36" s="112" t="e">
        <f>Forbbiden!AS34</f>
        <v>#DIV/0!</v>
      </c>
      <c r="AU36" s="112" t="e">
        <f>Forbbiden!AT34</f>
        <v>#DIV/0!</v>
      </c>
      <c r="AV36" s="112" t="e">
        <f>Forbbiden!AU34</f>
        <v>#DIV/0!</v>
      </c>
      <c r="AW36" s="112" t="e">
        <f>Forbbiden!AV34</f>
        <v>#DIV/0!</v>
      </c>
      <c r="AX36" s="112" t="e">
        <f>Forbbiden!AW34</f>
        <v>#DIV/0!</v>
      </c>
      <c r="AY36" s="112" t="e">
        <f>Forbbiden!AX34</f>
        <v>#DIV/0!</v>
      </c>
      <c r="AZ36" s="112" t="e">
        <f>Forbbiden!AY34</f>
        <v>#DIV/0!</v>
      </c>
      <c r="BA36" s="112" t="e">
        <f>Forbbiden!AZ34</f>
        <v>#DIV/0!</v>
      </c>
      <c r="BB36" s="112"/>
      <c r="BC36" s="112"/>
      <c r="BD36" s="112"/>
      <c r="BE36" s="112"/>
      <c r="BF36" s="112"/>
      <c r="BG36" s="112"/>
      <c r="BH36" s="52"/>
      <c r="BI36" s="28"/>
      <c r="BJ36" s="28"/>
      <c r="BK36" s="28"/>
      <c r="BL36" s="28"/>
      <c r="BM36" s="28"/>
      <c r="BN36" s="18"/>
      <c r="BO36" s="18"/>
      <c r="BP36" s="18"/>
      <c r="BQ36" s="18"/>
      <c r="BR36" s="18"/>
      <c r="BS36" s="18"/>
      <c r="BT36" s="18"/>
      <c r="BU36" s="40"/>
      <c r="BV36" s="23"/>
      <c r="BW36" s="16"/>
      <c r="BX36" s="9"/>
      <c r="BY36" s="9"/>
      <c r="BZ36" s="25">
        <v>35</v>
      </c>
      <c r="CA36" s="5" t="e">
        <f>Forbbiden!R251</f>
        <v>#DIV/0!</v>
      </c>
      <c r="CB36" s="61" t="e">
        <f>Forbbiden!S251</f>
        <v>#DIV/0!</v>
      </c>
      <c r="CC36" s="14" t="e">
        <f>Forbbiden!T251</f>
        <v>#DIV/0!</v>
      </c>
      <c r="CD36" s="14" t="e">
        <f>Forbbiden!U251</f>
        <v>#DIV/0!</v>
      </c>
      <c r="CE36" s="14" t="e">
        <f>Forbbiden!V251</f>
        <v>#DIV/0!</v>
      </c>
      <c r="CF36" s="14" t="e">
        <f>Forbbiden!W251</f>
        <v>#DIV/0!</v>
      </c>
      <c r="CG36" s="14" t="e">
        <f>Forbbiden!X251</f>
        <v>#DIV/0!</v>
      </c>
      <c r="CH36" s="14" t="e">
        <f>Forbbiden!Y251</f>
        <v>#DIV/0!</v>
      </c>
      <c r="CI36" s="14" t="e">
        <f>Forbbiden!Z251</f>
        <v>#DIV/0!</v>
      </c>
      <c r="CJ36" s="14" t="e">
        <f>Forbbiden!AA251</f>
        <v>#DIV/0!</v>
      </c>
      <c r="CK36" s="14" t="e">
        <f>Forbbiden!AB251</f>
        <v>#DIV/0!</v>
      </c>
      <c r="CL36" s="14" t="e">
        <f>Forbbiden!AC251</f>
        <v>#DIV/0!</v>
      </c>
      <c r="CM36" s="14" t="e">
        <f>Forbbiden!AD251</f>
        <v>#DIV/0!</v>
      </c>
      <c r="CN36" s="14" t="e">
        <f>Forbbiden!AE251</f>
        <v>#DIV/0!</v>
      </c>
      <c r="CO36" s="14" t="e">
        <f>Forbbiden!AF251</f>
        <v>#DIV/0!</v>
      </c>
      <c r="CP36" s="14" t="e">
        <f>Forbbiden!AG251</f>
        <v>#DIV/0!</v>
      </c>
      <c r="CQ36" s="14" t="e">
        <f>Forbbiden!AH251</f>
        <v>#DIV/0!</v>
      </c>
      <c r="CR36" s="14" t="e">
        <f>Forbbiden!AI251</f>
        <v>#DIV/0!</v>
      </c>
      <c r="CS36" s="14" t="e">
        <f>Forbbiden!AJ251</f>
        <v>#DIV/0!</v>
      </c>
      <c r="CT36" s="14" t="e">
        <f>Forbbiden!AK251</f>
        <v>#DIV/0!</v>
      </c>
      <c r="CU36" s="14" t="e">
        <f>Forbbiden!AL251</f>
        <v>#DIV/0!</v>
      </c>
      <c r="CV36" s="14" t="e">
        <f>Forbbiden!AM251</f>
        <v>#DIV/0!</v>
      </c>
      <c r="CW36" s="14" t="e">
        <f>Forbbiden!AN251</f>
        <v>#DIV/0!</v>
      </c>
      <c r="CX36" s="14" t="e">
        <f>Forbbiden!AO251</f>
        <v>#DIV/0!</v>
      </c>
      <c r="CY36" s="14" t="e">
        <f>Forbbiden!AP251</f>
        <v>#DIV/0!</v>
      </c>
      <c r="CZ36" s="14" t="e">
        <f>Forbbiden!AQ251</f>
        <v>#DIV/0!</v>
      </c>
      <c r="DA36" s="14" t="e">
        <f>Forbbiden!AR251</f>
        <v>#DIV/0!</v>
      </c>
      <c r="DB36" s="24" t="e">
        <f>Forbbiden!AS251</f>
        <v>#DIV/0!</v>
      </c>
      <c r="DC36" s="24" t="e">
        <f>Forbbiden!AT251</f>
        <v>#DIV/0!</v>
      </c>
      <c r="DD36" s="24" t="e">
        <f>Forbbiden!AU251</f>
        <v>#DIV/0!</v>
      </c>
      <c r="DE36" s="24" t="e">
        <f>Forbbiden!AV251</f>
        <v>#DIV/0!</v>
      </c>
      <c r="DF36" s="24" t="e">
        <f>Forbbiden!AW251</f>
        <v>#DIV/0!</v>
      </c>
      <c r="DG36" s="24" t="e">
        <f>Forbbiden!AX251</f>
        <v>#DIV/0!</v>
      </c>
      <c r="DH36" s="24" t="e">
        <f>Forbbiden!AY251</f>
        <v>#DIV/0!</v>
      </c>
      <c r="DI36" s="24" t="e">
        <f>Forbbiden!AZ251</f>
        <v>#DIV/0!</v>
      </c>
      <c r="DJ36" s="24" t="e">
        <f>Forbbiden!BA251</f>
        <v>#DIV/0!</v>
      </c>
      <c r="DK36" s="24"/>
      <c r="DL36" s="24"/>
      <c r="DM36" s="24"/>
      <c r="DN36" s="24"/>
      <c r="DO36" s="24"/>
      <c r="DP36" s="14"/>
      <c r="DQ36" s="52"/>
      <c r="DR36" s="52"/>
      <c r="DS36" s="52"/>
      <c r="DT36" s="52"/>
    </row>
    <row r="37" spans="18:124" ht="12.2" customHeight="1">
      <c r="R37" s="25">
        <v>35</v>
      </c>
      <c r="S37" s="25" t="e">
        <f>Forbbiden!R35</f>
        <v>#DIV/0!</v>
      </c>
      <c r="T37" s="61" t="e">
        <f>Forbbiden!S35</f>
        <v>#DIV/0!</v>
      </c>
      <c r="U37" s="112" t="e">
        <f>Forbbiden!T35</f>
        <v>#DIV/0!</v>
      </c>
      <c r="V37" s="112" t="e">
        <f>Forbbiden!U35</f>
        <v>#DIV/0!</v>
      </c>
      <c r="W37" s="112" t="e">
        <f>Forbbiden!V35</f>
        <v>#DIV/0!</v>
      </c>
      <c r="X37" s="112" t="e">
        <f>Forbbiden!W35</f>
        <v>#DIV/0!</v>
      </c>
      <c r="Y37" s="112" t="e">
        <f>Forbbiden!X35</f>
        <v>#DIV/0!</v>
      </c>
      <c r="Z37" s="112" t="e">
        <f>Forbbiden!Y35</f>
        <v>#DIV/0!</v>
      </c>
      <c r="AA37" s="112" t="e">
        <f>Forbbiden!Z35</f>
        <v>#DIV/0!</v>
      </c>
      <c r="AB37" s="112" t="e">
        <f>Forbbiden!AA35</f>
        <v>#DIV/0!</v>
      </c>
      <c r="AC37" s="112" t="e">
        <f>Forbbiden!AB35</f>
        <v>#DIV/0!</v>
      </c>
      <c r="AD37" s="112" t="e">
        <f>Forbbiden!AC35</f>
        <v>#DIV/0!</v>
      </c>
      <c r="AE37" s="112" t="e">
        <f>Forbbiden!AD35</f>
        <v>#DIV/0!</v>
      </c>
      <c r="AF37" s="112" t="e">
        <f>Forbbiden!AE35</f>
        <v>#DIV/0!</v>
      </c>
      <c r="AG37" s="112" t="e">
        <f>Forbbiden!AF35</f>
        <v>#DIV/0!</v>
      </c>
      <c r="AH37" s="112" t="e">
        <f>Forbbiden!AG35</f>
        <v>#DIV/0!</v>
      </c>
      <c r="AI37" s="112" t="e">
        <f>Forbbiden!AH35</f>
        <v>#DIV/0!</v>
      </c>
      <c r="AJ37" s="112" t="e">
        <f>Forbbiden!AI35</f>
        <v>#DIV/0!</v>
      </c>
      <c r="AK37" s="112" t="e">
        <f>Forbbiden!AJ35</f>
        <v>#DIV/0!</v>
      </c>
      <c r="AL37" s="112" t="e">
        <f>Forbbiden!AK35</f>
        <v>#DIV/0!</v>
      </c>
      <c r="AM37" s="112" t="e">
        <f>Forbbiden!AL35</f>
        <v>#DIV/0!</v>
      </c>
      <c r="AN37" s="112" t="e">
        <f>Forbbiden!AM35</f>
        <v>#DIV/0!</v>
      </c>
      <c r="AO37" s="112" t="e">
        <f>Forbbiden!AN35</f>
        <v>#DIV/0!</v>
      </c>
      <c r="AP37" s="112" t="e">
        <f>Forbbiden!AO35</f>
        <v>#DIV/0!</v>
      </c>
      <c r="AQ37" s="112" t="e">
        <f>Forbbiden!AP35</f>
        <v>#DIV/0!</v>
      </c>
      <c r="AR37" s="112" t="e">
        <f>Forbbiden!AQ35</f>
        <v>#DIV/0!</v>
      </c>
      <c r="AS37" s="112" t="e">
        <f>Forbbiden!AR35</f>
        <v>#DIV/0!</v>
      </c>
      <c r="AT37" s="112" t="e">
        <f>Forbbiden!AS35</f>
        <v>#DIV/0!</v>
      </c>
      <c r="AU37" s="112" t="e">
        <f>Forbbiden!AT35</f>
        <v>#DIV/0!</v>
      </c>
      <c r="AV37" s="112" t="e">
        <f>Forbbiden!AU35</f>
        <v>#DIV/0!</v>
      </c>
      <c r="AW37" s="112" t="e">
        <f>Forbbiden!AV35</f>
        <v>#DIV/0!</v>
      </c>
      <c r="AX37" s="112" t="e">
        <f>Forbbiden!AW35</f>
        <v>#DIV/0!</v>
      </c>
      <c r="AY37" s="112" t="e">
        <f>Forbbiden!AX35</f>
        <v>#DIV/0!</v>
      </c>
      <c r="AZ37" s="112" t="e">
        <f>Forbbiden!AY35</f>
        <v>#DIV/0!</v>
      </c>
      <c r="BA37" s="112" t="e">
        <f>Forbbiden!AZ35</f>
        <v>#DIV/0!</v>
      </c>
      <c r="BB37" s="112" t="e">
        <f>Forbbiden!BA35</f>
        <v>#DIV/0!</v>
      </c>
      <c r="BC37" s="112"/>
      <c r="BD37" s="112"/>
      <c r="BE37" s="112"/>
      <c r="BF37" s="112"/>
      <c r="BG37" s="112"/>
      <c r="BH37" s="52"/>
      <c r="BI37" s="28"/>
      <c r="BJ37" s="28"/>
      <c r="BK37" s="28"/>
      <c r="BL37" s="28"/>
      <c r="BM37" s="28"/>
      <c r="BN37" s="18"/>
      <c r="BO37" s="18"/>
      <c r="BP37" s="18"/>
      <c r="BQ37" s="18"/>
      <c r="BR37" s="18"/>
      <c r="BS37" s="18"/>
      <c r="BT37" s="18"/>
      <c r="BU37" s="40"/>
      <c r="BV37" s="13"/>
      <c r="BW37" s="16"/>
      <c r="BX37" s="9"/>
      <c r="BY37" s="9"/>
      <c r="BZ37" s="25">
        <v>36</v>
      </c>
      <c r="CA37" s="5" t="e">
        <f>Forbbiden!R252</f>
        <v>#DIV/0!</v>
      </c>
      <c r="CB37" s="61" t="e">
        <f>Forbbiden!S252</f>
        <v>#DIV/0!</v>
      </c>
      <c r="CC37" s="14" t="e">
        <f>Forbbiden!T252</f>
        <v>#DIV/0!</v>
      </c>
      <c r="CD37" s="14" t="e">
        <f>Forbbiden!U252</f>
        <v>#DIV/0!</v>
      </c>
      <c r="CE37" s="14" t="e">
        <f>Forbbiden!V252</f>
        <v>#DIV/0!</v>
      </c>
      <c r="CF37" s="14" t="e">
        <f>Forbbiden!W252</f>
        <v>#DIV/0!</v>
      </c>
      <c r="CG37" s="14" t="e">
        <f>Forbbiden!X252</f>
        <v>#DIV/0!</v>
      </c>
      <c r="CH37" s="14" t="e">
        <f>Forbbiden!Y252</f>
        <v>#DIV/0!</v>
      </c>
      <c r="CI37" s="14" t="e">
        <f>Forbbiden!Z252</f>
        <v>#DIV/0!</v>
      </c>
      <c r="CJ37" s="14" t="e">
        <f>Forbbiden!AA252</f>
        <v>#DIV/0!</v>
      </c>
      <c r="CK37" s="14" t="e">
        <f>Forbbiden!AB252</f>
        <v>#DIV/0!</v>
      </c>
      <c r="CL37" s="14" t="e">
        <f>Forbbiden!AC252</f>
        <v>#DIV/0!</v>
      </c>
      <c r="CM37" s="14" t="e">
        <f>Forbbiden!AD252</f>
        <v>#DIV/0!</v>
      </c>
      <c r="CN37" s="14" t="e">
        <f>Forbbiden!AE252</f>
        <v>#DIV/0!</v>
      </c>
      <c r="CO37" s="14" t="e">
        <f>Forbbiden!AF252</f>
        <v>#DIV/0!</v>
      </c>
      <c r="CP37" s="14" t="e">
        <f>Forbbiden!AG252</f>
        <v>#DIV/0!</v>
      </c>
      <c r="CQ37" s="14" t="e">
        <f>Forbbiden!AH252</f>
        <v>#DIV/0!</v>
      </c>
      <c r="CR37" s="14" t="e">
        <f>Forbbiden!AI252</f>
        <v>#DIV/0!</v>
      </c>
      <c r="CS37" s="14" t="e">
        <f>Forbbiden!AJ252</f>
        <v>#DIV/0!</v>
      </c>
      <c r="CT37" s="14" t="e">
        <f>Forbbiden!AK252</f>
        <v>#DIV/0!</v>
      </c>
      <c r="CU37" s="14" t="e">
        <f>Forbbiden!AL252</f>
        <v>#DIV/0!</v>
      </c>
      <c r="CV37" s="14" t="e">
        <f>Forbbiden!AM252</f>
        <v>#DIV/0!</v>
      </c>
      <c r="CW37" s="14" t="e">
        <f>Forbbiden!AN252</f>
        <v>#DIV/0!</v>
      </c>
      <c r="CX37" s="14" t="e">
        <f>Forbbiden!AO252</f>
        <v>#DIV/0!</v>
      </c>
      <c r="CY37" s="14" t="e">
        <f>Forbbiden!AP252</f>
        <v>#DIV/0!</v>
      </c>
      <c r="CZ37" s="14" t="e">
        <f>Forbbiden!AQ252</f>
        <v>#DIV/0!</v>
      </c>
      <c r="DA37" s="14" t="e">
        <f>Forbbiden!AR252</f>
        <v>#DIV/0!</v>
      </c>
      <c r="DB37" s="24" t="e">
        <f>Forbbiden!AS252</f>
        <v>#DIV/0!</v>
      </c>
      <c r="DC37" s="24" t="e">
        <f>Forbbiden!AT252</f>
        <v>#DIV/0!</v>
      </c>
      <c r="DD37" s="24" t="e">
        <f>Forbbiden!AU252</f>
        <v>#DIV/0!</v>
      </c>
      <c r="DE37" s="24" t="e">
        <f>Forbbiden!AV252</f>
        <v>#DIV/0!</v>
      </c>
      <c r="DF37" s="24" t="e">
        <f>Forbbiden!AW252</f>
        <v>#DIV/0!</v>
      </c>
      <c r="DG37" s="24" t="e">
        <f>Forbbiden!AX252</f>
        <v>#DIV/0!</v>
      </c>
      <c r="DH37" s="24" t="e">
        <f>Forbbiden!AY252</f>
        <v>#DIV/0!</v>
      </c>
      <c r="DI37" s="24" t="e">
        <f>Forbbiden!AZ252</f>
        <v>#DIV/0!</v>
      </c>
      <c r="DJ37" s="24" t="e">
        <f>Forbbiden!BA252</f>
        <v>#DIV/0!</v>
      </c>
      <c r="DK37" s="24" t="e">
        <f>Forbbiden!BB252</f>
        <v>#DIV/0!</v>
      </c>
      <c r="DL37" s="24"/>
      <c r="DM37" s="24"/>
      <c r="DN37" s="24"/>
      <c r="DO37" s="24"/>
      <c r="DP37" s="14"/>
      <c r="DQ37" s="52"/>
      <c r="DR37" s="52"/>
      <c r="DS37" s="52"/>
      <c r="DT37" s="52"/>
    </row>
    <row r="38" spans="18:124" ht="12.2" customHeight="1">
      <c r="R38" s="25">
        <v>36</v>
      </c>
      <c r="S38" s="25" t="e">
        <f>Forbbiden!R36</f>
        <v>#DIV/0!</v>
      </c>
      <c r="T38" s="61" t="e">
        <f>Forbbiden!S36</f>
        <v>#DIV/0!</v>
      </c>
      <c r="U38" s="112" t="e">
        <f>Forbbiden!T36</f>
        <v>#DIV/0!</v>
      </c>
      <c r="V38" s="112" t="e">
        <f>Forbbiden!U36</f>
        <v>#DIV/0!</v>
      </c>
      <c r="W38" s="112" t="e">
        <f>Forbbiden!V36</f>
        <v>#DIV/0!</v>
      </c>
      <c r="X38" s="112" t="e">
        <f>Forbbiden!W36</f>
        <v>#DIV/0!</v>
      </c>
      <c r="Y38" s="112" t="e">
        <f>Forbbiden!X36</f>
        <v>#DIV/0!</v>
      </c>
      <c r="Z38" s="112" t="e">
        <f>Forbbiden!Y36</f>
        <v>#DIV/0!</v>
      </c>
      <c r="AA38" s="112" t="e">
        <f>Forbbiden!Z36</f>
        <v>#DIV/0!</v>
      </c>
      <c r="AB38" s="112" t="e">
        <f>Forbbiden!AA36</f>
        <v>#DIV/0!</v>
      </c>
      <c r="AC38" s="112" t="e">
        <f>Forbbiden!AB36</f>
        <v>#DIV/0!</v>
      </c>
      <c r="AD38" s="112" t="e">
        <f>Forbbiden!AC36</f>
        <v>#DIV/0!</v>
      </c>
      <c r="AE38" s="112" t="e">
        <f>Forbbiden!AD36</f>
        <v>#DIV/0!</v>
      </c>
      <c r="AF38" s="112" t="e">
        <f>Forbbiden!AE36</f>
        <v>#DIV/0!</v>
      </c>
      <c r="AG38" s="112" t="e">
        <f>Forbbiden!AF36</f>
        <v>#DIV/0!</v>
      </c>
      <c r="AH38" s="112" t="e">
        <f>Forbbiden!AG36</f>
        <v>#DIV/0!</v>
      </c>
      <c r="AI38" s="112" t="e">
        <f>Forbbiden!AH36</f>
        <v>#DIV/0!</v>
      </c>
      <c r="AJ38" s="112" t="e">
        <f>Forbbiden!AI36</f>
        <v>#DIV/0!</v>
      </c>
      <c r="AK38" s="112" t="e">
        <f>Forbbiden!AJ36</f>
        <v>#DIV/0!</v>
      </c>
      <c r="AL38" s="112" t="e">
        <f>Forbbiden!AK36</f>
        <v>#DIV/0!</v>
      </c>
      <c r="AM38" s="112" t="e">
        <f>Forbbiden!AL36</f>
        <v>#DIV/0!</v>
      </c>
      <c r="AN38" s="112" t="e">
        <f>Forbbiden!AM36</f>
        <v>#DIV/0!</v>
      </c>
      <c r="AO38" s="112" t="e">
        <f>Forbbiden!AN36</f>
        <v>#DIV/0!</v>
      </c>
      <c r="AP38" s="112" t="e">
        <f>Forbbiden!AO36</f>
        <v>#DIV/0!</v>
      </c>
      <c r="AQ38" s="112" t="e">
        <f>Forbbiden!AP36</f>
        <v>#DIV/0!</v>
      </c>
      <c r="AR38" s="112" t="e">
        <f>Forbbiden!AQ36</f>
        <v>#DIV/0!</v>
      </c>
      <c r="AS38" s="112" t="e">
        <f>Forbbiden!AR36</f>
        <v>#DIV/0!</v>
      </c>
      <c r="AT38" s="112" t="e">
        <f>Forbbiden!AS36</f>
        <v>#DIV/0!</v>
      </c>
      <c r="AU38" s="112" t="e">
        <f>Forbbiden!AT36</f>
        <v>#DIV/0!</v>
      </c>
      <c r="AV38" s="112" t="e">
        <f>Forbbiden!AU36</f>
        <v>#DIV/0!</v>
      </c>
      <c r="AW38" s="112" t="e">
        <f>Forbbiden!AV36</f>
        <v>#DIV/0!</v>
      </c>
      <c r="AX38" s="112" t="e">
        <f>Forbbiden!AW36</f>
        <v>#DIV/0!</v>
      </c>
      <c r="AY38" s="112" t="e">
        <f>Forbbiden!AX36</f>
        <v>#DIV/0!</v>
      </c>
      <c r="AZ38" s="112" t="e">
        <f>Forbbiden!AY36</f>
        <v>#DIV/0!</v>
      </c>
      <c r="BA38" s="112" t="e">
        <f>Forbbiden!AZ36</f>
        <v>#DIV/0!</v>
      </c>
      <c r="BB38" s="112" t="e">
        <f>Forbbiden!BA36</f>
        <v>#DIV/0!</v>
      </c>
      <c r="BC38" s="112" t="e">
        <f>Forbbiden!BB36</f>
        <v>#DIV/0!</v>
      </c>
      <c r="BD38" s="112"/>
      <c r="BE38" s="112"/>
      <c r="BF38" s="112"/>
      <c r="BG38" s="112"/>
      <c r="BH38" s="52"/>
      <c r="BI38" s="28"/>
      <c r="BJ38" s="28"/>
      <c r="BK38" s="28"/>
      <c r="BL38" s="28"/>
      <c r="BM38" s="28"/>
      <c r="BN38" s="18"/>
      <c r="BO38" s="18"/>
      <c r="BP38" s="18"/>
      <c r="BQ38" s="18"/>
      <c r="BR38" s="18"/>
      <c r="BS38" s="18"/>
      <c r="BT38" s="18"/>
      <c r="BU38" s="40"/>
      <c r="BV38" s="23"/>
      <c r="BW38" s="16"/>
      <c r="BX38" s="9"/>
      <c r="BY38" s="9"/>
      <c r="BZ38" s="52">
        <v>37</v>
      </c>
      <c r="CA38" s="5" t="e">
        <f>Forbbiden!R253</f>
        <v>#DIV/0!</v>
      </c>
      <c r="CB38" s="61" t="e">
        <f>Forbbiden!S253</f>
        <v>#DIV/0!</v>
      </c>
      <c r="CC38" s="14" t="e">
        <f>Forbbiden!T253</f>
        <v>#DIV/0!</v>
      </c>
      <c r="CD38" s="14" t="e">
        <f>Forbbiden!U253</f>
        <v>#DIV/0!</v>
      </c>
      <c r="CE38" s="14" t="e">
        <f>Forbbiden!V253</f>
        <v>#DIV/0!</v>
      </c>
      <c r="CF38" s="14" t="e">
        <f>Forbbiden!W253</f>
        <v>#DIV/0!</v>
      </c>
      <c r="CG38" s="14" t="e">
        <f>Forbbiden!X253</f>
        <v>#DIV/0!</v>
      </c>
      <c r="CH38" s="14" t="e">
        <f>Forbbiden!Y253</f>
        <v>#DIV/0!</v>
      </c>
      <c r="CI38" s="14" t="e">
        <f>Forbbiden!Z253</f>
        <v>#DIV/0!</v>
      </c>
      <c r="CJ38" s="14" t="e">
        <f>Forbbiden!AA253</f>
        <v>#DIV/0!</v>
      </c>
      <c r="CK38" s="14" t="e">
        <f>Forbbiden!AB253</f>
        <v>#DIV/0!</v>
      </c>
      <c r="CL38" s="14" t="e">
        <f>Forbbiden!AC253</f>
        <v>#DIV/0!</v>
      </c>
      <c r="CM38" s="14" t="e">
        <f>Forbbiden!AD253</f>
        <v>#DIV/0!</v>
      </c>
      <c r="CN38" s="14" t="e">
        <f>Forbbiden!AE253</f>
        <v>#DIV/0!</v>
      </c>
      <c r="CO38" s="14" t="e">
        <f>Forbbiden!AF253</f>
        <v>#DIV/0!</v>
      </c>
      <c r="CP38" s="14" t="e">
        <f>Forbbiden!AG253</f>
        <v>#DIV/0!</v>
      </c>
      <c r="CQ38" s="14" t="e">
        <f>Forbbiden!AH253</f>
        <v>#DIV/0!</v>
      </c>
      <c r="CR38" s="14" t="e">
        <f>Forbbiden!AI253</f>
        <v>#DIV/0!</v>
      </c>
      <c r="CS38" s="14" t="e">
        <f>Forbbiden!AJ253</f>
        <v>#DIV/0!</v>
      </c>
      <c r="CT38" s="14" t="e">
        <f>Forbbiden!AK253</f>
        <v>#DIV/0!</v>
      </c>
      <c r="CU38" s="14" t="e">
        <f>Forbbiden!AL253</f>
        <v>#DIV/0!</v>
      </c>
      <c r="CV38" s="14" t="e">
        <f>Forbbiden!AM253</f>
        <v>#DIV/0!</v>
      </c>
      <c r="CW38" s="14" t="e">
        <f>Forbbiden!AN253</f>
        <v>#DIV/0!</v>
      </c>
      <c r="CX38" s="14" t="e">
        <f>Forbbiden!AO253</f>
        <v>#DIV/0!</v>
      </c>
      <c r="CY38" s="14" t="e">
        <f>Forbbiden!AP253</f>
        <v>#DIV/0!</v>
      </c>
      <c r="CZ38" s="14" t="e">
        <f>Forbbiden!AQ253</f>
        <v>#DIV/0!</v>
      </c>
      <c r="DA38" s="14" t="e">
        <f>Forbbiden!AR253</f>
        <v>#DIV/0!</v>
      </c>
      <c r="DB38" s="24" t="e">
        <f>Forbbiden!AS253</f>
        <v>#DIV/0!</v>
      </c>
      <c r="DC38" s="24" t="e">
        <f>Forbbiden!AT253</f>
        <v>#DIV/0!</v>
      </c>
      <c r="DD38" s="24" t="e">
        <f>Forbbiden!AU253</f>
        <v>#DIV/0!</v>
      </c>
      <c r="DE38" s="24" t="e">
        <f>Forbbiden!AV253</f>
        <v>#DIV/0!</v>
      </c>
      <c r="DF38" s="24" t="e">
        <f>Forbbiden!AW253</f>
        <v>#DIV/0!</v>
      </c>
      <c r="DG38" s="24" t="e">
        <f>Forbbiden!AX253</f>
        <v>#DIV/0!</v>
      </c>
      <c r="DH38" s="24" t="e">
        <f>Forbbiden!AY253</f>
        <v>#DIV/0!</v>
      </c>
      <c r="DI38" s="24" t="e">
        <f>Forbbiden!AZ253</f>
        <v>#DIV/0!</v>
      </c>
      <c r="DJ38" s="24" t="e">
        <f>Forbbiden!BA253</f>
        <v>#DIV/0!</v>
      </c>
      <c r="DK38" s="24" t="e">
        <f>Forbbiden!BB253</f>
        <v>#DIV/0!</v>
      </c>
      <c r="DL38" s="24" t="e">
        <f>Forbbiden!BC253</f>
        <v>#DIV/0!</v>
      </c>
      <c r="DM38" s="24"/>
      <c r="DN38" s="24"/>
      <c r="DO38" s="24"/>
      <c r="DP38" s="14"/>
      <c r="DQ38" s="52"/>
      <c r="DR38" s="52"/>
      <c r="DS38" s="52"/>
      <c r="DT38" s="52"/>
    </row>
    <row r="39" spans="18:124" ht="12.2" customHeight="1">
      <c r="R39" s="25">
        <v>37</v>
      </c>
      <c r="S39" s="25" t="e">
        <f>Forbbiden!R37</f>
        <v>#DIV/0!</v>
      </c>
      <c r="T39" s="61" t="e">
        <f>Forbbiden!S37</f>
        <v>#DIV/0!</v>
      </c>
      <c r="U39" s="112" t="e">
        <f>Forbbiden!T37</f>
        <v>#DIV/0!</v>
      </c>
      <c r="V39" s="112" t="e">
        <f>Forbbiden!U37</f>
        <v>#DIV/0!</v>
      </c>
      <c r="W39" s="112" t="e">
        <f>Forbbiden!V37</f>
        <v>#DIV/0!</v>
      </c>
      <c r="X39" s="112" t="e">
        <f>Forbbiden!W37</f>
        <v>#DIV/0!</v>
      </c>
      <c r="Y39" s="112" t="e">
        <f>Forbbiden!X37</f>
        <v>#DIV/0!</v>
      </c>
      <c r="Z39" s="112" t="e">
        <f>Forbbiden!Y37</f>
        <v>#DIV/0!</v>
      </c>
      <c r="AA39" s="112" t="e">
        <f>Forbbiden!Z37</f>
        <v>#DIV/0!</v>
      </c>
      <c r="AB39" s="112" t="e">
        <f>Forbbiden!AA37</f>
        <v>#DIV/0!</v>
      </c>
      <c r="AC39" s="112" t="e">
        <f>Forbbiden!AB37</f>
        <v>#DIV/0!</v>
      </c>
      <c r="AD39" s="112" t="e">
        <f>Forbbiden!AC37</f>
        <v>#DIV/0!</v>
      </c>
      <c r="AE39" s="112" t="e">
        <f>Forbbiden!AD37</f>
        <v>#DIV/0!</v>
      </c>
      <c r="AF39" s="112" t="e">
        <f>Forbbiden!AE37</f>
        <v>#DIV/0!</v>
      </c>
      <c r="AG39" s="112" t="e">
        <f>Forbbiden!AF37</f>
        <v>#DIV/0!</v>
      </c>
      <c r="AH39" s="112" t="e">
        <f>Forbbiden!AG37</f>
        <v>#DIV/0!</v>
      </c>
      <c r="AI39" s="112" t="e">
        <f>Forbbiden!AH37</f>
        <v>#DIV/0!</v>
      </c>
      <c r="AJ39" s="112" t="e">
        <f>Forbbiden!AI37</f>
        <v>#DIV/0!</v>
      </c>
      <c r="AK39" s="112" t="e">
        <f>Forbbiden!AJ37</f>
        <v>#DIV/0!</v>
      </c>
      <c r="AL39" s="112" t="e">
        <f>Forbbiden!AK37</f>
        <v>#DIV/0!</v>
      </c>
      <c r="AM39" s="112" t="e">
        <f>Forbbiden!AL37</f>
        <v>#DIV/0!</v>
      </c>
      <c r="AN39" s="112" t="e">
        <f>Forbbiden!AM37</f>
        <v>#DIV/0!</v>
      </c>
      <c r="AO39" s="112" t="e">
        <f>Forbbiden!AN37</f>
        <v>#DIV/0!</v>
      </c>
      <c r="AP39" s="112" t="e">
        <f>Forbbiden!AO37</f>
        <v>#DIV/0!</v>
      </c>
      <c r="AQ39" s="112" t="e">
        <f>Forbbiden!AP37</f>
        <v>#DIV/0!</v>
      </c>
      <c r="AR39" s="112" t="e">
        <f>Forbbiden!AQ37</f>
        <v>#DIV/0!</v>
      </c>
      <c r="AS39" s="112" t="e">
        <f>Forbbiden!AR37</f>
        <v>#DIV/0!</v>
      </c>
      <c r="AT39" s="112" t="e">
        <f>Forbbiden!AS37</f>
        <v>#DIV/0!</v>
      </c>
      <c r="AU39" s="112" t="e">
        <f>Forbbiden!AT37</f>
        <v>#DIV/0!</v>
      </c>
      <c r="AV39" s="112" t="e">
        <f>Forbbiden!AU37</f>
        <v>#DIV/0!</v>
      </c>
      <c r="AW39" s="112" t="e">
        <f>Forbbiden!AV37</f>
        <v>#DIV/0!</v>
      </c>
      <c r="AX39" s="112" t="e">
        <f>Forbbiden!AW37</f>
        <v>#DIV/0!</v>
      </c>
      <c r="AY39" s="112" t="e">
        <f>Forbbiden!AX37</f>
        <v>#DIV/0!</v>
      </c>
      <c r="AZ39" s="112" t="e">
        <f>Forbbiden!AY37</f>
        <v>#DIV/0!</v>
      </c>
      <c r="BA39" s="112" t="e">
        <f>Forbbiden!AZ37</f>
        <v>#DIV/0!</v>
      </c>
      <c r="BB39" s="112" t="e">
        <f>Forbbiden!BA37</f>
        <v>#DIV/0!</v>
      </c>
      <c r="BC39" s="112" t="e">
        <f>Forbbiden!BB37</f>
        <v>#DIV/0!</v>
      </c>
      <c r="BD39" s="112" t="e">
        <f>Forbbiden!BC37</f>
        <v>#DIV/0!</v>
      </c>
      <c r="BE39" s="112"/>
      <c r="BF39" s="112"/>
      <c r="BG39" s="112"/>
      <c r="BH39" s="52"/>
      <c r="BI39" s="28"/>
      <c r="BJ39" s="28"/>
      <c r="BK39" s="28"/>
      <c r="BL39" s="28"/>
      <c r="BM39" s="28"/>
      <c r="BN39" s="18"/>
      <c r="BO39" s="18"/>
      <c r="BP39" s="18"/>
      <c r="BQ39" s="18"/>
      <c r="BR39" s="18"/>
      <c r="BS39" s="18"/>
      <c r="BT39" s="18"/>
      <c r="BU39" s="40"/>
      <c r="BV39" s="13"/>
      <c r="BW39" s="16"/>
      <c r="BX39" s="9"/>
      <c r="BY39" s="9"/>
      <c r="BZ39" s="52">
        <v>38</v>
      </c>
      <c r="CA39" s="5" t="e">
        <f>Forbbiden!R254</f>
        <v>#DIV/0!</v>
      </c>
      <c r="CB39" s="61" t="e">
        <f>Forbbiden!S254</f>
        <v>#DIV/0!</v>
      </c>
      <c r="CC39" s="14" t="e">
        <f>Forbbiden!T254</f>
        <v>#DIV/0!</v>
      </c>
      <c r="CD39" s="14" t="e">
        <f>Forbbiden!U254</f>
        <v>#DIV/0!</v>
      </c>
      <c r="CE39" s="14" t="e">
        <f>Forbbiden!V254</f>
        <v>#DIV/0!</v>
      </c>
      <c r="CF39" s="14" t="e">
        <f>Forbbiden!W254</f>
        <v>#DIV/0!</v>
      </c>
      <c r="CG39" s="14" t="e">
        <f>Forbbiden!X254</f>
        <v>#DIV/0!</v>
      </c>
      <c r="CH39" s="14" t="e">
        <f>Forbbiden!Y254</f>
        <v>#DIV/0!</v>
      </c>
      <c r="CI39" s="14" t="e">
        <f>Forbbiden!Z254</f>
        <v>#DIV/0!</v>
      </c>
      <c r="CJ39" s="14" t="e">
        <f>Forbbiden!AA254</f>
        <v>#DIV/0!</v>
      </c>
      <c r="CK39" s="14" t="e">
        <f>Forbbiden!AB254</f>
        <v>#DIV/0!</v>
      </c>
      <c r="CL39" s="14" t="e">
        <f>Forbbiden!AC254</f>
        <v>#DIV/0!</v>
      </c>
      <c r="CM39" s="14" t="e">
        <f>Forbbiden!AD254</f>
        <v>#DIV/0!</v>
      </c>
      <c r="CN39" s="14" t="e">
        <f>Forbbiden!AE254</f>
        <v>#DIV/0!</v>
      </c>
      <c r="CO39" s="14" t="e">
        <f>Forbbiden!AF254</f>
        <v>#DIV/0!</v>
      </c>
      <c r="CP39" s="14" t="e">
        <f>Forbbiden!AG254</f>
        <v>#DIV/0!</v>
      </c>
      <c r="CQ39" s="14" t="e">
        <f>Forbbiden!AH254</f>
        <v>#DIV/0!</v>
      </c>
      <c r="CR39" s="14" t="e">
        <f>Forbbiden!AI254</f>
        <v>#DIV/0!</v>
      </c>
      <c r="CS39" s="14" t="e">
        <f>Forbbiden!AJ254</f>
        <v>#DIV/0!</v>
      </c>
      <c r="CT39" s="14" t="e">
        <f>Forbbiden!AK254</f>
        <v>#DIV/0!</v>
      </c>
      <c r="CU39" s="14" t="e">
        <f>Forbbiden!AL254</f>
        <v>#DIV/0!</v>
      </c>
      <c r="CV39" s="14" t="e">
        <f>Forbbiden!AM254</f>
        <v>#DIV/0!</v>
      </c>
      <c r="CW39" s="14" t="e">
        <f>Forbbiden!AN254</f>
        <v>#DIV/0!</v>
      </c>
      <c r="CX39" s="14" t="e">
        <f>Forbbiden!AO254</f>
        <v>#DIV/0!</v>
      </c>
      <c r="CY39" s="14" t="e">
        <f>Forbbiden!AP254</f>
        <v>#DIV/0!</v>
      </c>
      <c r="CZ39" s="14" t="e">
        <f>Forbbiden!AQ254</f>
        <v>#DIV/0!</v>
      </c>
      <c r="DA39" s="14" t="e">
        <f>Forbbiden!AR254</f>
        <v>#DIV/0!</v>
      </c>
      <c r="DB39" s="24" t="e">
        <f>Forbbiden!AS254</f>
        <v>#DIV/0!</v>
      </c>
      <c r="DC39" s="24" t="e">
        <f>Forbbiden!AT254</f>
        <v>#DIV/0!</v>
      </c>
      <c r="DD39" s="24" t="e">
        <f>Forbbiden!AU254</f>
        <v>#DIV/0!</v>
      </c>
      <c r="DE39" s="24" t="e">
        <f>Forbbiden!AV254</f>
        <v>#DIV/0!</v>
      </c>
      <c r="DF39" s="24" t="e">
        <f>Forbbiden!AW254</f>
        <v>#DIV/0!</v>
      </c>
      <c r="DG39" s="24" t="e">
        <f>Forbbiden!AX254</f>
        <v>#DIV/0!</v>
      </c>
      <c r="DH39" s="24" t="e">
        <f>Forbbiden!AY254</f>
        <v>#DIV/0!</v>
      </c>
      <c r="DI39" s="24" t="e">
        <f>Forbbiden!AZ254</f>
        <v>#DIV/0!</v>
      </c>
      <c r="DJ39" s="24" t="e">
        <f>Forbbiden!BA254</f>
        <v>#DIV/0!</v>
      </c>
      <c r="DK39" s="24" t="e">
        <f>Forbbiden!BB254</f>
        <v>#DIV/0!</v>
      </c>
      <c r="DL39" s="24" t="e">
        <f>Forbbiden!BC254</f>
        <v>#DIV/0!</v>
      </c>
      <c r="DM39" s="24" t="e">
        <f>Forbbiden!BD254</f>
        <v>#DIV/0!</v>
      </c>
      <c r="DN39" s="24"/>
      <c r="DO39" s="24"/>
      <c r="DP39" s="14"/>
      <c r="DQ39" s="52"/>
      <c r="DR39" s="52"/>
      <c r="DS39" s="52"/>
      <c r="DT39" s="52"/>
    </row>
    <row r="40" spans="18:124" ht="12.2" customHeight="1">
      <c r="R40" s="25">
        <v>38</v>
      </c>
      <c r="S40" s="25" t="e">
        <f>Forbbiden!R38</f>
        <v>#DIV/0!</v>
      </c>
      <c r="T40" s="61" t="e">
        <f>Forbbiden!S38</f>
        <v>#DIV/0!</v>
      </c>
      <c r="U40" s="112" t="e">
        <f>Forbbiden!T38</f>
        <v>#DIV/0!</v>
      </c>
      <c r="V40" s="112" t="e">
        <f>Forbbiden!U38</f>
        <v>#DIV/0!</v>
      </c>
      <c r="W40" s="112" t="e">
        <f>Forbbiden!V38</f>
        <v>#DIV/0!</v>
      </c>
      <c r="X40" s="112" t="e">
        <f>Forbbiden!W38</f>
        <v>#DIV/0!</v>
      </c>
      <c r="Y40" s="112" t="e">
        <f>Forbbiden!X38</f>
        <v>#DIV/0!</v>
      </c>
      <c r="Z40" s="112" t="e">
        <f>Forbbiden!Y38</f>
        <v>#DIV/0!</v>
      </c>
      <c r="AA40" s="112" t="e">
        <f>Forbbiden!Z38</f>
        <v>#DIV/0!</v>
      </c>
      <c r="AB40" s="112" t="e">
        <f>Forbbiden!AA38</f>
        <v>#DIV/0!</v>
      </c>
      <c r="AC40" s="112" t="e">
        <f>Forbbiden!AB38</f>
        <v>#DIV/0!</v>
      </c>
      <c r="AD40" s="112" t="e">
        <f>Forbbiden!AC38</f>
        <v>#DIV/0!</v>
      </c>
      <c r="AE40" s="112" t="e">
        <f>Forbbiden!AD38</f>
        <v>#DIV/0!</v>
      </c>
      <c r="AF40" s="112" t="e">
        <f>Forbbiden!AE38</f>
        <v>#DIV/0!</v>
      </c>
      <c r="AG40" s="112" t="e">
        <f>Forbbiden!AF38</f>
        <v>#DIV/0!</v>
      </c>
      <c r="AH40" s="112" t="e">
        <f>Forbbiden!AG38</f>
        <v>#DIV/0!</v>
      </c>
      <c r="AI40" s="112" t="e">
        <f>Forbbiden!AH38</f>
        <v>#DIV/0!</v>
      </c>
      <c r="AJ40" s="112" t="e">
        <f>Forbbiden!AI38</f>
        <v>#DIV/0!</v>
      </c>
      <c r="AK40" s="112" t="e">
        <f>Forbbiden!AJ38</f>
        <v>#DIV/0!</v>
      </c>
      <c r="AL40" s="112" t="e">
        <f>Forbbiden!AK38</f>
        <v>#DIV/0!</v>
      </c>
      <c r="AM40" s="112" t="e">
        <f>Forbbiden!AL38</f>
        <v>#DIV/0!</v>
      </c>
      <c r="AN40" s="112" t="e">
        <f>Forbbiden!AM38</f>
        <v>#DIV/0!</v>
      </c>
      <c r="AO40" s="112" t="e">
        <f>Forbbiden!AN38</f>
        <v>#DIV/0!</v>
      </c>
      <c r="AP40" s="112" t="e">
        <f>Forbbiden!AO38</f>
        <v>#DIV/0!</v>
      </c>
      <c r="AQ40" s="112" t="e">
        <f>Forbbiden!AP38</f>
        <v>#DIV/0!</v>
      </c>
      <c r="AR40" s="112" t="e">
        <f>Forbbiden!AQ38</f>
        <v>#DIV/0!</v>
      </c>
      <c r="AS40" s="112" t="e">
        <f>Forbbiden!AR38</f>
        <v>#DIV/0!</v>
      </c>
      <c r="AT40" s="112" t="e">
        <f>Forbbiden!AS38</f>
        <v>#DIV/0!</v>
      </c>
      <c r="AU40" s="112" t="e">
        <f>Forbbiden!AT38</f>
        <v>#DIV/0!</v>
      </c>
      <c r="AV40" s="112" t="e">
        <f>Forbbiden!AU38</f>
        <v>#DIV/0!</v>
      </c>
      <c r="AW40" s="112" t="e">
        <f>Forbbiden!AV38</f>
        <v>#DIV/0!</v>
      </c>
      <c r="AX40" s="112" t="e">
        <f>Forbbiden!AW38</f>
        <v>#DIV/0!</v>
      </c>
      <c r="AY40" s="112" t="e">
        <f>Forbbiden!AX38</f>
        <v>#DIV/0!</v>
      </c>
      <c r="AZ40" s="112" t="e">
        <f>Forbbiden!AY38</f>
        <v>#DIV/0!</v>
      </c>
      <c r="BA40" s="112" t="e">
        <f>Forbbiden!AZ38</f>
        <v>#DIV/0!</v>
      </c>
      <c r="BB40" s="112" t="e">
        <f>Forbbiden!BA38</f>
        <v>#DIV/0!</v>
      </c>
      <c r="BC40" s="112" t="e">
        <f>Forbbiden!BB38</f>
        <v>#DIV/0!</v>
      </c>
      <c r="BD40" s="112" t="e">
        <f>Forbbiden!BC38</f>
        <v>#DIV/0!</v>
      </c>
      <c r="BE40" s="112" t="e">
        <f>Forbbiden!BD38</f>
        <v>#DIV/0!</v>
      </c>
      <c r="BF40" s="112"/>
      <c r="BG40" s="112"/>
      <c r="BH40" s="52"/>
      <c r="BI40" s="28"/>
      <c r="BJ40" s="28"/>
      <c r="BK40" s="28"/>
      <c r="BL40" s="28"/>
      <c r="BM40" s="28"/>
      <c r="BN40" s="18"/>
      <c r="BO40" s="18"/>
      <c r="BP40" s="18"/>
      <c r="BQ40" s="18"/>
      <c r="BR40" s="18"/>
      <c r="BS40" s="18"/>
      <c r="BT40" s="18"/>
      <c r="BU40" s="40"/>
      <c r="BV40" s="23"/>
      <c r="BW40" s="16"/>
      <c r="BX40" s="9"/>
      <c r="BY40" s="9"/>
      <c r="BZ40" s="52">
        <v>39</v>
      </c>
      <c r="CA40" s="5" t="e">
        <f>Forbbiden!R255</f>
        <v>#DIV/0!</v>
      </c>
      <c r="CB40" s="61" t="e">
        <f>Forbbiden!S255</f>
        <v>#DIV/0!</v>
      </c>
      <c r="CC40" s="14" t="e">
        <f>Forbbiden!T255</f>
        <v>#DIV/0!</v>
      </c>
      <c r="CD40" s="14" t="e">
        <f>Forbbiden!U255</f>
        <v>#DIV/0!</v>
      </c>
      <c r="CE40" s="14" t="e">
        <f>Forbbiden!V255</f>
        <v>#DIV/0!</v>
      </c>
      <c r="CF40" s="14" t="e">
        <f>Forbbiden!W255</f>
        <v>#DIV/0!</v>
      </c>
      <c r="CG40" s="14" t="e">
        <f>Forbbiden!X255</f>
        <v>#DIV/0!</v>
      </c>
      <c r="CH40" s="14" t="e">
        <f>Forbbiden!Y255</f>
        <v>#DIV/0!</v>
      </c>
      <c r="CI40" s="14" t="e">
        <f>Forbbiden!Z255</f>
        <v>#DIV/0!</v>
      </c>
      <c r="CJ40" s="14" t="e">
        <f>Forbbiden!AA255</f>
        <v>#DIV/0!</v>
      </c>
      <c r="CK40" s="14" t="e">
        <f>Forbbiden!AB255</f>
        <v>#DIV/0!</v>
      </c>
      <c r="CL40" s="14" t="e">
        <f>Forbbiden!AC255</f>
        <v>#DIV/0!</v>
      </c>
      <c r="CM40" s="14" t="e">
        <f>Forbbiden!AD255</f>
        <v>#DIV/0!</v>
      </c>
      <c r="CN40" s="14" t="e">
        <f>Forbbiden!AE255</f>
        <v>#DIV/0!</v>
      </c>
      <c r="CO40" s="14" t="e">
        <f>Forbbiden!AF255</f>
        <v>#DIV/0!</v>
      </c>
      <c r="CP40" s="14" t="e">
        <f>Forbbiden!AG255</f>
        <v>#DIV/0!</v>
      </c>
      <c r="CQ40" s="14" t="e">
        <f>Forbbiden!AH255</f>
        <v>#DIV/0!</v>
      </c>
      <c r="CR40" s="14" t="e">
        <f>Forbbiden!AI255</f>
        <v>#DIV/0!</v>
      </c>
      <c r="CS40" s="14" t="e">
        <f>Forbbiden!AJ255</f>
        <v>#DIV/0!</v>
      </c>
      <c r="CT40" s="14" t="e">
        <f>Forbbiden!AK255</f>
        <v>#DIV/0!</v>
      </c>
      <c r="CU40" s="14" t="e">
        <f>Forbbiden!AL255</f>
        <v>#DIV/0!</v>
      </c>
      <c r="CV40" s="14" t="e">
        <f>Forbbiden!AM255</f>
        <v>#DIV/0!</v>
      </c>
      <c r="CW40" s="14" t="e">
        <f>Forbbiden!AN255</f>
        <v>#DIV/0!</v>
      </c>
      <c r="CX40" s="14" t="e">
        <f>Forbbiden!AO255</f>
        <v>#DIV/0!</v>
      </c>
      <c r="CY40" s="14" t="e">
        <f>Forbbiden!AP255</f>
        <v>#DIV/0!</v>
      </c>
      <c r="CZ40" s="14" t="e">
        <f>Forbbiden!AQ255</f>
        <v>#DIV/0!</v>
      </c>
      <c r="DA40" s="14" t="e">
        <f>Forbbiden!AR255</f>
        <v>#DIV/0!</v>
      </c>
      <c r="DB40" s="24" t="e">
        <f>Forbbiden!AS255</f>
        <v>#DIV/0!</v>
      </c>
      <c r="DC40" s="24" t="e">
        <f>Forbbiden!AT255</f>
        <v>#DIV/0!</v>
      </c>
      <c r="DD40" s="24" t="e">
        <f>Forbbiden!AU255</f>
        <v>#DIV/0!</v>
      </c>
      <c r="DE40" s="24" t="e">
        <f>Forbbiden!AV255</f>
        <v>#DIV/0!</v>
      </c>
      <c r="DF40" s="24" t="e">
        <f>Forbbiden!AW255</f>
        <v>#DIV/0!</v>
      </c>
      <c r="DG40" s="24" t="e">
        <f>Forbbiden!AX255</f>
        <v>#DIV/0!</v>
      </c>
      <c r="DH40" s="24" t="e">
        <f>Forbbiden!AY255</f>
        <v>#DIV/0!</v>
      </c>
      <c r="DI40" s="24" t="e">
        <f>Forbbiden!AZ255</f>
        <v>#DIV/0!</v>
      </c>
      <c r="DJ40" s="24" t="e">
        <f>Forbbiden!BA255</f>
        <v>#DIV/0!</v>
      </c>
      <c r="DK40" s="24" t="e">
        <f>Forbbiden!BB255</f>
        <v>#DIV/0!</v>
      </c>
      <c r="DL40" s="24" t="e">
        <f>Forbbiden!BC255</f>
        <v>#DIV/0!</v>
      </c>
      <c r="DM40" s="24" t="e">
        <f>Forbbiden!BD255</f>
        <v>#DIV/0!</v>
      </c>
      <c r="DN40" s="24" t="e">
        <f>Forbbiden!BE255</f>
        <v>#DIV/0!</v>
      </c>
      <c r="DO40" s="24"/>
      <c r="DP40" s="14"/>
      <c r="DQ40" s="52"/>
      <c r="DR40" s="52"/>
      <c r="DS40" s="52"/>
      <c r="DT40" s="52"/>
    </row>
    <row r="41" spans="18:124" ht="12.2" customHeight="1">
      <c r="R41" s="25">
        <v>39</v>
      </c>
      <c r="S41" s="25" t="e">
        <f>Forbbiden!R39</f>
        <v>#DIV/0!</v>
      </c>
      <c r="T41" s="61" t="e">
        <f>Forbbiden!S39</f>
        <v>#DIV/0!</v>
      </c>
      <c r="U41" s="112" t="e">
        <f>Forbbiden!T39</f>
        <v>#DIV/0!</v>
      </c>
      <c r="V41" s="112" t="e">
        <f>Forbbiden!U39</f>
        <v>#DIV/0!</v>
      </c>
      <c r="W41" s="112" t="e">
        <f>Forbbiden!V39</f>
        <v>#DIV/0!</v>
      </c>
      <c r="X41" s="112" t="e">
        <f>Forbbiden!W39</f>
        <v>#DIV/0!</v>
      </c>
      <c r="Y41" s="112" t="e">
        <f>Forbbiden!X39</f>
        <v>#DIV/0!</v>
      </c>
      <c r="Z41" s="112" t="e">
        <f>Forbbiden!Y39</f>
        <v>#DIV/0!</v>
      </c>
      <c r="AA41" s="112" t="e">
        <f>Forbbiden!Z39</f>
        <v>#DIV/0!</v>
      </c>
      <c r="AB41" s="112" t="e">
        <f>Forbbiden!AA39</f>
        <v>#DIV/0!</v>
      </c>
      <c r="AC41" s="112" t="e">
        <f>Forbbiden!AB39</f>
        <v>#DIV/0!</v>
      </c>
      <c r="AD41" s="112" t="e">
        <f>Forbbiden!AC39</f>
        <v>#DIV/0!</v>
      </c>
      <c r="AE41" s="112" t="e">
        <f>Forbbiden!AD39</f>
        <v>#DIV/0!</v>
      </c>
      <c r="AF41" s="112" t="e">
        <f>Forbbiden!AE39</f>
        <v>#DIV/0!</v>
      </c>
      <c r="AG41" s="112" t="e">
        <f>Forbbiden!AF39</f>
        <v>#DIV/0!</v>
      </c>
      <c r="AH41" s="112" t="e">
        <f>Forbbiden!AG39</f>
        <v>#DIV/0!</v>
      </c>
      <c r="AI41" s="112" t="e">
        <f>Forbbiden!AH39</f>
        <v>#DIV/0!</v>
      </c>
      <c r="AJ41" s="112" t="e">
        <f>Forbbiden!AI39</f>
        <v>#DIV/0!</v>
      </c>
      <c r="AK41" s="112" t="e">
        <f>Forbbiden!AJ39</f>
        <v>#DIV/0!</v>
      </c>
      <c r="AL41" s="112" t="e">
        <f>Forbbiden!AK39</f>
        <v>#DIV/0!</v>
      </c>
      <c r="AM41" s="112" t="e">
        <f>Forbbiden!AL39</f>
        <v>#DIV/0!</v>
      </c>
      <c r="AN41" s="112" t="e">
        <f>Forbbiden!AM39</f>
        <v>#DIV/0!</v>
      </c>
      <c r="AO41" s="112" t="e">
        <f>Forbbiden!AN39</f>
        <v>#DIV/0!</v>
      </c>
      <c r="AP41" s="112" t="e">
        <f>Forbbiden!AO39</f>
        <v>#DIV/0!</v>
      </c>
      <c r="AQ41" s="112" t="e">
        <f>Forbbiden!AP39</f>
        <v>#DIV/0!</v>
      </c>
      <c r="AR41" s="112" t="e">
        <f>Forbbiden!AQ39</f>
        <v>#DIV/0!</v>
      </c>
      <c r="AS41" s="112" t="e">
        <f>Forbbiden!AR39</f>
        <v>#DIV/0!</v>
      </c>
      <c r="AT41" s="112" t="e">
        <f>Forbbiden!AS39</f>
        <v>#DIV/0!</v>
      </c>
      <c r="AU41" s="112" t="e">
        <f>Forbbiden!AT39</f>
        <v>#DIV/0!</v>
      </c>
      <c r="AV41" s="112" t="e">
        <f>Forbbiden!AU39</f>
        <v>#DIV/0!</v>
      </c>
      <c r="AW41" s="112" t="e">
        <f>Forbbiden!AV39</f>
        <v>#DIV/0!</v>
      </c>
      <c r="AX41" s="112" t="e">
        <f>Forbbiden!AW39</f>
        <v>#DIV/0!</v>
      </c>
      <c r="AY41" s="112" t="e">
        <f>Forbbiden!AX39</f>
        <v>#DIV/0!</v>
      </c>
      <c r="AZ41" s="112" t="e">
        <f>Forbbiden!AY39</f>
        <v>#DIV/0!</v>
      </c>
      <c r="BA41" s="112" t="e">
        <f>Forbbiden!AZ39</f>
        <v>#DIV/0!</v>
      </c>
      <c r="BB41" s="112" t="e">
        <f>Forbbiden!BA39</f>
        <v>#DIV/0!</v>
      </c>
      <c r="BC41" s="112" t="e">
        <f>Forbbiden!BB39</f>
        <v>#DIV/0!</v>
      </c>
      <c r="BD41" s="112" t="e">
        <f>Forbbiden!BC39</f>
        <v>#DIV/0!</v>
      </c>
      <c r="BE41" s="112" t="e">
        <f>Forbbiden!BD39</f>
        <v>#DIV/0!</v>
      </c>
      <c r="BF41" s="112" t="e">
        <f>Forbbiden!BE39</f>
        <v>#DIV/0!</v>
      </c>
      <c r="BG41" s="112"/>
      <c r="BH41" s="52"/>
      <c r="BI41" s="28"/>
      <c r="BJ41" s="28"/>
      <c r="BK41" s="28"/>
      <c r="BL41" s="28"/>
      <c r="BM41" s="28"/>
      <c r="BN41" s="18"/>
      <c r="BO41" s="18"/>
      <c r="BP41" s="18"/>
      <c r="BQ41" s="18"/>
      <c r="BR41" s="18"/>
      <c r="BS41" s="18"/>
      <c r="BT41" s="18"/>
      <c r="BU41" s="40"/>
      <c r="BV41" s="23"/>
      <c r="BW41" s="16"/>
      <c r="BX41" s="9"/>
      <c r="BY41" s="9"/>
      <c r="BZ41" s="52">
        <v>40</v>
      </c>
      <c r="CA41" s="5" t="e">
        <f>Forbbiden!R256</f>
        <v>#DIV/0!</v>
      </c>
      <c r="CB41" s="61" t="e">
        <f>Forbbiden!S256</f>
        <v>#DIV/0!</v>
      </c>
      <c r="CC41" s="286" t="e">
        <f>Forbbiden!T256</f>
        <v>#DIV/0!</v>
      </c>
      <c r="CD41" s="14" t="e">
        <f>Forbbiden!U256</f>
        <v>#DIV/0!</v>
      </c>
      <c r="CE41" s="14" t="e">
        <f>Forbbiden!V256</f>
        <v>#DIV/0!</v>
      </c>
      <c r="CF41" s="14" t="e">
        <f>Forbbiden!W256</f>
        <v>#DIV/0!</v>
      </c>
      <c r="CG41" s="14" t="e">
        <f>Forbbiden!X256</f>
        <v>#DIV/0!</v>
      </c>
      <c r="CH41" s="14" t="e">
        <f>Forbbiden!Y256</f>
        <v>#DIV/0!</v>
      </c>
      <c r="CI41" s="14" t="e">
        <f>Forbbiden!Z256</f>
        <v>#DIV/0!</v>
      </c>
      <c r="CJ41" s="14" t="e">
        <f>Forbbiden!AA256</f>
        <v>#DIV/0!</v>
      </c>
      <c r="CK41" s="14" t="e">
        <f>Forbbiden!AB256</f>
        <v>#DIV/0!</v>
      </c>
      <c r="CL41" s="14" t="e">
        <f>Forbbiden!AC256</f>
        <v>#DIV/0!</v>
      </c>
      <c r="CM41" s="14" t="e">
        <f>Forbbiden!AD256</f>
        <v>#DIV/0!</v>
      </c>
      <c r="CN41" s="14" t="e">
        <f>Forbbiden!AE256</f>
        <v>#DIV/0!</v>
      </c>
      <c r="CO41" s="14" t="e">
        <f>Forbbiden!AF256</f>
        <v>#DIV/0!</v>
      </c>
      <c r="CP41" s="14" t="e">
        <f>Forbbiden!AG256</f>
        <v>#DIV/0!</v>
      </c>
      <c r="CQ41" s="14" t="e">
        <f>Forbbiden!AH256</f>
        <v>#DIV/0!</v>
      </c>
      <c r="CR41" s="14" t="e">
        <f>Forbbiden!AI256</f>
        <v>#DIV/0!</v>
      </c>
      <c r="CS41" s="14" t="e">
        <f>Forbbiden!AJ256</f>
        <v>#DIV/0!</v>
      </c>
      <c r="CT41" s="14" t="e">
        <f>Forbbiden!AK256</f>
        <v>#DIV/0!</v>
      </c>
      <c r="CU41" s="14" t="e">
        <f>Forbbiden!AL256</f>
        <v>#DIV/0!</v>
      </c>
      <c r="CV41" s="14" t="e">
        <f>Forbbiden!AM256</f>
        <v>#DIV/0!</v>
      </c>
      <c r="CW41" s="14" t="e">
        <f>Forbbiden!AN256</f>
        <v>#DIV/0!</v>
      </c>
      <c r="CX41" s="14" t="e">
        <f>Forbbiden!AO256</f>
        <v>#DIV/0!</v>
      </c>
      <c r="CY41" s="14" t="e">
        <f>Forbbiden!AP256</f>
        <v>#DIV/0!</v>
      </c>
      <c r="CZ41" s="14" t="e">
        <f>Forbbiden!AQ256</f>
        <v>#DIV/0!</v>
      </c>
      <c r="DA41" s="14" t="e">
        <f>Forbbiden!AR256</f>
        <v>#DIV/0!</v>
      </c>
      <c r="DB41" s="24" t="e">
        <f>Forbbiden!AS256</f>
        <v>#DIV/0!</v>
      </c>
      <c r="DC41" s="24" t="e">
        <f>Forbbiden!AT256</f>
        <v>#DIV/0!</v>
      </c>
      <c r="DD41" s="24" t="e">
        <f>Forbbiden!AU256</f>
        <v>#DIV/0!</v>
      </c>
      <c r="DE41" s="24" t="e">
        <f>Forbbiden!AV256</f>
        <v>#DIV/0!</v>
      </c>
      <c r="DF41" s="24" t="e">
        <f>Forbbiden!AW256</f>
        <v>#DIV/0!</v>
      </c>
      <c r="DG41" s="24" t="e">
        <f>Forbbiden!AX256</f>
        <v>#DIV/0!</v>
      </c>
      <c r="DH41" s="24" t="e">
        <f>Forbbiden!AY256</f>
        <v>#DIV/0!</v>
      </c>
      <c r="DI41" s="24" t="e">
        <f>Forbbiden!AZ256</f>
        <v>#DIV/0!</v>
      </c>
      <c r="DJ41" s="24" t="e">
        <f>Forbbiden!BA256</f>
        <v>#DIV/0!</v>
      </c>
      <c r="DK41" s="24" t="e">
        <f>Forbbiden!BB256</f>
        <v>#DIV/0!</v>
      </c>
      <c r="DL41" s="24" t="e">
        <f>Forbbiden!BC256</f>
        <v>#DIV/0!</v>
      </c>
      <c r="DM41" s="24" t="e">
        <f>Forbbiden!BD256</f>
        <v>#DIV/0!</v>
      </c>
      <c r="DN41" s="24" t="e">
        <f>Forbbiden!BE256</f>
        <v>#DIV/0!</v>
      </c>
      <c r="DO41" s="24" t="e">
        <f>Forbbiden!BF256</f>
        <v>#DIV/0!</v>
      </c>
      <c r="DP41" s="14"/>
      <c r="DQ41" s="52"/>
      <c r="DR41" s="52"/>
      <c r="DS41" s="52"/>
      <c r="DT41" s="52"/>
    </row>
    <row r="42" spans="18:124" ht="11.25" customHeight="1">
      <c r="R42" s="25">
        <v>40</v>
      </c>
      <c r="S42" s="25" t="e">
        <f>Forbbiden!R40</f>
        <v>#DIV/0!</v>
      </c>
      <c r="T42" s="61" t="e">
        <f>Forbbiden!S40</f>
        <v>#DIV/0!</v>
      </c>
      <c r="U42" s="112" t="e">
        <f>Forbbiden!T40</f>
        <v>#DIV/0!</v>
      </c>
      <c r="V42" s="112" t="e">
        <f>Forbbiden!U40</f>
        <v>#DIV/0!</v>
      </c>
      <c r="W42" s="112" t="e">
        <f>Forbbiden!V40</f>
        <v>#DIV/0!</v>
      </c>
      <c r="X42" s="112" t="e">
        <f>Forbbiden!W40</f>
        <v>#DIV/0!</v>
      </c>
      <c r="Y42" s="112" t="e">
        <f>Forbbiden!X40</f>
        <v>#DIV/0!</v>
      </c>
      <c r="Z42" s="112" t="e">
        <f>Forbbiden!Y40</f>
        <v>#DIV/0!</v>
      </c>
      <c r="AA42" s="112" t="e">
        <f>Forbbiden!Z40</f>
        <v>#DIV/0!</v>
      </c>
      <c r="AB42" s="112" t="e">
        <f>Forbbiden!AA40</f>
        <v>#DIV/0!</v>
      </c>
      <c r="AC42" s="112" t="e">
        <f>Forbbiden!AB40</f>
        <v>#DIV/0!</v>
      </c>
      <c r="AD42" s="112" t="e">
        <f>Forbbiden!AC40</f>
        <v>#DIV/0!</v>
      </c>
      <c r="AE42" s="112" t="e">
        <f>Forbbiden!AD40</f>
        <v>#DIV/0!</v>
      </c>
      <c r="AF42" s="112" t="e">
        <f>Forbbiden!AE40</f>
        <v>#DIV/0!</v>
      </c>
      <c r="AG42" s="112" t="e">
        <f>Forbbiden!AF40</f>
        <v>#DIV/0!</v>
      </c>
      <c r="AH42" s="112" t="e">
        <f>Forbbiden!AG40</f>
        <v>#DIV/0!</v>
      </c>
      <c r="AI42" s="112" t="e">
        <f>Forbbiden!AH40</f>
        <v>#DIV/0!</v>
      </c>
      <c r="AJ42" s="112" t="e">
        <f>Forbbiden!AI40</f>
        <v>#DIV/0!</v>
      </c>
      <c r="AK42" s="112" t="e">
        <f>Forbbiden!AJ40</f>
        <v>#DIV/0!</v>
      </c>
      <c r="AL42" s="112" t="e">
        <f>Forbbiden!AK40</f>
        <v>#DIV/0!</v>
      </c>
      <c r="AM42" s="112" t="e">
        <f>Forbbiden!AL40</f>
        <v>#DIV/0!</v>
      </c>
      <c r="AN42" s="112" t="e">
        <f>Forbbiden!AM40</f>
        <v>#DIV/0!</v>
      </c>
      <c r="AO42" s="112" t="e">
        <f>Forbbiden!AN40</f>
        <v>#DIV/0!</v>
      </c>
      <c r="AP42" s="112" t="e">
        <f>Forbbiden!AO40</f>
        <v>#DIV/0!</v>
      </c>
      <c r="AQ42" s="112" t="e">
        <f>Forbbiden!AP40</f>
        <v>#DIV/0!</v>
      </c>
      <c r="AR42" s="112" t="e">
        <f>Forbbiden!AQ40</f>
        <v>#DIV/0!</v>
      </c>
      <c r="AS42" s="112" t="e">
        <f>Forbbiden!AR40</f>
        <v>#DIV/0!</v>
      </c>
      <c r="AT42" s="112" t="e">
        <f>Forbbiden!AS40</f>
        <v>#DIV/0!</v>
      </c>
      <c r="AU42" s="112" t="e">
        <f>Forbbiden!AT40</f>
        <v>#DIV/0!</v>
      </c>
      <c r="AV42" s="112" t="e">
        <f>Forbbiden!AU40</f>
        <v>#DIV/0!</v>
      </c>
      <c r="AW42" s="112" t="e">
        <f>Forbbiden!AV40</f>
        <v>#DIV/0!</v>
      </c>
      <c r="AX42" s="112" t="e">
        <f>Forbbiden!AW40</f>
        <v>#DIV/0!</v>
      </c>
      <c r="AY42" s="112" t="e">
        <f>Forbbiden!AX40</f>
        <v>#DIV/0!</v>
      </c>
      <c r="AZ42" s="112" t="e">
        <f>Forbbiden!AY40</f>
        <v>#DIV/0!</v>
      </c>
      <c r="BA42" s="112" t="e">
        <f>Forbbiden!AZ40</f>
        <v>#DIV/0!</v>
      </c>
      <c r="BB42" s="112" t="e">
        <f>Forbbiden!BA40</f>
        <v>#DIV/0!</v>
      </c>
      <c r="BC42" s="112" t="e">
        <f>Forbbiden!BB40</f>
        <v>#DIV/0!</v>
      </c>
      <c r="BD42" s="112" t="e">
        <f>Forbbiden!BC40</f>
        <v>#DIV/0!</v>
      </c>
      <c r="BE42" s="112" t="e">
        <f>Forbbiden!BD40</f>
        <v>#DIV/0!</v>
      </c>
      <c r="BF42" s="112" t="e">
        <f>Forbbiden!BE40</f>
        <v>#DIV/0!</v>
      </c>
      <c r="BG42" s="112" t="e">
        <f>Forbbiden!BF40</f>
        <v>#DIV/0!</v>
      </c>
      <c r="BH42" s="52"/>
      <c r="BI42" s="28"/>
      <c r="BJ42" s="28"/>
      <c r="BK42" s="28"/>
      <c r="BL42" s="28"/>
      <c r="BM42" s="28"/>
      <c r="BN42" s="18"/>
      <c r="BO42" s="18"/>
      <c r="BP42" s="18"/>
      <c r="BQ42" s="18"/>
      <c r="BR42" s="18"/>
      <c r="BS42" s="18"/>
      <c r="BT42" s="18"/>
      <c r="BU42" s="40"/>
      <c r="BV42" s="23"/>
      <c r="BW42" s="16"/>
      <c r="BX42" s="9"/>
      <c r="BY42" s="9"/>
      <c r="BZ42" s="14">
        <v>41</v>
      </c>
      <c r="CA42" s="5" t="e">
        <f>Forbbiden!R257</f>
        <v>#DIV/0!</v>
      </c>
      <c r="CB42" s="61" t="e">
        <f>Forbbiden!S257</f>
        <v>#DIV/0!</v>
      </c>
      <c r="CC42" s="14" t="e">
        <f>Forbbiden!T257</f>
        <v>#DIV/0!</v>
      </c>
      <c r="CD42" s="14" t="e">
        <f>Forbbiden!U257</f>
        <v>#DIV/0!</v>
      </c>
      <c r="CE42" s="14" t="e">
        <f>Forbbiden!V257</f>
        <v>#DIV/0!</v>
      </c>
      <c r="CF42" s="14" t="e">
        <f>Forbbiden!W257</f>
        <v>#DIV/0!</v>
      </c>
      <c r="CG42" s="14" t="e">
        <f>Forbbiden!X257</f>
        <v>#DIV/0!</v>
      </c>
      <c r="CH42" s="14" t="e">
        <f>Forbbiden!Y257</f>
        <v>#DIV/0!</v>
      </c>
      <c r="CI42" s="14" t="e">
        <f>Forbbiden!Z257</f>
        <v>#DIV/0!</v>
      </c>
      <c r="CJ42" s="14" t="e">
        <f>Forbbiden!AA257</f>
        <v>#DIV/0!</v>
      </c>
      <c r="CK42" s="14" t="e">
        <f>Forbbiden!AB257</f>
        <v>#DIV/0!</v>
      </c>
      <c r="CL42" s="14" t="e">
        <f>Forbbiden!AC257</f>
        <v>#DIV/0!</v>
      </c>
      <c r="CM42" s="14" t="e">
        <f>Forbbiden!AD257</f>
        <v>#DIV/0!</v>
      </c>
      <c r="CN42" s="14" t="e">
        <f>Forbbiden!AE257</f>
        <v>#DIV/0!</v>
      </c>
      <c r="CO42" s="14" t="e">
        <f>Forbbiden!AF257</f>
        <v>#DIV/0!</v>
      </c>
      <c r="CP42" s="14" t="e">
        <f>Forbbiden!AG257</f>
        <v>#DIV/0!</v>
      </c>
      <c r="CQ42" s="14" t="e">
        <f>Forbbiden!AH257</f>
        <v>#DIV/0!</v>
      </c>
      <c r="CR42" s="14" t="e">
        <f>Forbbiden!AI257</f>
        <v>#DIV/0!</v>
      </c>
      <c r="CS42" s="14" t="e">
        <f>Forbbiden!AJ257</f>
        <v>#DIV/0!</v>
      </c>
      <c r="CT42" s="14" t="e">
        <f>Forbbiden!AK257</f>
        <v>#DIV/0!</v>
      </c>
      <c r="CU42" s="14" t="e">
        <f>Forbbiden!AL257</f>
        <v>#DIV/0!</v>
      </c>
      <c r="CV42" s="14" t="e">
        <f>Forbbiden!AM257</f>
        <v>#DIV/0!</v>
      </c>
      <c r="CW42" s="14" t="e">
        <f>Forbbiden!AN257</f>
        <v>#DIV/0!</v>
      </c>
      <c r="CX42" s="14" t="e">
        <f>Forbbiden!AO257</f>
        <v>#DIV/0!</v>
      </c>
      <c r="CY42" s="14" t="e">
        <f>Forbbiden!AP257</f>
        <v>#DIV/0!</v>
      </c>
      <c r="CZ42" s="14" t="e">
        <f>Forbbiden!AQ257</f>
        <v>#DIV/0!</v>
      </c>
      <c r="DA42" s="14" t="e">
        <f>Forbbiden!AR257</f>
        <v>#DIV/0!</v>
      </c>
      <c r="DB42" s="14" t="e">
        <f>Forbbiden!AS257</f>
        <v>#DIV/0!</v>
      </c>
      <c r="DC42" s="14" t="e">
        <f>Forbbiden!AT257</f>
        <v>#DIV/0!</v>
      </c>
      <c r="DD42" s="14" t="e">
        <f>Forbbiden!AU257</f>
        <v>#DIV/0!</v>
      </c>
      <c r="DE42" s="14" t="e">
        <f>Forbbiden!AV257</f>
        <v>#DIV/0!</v>
      </c>
      <c r="DF42" s="14" t="e">
        <f>Forbbiden!AW257</f>
        <v>#DIV/0!</v>
      </c>
      <c r="DG42" s="14" t="e">
        <f>Forbbiden!AX257</f>
        <v>#DIV/0!</v>
      </c>
      <c r="DH42" s="14" t="e">
        <f>Forbbiden!AY257</f>
        <v>#DIV/0!</v>
      </c>
      <c r="DI42" s="14" t="e">
        <f>Forbbiden!AZ257</f>
        <v>#DIV/0!</v>
      </c>
      <c r="DJ42" s="14" t="e">
        <f>Forbbiden!BA257</f>
        <v>#DIV/0!</v>
      </c>
      <c r="DK42" s="14" t="e">
        <f>Forbbiden!BB257</f>
        <v>#DIV/0!</v>
      </c>
      <c r="DL42" s="14" t="e">
        <f>Forbbiden!BC257</f>
        <v>#DIV/0!</v>
      </c>
      <c r="DM42" s="14" t="e">
        <f>Forbbiden!BD257</f>
        <v>#DIV/0!</v>
      </c>
      <c r="DN42" s="14" t="e">
        <f>Forbbiden!BE257</f>
        <v>#DIV/0!</v>
      </c>
      <c r="DO42" s="14" t="e">
        <f>Forbbiden!BF257</f>
        <v>#DIV/0!</v>
      </c>
      <c r="DP42" s="14" t="e">
        <f>Forbbiden!BG257</f>
        <v>#DIV/0!</v>
      </c>
      <c r="DQ42" s="14"/>
      <c r="DR42" s="14"/>
      <c r="DS42" s="14"/>
      <c r="DT42" s="14"/>
    </row>
    <row r="43" spans="18:124" ht="13.5" customHeight="1">
      <c r="BN43" s="18"/>
      <c r="BO43" s="18"/>
      <c r="BP43" s="18"/>
      <c r="BQ43" s="18"/>
      <c r="BR43" s="18"/>
      <c r="BS43" s="18"/>
      <c r="BT43" s="18"/>
      <c r="BU43" s="40"/>
      <c r="BV43" s="23"/>
      <c r="BW43" s="16"/>
      <c r="BX43" s="9"/>
      <c r="BY43" s="9"/>
      <c r="BZ43" s="14">
        <v>42</v>
      </c>
      <c r="CA43" s="5" t="e">
        <f>Forbbiden!R258</f>
        <v>#DIV/0!</v>
      </c>
      <c r="CB43" s="61" t="e">
        <f>Forbbiden!S258</f>
        <v>#DIV/0!</v>
      </c>
      <c r="CC43" s="14" t="e">
        <f>Forbbiden!T258</f>
        <v>#DIV/0!</v>
      </c>
      <c r="CD43" s="14" t="e">
        <f>Forbbiden!U258</f>
        <v>#DIV/0!</v>
      </c>
      <c r="CE43" s="14" t="e">
        <f>Forbbiden!V258</f>
        <v>#DIV/0!</v>
      </c>
      <c r="CF43" s="14" t="e">
        <f>Forbbiden!W258</f>
        <v>#DIV/0!</v>
      </c>
      <c r="CG43" s="14" t="e">
        <f>Forbbiden!X258</f>
        <v>#DIV/0!</v>
      </c>
      <c r="CH43" s="14" t="e">
        <f>Forbbiden!Y258</f>
        <v>#DIV/0!</v>
      </c>
      <c r="CI43" s="14" t="e">
        <f>Forbbiden!Z258</f>
        <v>#DIV/0!</v>
      </c>
      <c r="CJ43" s="14" t="e">
        <f>Forbbiden!AA258</f>
        <v>#DIV/0!</v>
      </c>
      <c r="CK43" s="14" t="e">
        <f>Forbbiden!AB258</f>
        <v>#DIV/0!</v>
      </c>
      <c r="CL43" s="14" t="e">
        <f>Forbbiden!AC258</f>
        <v>#DIV/0!</v>
      </c>
      <c r="CM43" s="14" t="e">
        <f>Forbbiden!AD258</f>
        <v>#DIV/0!</v>
      </c>
      <c r="CN43" s="14" t="e">
        <f>Forbbiden!AE258</f>
        <v>#DIV/0!</v>
      </c>
      <c r="CO43" s="14" t="e">
        <f>Forbbiden!AF258</f>
        <v>#DIV/0!</v>
      </c>
      <c r="CP43" s="14" t="e">
        <f>Forbbiden!AG258</f>
        <v>#DIV/0!</v>
      </c>
      <c r="CQ43" s="14" t="e">
        <f>Forbbiden!AH258</f>
        <v>#DIV/0!</v>
      </c>
      <c r="CR43" s="14" t="e">
        <f>Forbbiden!AI258</f>
        <v>#DIV/0!</v>
      </c>
      <c r="CS43" s="14" t="e">
        <f>Forbbiden!AJ258</f>
        <v>#DIV/0!</v>
      </c>
      <c r="CT43" s="14" t="e">
        <f>Forbbiden!AK258</f>
        <v>#DIV/0!</v>
      </c>
      <c r="CU43" s="14" t="e">
        <f>Forbbiden!AL258</f>
        <v>#DIV/0!</v>
      </c>
      <c r="CV43" s="14" t="e">
        <f>Forbbiden!AM258</f>
        <v>#DIV/0!</v>
      </c>
      <c r="CW43" s="14" t="e">
        <f>Forbbiden!AN258</f>
        <v>#DIV/0!</v>
      </c>
      <c r="CX43" s="14" t="e">
        <f>Forbbiden!AO258</f>
        <v>#DIV/0!</v>
      </c>
      <c r="CY43" s="14" t="e">
        <f>Forbbiden!AP258</f>
        <v>#DIV/0!</v>
      </c>
      <c r="CZ43" s="14" t="e">
        <f>Forbbiden!AQ258</f>
        <v>#DIV/0!</v>
      </c>
      <c r="DA43" s="14" t="e">
        <f>Forbbiden!AR258</f>
        <v>#DIV/0!</v>
      </c>
      <c r="DB43" s="14" t="e">
        <f>Forbbiden!AS258</f>
        <v>#DIV/0!</v>
      </c>
      <c r="DC43" s="14" t="e">
        <f>Forbbiden!AT258</f>
        <v>#DIV/0!</v>
      </c>
      <c r="DD43" s="14" t="e">
        <f>Forbbiden!AU258</f>
        <v>#DIV/0!</v>
      </c>
      <c r="DE43" s="14" t="e">
        <f>Forbbiden!AV258</f>
        <v>#DIV/0!</v>
      </c>
      <c r="DF43" s="14" t="e">
        <f>Forbbiden!AW258</f>
        <v>#DIV/0!</v>
      </c>
      <c r="DG43" s="14" t="e">
        <f>Forbbiden!AX258</f>
        <v>#DIV/0!</v>
      </c>
      <c r="DH43" s="14" t="e">
        <f>Forbbiden!AY258</f>
        <v>#DIV/0!</v>
      </c>
      <c r="DI43" s="14" t="e">
        <f>Forbbiden!AZ258</f>
        <v>#DIV/0!</v>
      </c>
      <c r="DJ43" s="14" t="e">
        <f>Forbbiden!BA258</f>
        <v>#DIV/0!</v>
      </c>
      <c r="DK43" s="14" t="e">
        <f>Forbbiden!BB258</f>
        <v>#DIV/0!</v>
      </c>
      <c r="DL43" s="14" t="e">
        <f>Forbbiden!BC258</f>
        <v>#DIV/0!</v>
      </c>
      <c r="DM43" s="14" t="e">
        <f>Forbbiden!BD258</f>
        <v>#DIV/0!</v>
      </c>
      <c r="DN43" s="14" t="e">
        <f>Forbbiden!BE258</f>
        <v>#DIV/0!</v>
      </c>
      <c r="DO43" s="14" t="e">
        <f>Forbbiden!BF258</f>
        <v>#DIV/0!</v>
      </c>
      <c r="DP43" s="14" t="e">
        <f>Forbbiden!BG258</f>
        <v>#DIV/0!</v>
      </c>
      <c r="DQ43" s="14" t="e">
        <f>Forbbiden!BH258</f>
        <v>#DIV/0!</v>
      </c>
      <c r="DR43" s="14"/>
      <c r="DS43" s="14"/>
      <c r="DT43" s="14"/>
    </row>
    <row r="44" spans="18:124" ht="13.5" customHeight="1">
      <c r="BN44" s="18"/>
      <c r="BO44" s="18"/>
      <c r="BP44" s="18"/>
      <c r="BQ44" s="18"/>
      <c r="BR44" s="18"/>
      <c r="BS44" s="18"/>
      <c r="BT44" s="18"/>
      <c r="BU44" s="40"/>
      <c r="BV44" s="23"/>
      <c r="BW44" s="16"/>
      <c r="BX44" s="9"/>
      <c r="BY44" s="9"/>
      <c r="BZ44" s="14">
        <v>43</v>
      </c>
      <c r="CA44" s="5" t="e">
        <f>Forbbiden!R259</f>
        <v>#DIV/0!</v>
      </c>
      <c r="CB44" s="61" t="e">
        <f>Forbbiden!S259</f>
        <v>#DIV/0!</v>
      </c>
      <c r="CC44" s="14" t="e">
        <f>Forbbiden!T259</f>
        <v>#DIV/0!</v>
      </c>
      <c r="CD44" s="14" t="e">
        <f>Forbbiden!U259</f>
        <v>#DIV/0!</v>
      </c>
      <c r="CE44" s="14" t="e">
        <f>Forbbiden!V259</f>
        <v>#DIV/0!</v>
      </c>
      <c r="CF44" s="14" t="e">
        <f>Forbbiden!W259</f>
        <v>#DIV/0!</v>
      </c>
      <c r="CG44" s="14" t="e">
        <f>Forbbiden!X259</f>
        <v>#DIV/0!</v>
      </c>
      <c r="CH44" s="14" t="e">
        <f>Forbbiden!Y259</f>
        <v>#DIV/0!</v>
      </c>
      <c r="CI44" s="14" t="e">
        <f>Forbbiden!Z259</f>
        <v>#DIV/0!</v>
      </c>
      <c r="CJ44" s="14" t="e">
        <f>Forbbiden!AA259</f>
        <v>#DIV/0!</v>
      </c>
      <c r="CK44" s="14" t="e">
        <f>Forbbiden!AB259</f>
        <v>#DIV/0!</v>
      </c>
      <c r="CL44" s="14" t="e">
        <f>Forbbiden!AC259</f>
        <v>#DIV/0!</v>
      </c>
      <c r="CM44" s="14" t="e">
        <f>Forbbiden!AD259</f>
        <v>#DIV/0!</v>
      </c>
      <c r="CN44" s="14" t="e">
        <f>Forbbiden!AE259</f>
        <v>#DIV/0!</v>
      </c>
      <c r="CO44" s="14" t="e">
        <f>Forbbiden!AF259</f>
        <v>#DIV/0!</v>
      </c>
      <c r="CP44" s="14" t="e">
        <f>Forbbiden!AG259</f>
        <v>#DIV/0!</v>
      </c>
      <c r="CQ44" s="14" t="e">
        <f>Forbbiden!AH259</f>
        <v>#DIV/0!</v>
      </c>
      <c r="CR44" s="14" t="e">
        <f>Forbbiden!AI259</f>
        <v>#DIV/0!</v>
      </c>
      <c r="CS44" s="14" t="e">
        <f>Forbbiden!AJ259</f>
        <v>#DIV/0!</v>
      </c>
      <c r="CT44" s="14" t="e">
        <f>Forbbiden!AK259</f>
        <v>#DIV/0!</v>
      </c>
      <c r="CU44" s="14" t="e">
        <f>Forbbiden!AL259</f>
        <v>#DIV/0!</v>
      </c>
      <c r="CV44" s="14" t="e">
        <f>Forbbiden!AM259</f>
        <v>#DIV/0!</v>
      </c>
      <c r="CW44" s="14" t="e">
        <f>Forbbiden!AN259</f>
        <v>#DIV/0!</v>
      </c>
      <c r="CX44" s="14" t="e">
        <f>Forbbiden!AO259</f>
        <v>#DIV/0!</v>
      </c>
      <c r="CY44" s="14" t="e">
        <f>Forbbiden!AP259</f>
        <v>#DIV/0!</v>
      </c>
      <c r="CZ44" s="14" t="e">
        <f>Forbbiden!AQ259</f>
        <v>#DIV/0!</v>
      </c>
      <c r="DA44" s="14" t="e">
        <f>Forbbiden!AR259</f>
        <v>#DIV/0!</v>
      </c>
      <c r="DB44" s="14" t="e">
        <f>Forbbiden!AS259</f>
        <v>#DIV/0!</v>
      </c>
      <c r="DC44" s="14" t="e">
        <f>Forbbiden!AT259</f>
        <v>#DIV/0!</v>
      </c>
      <c r="DD44" s="14" t="e">
        <f>Forbbiden!AU259</f>
        <v>#DIV/0!</v>
      </c>
      <c r="DE44" s="14" t="e">
        <f>Forbbiden!AV259</f>
        <v>#DIV/0!</v>
      </c>
      <c r="DF44" s="14" t="e">
        <f>Forbbiden!AW259</f>
        <v>#DIV/0!</v>
      </c>
      <c r="DG44" s="14" t="e">
        <f>Forbbiden!AX259</f>
        <v>#DIV/0!</v>
      </c>
      <c r="DH44" s="14" t="e">
        <f>Forbbiden!AY259</f>
        <v>#DIV/0!</v>
      </c>
      <c r="DI44" s="14" t="e">
        <f>Forbbiden!AZ259</f>
        <v>#DIV/0!</v>
      </c>
      <c r="DJ44" s="14" t="e">
        <f>Forbbiden!BA259</f>
        <v>#DIV/0!</v>
      </c>
      <c r="DK44" s="14" t="e">
        <f>Forbbiden!BB259</f>
        <v>#DIV/0!</v>
      </c>
      <c r="DL44" s="14" t="e">
        <f>Forbbiden!BC259</f>
        <v>#DIV/0!</v>
      </c>
      <c r="DM44" s="14" t="e">
        <f>Forbbiden!BD259</f>
        <v>#DIV/0!</v>
      </c>
      <c r="DN44" s="14" t="e">
        <f>Forbbiden!BE259</f>
        <v>#DIV/0!</v>
      </c>
      <c r="DO44" s="14" t="e">
        <f>Forbbiden!BF259</f>
        <v>#DIV/0!</v>
      </c>
      <c r="DP44" s="14" t="e">
        <f>Forbbiden!BG259</f>
        <v>#DIV/0!</v>
      </c>
      <c r="DQ44" s="14" t="e">
        <f>Forbbiden!BH259</f>
        <v>#DIV/0!</v>
      </c>
      <c r="DR44" s="14" t="e">
        <f>Forbbiden!BI259</f>
        <v>#DIV/0!</v>
      </c>
      <c r="DS44" s="14"/>
      <c r="DT44" s="14"/>
    </row>
    <row r="45" spans="18:124" ht="13.5" customHeight="1">
      <c r="BN45" s="18"/>
      <c r="BO45" s="18"/>
      <c r="BP45" s="18"/>
      <c r="BQ45" s="18"/>
      <c r="BR45" s="18"/>
      <c r="BS45" s="18"/>
      <c r="BT45" s="18"/>
      <c r="BU45" s="40"/>
      <c r="BV45" s="23"/>
      <c r="BW45" s="16"/>
      <c r="BX45" s="9"/>
      <c r="BY45" s="9"/>
      <c r="BZ45" s="14">
        <v>44</v>
      </c>
      <c r="CA45" s="5" t="e">
        <f>Forbbiden!R260</f>
        <v>#DIV/0!</v>
      </c>
      <c r="CB45" s="61" t="e">
        <f>Forbbiden!S260</f>
        <v>#DIV/0!</v>
      </c>
      <c r="CC45" s="14" t="e">
        <f>Forbbiden!T260</f>
        <v>#DIV/0!</v>
      </c>
      <c r="CD45" s="14" t="e">
        <f>Forbbiden!U260</f>
        <v>#DIV/0!</v>
      </c>
      <c r="CE45" s="14" t="e">
        <f>Forbbiden!V260</f>
        <v>#DIV/0!</v>
      </c>
      <c r="CF45" s="14" t="e">
        <f>Forbbiden!W260</f>
        <v>#DIV/0!</v>
      </c>
      <c r="CG45" s="14" t="e">
        <f>Forbbiden!X260</f>
        <v>#DIV/0!</v>
      </c>
      <c r="CH45" s="14" t="e">
        <f>Forbbiden!Y260</f>
        <v>#DIV/0!</v>
      </c>
      <c r="CI45" s="14" t="e">
        <f>Forbbiden!Z260</f>
        <v>#DIV/0!</v>
      </c>
      <c r="CJ45" s="14" t="e">
        <f>Forbbiden!AA260</f>
        <v>#DIV/0!</v>
      </c>
      <c r="CK45" s="14" t="e">
        <f>Forbbiden!AB260</f>
        <v>#DIV/0!</v>
      </c>
      <c r="CL45" s="14" t="e">
        <f>Forbbiden!AC260</f>
        <v>#DIV/0!</v>
      </c>
      <c r="CM45" s="14" t="e">
        <f>Forbbiden!AD260</f>
        <v>#DIV/0!</v>
      </c>
      <c r="CN45" s="14" t="e">
        <f>Forbbiden!AE260</f>
        <v>#DIV/0!</v>
      </c>
      <c r="CO45" s="14" t="e">
        <f>Forbbiden!AF260</f>
        <v>#DIV/0!</v>
      </c>
      <c r="CP45" s="14" t="e">
        <f>Forbbiden!AG260</f>
        <v>#DIV/0!</v>
      </c>
      <c r="CQ45" s="14" t="e">
        <f>Forbbiden!AH260</f>
        <v>#DIV/0!</v>
      </c>
      <c r="CR45" s="14" t="e">
        <f>Forbbiden!AI260</f>
        <v>#DIV/0!</v>
      </c>
      <c r="CS45" s="14" t="e">
        <f>Forbbiden!AJ260</f>
        <v>#DIV/0!</v>
      </c>
      <c r="CT45" s="14" t="e">
        <f>Forbbiden!AK260</f>
        <v>#DIV/0!</v>
      </c>
      <c r="CU45" s="14" t="e">
        <f>Forbbiden!AL260</f>
        <v>#DIV/0!</v>
      </c>
      <c r="CV45" s="14" t="e">
        <f>Forbbiden!AM260</f>
        <v>#DIV/0!</v>
      </c>
      <c r="CW45" s="14" t="e">
        <f>Forbbiden!AN260</f>
        <v>#DIV/0!</v>
      </c>
      <c r="CX45" s="14" t="e">
        <f>Forbbiden!AO260</f>
        <v>#DIV/0!</v>
      </c>
      <c r="CY45" s="14" t="e">
        <f>Forbbiden!AP260</f>
        <v>#DIV/0!</v>
      </c>
      <c r="CZ45" s="14" t="e">
        <f>Forbbiden!AQ260</f>
        <v>#DIV/0!</v>
      </c>
      <c r="DA45" s="14" t="e">
        <f>Forbbiden!AR260</f>
        <v>#DIV/0!</v>
      </c>
      <c r="DB45" s="14" t="e">
        <f>Forbbiden!AS260</f>
        <v>#DIV/0!</v>
      </c>
      <c r="DC45" s="14" t="e">
        <f>Forbbiden!AT260</f>
        <v>#DIV/0!</v>
      </c>
      <c r="DD45" s="14" t="e">
        <f>Forbbiden!AU260</f>
        <v>#DIV/0!</v>
      </c>
      <c r="DE45" s="14" t="e">
        <f>Forbbiden!AV260</f>
        <v>#DIV/0!</v>
      </c>
      <c r="DF45" s="14" t="e">
        <f>Forbbiden!AW260</f>
        <v>#DIV/0!</v>
      </c>
      <c r="DG45" s="14" t="e">
        <f>Forbbiden!AX260</f>
        <v>#DIV/0!</v>
      </c>
      <c r="DH45" s="14" t="e">
        <f>Forbbiden!AY260</f>
        <v>#DIV/0!</v>
      </c>
      <c r="DI45" s="14" t="e">
        <f>Forbbiden!AZ260</f>
        <v>#DIV/0!</v>
      </c>
      <c r="DJ45" s="14" t="e">
        <f>Forbbiden!BA260</f>
        <v>#DIV/0!</v>
      </c>
      <c r="DK45" s="14" t="e">
        <f>Forbbiden!BB260</f>
        <v>#DIV/0!</v>
      </c>
      <c r="DL45" s="14" t="e">
        <f>Forbbiden!BC260</f>
        <v>#DIV/0!</v>
      </c>
      <c r="DM45" s="14" t="e">
        <f>Forbbiden!BD260</f>
        <v>#DIV/0!</v>
      </c>
      <c r="DN45" s="14" t="e">
        <f>Forbbiden!BE260</f>
        <v>#DIV/0!</v>
      </c>
      <c r="DO45" s="14" t="e">
        <f>Forbbiden!BF260</f>
        <v>#DIV/0!</v>
      </c>
      <c r="DP45" s="14" t="e">
        <f>Forbbiden!BG260</f>
        <v>#DIV/0!</v>
      </c>
      <c r="DQ45" s="14" t="e">
        <f>Forbbiden!BH260</f>
        <v>#DIV/0!</v>
      </c>
      <c r="DR45" s="14" t="e">
        <f>Forbbiden!BI260</f>
        <v>#DIV/0!</v>
      </c>
      <c r="DS45" s="14" t="e">
        <f>Forbbiden!BJ260</f>
        <v>#DIV/0!</v>
      </c>
      <c r="DT45" s="14"/>
    </row>
    <row r="46" spans="18:124" ht="13.5" customHeight="1">
      <c r="BN46" s="18"/>
      <c r="BO46" s="18"/>
      <c r="BP46" s="18"/>
      <c r="BQ46" s="18"/>
      <c r="BR46" s="18"/>
      <c r="BS46" s="18"/>
      <c r="BT46" s="18"/>
      <c r="BU46" s="40"/>
      <c r="BV46" s="23"/>
      <c r="BW46" s="16"/>
      <c r="BX46" s="9"/>
      <c r="BY46" s="9"/>
      <c r="BZ46" s="14">
        <v>45</v>
      </c>
      <c r="CA46" s="5" t="e">
        <f>Forbbiden!R261</f>
        <v>#DIV/0!</v>
      </c>
      <c r="CB46" s="61" t="e">
        <f>Forbbiden!S261</f>
        <v>#DIV/0!</v>
      </c>
      <c r="CC46" s="14" t="e">
        <f>Forbbiden!T261</f>
        <v>#DIV/0!</v>
      </c>
      <c r="CD46" s="14" t="e">
        <f>Forbbiden!U261</f>
        <v>#DIV/0!</v>
      </c>
      <c r="CE46" s="14" t="e">
        <f>Forbbiden!V261</f>
        <v>#DIV/0!</v>
      </c>
      <c r="CF46" s="14" t="e">
        <f>Forbbiden!W261</f>
        <v>#DIV/0!</v>
      </c>
      <c r="CG46" s="14" t="e">
        <f>Forbbiden!X261</f>
        <v>#DIV/0!</v>
      </c>
      <c r="CH46" s="14" t="e">
        <f>Forbbiden!Y261</f>
        <v>#DIV/0!</v>
      </c>
      <c r="CI46" s="14" t="e">
        <f>Forbbiden!Z261</f>
        <v>#DIV/0!</v>
      </c>
      <c r="CJ46" s="14" t="e">
        <f>Forbbiden!AA261</f>
        <v>#DIV/0!</v>
      </c>
      <c r="CK46" s="14" t="e">
        <f>Forbbiden!AB261</f>
        <v>#DIV/0!</v>
      </c>
      <c r="CL46" s="14" t="e">
        <f>Forbbiden!AC261</f>
        <v>#DIV/0!</v>
      </c>
      <c r="CM46" s="14" t="e">
        <f>Forbbiden!AD261</f>
        <v>#DIV/0!</v>
      </c>
      <c r="CN46" s="14" t="e">
        <f>Forbbiden!AE261</f>
        <v>#DIV/0!</v>
      </c>
      <c r="CO46" s="14" t="e">
        <f>Forbbiden!AF261</f>
        <v>#DIV/0!</v>
      </c>
      <c r="CP46" s="14" t="e">
        <f>Forbbiden!AG261</f>
        <v>#DIV/0!</v>
      </c>
      <c r="CQ46" s="14" t="e">
        <f>Forbbiden!AH261</f>
        <v>#DIV/0!</v>
      </c>
      <c r="CR46" s="14" t="e">
        <f>Forbbiden!AI261</f>
        <v>#DIV/0!</v>
      </c>
      <c r="CS46" s="14" t="e">
        <f>Forbbiden!AJ261</f>
        <v>#DIV/0!</v>
      </c>
      <c r="CT46" s="14" t="e">
        <f>Forbbiden!AK261</f>
        <v>#DIV/0!</v>
      </c>
      <c r="CU46" s="14" t="e">
        <f>Forbbiden!AL261</f>
        <v>#DIV/0!</v>
      </c>
      <c r="CV46" s="14" t="e">
        <f>Forbbiden!AM261</f>
        <v>#DIV/0!</v>
      </c>
      <c r="CW46" s="14" t="e">
        <f>Forbbiden!AN261</f>
        <v>#DIV/0!</v>
      </c>
      <c r="CX46" s="14" t="e">
        <f>Forbbiden!AO261</f>
        <v>#DIV/0!</v>
      </c>
      <c r="CY46" s="14" t="e">
        <f>Forbbiden!AP261</f>
        <v>#DIV/0!</v>
      </c>
      <c r="CZ46" s="14" t="e">
        <f>Forbbiden!AQ261</f>
        <v>#DIV/0!</v>
      </c>
      <c r="DA46" s="14" t="e">
        <f>Forbbiden!AR261</f>
        <v>#DIV/0!</v>
      </c>
      <c r="DB46" s="14" t="e">
        <f>Forbbiden!AS261</f>
        <v>#DIV/0!</v>
      </c>
      <c r="DC46" s="14" t="e">
        <f>Forbbiden!AT261</f>
        <v>#DIV/0!</v>
      </c>
      <c r="DD46" s="14" t="e">
        <f>Forbbiden!AU261</f>
        <v>#DIV/0!</v>
      </c>
      <c r="DE46" s="14" t="e">
        <f>Forbbiden!AV261</f>
        <v>#DIV/0!</v>
      </c>
      <c r="DF46" s="14" t="e">
        <f>Forbbiden!AW261</f>
        <v>#DIV/0!</v>
      </c>
      <c r="DG46" s="14" t="e">
        <f>Forbbiden!AX261</f>
        <v>#DIV/0!</v>
      </c>
      <c r="DH46" s="14" t="e">
        <f>Forbbiden!AY261</f>
        <v>#DIV/0!</v>
      </c>
      <c r="DI46" s="14" t="e">
        <f>Forbbiden!AZ261</f>
        <v>#DIV/0!</v>
      </c>
      <c r="DJ46" s="14" t="e">
        <f>Forbbiden!BA261</f>
        <v>#DIV/0!</v>
      </c>
      <c r="DK46" s="14" t="e">
        <f>Forbbiden!BB261</f>
        <v>#DIV/0!</v>
      </c>
      <c r="DL46" s="14" t="e">
        <f>Forbbiden!BC261</f>
        <v>#DIV/0!</v>
      </c>
      <c r="DM46" s="14" t="e">
        <f>Forbbiden!BD261</f>
        <v>#DIV/0!</v>
      </c>
      <c r="DN46" s="14" t="e">
        <f>Forbbiden!BE261</f>
        <v>#DIV/0!</v>
      </c>
      <c r="DO46" s="14" t="e">
        <f>Forbbiden!BF261</f>
        <v>#DIV/0!</v>
      </c>
      <c r="DP46" s="14" t="e">
        <f>Forbbiden!BG261</f>
        <v>#DIV/0!</v>
      </c>
      <c r="DQ46" s="14" t="e">
        <f>Forbbiden!BH261</f>
        <v>#DIV/0!</v>
      </c>
      <c r="DR46" s="14" t="e">
        <f>Forbbiden!BI261</f>
        <v>#DIV/0!</v>
      </c>
      <c r="DS46" s="14" t="e">
        <f>Forbbiden!BJ261</f>
        <v>#DIV/0!</v>
      </c>
      <c r="DT46" s="14" t="e">
        <f>Forbbiden!BK261</f>
        <v>#DIV/0!</v>
      </c>
    </row>
    <row r="47" spans="18:124">
      <c r="BN47" s="18"/>
      <c r="BO47" s="18"/>
      <c r="BP47" s="18"/>
      <c r="BQ47" s="18"/>
      <c r="BR47" s="18"/>
      <c r="BS47" s="18"/>
      <c r="BT47" s="18"/>
      <c r="BU47" s="40"/>
      <c r="BV47" s="23"/>
      <c r="BW47" s="16"/>
      <c r="BX47" s="9"/>
      <c r="BY47" s="9"/>
      <c r="BZ47" s="9"/>
    </row>
    <row r="48" spans="18:124" ht="10.5" customHeight="1">
      <c r="BN48" s="18"/>
      <c r="BO48" s="18"/>
      <c r="BP48" s="18"/>
      <c r="BQ48" s="18"/>
      <c r="BR48" s="18"/>
      <c r="BS48" s="18"/>
      <c r="BT48" s="18"/>
      <c r="BU48" s="40"/>
      <c r="BV48" s="23"/>
      <c r="BW48" s="16"/>
      <c r="BX48" s="9"/>
      <c r="BY48" s="9"/>
      <c r="BZ48" s="9"/>
    </row>
    <row r="49" spans="1:125" ht="12.75" hidden="1" customHeight="1">
      <c r="Q49" s="22"/>
      <c r="R49" s="22"/>
      <c r="S49" s="22"/>
      <c r="T49" s="6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18"/>
      <c r="BO49" s="18"/>
      <c r="BP49" s="18"/>
      <c r="BQ49" s="18"/>
      <c r="BR49" s="18"/>
      <c r="BS49" s="18"/>
      <c r="BT49" s="18"/>
      <c r="BU49" s="40"/>
      <c r="BV49" s="23"/>
      <c r="BW49" s="16"/>
      <c r="BX49" s="9"/>
      <c r="BY49" s="9"/>
      <c r="BZ49" s="9"/>
    </row>
    <row r="50" spans="1:125" ht="12.75" hidden="1" customHeight="1">
      <c r="A50" s="18" t="s">
        <v>135</v>
      </c>
      <c r="Q50" s="22"/>
      <c r="R50" s="22"/>
      <c r="S50" s="22"/>
      <c r="T50" s="6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44"/>
      <c r="BI50" s="9"/>
      <c r="BJ50" s="9"/>
      <c r="BK50" s="9"/>
      <c r="BL50" s="9"/>
      <c r="BM50" s="9"/>
      <c r="BN50" s="18"/>
      <c r="BO50" s="18"/>
      <c r="BP50" s="18"/>
      <c r="BQ50" s="18"/>
      <c r="BR50" s="18"/>
      <c r="BS50" s="18"/>
      <c r="BT50" s="18"/>
      <c r="BU50" s="40"/>
      <c r="BV50" s="23"/>
      <c r="BW50" s="16"/>
      <c r="BX50" s="9"/>
      <c r="BY50" s="9"/>
      <c r="BZ50" s="9"/>
    </row>
    <row r="51" spans="1:125" ht="12.75" hidden="1" customHeight="1">
      <c r="Q51" s="22"/>
      <c r="R51" s="22"/>
      <c r="S51" s="22"/>
      <c r="T51" s="6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44"/>
      <c r="BI51" s="9"/>
      <c r="BJ51" s="9"/>
      <c r="BK51" s="9"/>
      <c r="BL51" s="9"/>
      <c r="BM51" s="9"/>
      <c r="BN51" s="18"/>
      <c r="BO51" s="18"/>
      <c r="BP51" s="18"/>
      <c r="BQ51" s="18"/>
      <c r="BR51" s="18"/>
      <c r="BS51" s="18"/>
      <c r="BT51" s="18"/>
      <c r="BU51" s="40"/>
      <c r="BV51" s="23"/>
      <c r="BW51" s="16"/>
      <c r="BX51" s="9"/>
      <c r="BY51" s="9"/>
      <c r="BZ51" s="9"/>
    </row>
    <row r="52" spans="1:125" ht="102.75" customHeight="1">
      <c r="Q52" s="22"/>
      <c r="R52" s="22"/>
      <c r="S52" s="19" t="s">
        <v>228</v>
      </c>
      <c r="T52" s="62"/>
      <c r="U52" s="21" t="str">
        <f>Forbbiden!R54</f>
        <v>ACA 364</v>
      </c>
      <c r="V52" s="21" t="str">
        <f>Forbbiden!R55</f>
        <v>Klien Seleñio</v>
      </c>
      <c r="W52" s="21" t="str">
        <f>Forbbiden!R56</f>
        <v>ACA 362</v>
      </c>
      <c r="X52" s="21" t="str">
        <f>Forbbiden!R57</f>
        <v>ACA 363</v>
      </c>
      <c r="Y52" s="21" t="str">
        <f>Forbbiden!R58</f>
        <v>SY 120</v>
      </c>
      <c r="Z52" s="21" t="str">
        <f>Forbbiden!R59</f>
        <v/>
      </c>
      <c r="AA52" s="21" t="str">
        <f>Forbbiden!R60</f>
        <v/>
      </c>
      <c r="AB52" s="21" t="str">
        <f>Forbbiden!R61</f>
        <v/>
      </c>
      <c r="AC52" s="21" t="str">
        <f>Forbbiden!R62</f>
        <v/>
      </c>
      <c r="AD52" s="21" t="str">
        <f>Forbbiden!R63</f>
        <v/>
      </c>
      <c r="AE52" s="21" t="str">
        <f>Forbbiden!R64</f>
        <v/>
      </c>
      <c r="AF52" s="21" t="str">
        <f>Forbbiden!R65</f>
        <v/>
      </c>
      <c r="AG52" s="21" t="str">
        <f>Forbbiden!R66</f>
        <v/>
      </c>
      <c r="AH52" s="21" t="str">
        <f>Forbbiden!R67</f>
        <v/>
      </c>
      <c r="AI52" s="21" t="str">
        <f>Forbbiden!R68</f>
        <v/>
      </c>
      <c r="AJ52" s="21" t="str">
        <f>Forbbiden!R69</f>
        <v/>
      </c>
      <c r="AK52" s="21" t="str">
        <f>Forbbiden!R70</f>
        <v/>
      </c>
      <c r="AL52" s="21" t="str">
        <f>Forbbiden!R71</f>
        <v/>
      </c>
      <c r="AM52" s="21" t="str">
        <f>Forbbiden!R72</f>
        <v/>
      </c>
      <c r="AN52" s="21" t="str">
        <f>Forbbiden!R73</f>
        <v/>
      </c>
      <c r="AO52" s="21" t="str">
        <f>Forbbiden!R74</f>
        <v/>
      </c>
      <c r="AP52" s="21" t="str">
        <f>Forbbiden!R75</f>
        <v/>
      </c>
      <c r="AQ52" s="21" t="str">
        <f>Forbbiden!R76</f>
        <v/>
      </c>
      <c r="AR52" s="21" t="str">
        <f>Forbbiden!R77</f>
        <v/>
      </c>
      <c r="AS52" s="21" t="str">
        <f>Forbbiden!R78</f>
        <v/>
      </c>
      <c r="AT52" s="21" t="str">
        <f>Forbbiden!R79</f>
        <v/>
      </c>
      <c r="AU52" s="21" t="str">
        <f>Forbbiden!R80</f>
        <v/>
      </c>
      <c r="AV52" s="21" t="str">
        <f>Forbbiden!R81</f>
        <v/>
      </c>
      <c r="AW52" s="21" t="str">
        <f>Forbbiden!R82</f>
        <v/>
      </c>
      <c r="AX52" s="21" t="str">
        <f>Forbbiden!R83</f>
        <v/>
      </c>
      <c r="AY52" s="21" t="str">
        <f>Forbbiden!R84</f>
        <v/>
      </c>
      <c r="AZ52" s="21" t="str">
        <f>Forbbiden!R85</f>
        <v/>
      </c>
      <c r="BA52" s="21" t="str">
        <f>Forbbiden!R86</f>
        <v/>
      </c>
      <c r="BB52" s="21" t="str">
        <f>Forbbiden!R87</f>
        <v/>
      </c>
      <c r="BC52" s="21" t="str">
        <f>Forbbiden!R88</f>
        <v/>
      </c>
      <c r="BD52" s="21" t="str">
        <f>Forbbiden!R89</f>
        <v/>
      </c>
      <c r="BE52" s="21" t="str">
        <f>Forbbiden!R90</f>
        <v/>
      </c>
      <c r="BF52" s="21" t="str">
        <f>Forbbiden!R91</f>
        <v/>
      </c>
      <c r="BG52" s="21" t="str">
        <f>Forbbiden!R92</f>
        <v/>
      </c>
      <c r="BH52" s="21" t="str">
        <f>Forbbiden!R93</f>
        <v/>
      </c>
      <c r="BI52" s="46"/>
      <c r="BJ52" s="46"/>
      <c r="BK52" s="46"/>
      <c r="BL52" s="46"/>
      <c r="BM52" s="46"/>
      <c r="BN52" s="18"/>
      <c r="BO52" s="18"/>
      <c r="BP52" s="18"/>
      <c r="BQ52" s="18"/>
      <c r="BR52" s="18"/>
      <c r="BS52" s="18"/>
      <c r="BT52" s="18"/>
      <c r="BU52" s="40"/>
      <c r="BV52" s="23"/>
      <c r="BW52" s="16"/>
      <c r="BX52" s="9"/>
      <c r="BY52" s="9"/>
      <c r="BZ52" s="9"/>
      <c r="CA52" s="23" t="s">
        <v>167</v>
      </c>
      <c r="CB52" s="64"/>
      <c r="CC52" s="54" t="str">
        <f>Forbbiden!R267</f>
        <v/>
      </c>
      <c r="CD52" s="54" t="str">
        <f>Forbbiden!R268</f>
        <v/>
      </c>
      <c r="CE52" s="54" t="str">
        <f>Forbbiden!R269</f>
        <v/>
      </c>
      <c r="CF52" s="54" t="str">
        <f>Forbbiden!R270</f>
        <v/>
      </c>
      <c r="CG52" s="54" t="str">
        <f>Forbbiden!R271</f>
        <v/>
      </c>
      <c r="CH52" s="54" t="str">
        <f>Forbbiden!R272</f>
        <v/>
      </c>
      <c r="CI52" s="54" t="str">
        <f>Forbbiden!R273</f>
        <v/>
      </c>
      <c r="CJ52" s="54" t="str">
        <f>Forbbiden!R274</f>
        <v/>
      </c>
      <c r="CK52" s="54" t="str">
        <f>Forbbiden!R275</f>
        <v/>
      </c>
      <c r="CL52" s="54" t="str">
        <f>Forbbiden!R276</f>
        <v/>
      </c>
      <c r="CM52" s="54" t="str">
        <f>Forbbiden!R277</f>
        <v/>
      </c>
      <c r="CN52" s="54" t="str">
        <f>Forbbiden!R278</f>
        <v/>
      </c>
      <c r="CO52" s="54" t="str">
        <f>Forbbiden!R279</f>
        <v/>
      </c>
      <c r="CP52" s="54" t="str">
        <f>Forbbiden!R280</f>
        <v/>
      </c>
      <c r="CQ52" s="54" t="str">
        <f>Forbbiden!R281</f>
        <v/>
      </c>
      <c r="CR52" s="54" t="str">
        <f>Forbbiden!R282</f>
        <v/>
      </c>
      <c r="CS52" s="54" t="str">
        <f>Forbbiden!R283</f>
        <v/>
      </c>
      <c r="CT52" s="54" t="str">
        <f>Forbbiden!R284</f>
        <v/>
      </c>
      <c r="CU52" s="54" t="str">
        <f>Forbbiden!R285</f>
        <v/>
      </c>
      <c r="CV52" s="54" t="str">
        <f>Forbbiden!R286</f>
        <v/>
      </c>
      <c r="CW52" s="54" t="str">
        <f>Forbbiden!R287</f>
        <v/>
      </c>
      <c r="CX52" s="54" t="str">
        <f>Forbbiden!R288</f>
        <v/>
      </c>
      <c r="CY52" s="54" t="str">
        <f>Forbbiden!R289</f>
        <v/>
      </c>
      <c r="CZ52" s="54" t="str">
        <f>Forbbiden!R290</f>
        <v/>
      </c>
      <c r="DA52" s="54" t="str">
        <f>Forbbiden!R291</f>
        <v/>
      </c>
      <c r="DB52" s="54" t="str">
        <f>Forbbiden!R292</f>
        <v/>
      </c>
      <c r="DC52" s="54" t="str">
        <f>Forbbiden!R293</f>
        <v/>
      </c>
      <c r="DD52" s="54" t="str">
        <f>Forbbiden!R294</f>
        <v/>
      </c>
      <c r="DE52" s="54" t="str">
        <f>Forbbiden!R295</f>
        <v/>
      </c>
      <c r="DF52" s="54" t="str">
        <f>Forbbiden!R296</f>
        <v/>
      </c>
      <c r="DG52" s="54" t="str">
        <f>Forbbiden!R297</f>
        <v/>
      </c>
      <c r="DH52" s="54" t="str">
        <f>Forbbiden!R298</f>
        <v/>
      </c>
      <c r="DI52" s="54" t="str">
        <f>Forbbiden!R299</f>
        <v/>
      </c>
      <c r="DJ52" s="54" t="str">
        <f>Forbbiden!R300</f>
        <v/>
      </c>
      <c r="DK52" s="54" t="str">
        <f>Forbbiden!R301</f>
        <v/>
      </c>
      <c r="DL52" s="54" t="str">
        <f>Forbbiden!R302</f>
        <v/>
      </c>
      <c r="DM52" s="54" t="str">
        <f>Forbbiden!R303</f>
        <v/>
      </c>
      <c r="DN52" s="54" t="str">
        <f>Forbbiden!R304</f>
        <v/>
      </c>
      <c r="DO52" s="54" t="str">
        <f>Forbbiden!R305</f>
        <v/>
      </c>
      <c r="DP52" s="54" t="str">
        <f>Forbbiden!R306</f>
        <v/>
      </c>
      <c r="DQ52" s="54" t="str">
        <f>Forbbiden!R307</f>
        <v/>
      </c>
      <c r="DR52" s="54" t="str">
        <f>Forbbiden!R308</f>
        <v/>
      </c>
      <c r="DS52" s="54" t="str">
        <f>Forbbiden!R309</f>
        <v/>
      </c>
      <c r="DT52" s="54" t="str">
        <f>Forbbiden!R310</f>
        <v/>
      </c>
      <c r="DU52" s="110"/>
    </row>
    <row r="53" spans="1:125" ht="12" customHeight="1">
      <c r="A53" s="173" t="s">
        <v>162</v>
      </c>
      <c r="B53" s="174"/>
      <c r="C53" s="175"/>
      <c r="H53" s="40"/>
      <c r="I53" s="23"/>
      <c r="J53" s="16"/>
      <c r="K53" s="46"/>
      <c r="L53" s="46"/>
      <c r="M53" s="46"/>
      <c r="N53" s="46"/>
      <c r="O53" s="46"/>
      <c r="P53" s="46"/>
      <c r="R53" s="19"/>
      <c r="S53" s="25" t="s">
        <v>80</v>
      </c>
      <c r="T53" s="61" t="s">
        <v>117</v>
      </c>
      <c r="U53" s="25">
        <v>1</v>
      </c>
      <c r="V53" s="25">
        <v>2</v>
      </c>
      <c r="W53" s="25">
        <v>3</v>
      </c>
      <c r="X53" s="25">
        <v>4</v>
      </c>
      <c r="Y53" s="25">
        <v>5</v>
      </c>
      <c r="Z53" s="25">
        <v>6</v>
      </c>
      <c r="AA53" s="25">
        <v>7</v>
      </c>
      <c r="AB53" s="25">
        <v>8</v>
      </c>
      <c r="AC53" s="25">
        <v>9</v>
      </c>
      <c r="AD53" s="25">
        <v>10</v>
      </c>
      <c r="AE53" s="25">
        <v>11</v>
      </c>
      <c r="AF53" s="25">
        <v>12</v>
      </c>
      <c r="AG53" s="25">
        <v>13</v>
      </c>
      <c r="AH53" s="25">
        <v>14</v>
      </c>
      <c r="AI53" s="25">
        <v>15</v>
      </c>
      <c r="AJ53" s="25">
        <v>16</v>
      </c>
      <c r="AK53" s="25">
        <v>17</v>
      </c>
      <c r="AL53" s="25">
        <v>18</v>
      </c>
      <c r="AM53" s="25">
        <v>19</v>
      </c>
      <c r="AN53" s="25">
        <v>20</v>
      </c>
      <c r="AO53" s="25">
        <v>21</v>
      </c>
      <c r="AP53" s="25">
        <v>22</v>
      </c>
      <c r="AQ53" s="25">
        <v>23</v>
      </c>
      <c r="AR53" s="25">
        <v>24</v>
      </c>
      <c r="AS53" s="25">
        <v>25</v>
      </c>
      <c r="AT53" s="25">
        <v>26</v>
      </c>
      <c r="AU53" s="25">
        <v>27</v>
      </c>
      <c r="AV53" s="25">
        <v>28</v>
      </c>
      <c r="AW53" s="25">
        <v>29</v>
      </c>
      <c r="AX53" s="25">
        <v>30</v>
      </c>
      <c r="AY53" s="25">
        <v>31</v>
      </c>
      <c r="AZ53" s="25">
        <v>32</v>
      </c>
      <c r="BA53" s="25">
        <v>33</v>
      </c>
      <c r="BB53" s="25">
        <v>34</v>
      </c>
      <c r="BC53" s="25">
        <v>35</v>
      </c>
      <c r="BD53" s="25">
        <v>36</v>
      </c>
      <c r="BE53" s="25">
        <v>37</v>
      </c>
      <c r="BF53" s="25">
        <v>38</v>
      </c>
      <c r="BG53" s="25">
        <v>39</v>
      </c>
      <c r="BH53" s="25">
        <v>40</v>
      </c>
      <c r="BI53" s="23"/>
      <c r="BJ53" s="23"/>
      <c r="BK53" s="23"/>
      <c r="BL53" s="23"/>
      <c r="BM53" s="23"/>
      <c r="BN53" s="18"/>
      <c r="BO53" s="184" t="s">
        <v>147</v>
      </c>
      <c r="BP53" s="185"/>
      <c r="BQ53" s="185"/>
      <c r="BR53" s="186"/>
      <c r="BS53" s="18"/>
      <c r="BT53" s="18"/>
      <c r="BU53" s="18"/>
      <c r="BV53" s="23"/>
      <c r="BW53" s="16"/>
      <c r="BX53" s="9"/>
      <c r="BY53" s="9"/>
      <c r="BZ53" s="26">
        <v>1</v>
      </c>
      <c r="CA53" s="5" t="str">
        <f>Forbbiden!R267</f>
        <v/>
      </c>
      <c r="CB53" s="61">
        <f>Forbbiden!S267</f>
        <v>0</v>
      </c>
      <c r="CC53" s="187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14"/>
      <c r="DP53" s="14"/>
      <c r="DQ53" s="52"/>
      <c r="DR53" s="52"/>
      <c r="DS53" s="52"/>
      <c r="DT53" s="52"/>
    </row>
    <row r="54" spans="1:125" ht="12" customHeight="1">
      <c r="H54" s="40"/>
      <c r="I54" s="23"/>
      <c r="J54" s="16"/>
      <c r="K54" s="23"/>
      <c r="L54" s="23"/>
      <c r="M54" s="23"/>
      <c r="N54" s="23"/>
      <c r="O54" s="23"/>
      <c r="P54" s="23"/>
      <c r="R54" s="26">
        <v>1</v>
      </c>
      <c r="S54" s="5" t="str">
        <f>Forbbiden!R54</f>
        <v>ACA 364</v>
      </c>
      <c r="T54" s="61">
        <f>Forbbiden!S54</f>
        <v>0</v>
      </c>
      <c r="U54" s="135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14"/>
      <c r="BI54" s="9"/>
      <c r="BJ54" s="9"/>
      <c r="BK54" s="9"/>
      <c r="BL54" s="9"/>
      <c r="BM54" s="9"/>
      <c r="BN54" s="18"/>
      <c r="BV54" s="23"/>
      <c r="BW54" s="16"/>
      <c r="BX54" s="9"/>
      <c r="BY54" s="9"/>
      <c r="BZ54" s="26">
        <v>2</v>
      </c>
      <c r="CA54" s="5" t="str">
        <f>Forbbiden!R268</f>
        <v/>
      </c>
      <c r="CB54" s="61">
        <f>Forbbiden!S268</f>
        <v>0</v>
      </c>
      <c r="CC54" s="14" t="str">
        <f>Forbbiden!T268</f>
        <v/>
      </c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14"/>
      <c r="DP54" s="14"/>
      <c r="DQ54" s="52"/>
      <c r="DR54" s="52"/>
      <c r="DS54" s="52"/>
      <c r="DT54" s="52"/>
    </row>
    <row r="55" spans="1:125" ht="12" customHeight="1">
      <c r="A55" s="18" t="s">
        <v>78</v>
      </c>
      <c r="B55" s="22"/>
      <c r="C55" s="22"/>
      <c r="D55" s="22"/>
      <c r="E55" s="22"/>
      <c r="F55" s="22"/>
      <c r="G55" s="22"/>
      <c r="H55" s="40"/>
      <c r="I55" s="23"/>
      <c r="J55" s="23"/>
      <c r="K55" s="16"/>
      <c r="L55" s="9"/>
      <c r="M55" s="9"/>
      <c r="N55" s="9"/>
      <c r="O55" s="9"/>
      <c r="P55" s="9"/>
      <c r="R55" s="26">
        <v>2</v>
      </c>
      <c r="S55" s="5" t="str">
        <f>Forbbiden!R55</f>
        <v>Klien Seleñio</v>
      </c>
      <c r="T55" s="61">
        <f>Forbbiden!S55</f>
        <v>1075.6400000000001</v>
      </c>
      <c r="U55" s="112" t="str">
        <f>Forbbiden!T55</f>
        <v>s</v>
      </c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52"/>
      <c r="BI55" s="28"/>
      <c r="BJ55" s="28"/>
      <c r="BK55" s="28"/>
      <c r="BL55" s="28"/>
      <c r="BM55" s="28"/>
      <c r="BN55" s="18"/>
      <c r="BO55" s="18" t="s">
        <v>78</v>
      </c>
      <c r="BP55" s="18"/>
      <c r="BQ55" s="18"/>
      <c r="BR55" s="18"/>
      <c r="BS55" s="18"/>
      <c r="BT55" s="18"/>
      <c r="BU55" s="18"/>
      <c r="BV55" s="23"/>
      <c r="BW55" s="16"/>
      <c r="BX55" s="9"/>
      <c r="BY55" s="9"/>
      <c r="BZ55" s="26">
        <v>3</v>
      </c>
      <c r="CA55" s="5" t="str">
        <f>Forbbiden!R269</f>
        <v/>
      </c>
      <c r="CB55" s="61">
        <f>Forbbiden!S269</f>
        <v>0</v>
      </c>
      <c r="CC55" s="14" t="str">
        <f>Forbbiden!T269</f>
        <v/>
      </c>
      <c r="CD55" s="14" t="str">
        <f>Forbbiden!U269</f>
        <v/>
      </c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14"/>
      <c r="DP55" s="14"/>
      <c r="DQ55" s="52"/>
      <c r="DR55" s="52"/>
      <c r="DS55" s="52"/>
      <c r="DT55" s="52"/>
    </row>
    <row r="56" spans="1:125" ht="12" customHeight="1">
      <c r="A56" s="18" t="s">
        <v>79</v>
      </c>
      <c r="B56" s="22"/>
      <c r="C56" s="22"/>
      <c r="D56" s="22"/>
      <c r="E56" s="22"/>
      <c r="F56" s="22"/>
      <c r="G56" s="22"/>
      <c r="H56" s="40"/>
      <c r="I56" s="23"/>
      <c r="J56" s="23"/>
      <c r="K56" s="16"/>
      <c r="L56" s="9"/>
      <c r="M56" s="9"/>
      <c r="N56" s="9"/>
      <c r="O56" s="9"/>
      <c r="P56" s="9"/>
      <c r="R56" s="26">
        <v>3</v>
      </c>
      <c r="S56" s="5" t="str">
        <f>Forbbiden!R56</f>
        <v>ACA 362</v>
      </c>
      <c r="T56" s="61">
        <f>Forbbiden!S56</f>
        <v>1618.95</v>
      </c>
      <c r="U56" s="112" t="str">
        <f>Forbbiden!T56</f>
        <v>s</v>
      </c>
      <c r="V56" s="112" t="str">
        <f>Forbbiden!U56</f>
        <v>s</v>
      </c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2"/>
      <c r="BH56" s="52"/>
      <c r="BI56" s="28"/>
      <c r="BJ56" s="28"/>
      <c r="BK56" s="28"/>
      <c r="BL56" s="28"/>
      <c r="BM56" s="28"/>
      <c r="BN56" s="18"/>
      <c r="BO56" s="18"/>
      <c r="BP56" s="18"/>
      <c r="BQ56" s="18"/>
      <c r="BR56" s="18"/>
      <c r="BS56" s="18"/>
      <c r="BT56" s="18"/>
      <c r="BU56" s="18"/>
      <c r="BV56" s="23"/>
      <c r="BW56" s="16"/>
      <c r="BX56" s="9"/>
      <c r="BY56" s="9"/>
      <c r="BZ56" s="26">
        <v>4</v>
      </c>
      <c r="CA56" s="5" t="str">
        <f>Forbbiden!R270</f>
        <v/>
      </c>
      <c r="CB56" s="61">
        <f>Forbbiden!S270</f>
        <v>0</v>
      </c>
      <c r="CC56" s="14" t="str">
        <f>Forbbiden!T270</f>
        <v/>
      </c>
      <c r="CD56" s="14" t="str">
        <f>Forbbiden!U270</f>
        <v/>
      </c>
      <c r="CE56" s="14" t="str">
        <f>Forbbiden!V270</f>
        <v/>
      </c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14"/>
      <c r="DP56" s="14"/>
      <c r="DQ56" s="52"/>
      <c r="DR56" s="52"/>
      <c r="DS56" s="52"/>
      <c r="DT56" s="52"/>
    </row>
    <row r="57" spans="1:125" ht="12" customHeight="1">
      <c r="A57" s="22"/>
      <c r="C57" s="29" t="s">
        <v>91</v>
      </c>
      <c r="D57" s="30" t="s">
        <v>84</v>
      </c>
      <c r="E57" s="31" t="s">
        <v>85</v>
      </c>
      <c r="F57" s="31" t="s">
        <v>86</v>
      </c>
      <c r="G57" s="29" t="s">
        <v>104</v>
      </c>
      <c r="H57" s="40"/>
      <c r="I57" s="23"/>
      <c r="J57" s="23"/>
      <c r="K57" s="16"/>
      <c r="L57" s="9"/>
      <c r="M57" s="9"/>
      <c r="N57" s="9"/>
      <c r="O57" s="9"/>
      <c r="P57" s="9"/>
      <c r="Q57" s="9"/>
      <c r="R57" s="26">
        <v>4</v>
      </c>
      <c r="S57" s="5" t="str">
        <f>Forbbiden!R57</f>
        <v>ACA 363</v>
      </c>
      <c r="T57" s="61">
        <f>Forbbiden!S57</f>
        <v>2227.41</v>
      </c>
      <c r="U57" s="112" t="str">
        <f>Forbbiden!T57</f>
        <v>s</v>
      </c>
      <c r="V57" s="112" t="str">
        <f>Forbbiden!U57</f>
        <v>s</v>
      </c>
      <c r="W57" s="112" t="str">
        <f>Forbbiden!V57</f>
        <v>s</v>
      </c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52"/>
      <c r="BI57" s="28"/>
      <c r="BJ57" s="28"/>
      <c r="BK57" s="28"/>
      <c r="BL57" s="28"/>
      <c r="BM57" s="28"/>
      <c r="BN57" s="18"/>
      <c r="BO57" s="18" t="s">
        <v>79</v>
      </c>
      <c r="BP57" s="18"/>
      <c r="BQ57" s="18"/>
      <c r="BR57" s="18"/>
      <c r="BS57" s="18"/>
      <c r="BT57" s="18"/>
      <c r="BU57" s="18"/>
      <c r="BV57" s="9"/>
      <c r="BW57" s="9"/>
      <c r="BX57" s="9"/>
      <c r="BY57" s="9"/>
      <c r="BZ57" s="26">
        <v>5</v>
      </c>
      <c r="CA57" s="5" t="str">
        <f>Forbbiden!R271</f>
        <v/>
      </c>
      <c r="CB57" s="61">
        <f>Forbbiden!S271</f>
        <v>0</v>
      </c>
      <c r="CC57" s="14" t="str">
        <f>Forbbiden!T271</f>
        <v/>
      </c>
      <c r="CD57" s="14" t="str">
        <f>Forbbiden!U271</f>
        <v/>
      </c>
      <c r="CE57" s="14" t="str">
        <f>Forbbiden!V271</f>
        <v/>
      </c>
      <c r="CF57" s="14" t="str">
        <f>Forbbiden!W271</f>
        <v/>
      </c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14"/>
      <c r="DP57" s="14"/>
      <c r="DQ57" s="52"/>
      <c r="DR57" s="52"/>
      <c r="DS57" s="52"/>
      <c r="DT57" s="52"/>
    </row>
    <row r="58" spans="1:125" ht="12" customHeight="1">
      <c r="A58" s="32" t="s">
        <v>80</v>
      </c>
      <c r="B58" s="33"/>
      <c r="C58" s="29">
        <f>Forbbiden!M63</f>
        <v>3</v>
      </c>
      <c r="D58" s="34">
        <f>Forbbiden!$M$59</f>
        <v>10231875.484490938</v>
      </c>
      <c r="E58" s="4">
        <f>Forbbiden!M67</f>
        <v>3410625.1614969797</v>
      </c>
      <c r="F58" s="4">
        <f>Forbbiden!M70</f>
        <v>70.860378112183298</v>
      </c>
      <c r="G58" s="58">
        <f>Forbbiden!$N$72</f>
        <v>4.4775975070476229E-5</v>
      </c>
      <c r="H58" s="26" t="str">
        <f>Forbbiden!$I$97</f>
        <v>&gt;0,05</v>
      </c>
      <c r="I58" s="109" t="s">
        <v>198</v>
      </c>
      <c r="J58" s="23"/>
      <c r="K58" s="16"/>
      <c r="L58" s="9"/>
      <c r="M58" s="9"/>
      <c r="N58" s="9"/>
      <c r="O58" s="9"/>
      <c r="P58" s="9"/>
      <c r="Q58" s="9"/>
      <c r="R58" s="26">
        <v>5</v>
      </c>
      <c r="S58" s="5" t="str">
        <f>Forbbiden!R58</f>
        <v>SY 120</v>
      </c>
      <c r="T58" s="61">
        <f>Forbbiden!S58</f>
        <v>2554.35</v>
      </c>
      <c r="U58" s="112" t="str">
        <f>Forbbiden!T58</f>
        <v>s</v>
      </c>
      <c r="V58" s="112" t="str">
        <f>Forbbiden!U58</f>
        <v>s</v>
      </c>
      <c r="W58" s="112" t="str">
        <f>Forbbiden!V58</f>
        <v>s</v>
      </c>
      <c r="X58" s="112" t="str">
        <f>Forbbiden!W58</f>
        <v>ns</v>
      </c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2"/>
      <c r="BH58" s="52"/>
      <c r="BI58" s="28"/>
      <c r="BJ58" s="28"/>
      <c r="BK58" s="28"/>
      <c r="BL58" s="28"/>
      <c r="BM58" s="28"/>
      <c r="BN58" s="18"/>
      <c r="BO58" s="18"/>
      <c r="BP58" s="18"/>
      <c r="BQ58" s="29" t="s">
        <v>91</v>
      </c>
      <c r="BR58" s="30" t="s">
        <v>84</v>
      </c>
      <c r="BS58" s="31" t="s">
        <v>85</v>
      </c>
      <c r="BT58" s="31" t="s">
        <v>86</v>
      </c>
      <c r="BU58" s="29" t="s">
        <v>104</v>
      </c>
      <c r="BV58" s="9"/>
      <c r="BW58" s="9"/>
      <c r="BX58" s="9"/>
      <c r="BY58" s="9"/>
      <c r="BZ58" s="26">
        <v>6</v>
      </c>
      <c r="CA58" s="5" t="str">
        <f>Forbbiden!R272</f>
        <v/>
      </c>
      <c r="CB58" s="61">
        <f>Forbbiden!S272</f>
        <v>0</v>
      </c>
      <c r="CC58" s="14" t="str">
        <f>Forbbiden!T272</f>
        <v/>
      </c>
      <c r="CD58" s="14" t="str">
        <f>Forbbiden!U272</f>
        <v/>
      </c>
      <c r="CE58" s="14" t="str">
        <f>Forbbiden!V272</f>
        <v/>
      </c>
      <c r="CF58" s="14" t="str">
        <f>Forbbiden!W272</f>
        <v/>
      </c>
      <c r="CG58" s="14" t="str">
        <f>Forbbiden!X272</f>
        <v/>
      </c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14"/>
      <c r="DP58" s="14"/>
      <c r="DQ58" s="52"/>
      <c r="DR58" s="52"/>
      <c r="DS58" s="52"/>
      <c r="DT58" s="52"/>
    </row>
    <row r="59" spans="1:125" ht="12" customHeight="1">
      <c r="A59" s="32" t="s">
        <v>81</v>
      </c>
      <c r="B59" s="33"/>
      <c r="C59" s="29">
        <f>Forbbiden!M64</f>
        <v>2</v>
      </c>
      <c r="D59" s="34">
        <f>Forbbiden!$M$57</f>
        <v>158901.56363210082</v>
      </c>
      <c r="E59" s="4">
        <f>Forbbiden!M66</f>
        <v>79450.78181605041</v>
      </c>
      <c r="F59" s="4">
        <f>Forbbiden!M69</f>
        <v>1.6506980902946391</v>
      </c>
      <c r="G59" s="35">
        <f>Forbbiden!$N$71</f>
        <v>0.26841656993307206</v>
      </c>
      <c r="H59" s="40"/>
      <c r="I59" s="109" t="s">
        <v>199</v>
      </c>
      <c r="J59" s="23"/>
      <c r="K59" s="16"/>
      <c r="L59" s="9"/>
      <c r="M59" s="9"/>
      <c r="N59" s="9"/>
      <c r="O59" s="9"/>
      <c r="P59" s="9"/>
      <c r="Q59" s="9"/>
      <c r="R59" s="26">
        <v>6</v>
      </c>
      <c r="S59" s="5" t="str">
        <f>Forbbiden!R59</f>
        <v/>
      </c>
      <c r="T59" s="61">
        <f>Forbbiden!S59</f>
        <v>0</v>
      </c>
      <c r="U59" s="112" t="str">
        <f>Forbbiden!T59</f>
        <v/>
      </c>
      <c r="V59" s="112" t="str">
        <f>Forbbiden!U59</f>
        <v/>
      </c>
      <c r="W59" s="112" t="str">
        <f>Forbbiden!V59</f>
        <v/>
      </c>
      <c r="X59" s="112" t="str">
        <f>Forbbiden!W59</f>
        <v/>
      </c>
      <c r="Y59" s="112" t="str">
        <f>Forbbiden!X59</f>
        <v/>
      </c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2"/>
      <c r="BH59" s="52"/>
      <c r="BI59" s="28"/>
      <c r="BJ59" s="28"/>
      <c r="BK59" s="28"/>
      <c r="BL59" s="28"/>
      <c r="BM59" s="28"/>
      <c r="BN59" s="18"/>
      <c r="BO59" s="32" t="s">
        <v>80</v>
      </c>
      <c r="BP59" s="33"/>
      <c r="BQ59" s="29">
        <f>Forbbiden!M276</f>
        <v>13</v>
      </c>
      <c r="BR59" s="34">
        <f>Forbbiden!$M$272</f>
        <v>25130015.40966469</v>
      </c>
      <c r="BS59" s="4">
        <f>Forbbiden!M280</f>
        <v>1933078.1084357454</v>
      </c>
      <c r="BT59" s="4">
        <f>Forbbiden!M283</f>
        <v>14.0728366901324</v>
      </c>
      <c r="BU59" s="58">
        <f>Forbbiden!$N$285</f>
        <v>1.3512701913943244E-8</v>
      </c>
      <c r="BV59" s="2" t="str">
        <f>Forbbiden!I314</f>
        <v>&lt;0,05</v>
      </c>
      <c r="BW59" s="109" t="s">
        <v>198</v>
      </c>
      <c r="BX59" s="9"/>
      <c r="BY59" s="9"/>
      <c r="BZ59" s="26">
        <v>7</v>
      </c>
      <c r="CA59" s="5" t="str">
        <f>Forbbiden!R273</f>
        <v/>
      </c>
      <c r="CB59" s="61">
        <f>Forbbiden!S273</f>
        <v>0</v>
      </c>
      <c r="CC59" s="14" t="str">
        <f>Forbbiden!T273</f>
        <v/>
      </c>
      <c r="CD59" s="14" t="str">
        <f>Forbbiden!U273</f>
        <v/>
      </c>
      <c r="CE59" s="14" t="str">
        <f>Forbbiden!V273</f>
        <v/>
      </c>
      <c r="CF59" s="14" t="str">
        <f>Forbbiden!W273</f>
        <v/>
      </c>
      <c r="CG59" s="14" t="str">
        <f>Forbbiden!X273</f>
        <v/>
      </c>
      <c r="CH59" s="14" t="str">
        <f>Forbbiden!Y273</f>
        <v/>
      </c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14"/>
      <c r="DP59" s="14"/>
      <c r="DQ59" s="52"/>
      <c r="DR59" s="52"/>
      <c r="DS59" s="52"/>
      <c r="DT59" s="52"/>
    </row>
    <row r="60" spans="1:125" ht="12" customHeight="1">
      <c r="A60" s="32" t="s">
        <v>82</v>
      </c>
      <c r="B60" s="33"/>
      <c r="C60" s="31">
        <f>Forbbiden!M65</f>
        <v>6</v>
      </c>
      <c r="D60" s="36">
        <f>Forbbiden!$M$61</f>
        <v>288789.75125682354</v>
      </c>
      <c r="E60" s="4">
        <f>Forbbiden!M68</f>
        <v>48131.625209470592</v>
      </c>
      <c r="F60" s="15"/>
      <c r="G60" s="15"/>
      <c r="H60" s="40"/>
      <c r="I60" s="23"/>
      <c r="J60" s="23"/>
      <c r="K60" s="16"/>
      <c r="L60" s="9"/>
      <c r="M60" s="9"/>
      <c r="N60" s="9"/>
      <c r="O60" s="9"/>
      <c r="P60" s="9"/>
      <c r="Q60" s="9"/>
      <c r="R60" s="26">
        <v>7</v>
      </c>
      <c r="S60" s="5" t="str">
        <f>Forbbiden!R60</f>
        <v/>
      </c>
      <c r="T60" s="61">
        <f>Forbbiden!S60</f>
        <v>0</v>
      </c>
      <c r="U60" s="112" t="str">
        <f>Forbbiden!T60</f>
        <v/>
      </c>
      <c r="V60" s="112" t="str">
        <f>Forbbiden!U60</f>
        <v/>
      </c>
      <c r="W60" s="112" t="str">
        <f>Forbbiden!V60</f>
        <v/>
      </c>
      <c r="X60" s="112" t="str">
        <f>Forbbiden!W60</f>
        <v/>
      </c>
      <c r="Y60" s="112" t="str">
        <f>Forbbiden!X60</f>
        <v/>
      </c>
      <c r="Z60" s="112" t="str">
        <f>Forbbiden!Y60</f>
        <v/>
      </c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2"/>
      <c r="BH60" s="52"/>
      <c r="BI60" s="28"/>
      <c r="BJ60" s="28"/>
      <c r="BK60" s="28"/>
      <c r="BL60" s="28"/>
      <c r="BM60" s="28"/>
      <c r="BN60" s="18"/>
      <c r="BO60" s="32" t="s">
        <v>81</v>
      </c>
      <c r="BP60" s="33"/>
      <c r="BQ60" s="29">
        <f>Forbbiden!M277</f>
        <v>2</v>
      </c>
      <c r="BR60" s="34">
        <f>Forbbiden!$M$270</f>
        <v>877891.04668277502</v>
      </c>
      <c r="BS60" s="4">
        <f>Forbbiden!M279</f>
        <v>438945.52334138751</v>
      </c>
      <c r="BT60" s="4">
        <f>Forbbiden!M282</f>
        <v>3.195529781694475</v>
      </c>
      <c r="BU60" s="35">
        <f>Forbbiden!$N$284</f>
        <v>5.7428372987825341E-2</v>
      </c>
      <c r="BV60" s="9"/>
      <c r="BW60" s="109" t="s">
        <v>199</v>
      </c>
      <c r="BX60" s="9"/>
      <c r="BY60" s="9"/>
      <c r="BZ60" s="26">
        <v>8</v>
      </c>
      <c r="CA60" s="5" t="str">
        <f>Forbbiden!R274</f>
        <v/>
      </c>
      <c r="CB60" s="61">
        <f>Forbbiden!S274</f>
        <v>0</v>
      </c>
      <c r="CC60" s="14" t="str">
        <f>Forbbiden!T274</f>
        <v/>
      </c>
      <c r="CD60" s="14" t="str">
        <f>Forbbiden!U274</f>
        <v/>
      </c>
      <c r="CE60" s="14" t="str">
        <f>Forbbiden!V274</f>
        <v/>
      </c>
      <c r="CF60" s="14" t="str">
        <f>Forbbiden!W274</f>
        <v/>
      </c>
      <c r="CG60" s="14" t="str">
        <f>Forbbiden!X274</f>
        <v/>
      </c>
      <c r="CH60" s="14" t="str">
        <f>Forbbiden!Y274</f>
        <v/>
      </c>
      <c r="CI60" s="14" t="str">
        <f>Forbbiden!Z274</f>
        <v/>
      </c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14"/>
      <c r="DP60" s="14"/>
      <c r="DQ60" s="52"/>
      <c r="DR60" s="52"/>
      <c r="DS60" s="52"/>
      <c r="DT60" s="52"/>
    </row>
    <row r="61" spans="1:125" ht="12" customHeight="1">
      <c r="A61" s="32" t="s">
        <v>83</v>
      </c>
      <c r="B61" s="33"/>
      <c r="C61" s="29">
        <f>Forbbiden!$M$62</f>
        <v>11</v>
      </c>
      <c r="D61" s="4">
        <f>Forbbiden!$M$54</f>
        <v>10679566.799379863</v>
      </c>
      <c r="E61" s="15"/>
      <c r="F61" s="15"/>
      <c r="G61" s="15"/>
      <c r="H61" s="40"/>
      <c r="I61" s="23"/>
      <c r="J61" s="23"/>
      <c r="K61" s="16"/>
      <c r="L61" s="9"/>
      <c r="M61" s="9"/>
      <c r="N61" s="9"/>
      <c r="O61" s="9"/>
      <c r="P61" s="9"/>
      <c r="Q61" s="9"/>
      <c r="R61" s="26">
        <v>8</v>
      </c>
      <c r="S61" s="5" t="str">
        <f>Forbbiden!R61</f>
        <v/>
      </c>
      <c r="T61" s="61">
        <f>Forbbiden!S61</f>
        <v>0</v>
      </c>
      <c r="U61" s="112" t="str">
        <f>Forbbiden!T61</f>
        <v/>
      </c>
      <c r="V61" s="112" t="str">
        <f>Forbbiden!U61</f>
        <v/>
      </c>
      <c r="W61" s="112" t="str">
        <f>Forbbiden!V61</f>
        <v/>
      </c>
      <c r="X61" s="112" t="str">
        <f>Forbbiden!W61</f>
        <v/>
      </c>
      <c r="Y61" s="112" t="str">
        <f>Forbbiden!X61</f>
        <v/>
      </c>
      <c r="Z61" s="112" t="str">
        <f>Forbbiden!Y61</f>
        <v/>
      </c>
      <c r="AA61" s="112" t="str">
        <f>Forbbiden!Z61</f>
        <v/>
      </c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2"/>
      <c r="BH61" s="52"/>
      <c r="BI61" s="28"/>
      <c r="BJ61" s="28"/>
      <c r="BK61" s="28"/>
      <c r="BL61" s="28"/>
      <c r="BM61" s="28"/>
      <c r="BN61" s="18"/>
      <c r="BO61" s="32" t="s">
        <v>82</v>
      </c>
      <c r="BP61" s="33"/>
      <c r="BQ61" s="31">
        <f>Forbbiden!M278</f>
        <v>26</v>
      </c>
      <c r="BR61" s="36">
        <f>Forbbiden!$M$274</f>
        <v>3571421.4501309991</v>
      </c>
      <c r="BS61" s="4">
        <f>Forbbiden!M281</f>
        <v>137362.36346657688</v>
      </c>
      <c r="BT61" s="15"/>
      <c r="BU61" s="15"/>
      <c r="BV61" s="9"/>
      <c r="BW61" s="9"/>
      <c r="BX61" s="9"/>
      <c r="BY61" s="9"/>
      <c r="BZ61" s="26">
        <v>9</v>
      </c>
      <c r="CA61" s="5" t="str">
        <f>Forbbiden!R275</f>
        <v/>
      </c>
      <c r="CB61" s="61">
        <f>Forbbiden!S275</f>
        <v>0</v>
      </c>
      <c r="CC61" s="14" t="str">
        <f>Forbbiden!T275</f>
        <v/>
      </c>
      <c r="CD61" s="14" t="str">
        <f>Forbbiden!U275</f>
        <v/>
      </c>
      <c r="CE61" s="14" t="str">
        <f>Forbbiden!V275</f>
        <v/>
      </c>
      <c r="CF61" s="14" t="str">
        <f>Forbbiden!W275</f>
        <v/>
      </c>
      <c r="CG61" s="14" t="str">
        <f>Forbbiden!X275</f>
        <v/>
      </c>
      <c r="CH61" s="14" t="str">
        <f>Forbbiden!Y275</f>
        <v/>
      </c>
      <c r="CI61" s="14" t="str">
        <f>Forbbiden!Z275</f>
        <v/>
      </c>
      <c r="CJ61" s="14" t="str">
        <f>Forbbiden!AA275</f>
        <v/>
      </c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14"/>
      <c r="DP61" s="14"/>
      <c r="DQ61" s="52"/>
      <c r="DR61" s="52"/>
      <c r="DS61" s="52"/>
      <c r="DT61" s="52"/>
    </row>
    <row r="62" spans="1:125" ht="12" customHeight="1">
      <c r="A62" s="18" t="s">
        <v>105</v>
      </c>
      <c r="H62" s="40"/>
      <c r="I62" s="23"/>
      <c r="J62" s="23"/>
      <c r="K62" s="16"/>
      <c r="L62" s="9"/>
      <c r="M62" s="9"/>
      <c r="N62" s="9"/>
      <c r="O62" s="9"/>
      <c r="P62" s="9"/>
      <c r="Q62" s="9"/>
      <c r="R62" s="26">
        <v>9</v>
      </c>
      <c r="S62" s="5" t="str">
        <f>Forbbiden!R62</f>
        <v/>
      </c>
      <c r="T62" s="61">
        <f>Forbbiden!S62</f>
        <v>0</v>
      </c>
      <c r="U62" s="112" t="str">
        <f>Forbbiden!T62</f>
        <v/>
      </c>
      <c r="V62" s="112" t="str">
        <f>Forbbiden!U62</f>
        <v/>
      </c>
      <c r="W62" s="112" t="str">
        <f>Forbbiden!V62</f>
        <v/>
      </c>
      <c r="X62" s="112" t="str">
        <f>Forbbiden!W62</f>
        <v/>
      </c>
      <c r="Y62" s="112" t="str">
        <f>Forbbiden!X62</f>
        <v/>
      </c>
      <c r="Z62" s="112" t="str">
        <f>Forbbiden!Y62</f>
        <v/>
      </c>
      <c r="AA62" s="112" t="str">
        <f>Forbbiden!Z62</f>
        <v/>
      </c>
      <c r="AB62" s="112" t="str">
        <f>Forbbiden!AA62</f>
        <v/>
      </c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52"/>
      <c r="BI62" s="28"/>
      <c r="BJ62" s="28"/>
      <c r="BK62" s="28"/>
      <c r="BL62" s="28"/>
      <c r="BM62" s="28"/>
      <c r="BN62" s="18"/>
      <c r="BO62" s="32" t="s">
        <v>83</v>
      </c>
      <c r="BP62" s="33"/>
      <c r="BQ62" s="29">
        <f>Forbbiden!$M$275</f>
        <v>41</v>
      </c>
      <c r="BR62" s="4">
        <f>Forbbiden!$M$267</f>
        <v>29579327.906478465</v>
      </c>
      <c r="BS62" s="15"/>
      <c r="BT62" s="15"/>
      <c r="BU62" s="15"/>
      <c r="BV62" s="9"/>
      <c r="BW62" s="9"/>
      <c r="BX62" s="9"/>
      <c r="BY62" s="9"/>
      <c r="BZ62" s="26">
        <v>10</v>
      </c>
      <c r="CA62" s="5" t="str">
        <f>Forbbiden!R276</f>
        <v/>
      </c>
      <c r="CB62" s="61">
        <f>Forbbiden!S276</f>
        <v>0</v>
      </c>
      <c r="CC62" s="14" t="str">
        <f>Forbbiden!T276</f>
        <v/>
      </c>
      <c r="CD62" s="14" t="str">
        <f>Forbbiden!U276</f>
        <v/>
      </c>
      <c r="CE62" s="14" t="str">
        <f>Forbbiden!V276</f>
        <v/>
      </c>
      <c r="CF62" s="14" t="str">
        <f>Forbbiden!W276</f>
        <v/>
      </c>
      <c r="CG62" s="14" t="str">
        <f>Forbbiden!X276</f>
        <v/>
      </c>
      <c r="CH62" s="14" t="str">
        <f>Forbbiden!Y276</f>
        <v/>
      </c>
      <c r="CI62" s="14" t="str">
        <f>Forbbiden!Z276</f>
        <v/>
      </c>
      <c r="CJ62" s="14" t="str">
        <f>Forbbiden!AA276</f>
        <v/>
      </c>
      <c r="CK62" s="14" t="str">
        <f>Forbbiden!AB276</f>
        <v/>
      </c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14"/>
      <c r="DP62" s="14"/>
      <c r="DQ62" s="52"/>
      <c r="DR62" s="52"/>
      <c r="DS62" s="52"/>
      <c r="DT62" s="52"/>
    </row>
    <row r="63" spans="1:125" ht="12" customHeight="1">
      <c r="H63" s="40"/>
      <c r="I63" s="23"/>
      <c r="J63" s="23"/>
      <c r="K63" s="16"/>
      <c r="L63" s="9"/>
      <c r="M63" s="9"/>
      <c r="N63" s="9"/>
      <c r="O63" s="9"/>
      <c r="P63" s="9"/>
      <c r="Q63" s="9"/>
      <c r="R63" s="26">
        <v>10</v>
      </c>
      <c r="S63" s="5" t="str">
        <f>Forbbiden!R63</f>
        <v/>
      </c>
      <c r="T63" s="61">
        <f>Forbbiden!S63</f>
        <v>0</v>
      </c>
      <c r="U63" s="112" t="str">
        <f>Forbbiden!T63</f>
        <v/>
      </c>
      <c r="V63" s="112" t="str">
        <f>Forbbiden!U63</f>
        <v/>
      </c>
      <c r="W63" s="112" t="str">
        <f>Forbbiden!V63</f>
        <v/>
      </c>
      <c r="X63" s="112" t="str">
        <f>Forbbiden!W63</f>
        <v/>
      </c>
      <c r="Y63" s="112" t="str">
        <f>Forbbiden!X63</f>
        <v/>
      </c>
      <c r="Z63" s="112" t="str">
        <f>Forbbiden!Y63</f>
        <v/>
      </c>
      <c r="AA63" s="112" t="str">
        <f>Forbbiden!Z63</f>
        <v/>
      </c>
      <c r="AB63" s="112" t="str">
        <f>Forbbiden!AA63</f>
        <v/>
      </c>
      <c r="AC63" s="112" t="str">
        <f>Forbbiden!AB63</f>
        <v/>
      </c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2"/>
      <c r="BH63" s="52"/>
      <c r="BI63" s="28"/>
      <c r="BJ63" s="28"/>
      <c r="BK63" s="28"/>
      <c r="BL63" s="28"/>
      <c r="BM63" s="28"/>
      <c r="BN63" s="18"/>
      <c r="BO63" s="18" t="s">
        <v>105</v>
      </c>
      <c r="BP63" s="18"/>
      <c r="BQ63" s="18"/>
      <c r="BR63" s="18"/>
      <c r="BS63" s="18"/>
      <c r="BT63" s="18"/>
      <c r="BU63" s="18"/>
      <c r="BV63" s="9"/>
      <c r="BW63" s="9"/>
      <c r="BX63" s="9"/>
      <c r="BY63" s="9"/>
      <c r="BZ63" s="26">
        <v>11</v>
      </c>
      <c r="CA63" s="5" t="str">
        <f>Forbbiden!R277</f>
        <v/>
      </c>
      <c r="CB63" s="61">
        <f>Forbbiden!S277</f>
        <v>0</v>
      </c>
      <c r="CC63" s="14" t="str">
        <f>Forbbiden!T277</f>
        <v/>
      </c>
      <c r="CD63" s="14" t="str">
        <f>Forbbiden!U277</f>
        <v/>
      </c>
      <c r="CE63" s="14" t="str">
        <f>Forbbiden!V277</f>
        <v/>
      </c>
      <c r="CF63" s="14" t="str">
        <f>Forbbiden!W277</f>
        <v/>
      </c>
      <c r="CG63" s="14" t="str">
        <f>Forbbiden!X277</f>
        <v/>
      </c>
      <c r="CH63" s="14" t="str">
        <f>Forbbiden!Y277</f>
        <v/>
      </c>
      <c r="CI63" s="14" t="str">
        <f>Forbbiden!Z277</f>
        <v/>
      </c>
      <c r="CJ63" s="14" t="str">
        <f>Forbbiden!AA277</f>
        <v/>
      </c>
      <c r="CK63" s="14" t="str">
        <f>Forbbiden!AB277</f>
        <v/>
      </c>
      <c r="CL63" s="14" t="str">
        <f>Forbbiden!AC277</f>
        <v/>
      </c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14"/>
      <c r="DP63" s="14"/>
      <c r="DQ63" s="52"/>
      <c r="DR63" s="52"/>
      <c r="DS63" s="52"/>
      <c r="DT63" s="52"/>
    </row>
    <row r="64" spans="1:125" ht="12" customHeight="1">
      <c r="A64" s="18" t="s">
        <v>133</v>
      </c>
      <c r="H64" s="40"/>
      <c r="I64" s="23"/>
      <c r="J64" s="23"/>
      <c r="K64" s="16"/>
      <c r="L64" s="9"/>
      <c r="M64" s="9"/>
      <c r="N64" s="9"/>
      <c r="O64" s="9"/>
      <c r="P64" s="9"/>
      <c r="Q64" s="9"/>
      <c r="R64" s="26">
        <v>11</v>
      </c>
      <c r="S64" s="5" t="str">
        <f>Forbbiden!R64</f>
        <v/>
      </c>
      <c r="T64" s="61">
        <f>Forbbiden!S64</f>
        <v>0</v>
      </c>
      <c r="U64" s="112" t="str">
        <f>Forbbiden!T64</f>
        <v/>
      </c>
      <c r="V64" s="112" t="str">
        <f>Forbbiden!U64</f>
        <v/>
      </c>
      <c r="W64" s="112" t="str">
        <f>Forbbiden!V64</f>
        <v/>
      </c>
      <c r="X64" s="112" t="str">
        <f>Forbbiden!W64</f>
        <v/>
      </c>
      <c r="Y64" s="112" t="str">
        <f>Forbbiden!X64</f>
        <v/>
      </c>
      <c r="Z64" s="112" t="str">
        <f>Forbbiden!Y64</f>
        <v/>
      </c>
      <c r="AA64" s="112" t="str">
        <f>Forbbiden!Z64</f>
        <v/>
      </c>
      <c r="AB64" s="112" t="str">
        <f>Forbbiden!AA64</f>
        <v/>
      </c>
      <c r="AC64" s="112" t="str">
        <f>Forbbiden!AB64</f>
        <v/>
      </c>
      <c r="AD64" s="112" t="str">
        <f>Forbbiden!AC64</f>
        <v/>
      </c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2"/>
      <c r="BH64" s="52"/>
      <c r="BI64" s="28"/>
      <c r="BJ64" s="28"/>
      <c r="BK64" s="28"/>
      <c r="BL64" s="28"/>
      <c r="BM64" s="28"/>
      <c r="BN64" s="18"/>
      <c r="BO64" s="18"/>
      <c r="BP64" s="18"/>
      <c r="BQ64" s="18"/>
      <c r="BR64" s="18"/>
      <c r="BS64" s="18"/>
      <c r="BT64" s="18"/>
      <c r="BU64" s="18"/>
      <c r="BV64" s="9"/>
      <c r="BW64" s="9"/>
      <c r="BX64" s="9"/>
      <c r="BY64" s="9"/>
      <c r="BZ64" s="26">
        <v>12</v>
      </c>
      <c r="CA64" s="5" t="str">
        <f>Forbbiden!R278</f>
        <v/>
      </c>
      <c r="CB64" s="61">
        <f>Forbbiden!S278</f>
        <v>0</v>
      </c>
      <c r="CC64" s="14" t="str">
        <f>Forbbiden!T278</f>
        <v/>
      </c>
      <c r="CD64" s="14" t="str">
        <f>Forbbiden!U278</f>
        <v/>
      </c>
      <c r="CE64" s="14" t="str">
        <f>Forbbiden!V278</f>
        <v/>
      </c>
      <c r="CF64" s="14" t="str">
        <f>Forbbiden!W278</f>
        <v/>
      </c>
      <c r="CG64" s="14" t="str">
        <f>Forbbiden!X278</f>
        <v/>
      </c>
      <c r="CH64" s="14" t="str">
        <f>Forbbiden!Y278</f>
        <v/>
      </c>
      <c r="CI64" s="14" t="str">
        <f>Forbbiden!Z278</f>
        <v/>
      </c>
      <c r="CJ64" s="14" t="str">
        <f>Forbbiden!AA278</f>
        <v/>
      </c>
      <c r="CK64" s="14" t="str">
        <f>Forbbiden!AB278</f>
        <v/>
      </c>
      <c r="CL64" s="14" t="str">
        <f>Forbbiden!AC278</f>
        <v/>
      </c>
      <c r="CM64" s="14" t="str">
        <f>Forbbiden!AD278</f>
        <v/>
      </c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14"/>
      <c r="DP64" s="14"/>
      <c r="DQ64" s="52"/>
      <c r="DR64" s="52"/>
      <c r="DS64" s="52"/>
      <c r="DT64" s="52"/>
    </row>
    <row r="65" spans="1:124" ht="12" customHeight="1">
      <c r="A65" s="37" t="s">
        <v>134</v>
      </c>
      <c r="C65" s="59">
        <f>Forbbiden!$G$97</f>
        <v>10.352993205909689</v>
      </c>
      <c r="D65" s="29" t="str">
        <f>Forbbiden!$H$97</f>
        <v>&lt;15%</v>
      </c>
      <c r="H65" s="40"/>
      <c r="I65" s="23"/>
      <c r="J65" s="23"/>
      <c r="K65" s="16"/>
      <c r="L65" s="9"/>
      <c r="M65" s="9"/>
      <c r="N65" s="9"/>
      <c r="O65" s="9"/>
      <c r="P65" s="9"/>
      <c r="Q65" s="9"/>
      <c r="R65" s="26">
        <v>12</v>
      </c>
      <c r="S65" s="5" t="str">
        <f>Forbbiden!R65</f>
        <v/>
      </c>
      <c r="T65" s="61">
        <f>Forbbiden!S65</f>
        <v>0</v>
      </c>
      <c r="U65" s="112" t="str">
        <f>Forbbiden!T65</f>
        <v/>
      </c>
      <c r="V65" s="112" t="str">
        <f>Forbbiden!U65</f>
        <v/>
      </c>
      <c r="W65" s="112" t="str">
        <f>Forbbiden!V65</f>
        <v/>
      </c>
      <c r="X65" s="112" t="str">
        <f>Forbbiden!W65</f>
        <v/>
      </c>
      <c r="Y65" s="112" t="str">
        <f>Forbbiden!X65</f>
        <v/>
      </c>
      <c r="Z65" s="112" t="str">
        <f>Forbbiden!Y65</f>
        <v/>
      </c>
      <c r="AA65" s="112" t="str">
        <f>Forbbiden!Z65</f>
        <v/>
      </c>
      <c r="AB65" s="112" t="str">
        <f>Forbbiden!AA65</f>
        <v/>
      </c>
      <c r="AC65" s="112" t="str">
        <f>Forbbiden!AB65</f>
        <v/>
      </c>
      <c r="AD65" s="112" t="str">
        <f>Forbbiden!AC65</f>
        <v/>
      </c>
      <c r="AE65" s="112" t="str">
        <f>Forbbiden!AD65</f>
        <v/>
      </c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2"/>
      <c r="BH65" s="52"/>
      <c r="BI65" s="28"/>
      <c r="BJ65" s="28"/>
      <c r="BK65" s="28"/>
      <c r="BL65" s="28"/>
      <c r="BM65" s="28"/>
      <c r="BN65" s="18"/>
      <c r="BO65" s="18" t="s">
        <v>133</v>
      </c>
      <c r="BP65" s="18"/>
      <c r="BQ65" s="18"/>
      <c r="BR65" s="18"/>
      <c r="BS65" s="18"/>
      <c r="BT65" s="18"/>
      <c r="BU65" s="18"/>
      <c r="BV65" s="9"/>
      <c r="BW65" s="9"/>
      <c r="BX65" s="9"/>
      <c r="BY65" s="9"/>
      <c r="BZ65" s="26">
        <v>13</v>
      </c>
      <c r="CA65" s="5" t="str">
        <f>Forbbiden!R279</f>
        <v/>
      </c>
      <c r="CB65" s="61">
        <f>Forbbiden!S279</f>
        <v>0</v>
      </c>
      <c r="CC65" s="14" t="str">
        <f>Forbbiden!T279</f>
        <v/>
      </c>
      <c r="CD65" s="14" t="str">
        <f>Forbbiden!U279</f>
        <v/>
      </c>
      <c r="CE65" s="14" t="str">
        <f>Forbbiden!V279</f>
        <v/>
      </c>
      <c r="CF65" s="14" t="str">
        <f>Forbbiden!W279</f>
        <v/>
      </c>
      <c r="CG65" s="14" t="str">
        <f>Forbbiden!X279</f>
        <v/>
      </c>
      <c r="CH65" s="14" t="str">
        <f>Forbbiden!Y279</f>
        <v/>
      </c>
      <c r="CI65" s="14" t="str">
        <f>Forbbiden!Z279</f>
        <v/>
      </c>
      <c r="CJ65" s="14" t="str">
        <f>Forbbiden!AA279</f>
        <v/>
      </c>
      <c r="CK65" s="14" t="str">
        <f>Forbbiden!AB279</f>
        <v/>
      </c>
      <c r="CL65" s="14" t="str">
        <f>Forbbiden!AC279</f>
        <v/>
      </c>
      <c r="CM65" s="14" t="str">
        <f>Forbbiden!AD279</f>
        <v/>
      </c>
      <c r="CN65" s="14" t="str">
        <f>Forbbiden!AE279</f>
        <v/>
      </c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14"/>
      <c r="DP65" s="14"/>
      <c r="DQ65" s="52"/>
      <c r="DR65" s="52"/>
      <c r="DS65" s="52"/>
      <c r="DT65" s="52"/>
    </row>
    <row r="66" spans="1:124" ht="12" customHeight="1">
      <c r="A66" s="18" t="s">
        <v>113</v>
      </c>
      <c r="H66" s="40"/>
      <c r="I66" s="23"/>
      <c r="J66" s="23"/>
      <c r="K66" s="16"/>
      <c r="L66" s="9"/>
      <c r="M66" s="9"/>
      <c r="N66" s="9"/>
      <c r="O66" s="9"/>
      <c r="P66" s="9"/>
      <c r="Q66" s="9"/>
      <c r="R66" s="26">
        <v>13</v>
      </c>
      <c r="S66" s="5" t="str">
        <f>Forbbiden!R66</f>
        <v/>
      </c>
      <c r="T66" s="61">
        <f>Forbbiden!S66</f>
        <v>0</v>
      </c>
      <c r="U66" s="112" t="str">
        <f>Forbbiden!T66</f>
        <v/>
      </c>
      <c r="V66" s="112" t="str">
        <f>Forbbiden!U66</f>
        <v/>
      </c>
      <c r="W66" s="112" t="str">
        <f>Forbbiden!V66</f>
        <v/>
      </c>
      <c r="X66" s="112" t="str">
        <f>Forbbiden!W66</f>
        <v/>
      </c>
      <c r="Y66" s="112" t="str">
        <f>Forbbiden!X66</f>
        <v/>
      </c>
      <c r="Z66" s="112" t="str">
        <f>Forbbiden!Y66</f>
        <v/>
      </c>
      <c r="AA66" s="112" t="str">
        <f>Forbbiden!Z66</f>
        <v/>
      </c>
      <c r="AB66" s="112" t="str">
        <f>Forbbiden!AA66</f>
        <v/>
      </c>
      <c r="AC66" s="112" t="str">
        <f>Forbbiden!AB66</f>
        <v/>
      </c>
      <c r="AD66" s="112" t="str">
        <f>Forbbiden!AC66</f>
        <v/>
      </c>
      <c r="AE66" s="112" t="str">
        <f>Forbbiden!AD66</f>
        <v/>
      </c>
      <c r="AF66" s="112" t="str">
        <f>Forbbiden!AE66</f>
        <v/>
      </c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2"/>
      <c r="BH66" s="52"/>
      <c r="BI66" s="28"/>
      <c r="BJ66" s="28"/>
      <c r="BK66" s="28"/>
      <c r="BL66" s="28"/>
      <c r="BM66" s="28"/>
      <c r="BN66" s="18"/>
      <c r="BO66" s="37" t="s">
        <v>134</v>
      </c>
      <c r="BP66" s="18"/>
      <c r="BQ66" s="59">
        <f>Forbbiden!$G$314</f>
        <v>11.345627954072532</v>
      </c>
      <c r="BR66" s="2" t="str">
        <f>Forbbiden!H314</f>
        <v>&lt;15%</v>
      </c>
      <c r="BT66" s="18"/>
      <c r="BU66" s="18"/>
      <c r="BV66" s="23"/>
      <c r="BW66" s="16"/>
      <c r="BX66" s="9"/>
      <c r="BY66" s="9"/>
      <c r="BZ66" s="26">
        <v>14</v>
      </c>
      <c r="CA66" s="5" t="str">
        <f>Forbbiden!R280</f>
        <v/>
      </c>
      <c r="CB66" s="61">
        <f>Forbbiden!S280</f>
        <v>0</v>
      </c>
      <c r="CC66" s="14" t="str">
        <f>Forbbiden!T280</f>
        <v/>
      </c>
      <c r="CD66" s="14" t="str">
        <f>Forbbiden!U280</f>
        <v/>
      </c>
      <c r="CE66" s="14" t="str">
        <f>Forbbiden!V280</f>
        <v/>
      </c>
      <c r="CF66" s="14" t="str">
        <f>Forbbiden!W280</f>
        <v/>
      </c>
      <c r="CG66" s="14" t="str">
        <f>Forbbiden!X280</f>
        <v/>
      </c>
      <c r="CH66" s="14" t="str">
        <f>Forbbiden!Y280</f>
        <v/>
      </c>
      <c r="CI66" s="14" t="str">
        <f>Forbbiden!Z280</f>
        <v/>
      </c>
      <c r="CJ66" s="14" t="str">
        <f>Forbbiden!AA280</f>
        <v/>
      </c>
      <c r="CK66" s="14" t="str">
        <f>Forbbiden!AB280</f>
        <v/>
      </c>
      <c r="CL66" s="14" t="str">
        <f>Forbbiden!AC280</f>
        <v/>
      </c>
      <c r="CM66" s="14" t="str">
        <f>Forbbiden!AD280</f>
        <v/>
      </c>
      <c r="CN66" s="14" t="str">
        <f>Forbbiden!AE280</f>
        <v/>
      </c>
      <c r="CO66" s="14" t="str">
        <f>Forbbiden!AF280</f>
        <v/>
      </c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14"/>
      <c r="DP66" s="14"/>
      <c r="DQ66" s="52"/>
      <c r="DR66" s="52"/>
      <c r="DS66" s="52"/>
      <c r="DT66" s="52"/>
    </row>
    <row r="67" spans="1:124" ht="12" customHeight="1">
      <c r="H67" s="40"/>
      <c r="I67" s="23"/>
      <c r="J67" s="23"/>
      <c r="K67" s="16"/>
      <c r="L67" s="9"/>
      <c r="M67" s="9"/>
      <c r="N67" s="9"/>
      <c r="O67" s="9"/>
      <c r="P67" s="9"/>
      <c r="Q67" s="9"/>
      <c r="R67" s="26">
        <v>14</v>
      </c>
      <c r="S67" s="5" t="str">
        <f>Forbbiden!R67</f>
        <v/>
      </c>
      <c r="T67" s="61">
        <f>Forbbiden!S67</f>
        <v>0</v>
      </c>
      <c r="U67" s="112" t="str">
        <f>Forbbiden!T67</f>
        <v/>
      </c>
      <c r="V67" s="112" t="str">
        <f>Forbbiden!U67</f>
        <v/>
      </c>
      <c r="W67" s="112" t="str">
        <f>Forbbiden!V67</f>
        <v/>
      </c>
      <c r="X67" s="112" t="str">
        <f>Forbbiden!W67</f>
        <v/>
      </c>
      <c r="Y67" s="112" t="str">
        <f>Forbbiden!X67</f>
        <v/>
      </c>
      <c r="Z67" s="112" t="str">
        <f>Forbbiden!Y67</f>
        <v/>
      </c>
      <c r="AA67" s="112" t="str">
        <f>Forbbiden!Z67</f>
        <v/>
      </c>
      <c r="AB67" s="112" t="str">
        <f>Forbbiden!AA67</f>
        <v/>
      </c>
      <c r="AC67" s="112" t="str">
        <f>Forbbiden!AB67</f>
        <v/>
      </c>
      <c r="AD67" s="112" t="str">
        <f>Forbbiden!AC67</f>
        <v/>
      </c>
      <c r="AE67" s="112" t="str">
        <f>Forbbiden!AD67</f>
        <v/>
      </c>
      <c r="AF67" s="112" t="str">
        <f>Forbbiden!AE67</f>
        <v/>
      </c>
      <c r="AG67" s="112" t="str">
        <f>Forbbiden!AF67</f>
        <v/>
      </c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52"/>
      <c r="BI67" s="28"/>
      <c r="BJ67" s="28"/>
      <c r="BK67" s="28"/>
      <c r="BL67" s="28"/>
      <c r="BM67" s="28"/>
      <c r="BN67" s="18"/>
      <c r="BO67" s="18" t="s">
        <v>113</v>
      </c>
      <c r="BP67" s="18"/>
      <c r="BQ67" s="18"/>
      <c r="BR67" s="18"/>
      <c r="BS67" s="18"/>
      <c r="BT67" s="18"/>
      <c r="BU67" s="18"/>
      <c r="BV67" s="23"/>
      <c r="BW67" s="16"/>
      <c r="BX67" s="9"/>
      <c r="BY67" s="9"/>
      <c r="BZ67" s="26">
        <v>15</v>
      </c>
      <c r="CA67" s="5" t="str">
        <f>Forbbiden!R281</f>
        <v/>
      </c>
      <c r="CB67" s="61">
        <f>Forbbiden!S281</f>
        <v>0</v>
      </c>
      <c r="CC67" s="14" t="str">
        <f>Forbbiden!T281</f>
        <v/>
      </c>
      <c r="CD67" s="14" t="str">
        <f>Forbbiden!U281</f>
        <v/>
      </c>
      <c r="CE67" s="14" t="str">
        <f>Forbbiden!V281</f>
        <v/>
      </c>
      <c r="CF67" s="14" t="str">
        <f>Forbbiden!W281</f>
        <v/>
      </c>
      <c r="CG67" s="14" t="str">
        <f>Forbbiden!X281</f>
        <v/>
      </c>
      <c r="CH67" s="14" t="str">
        <f>Forbbiden!Y281</f>
        <v/>
      </c>
      <c r="CI67" s="14" t="str">
        <f>Forbbiden!Z281</f>
        <v/>
      </c>
      <c r="CJ67" s="14" t="str">
        <f>Forbbiden!AA281</f>
        <v/>
      </c>
      <c r="CK67" s="14" t="str">
        <f>Forbbiden!AB281</f>
        <v/>
      </c>
      <c r="CL67" s="14" t="str">
        <f>Forbbiden!AC281</f>
        <v/>
      </c>
      <c r="CM67" s="14" t="str">
        <f>Forbbiden!AD281</f>
        <v/>
      </c>
      <c r="CN67" s="14" t="str">
        <f>Forbbiden!AE281</f>
        <v/>
      </c>
      <c r="CO67" s="14" t="str">
        <f>Forbbiden!AF281</f>
        <v/>
      </c>
      <c r="CP67" s="14" t="str">
        <f>Forbbiden!AG281</f>
        <v/>
      </c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14"/>
      <c r="DP67" s="14"/>
      <c r="DQ67" s="52"/>
      <c r="DR67" s="52"/>
      <c r="DS67" s="52"/>
      <c r="DT67" s="52"/>
    </row>
    <row r="68" spans="1:124" ht="12" customHeight="1">
      <c r="A68" s="39" t="s">
        <v>115</v>
      </c>
      <c r="C68" s="4">
        <f>Forbbiden!$M$74</f>
        <v>0.95807963718950462</v>
      </c>
      <c r="H68" s="40"/>
      <c r="I68" s="23"/>
      <c r="J68" s="23"/>
      <c r="K68" s="16"/>
      <c r="L68" s="9"/>
      <c r="M68" s="9"/>
      <c r="N68" s="9"/>
      <c r="O68" s="9"/>
      <c r="P68" s="9"/>
      <c r="Q68" s="9"/>
      <c r="R68" s="26">
        <v>15</v>
      </c>
      <c r="S68" s="5" t="str">
        <f>Forbbiden!R68</f>
        <v/>
      </c>
      <c r="T68" s="61">
        <f>Forbbiden!S68</f>
        <v>0</v>
      </c>
      <c r="U68" s="112" t="str">
        <f>Forbbiden!T68</f>
        <v/>
      </c>
      <c r="V68" s="112" t="str">
        <f>Forbbiden!U68</f>
        <v/>
      </c>
      <c r="W68" s="112" t="str">
        <f>Forbbiden!V68</f>
        <v/>
      </c>
      <c r="X68" s="112" t="str">
        <f>Forbbiden!W68</f>
        <v/>
      </c>
      <c r="Y68" s="112" t="str">
        <f>Forbbiden!X68</f>
        <v/>
      </c>
      <c r="Z68" s="112" t="str">
        <f>Forbbiden!Y68</f>
        <v/>
      </c>
      <c r="AA68" s="112" t="str">
        <f>Forbbiden!Z68</f>
        <v/>
      </c>
      <c r="AB68" s="112" t="str">
        <f>Forbbiden!AA68</f>
        <v/>
      </c>
      <c r="AC68" s="112" t="str">
        <f>Forbbiden!AB68</f>
        <v/>
      </c>
      <c r="AD68" s="112" t="str">
        <f>Forbbiden!AC68</f>
        <v/>
      </c>
      <c r="AE68" s="112" t="str">
        <f>Forbbiden!AD68</f>
        <v/>
      </c>
      <c r="AF68" s="112" t="str">
        <f>Forbbiden!AE68</f>
        <v/>
      </c>
      <c r="AG68" s="112" t="str">
        <f>Forbbiden!AF68</f>
        <v/>
      </c>
      <c r="AH68" s="112" t="str">
        <f>Forbbiden!AG68</f>
        <v/>
      </c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52"/>
      <c r="BI68" s="28"/>
      <c r="BJ68" s="28"/>
      <c r="BK68" s="28"/>
      <c r="BL68" s="28"/>
      <c r="BM68" s="28"/>
      <c r="BN68" s="18"/>
      <c r="BO68" s="18"/>
      <c r="BP68" s="18"/>
      <c r="BQ68" s="18"/>
      <c r="BR68" s="18"/>
      <c r="BS68" s="18"/>
      <c r="BT68" s="18"/>
      <c r="BU68" s="18"/>
      <c r="BV68" s="23"/>
      <c r="BW68" s="16"/>
      <c r="BX68" s="9"/>
      <c r="BY68" s="9"/>
      <c r="BZ68" s="26">
        <v>16</v>
      </c>
      <c r="CA68" s="5" t="str">
        <f>Forbbiden!R282</f>
        <v/>
      </c>
      <c r="CB68" s="61">
        <f>Forbbiden!S282</f>
        <v>0</v>
      </c>
      <c r="CC68" s="14" t="str">
        <f>Forbbiden!T282</f>
        <v/>
      </c>
      <c r="CD68" s="14" t="str">
        <f>Forbbiden!U282</f>
        <v/>
      </c>
      <c r="CE68" s="14" t="str">
        <f>Forbbiden!V282</f>
        <v/>
      </c>
      <c r="CF68" s="14" t="str">
        <f>Forbbiden!W282</f>
        <v/>
      </c>
      <c r="CG68" s="14" t="str">
        <f>Forbbiden!X282</f>
        <v/>
      </c>
      <c r="CH68" s="14" t="str">
        <f>Forbbiden!Y282</f>
        <v/>
      </c>
      <c r="CI68" s="14" t="str">
        <f>Forbbiden!Z282</f>
        <v/>
      </c>
      <c r="CJ68" s="14" t="str">
        <f>Forbbiden!AA282</f>
        <v/>
      </c>
      <c r="CK68" s="14" t="str">
        <f>Forbbiden!AB282</f>
        <v/>
      </c>
      <c r="CL68" s="14" t="str">
        <f>Forbbiden!AC282</f>
        <v/>
      </c>
      <c r="CM68" s="14" t="str">
        <f>Forbbiden!AD282</f>
        <v/>
      </c>
      <c r="CN68" s="14" t="str">
        <f>Forbbiden!AE282</f>
        <v/>
      </c>
      <c r="CO68" s="14" t="str">
        <f>Forbbiden!AF282</f>
        <v/>
      </c>
      <c r="CP68" s="14" t="str">
        <f>Forbbiden!AG282</f>
        <v/>
      </c>
      <c r="CQ68" s="14" t="str">
        <f>Forbbiden!AH282</f>
        <v/>
      </c>
      <c r="CR68" s="14"/>
      <c r="CS68" s="14"/>
      <c r="CT68" s="14"/>
      <c r="CU68" s="14"/>
      <c r="CV68" s="14"/>
      <c r="CW68" s="14"/>
      <c r="CX68" s="14"/>
      <c r="CY68" s="14"/>
      <c r="CZ68" s="1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14"/>
      <c r="DP68" s="14"/>
      <c r="DQ68" s="52"/>
      <c r="DR68" s="52"/>
      <c r="DS68" s="52"/>
      <c r="DT68" s="52"/>
    </row>
    <row r="69" spans="1:124" ht="12" customHeight="1">
      <c r="A69" s="37" t="s">
        <v>118</v>
      </c>
      <c r="H69" s="40"/>
      <c r="I69" s="23"/>
      <c r="J69" s="23"/>
      <c r="K69" s="16"/>
      <c r="L69" s="9"/>
      <c r="M69" s="9"/>
      <c r="N69" s="9"/>
      <c r="O69" s="9"/>
      <c r="P69" s="9"/>
      <c r="Q69" s="9"/>
      <c r="R69" s="26">
        <v>16</v>
      </c>
      <c r="S69" s="5" t="str">
        <f>Forbbiden!R69</f>
        <v/>
      </c>
      <c r="T69" s="61">
        <f>Forbbiden!S69</f>
        <v>0</v>
      </c>
      <c r="U69" s="112" t="str">
        <f>Forbbiden!T69</f>
        <v/>
      </c>
      <c r="V69" s="112" t="str">
        <f>Forbbiden!U69</f>
        <v/>
      </c>
      <c r="W69" s="112" t="str">
        <f>Forbbiden!V69</f>
        <v/>
      </c>
      <c r="X69" s="112" t="str">
        <f>Forbbiden!W69</f>
        <v/>
      </c>
      <c r="Y69" s="112" t="str">
        <f>Forbbiden!X69</f>
        <v/>
      </c>
      <c r="Z69" s="112" t="str">
        <f>Forbbiden!Y69</f>
        <v/>
      </c>
      <c r="AA69" s="112" t="str">
        <f>Forbbiden!Z69</f>
        <v/>
      </c>
      <c r="AB69" s="112" t="str">
        <f>Forbbiden!AA69</f>
        <v/>
      </c>
      <c r="AC69" s="112" t="str">
        <f>Forbbiden!AB69</f>
        <v/>
      </c>
      <c r="AD69" s="112" t="str">
        <f>Forbbiden!AC69</f>
        <v/>
      </c>
      <c r="AE69" s="112" t="str">
        <f>Forbbiden!AD69</f>
        <v/>
      </c>
      <c r="AF69" s="112" t="str">
        <f>Forbbiden!AE69</f>
        <v/>
      </c>
      <c r="AG69" s="112" t="str">
        <f>Forbbiden!AF69</f>
        <v/>
      </c>
      <c r="AH69" s="112" t="str">
        <f>Forbbiden!AG69</f>
        <v/>
      </c>
      <c r="AI69" s="112" t="str">
        <f>Forbbiden!AH69</f>
        <v/>
      </c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52"/>
      <c r="BI69" s="28"/>
      <c r="BJ69" s="28"/>
      <c r="BK69" s="28"/>
      <c r="BL69" s="28"/>
      <c r="BM69" s="28"/>
      <c r="BN69" s="18"/>
      <c r="BO69" s="39" t="s">
        <v>115</v>
      </c>
      <c r="BP69" s="18"/>
      <c r="BQ69" s="4">
        <f>Forbbiden!$M$287</f>
        <v>0.84958033830649393</v>
      </c>
      <c r="BR69" s="18"/>
      <c r="BS69" s="18"/>
      <c r="BT69" s="18"/>
      <c r="BU69" s="18"/>
      <c r="BV69" s="23"/>
      <c r="BW69" s="16"/>
      <c r="BX69" s="9"/>
      <c r="BY69" s="9"/>
      <c r="BZ69" s="26">
        <v>17</v>
      </c>
      <c r="CA69" s="5" t="str">
        <f>Forbbiden!R283</f>
        <v/>
      </c>
      <c r="CB69" s="61">
        <f>Forbbiden!S283</f>
        <v>0</v>
      </c>
      <c r="CC69" s="14" t="str">
        <f>Forbbiden!T283</f>
        <v/>
      </c>
      <c r="CD69" s="14" t="str">
        <f>Forbbiden!U283</f>
        <v/>
      </c>
      <c r="CE69" s="14" t="str">
        <f>Forbbiden!V283</f>
        <v/>
      </c>
      <c r="CF69" s="14" t="str">
        <f>Forbbiden!W283</f>
        <v/>
      </c>
      <c r="CG69" s="14" t="str">
        <f>Forbbiden!X283</f>
        <v/>
      </c>
      <c r="CH69" s="14" t="str">
        <f>Forbbiden!Y283</f>
        <v/>
      </c>
      <c r="CI69" s="14" t="str">
        <f>Forbbiden!Z283</f>
        <v/>
      </c>
      <c r="CJ69" s="14" t="str">
        <f>Forbbiden!AA283</f>
        <v/>
      </c>
      <c r="CK69" s="14" t="str">
        <f>Forbbiden!AB283</f>
        <v/>
      </c>
      <c r="CL69" s="14" t="str">
        <f>Forbbiden!AC283</f>
        <v/>
      </c>
      <c r="CM69" s="14" t="str">
        <f>Forbbiden!AD283</f>
        <v/>
      </c>
      <c r="CN69" s="14" t="str">
        <f>Forbbiden!AE283</f>
        <v/>
      </c>
      <c r="CO69" s="14" t="str">
        <f>Forbbiden!AF283</f>
        <v/>
      </c>
      <c r="CP69" s="14" t="str">
        <f>Forbbiden!AG283</f>
        <v/>
      </c>
      <c r="CQ69" s="14" t="str">
        <f>Forbbiden!AH283</f>
        <v/>
      </c>
      <c r="CR69" s="14" t="str">
        <f>Forbbiden!AI283</f>
        <v/>
      </c>
      <c r="CS69" s="14"/>
      <c r="CT69" s="14"/>
      <c r="CU69" s="14"/>
      <c r="CV69" s="14"/>
      <c r="CW69" s="14"/>
      <c r="CX69" s="14"/>
      <c r="CY69" s="14"/>
      <c r="CZ69" s="1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14"/>
      <c r="DP69" s="14"/>
      <c r="DQ69" s="52"/>
      <c r="DR69" s="52"/>
      <c r="DS69" s="52"/>
      <c r="DT69" s="52"/>
    </row>
    <row r="70" spans="1:124" ht="12" customHeight="1">
      <c r="A70" s="37" t="s">
        <v>116</v>
      </c>
      <c r="H70" s="40"/>
      <c r="I70" s="23"/>
      <c r="J70" s="23"/>
      <c r="K70" s="16"/>
      <c r="L70" s="9"/>
      <c r="M70" s="9"/>
      <c r="N70" s="9"/>
      <c r="O70" s="9"/>
      <c r="P70" s="9"/>
      <c r="Q70" s="9"/>
      <c r="R70" s="26">
        <v>17</v>
      </c>
      <c r="S70" s="5" t="str">
        <f>Forbbiden!R70</f>
        <v/>
      </c>
      <c r="T70" s="61">
        <f>Forbbiden!S70</f>
        <v>0</v>
      </c>
      <c r="U70" s="112" t="str">
        <f>Forbbiden!T70</f>
        <v/>
      </c>
      <c r="V70" s="112" t="str">
        <f>Forbbiden!U70</f>
        <v/>
      </c>
      <c r="W70" s="112" t="str">
        <f>Forbbiden!V70</f>
        <v/>
      </c>
      <c r="X70" s="112" t="str">
        <f>Forbbiden!W70</f>
        <v/>
      </c>
      <c r="Y70" s="112" t="str">
        <f>Forbbiden!X70</f>
        <v/>
      </c>
      <c r="Z70" s="112" t="str">
        <f>Forbbiden!Y70</f>
        <v/>
      </c>
      <c r="AA70" s="112" t="str">
        <f>Forbbiden!Z70</f>
        <v/>
      </c>
      <c r="AB70" s="112" t="str">
        <f>Forbbiden!AA70</f>
        <v/>
      </c>
      <c r="AC70" s="112" t="str">
        <f>Forbbiden!AB70</f>
        <v/>
      </c>
      <c r="AD70" s="112" t="str">
        <f>Forbbiden!AC70</f>
        <v/>
      </c>
      <c r="AE70" s="112" t="str">
        <f>Forbbiden!AD70</f>
        <v/>
      </c>
      <c r="AF70" s="112" t="str">
        <f>Forbbiden!AE70</f>
        <v/>
      </c>
      <c r="AG70" s="112" t="str">
        <f>Forbbiden!AF70</f>
        <v/>
      </c>
      <c r="AH70" s="112" t="str">
        <f>Forbbiden!AG70</f>
        <v/>
      </c>
      <c r="AI70" s="112" t="str">
        <f>Forbbiden!AH70</f>
        <v/>
      </c>
      <c r="AJ70" s="112" t="str">
        <f>Forbbiden!AI70</f>
        <v/>
      </c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08"/>
      <c r="BI70" s="28"/>
      <c r="BJ70" s="28"/>
      <c r="BK70" s="28"/>
      <c r="BL70" s="28"/>
      <c r="BM70" s="28"/>
      <c r="BN70" s="38"/>
      <c r="BO70" s="37" t="s">
        <v>118</v>
      </c>
      <c r="BP70" s="18"/>
      <c r="BQ70" s="18"/>
      <c r="BR70" s="18"/>
      <c r="BS70" s="18"/>
      <c r="BT70" s="18"/>
      <c r="BU70" s="18"/>
      <c r="BV70" s="23"/>
      <c r="BW70" s="16"/>
      <c r="BX70" s="23"/>
      <c r="BY70" s="23"/>
      <c r="BZ70" s="26">
        <v>18</v>
      </c>
      <c r="CA70" s="5" t="str">
        <f>Forbbiden!R284</f>
        <v/>
      </c>
      <c r="CB70" s="61">
        <f>Forbbiden!S284</f>
        <v>0</v>
      </c>
      <c r="CC70" s="25" t="str">
        <f>Forbbiden!T284</f>
        <v/>
      </c>
      <c r="CD70" s="25" t="str">
        <f>Forbbiden!U284</f>
        <v/>
      </c>
      <c r="CE70" s="25" t="str">
        <f>Forbbiden!V284</f>
        <v/>
      </c>
      <c r="CF70" s="25" t="str">
        <f>Forbbiden!W284</f>
        <v/>
      </c>
      <c r="CG70" s="25" t="str">
        <f>Forbbiden!X284</f>
        <v/>
      </c>
      <c r="CH70" s="25" t="str">
        <f>Forbbiden!Y284</f>
        <v/>
      </c>
      <c r="CI70" s="25" t="str">
        <f>Forbbiden!Z284</f>
        <v/>
      </c>
      <c r="CJ70" s="25" t="str">
        <f>Forbbiden!AA284</f>
        <v/>
      </c>
      <c r="CK70" s="25" t="str">
        <f>Forbbiden!AB284</f>
        <v/>
      </c>
      <c r="CL70" s="25" t="str">
        <f>Forbbiden!AC284</f>
        <v/>
      </c>
      <c r="CM70" s="25" t="str">
        <f>Forbbiden!AD284</f>
        <v/>
      </c>
      <c r="CN70" s="25" t="str">
        <f>Forbbiden!AE284</f>
        <v/>
      </c>
      <c r="CO70" s="25" t="str">
        <f>Forbbiden!AF284</f>
        <v/>
      </c>
      <c r="CP70" s="25" t="str">
        <f>Forbbiden!AG284</f>
        <v/>
      </c>
      <c r="CQ70" s="25" t="str">
        <f>Forbbiden!AH284</f>
        <v/>
      </c>
      <c r="CR70" s="25" t="str">
        <f>Forbbiden!AI284</f>
        <v/>
      </c>
      <c r="CS70" s="25" t="str">
        <f>Forbbiden!AJ284</f>
        <v/>
      </c>
      <c r="CT70" s="14"/>
      <c r="CU70" s="14"/>
      <c r="CV70" s="14"/>
      <c r="CW70" s="14"/>
      <c r="CX70" s="14"/>
      <c r="CY70" s="14"/>
      <c r="CZ70" s="1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14"/>
      <c r="DP70" s="14"/>
      <c r="DQ70" s="52"/>
      <c r="DR70" s="52"/>
      <c r="DS70" s="52"/>
      <c r="DT70" s="52"/>
    </row>
    <row r="71" spans="1:124" ht="12" customHeight="1">
      <c r="H71" s="40"/>
      <c r="I71" s="23"/>
      <c r="J71" s="23"/>
      <c r="K71" s="16"/>
      <c r="L71" s="9"/>
      <c r="M71" s="9"/>
      <c r="N71" s="9"/>
      <c r="O71" s="9"/>
      <c r="P71" s="9"/>
      <c r="Q71" s="9"/>
      <c r="R71" s="26">
        <v>18</v>
      </c>
      <c r="S71" s="5" t="str">
        <f>Forbbiden!R71</f>
        <v/>
      </c>
      <c r="T71" s="61">
        <f>Forbbiden!S71</f>
        <v>0</v>
      </c>
      <c r="U71" s="112" t="str">
        <f>Forbbiden!T71</f>
        <v/>
      </c>
      <c r="V71" s="112" t="str">
        <f>Forbbiden!U71</f>
        <v/>
      </c>
      <c r="W71" s="112" t="str">
        <f>Forbbiden!V71</f>
        <v/>
      </c>
      <c r="X71" s="112" t="str">
        <f>Forbbiden!W71</f>
        <v/>
      </c>
      <c r="Y71" s="112" t="str">
        <f>Forbbiden!X71</f>
        <v/>
      </c>
      <c r="Z71" s="112" t="str">
        <f>Forbbiden!Y71</f>
        <v/>
      </c>
      <c r="AA71" s="112" t="str">
        <f>Forbbiden!Z71</f>
        <v/>
      </c>
      <c r="AB71" s="112" t="str">
        <f>Forbbiden!AA71</f>
        <v/>
      </c>
      <c r="AC71" s="112" t="str">
        <f>Forbbiden!AB71</f>
        <v/>
      </c>
      <c r="AD71" s="112" t="str">
        <f>Forbbiden!AC71</f>
        <v/>
      </c>
      <c r="AE71" s="112" t="str">
        <f>Forbbiden!AD71</f>
        <v/>
      </c>
      <c r="AF71" s="112" t="str">
        <f>Forbbiden!AE71</f>
        <v/>
      </c>
      <c r="AG71" s="112" t="str">
        <f>Forbbiden!AF71</f>
        <v/>
      </c>
      <c r="AH71" s="112" t="str">
        <f>Forbbiden!AG71</f>
        <v/>
      </c>
      <c r="AI71" s="112" t="str">
        <f>Forbbiden!AH71</f>
        <v/>
      </c>
      <c r="AJ71" s="112" t="str">
        <f>Forbbiden!AI71</f>
        <v/>
      </c>
      <c r="AK71" s="112" t="str">
        <f>Forbbiden!AJ71</f>
        <v/>
      </c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08"/>
      <c r="BI71" s="28"/>
      <c r="BJ71" s="28"/>
      <c r="BK71" s="28"/>
      <c r="BL71" s="28"/>
      <c r="BM71" s="28"/>
      <c r="BN71" s="38"/>
      <c r="BO71" s="37" t="s">
        <v>116</v>
      </c>
      <c r="BP71" s="18"/>
      <c r="BQ71" s="18"/>
      <c r="BR71" s="18"/>
      <c r="BS71" s="18"/>
      <c r="BT71" s="18"/>
      <c r="BU71" s="18"/>
      <c r="BV71" s="23"/>
      <c r="BW71" s="16"/>
      <c r="BX71" s="9"/>
      <c r="BY71" s="9"/>
      <c r="BZ71" s="26">
        <v>19</v>
      </c>
      <c r="CA71" s="5" t="str">
        <f>Forbbiden!R285</f>
        <v/>
      </c>
      <c r="CB71" s="61">
        <f>Forbbiden!S285</f>
        <v>0</v>
      </c>
      <c r="CC71" s="14" t="str">
        <f>Forbbiden!T285</f>
        <v/>
      </c>
      <c r="CD71" s="14" t="str">
        <f>Forbbiden!U285</f>
        <v/>
      </c>
      <c r="CE71" s="14" t="str">
        <f>Forbbiden!V285</f>
        <v/>
      </c>
      <c r="CF71" s="14" t="str">
        <f>Forbbiden!W285</f>
        <v/>
      </c>
      <c r="CG71" s="14" t="str">
        <f>Forbbiden!X285</f>
        <v/>
      </c>
      <c r="CH71" s="14" t="str">
        <f>Forbbiden!Y285</f>
        <v/>
      </c>
      <c r="CI71" s="14" t="str">
        <f>Forbbiden!Z285</f>
        <v/>
      </c>
      <c r="CJ71" s="14" t="str">
        <f>Forbbiden!AA285</f>
        <v/>
      </c>
      <c r="CK71" s="14" t="str">
        <f>Forbbiden!AB285</f>
        <v/>
      </c>
      <c r="CL71" s="14" t="str">
        <f>Forbbiden!AC285</f>
        <v/>
      </c>
      <c r="CM71" s="14" t="str">
        <f>Forbbiden!AD285</f>
        <v/>
      </c>
      <c r="CN71" s="14" t="str">
        <f>Forbbiden!AE285</f>
        <v/>
      </c>
      <c r="CO71" s="14" t="str">
        <f>Forbbiden!AF285</f>
        <v/>
      </c>
      <c r="CP71" s="14" t="str">
        <f>Forbbiden!AG285</f>
        <v/>
      </c>
      <c r="CQ71" s="14" t="str">
        <f>Forbbiden!AH285</f>
        <v/>
      </c>
      <c r="CR71" s="14" t="str">
        <f>Forbbiden!AI285</f>
        <v/>
      </c>
      <c r="CS71" s="14" t="str">
        <f>Forbbiden!AJ285</f>
        <v/>
      </c>
      <c r="CT71" s="14" t="str">
        <f>Forbbiden!AK285</f>
        <v/>
      </c>
      <c r="CU71" s="14"/>
      <c r="CV71" s="14"/>
      <c r="CW71" s="14"/>
      <c r="CX71" s="14"/>
      <c r="CY71" s="14"/>
      <c r="CZ71" s="1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14"/>
      <c r="DP71" s="14"/>
      <c r="DQ71" s="52"/>
      <c r="DR71" s="52"/>
      <c r="DS71" s="52"/>
      <c r="DT71" s="52"/>
    </row>
    <row r="72" spans="1:124" ht="12" customHeight="1">
      <c r="A72" s="39" t="s">
        <v>149</v>
      </c>
      <c r="B72" s="17"/>
      <c r="C72" s="11"/>
      <c r="H72" s="40"/>
      <c r="I72" s="23"/>
      <c r="J72" s="23"/>
      <c r="K72" s="16"/>
      <c r="L72" s="9"/>
      <c r="M72" s="9"/>
      <c r="N72" s="9"/>
      <c r="O72" s="9"/>
      <c r="P72" s="9"/>
      <c r="Q72" s="9"/>
      <c r="R72" s="26">
        <v>19</v>
      </c>
      <c r="S72" s="5" t="str">
        <f>Forbbiden!R72</f>
        <v/>
      </c>
      <c r="T72" s="61">
        <f>Forbbiden!S72</f>
        <v>0</v>
      </c>
      <c r="U72" s="112" t="str">
        <f>Forbbiden!T72</f>
        <v/>
      </c>
      <c r="V72" s="112" t="str">
        <f>Forbbiden!U72</f>
        <v/>
      </c>
      <c r="W72" s="112" t="str">
        <f>Forbbiden!V72</f>
        <v/>
      </c>
      <c r="X72" s="112" t="str">
        <f>Forbbiden!W72</f>
        <v/>
      </c>
      <c r="Y72" s="112" t="str">
        <f>Forbbiden!X72</f>
        <v/>
      </c>
      <c r="Z72" s="112" t="str">
        <f>Forbbiden!Y72</f>
        <v/>
      </c>
      <c r="AA72" s="112" t="str">
        <f>Forbbiden!Z72</f>
        <v/>
      </c>
      <c r="AB72" s="112" t="str">
        <f>Forbbiden!AA72</f>
        <v/>
      </c>
      <c r="AC72" s="112" t="str">
        <f>Forbbiden!AB72</f>
        <v/>
      </c>
      <c r="AD72" s="112" t="str">
        <f>Forbbiden!AC72</f>
        <v/>
      </c>
      <c r="AE72" s="112" t="str">
        <f>Forbbiden!AD72</f>
        <v/>
      </c>
      <c r="AF72" s="112" t="str">
        <f>Forbbiden!AE72</f>
        <v/>
      </c>
      <c r="AG72" s="112" t="str">
        <f>Forbbiden!AF72</f>
        <v/>
      </c>
      <c r="AH72" s="112" t="str">
        <f>Forbbiden!AG72</f>
        <v/>
      </c>
      <c r="AI72" s="112" t="str">
        <f>Forbbiden!AH72</f>
        <v/>
      </c>
      <c r="AJ72" s="112" t="str">
        <f>Forbbiden!AI72</f>
        <v/>
      </c>
      <c r="AK72" s="112" t="str">
        <f>Forbbiden!AJ72</f>
        <v/>
      </c>
      <c r="AL72" s="112" t="str">
        <f>Forbbiden!AK72</f>
        <v/>
      </c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08"/>
      <c r="BI72" s="28"/>
      <c r="BJ72" s="28"/>
      <c r="BK72" s="28"/>
      <c r="BL72" s="28"/>
      <c r="BM72" s="28"/>
      <c r="BN72" s="48"/>
      <c r="BO72" s="18"/>
      <c r="BP72" s="18"/>
      <c r="BQ72" s="18"/>
      <c r="BR72" s="18"/>
      <c r="BS72" s="18"/>
      <c r="BT72" s="18"/>
      <c r="BU72" s="40"/>
      <c r="BV72" s="23"/>
      <c r="BW72" s="16"/>
      <c r="BX72" s="9"/>
      <c r="BY72" s="9"/>
      <c r="BZ72" s="26">
        <v>20</v>
      </c>
      <c r="CA72" s="5" t="str">
        <f>Forbbiden!R286</f>
        <v/>
      </c>
      <c r="CB72" s="61">
        <f>Forbbiden!S286</f>
        <v>0</v>
      </c>
      <c r="CC72" s="14" t="str">
        <f>Forbbiden!T286</f>
        <v/>
      </c>
      <c r="CD72" s="14" t="str">
        <f>Forbbiden!U286</f>
        <v/>
      </c>
      <c r="CE72" s="14" t="str">
        <f>Forbbiden!V286</f>
        <v/>
      </c>
      <c r="CF72" s="14" t="str">
        <f>Forbbiden!W286</f>
        <v/>
      </c>
      <c r="CG72" s="14" t="str">
        <f>Forbbiden!X286</f>
        <v/>
      </c>
      <c r="CH72" s="14" t="str">
        <f>Forbbiden!Y286</f>
        <v/>
      </c>
      <c r="CI72" s="14" t="str">
        <f>Forbbiden!Z286</f>
        <v/>
      </c>
      <c r="CJ72" s="14" t="str">
        <f>Forbbiden!AA286</f>
        <v/>
      </c>
      <c r="CK72" s="14" t="str">
        <f>Forbbiden!AB286</f>
        <v/>
      </c>
      <c r="CL72" s="14" t="str">
        <f>Forbbiden!AC286</f>
        <v/>
      </c>
      <c r="CM72" s="14" t="str">
        <f>Forbbiden!AD286</f>
        <v/>
      </c>
      <c r="CN72" s="14" t="str">
        <f>Forbbiden!AE286</f>
        <v/>
      </c>
      <c r="CO72" s="14" t="str">
        <f>Forbbiden!AF286</f>
        <v/>
      </c>
      <c r="CP72" s="14" t="str">
        <f>Forbbiden!AG286</f>
        <v/>
      </c>
      <c r="CQ72" s="14" t="str">
        <f>Forbbiden!AH286</f>
        <v/>
      </c>
      <c r="CR72" s="14" t="str">
        <f>Forbbiden!AI286</f>
        <v/>
      </c>
      <c r="CS72" s="14" t="str">
        <f>Forbbiden!AJ286</f>
        <v/>
      </c>
      <c r="CT72" s="14" t="str">
        <f>Forbbiden!AK286</f>
        <v/>
      </c>
      <c r="CU72" s="14" t="str">
        <f>Forbbiden!AL286</f>
        <v/>
      </c>
      <c r="CV72" s="14"/>
      <c r="CW72" s="14"/>
      <c r="CX72" s="14"/>
      <c r="CY72" s="14"/>
      <c r="CZ72" s="1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14"/>
      <c r="DP72" s="14"/>
      <c r="DQ72" s="52"/>
      <c r="DR72" s="52"/>
      <c r="DS72" s="52"/>
      <c r="DT72" s="52"/>
    </row>
    <row r="73" spans="1:124" ht="12" customHeight="1">
      <c r="A73" s="39" t="s">
        <v>106</v>
      </c>
      <c r="B73" s="17"/>
      <c r="C73" s="11"/>
      <c r="H73" s="40"/>
      <c r="I73" s="23"/>
      <c r="J73" s="23"/>
      <c r="K73" s="16"/>
      <c r="L73" s="9"/>
      <c r="M73" s="9"/>
      <c r="N73" s="9"/>
      <c r="O73" s="9"/>
      <c r="P73" s="9"/>
      <c r="Q73" s="9"/>
      <c r="R73" s="26">
        <v>20</v>
      </c>
      <c r="S73" s="5" t="str">
        <f>Forbbiden!R73</f>
        <v/>
      </c>
      <c r="T73" s="61">
        <f>Forbbiden!S73</f>
        <v>0</v>
      </c>
      <c r="U73" s="112" t="str">
        <f>Forbbiden!T73</f>
        <v/>
      </c>
      <c r="V73" s="112" t="str">
        <f>Forbbiden!U73</f>
        <v/>
      </c>
      <c r="W73" s="112" t="str">
        <f>Forbbiden!V73</f>
        <v/>
      </c>
      <c r="X73" s="112" t="str">
        <f>Forbbiden!W73</f>
        <v/>
      </c>
      <c r="Y73" s="112" t="str">
        <f>Forbbiden!X73</f>
        <v/>
      </c>
      <c r="Z73" s="112" t="str">
        <f>Forbbiden!Y73</f>
        <v/>
      </c>
      <c r="AA73" s="112" t="str">
        <f>Forbbiden!Z73</f>
        <v/>
      </c>
      <c r="AB73" s="112" t="str">
        <f>Forbbiden!AA73</f>
        <v/>
      </c>
      <c r="AC73" s="112" t="str">
        <f>Forbbiden!AB73</f>
        <v/>
      </c>
      <c r="AD73" s="112" t="str">
        <f>Forbbiden!AC73</f>
        <v/>
      </c>
      <c r="AE73" s="112" t="str">
        <f>Forbbiden!AD73</f>
        <v/>
      </c>
      <c r="AF73" s="112" t="str">
        <f>Forbbiden!AE73</f>
        <v/>
      </c>
      <c r="AG73" s="112" t="str">
        <f>Forbbiden!AF73</f>
        <v/>
      </c>
      <c r="AH73" s="112" t="str">
        <f>Forbbiden!AG73</f>
        <v/>
      </c>
      <c r="AI73" s="112" t="str">
        <f>Forbbiden!AH73</f>
        <v/>
      </c>
      <c r="AJ73" s="112" t="str">
        <f>Forbbiden!AI73</f>
        <v/>
      </c>
      <c r="AK73" s="112" t="str">
        <f>Forbbiden!AJ73</f>
        <v/>
      </c>
      <c r="AL73" s="112" t="str">
        <f>Forbbiden!AK73</f>
        <v/>
      </c>
      <c r="AM73" s="112" t="str">
        <f>Forbbiden!AL73</f>
        <v/>
      </c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08"/>
      <c r="BI73" s="28"/>
      <c r="BJ73" s="28"/>
      <c r="BK73" s="28"/>
      <c r="BL73" s="28"/>
      <c r="BM73" s="28"/>
      <c r="BN73" s="48"/>
      <c r="BO73" s="39" t="s">
        <v>149</v>
      </c>
      <c r="BP73" s="17"/>
      <c r="BQ73" s="11"/>
      <c r="BR73" s="18"/>
      <c r="BS73" s="18"/>
      <c r="BT73" s="18"/>
      <c r="BU73" s="40"/>
      <c r="BV73" s="23"/>
      <c r="BW73" s="16"/>
      <c r="BX73" s="9"/>
      <c r="BY73" s="9"/>
      <c r="BZ73" s="26">
        <v>21</v>
      </c>
      <c r="CA73" s="5" t="str">
        <f>Forbbiden!R287</f>
        <v/>
      </c>
      <c r="CB73" s="61">
        <f>Forbbiden!S287</f>
        <v>0</v>
      </c>
      <c r="CC73" s="14" t="str">
        <f>Forbbiden!T287</f>
        <v/>
      </c>
      <c r="CD73" s="14" t="str">
        <f>Forbbiden!U287</f>
        <v/>
      </c>
      <c r="CE73" s="14" t="str">
        <f>Forbbiden!V287</f>
        <v/>
      </c>
      <c r="CF73" s="14" t="str">
        <f>Forbbiden!W287</f>
        <v/>
      </c>
      <c r="CG73" s="14" t="str">
        <f>Forbbiden!X287</f>
        <v/>
      </c>
      <c r="CH73" s="14" t="str">
        <f>Forbbiden!Y287</f>
        <v/>
      </c>
      <c r="CI73" s="14" t="str">
        <f>Forbbiden!Z287</f>
        <v/>
      </c>
      <c r="CJ73" s="14" t="str">
        <f>Forbbiden!AA287</f>
        <v/>
      </c>
      <c r="CK73" s="14" t="str">
        <f>Forbbiden!AB287</f>
        <v/>
      </c>
      <c r="CL73" s="14" t="str">
        <f>Forbbiden!AC287</f>
        <v/>
      </c>
      <c r="CM73" s="14" t="str">
        <f>Forbbiden!AD287</f>
        <v/>
      </c>
      <c r="CN73" s="14" t="str">
        <f>Forbbiden!AE287</f>
        <v/>
      </c>
      <c r="CO73" s="14" t="str">
        <f>Forbbiden!AF287</f>
        <v/>
      </c>
      <c r="CP73" s="14" t="str">
        <f>Forbbiden!AG287</f>
        <v/>
      </c>
      <c r="CQ73" s="14" t="str">
        <f>Forbbiden!AH287</f>
        <v/>
      </c>
      <c r="CR73" s="14" t="str">
        <f>Forbbiden!AI287</f>
        <v/>
      </c>
      <c r="CS73" s="14" t="str">
        <f>Forbbiden!AJ287</f>
        <v/>
      </c>
      <c r="CT73" s="14" t="str">
        <f>Forbbiden!AK287</f>
        <v/>
      </c>
      <c r="CU73" s="14" t="str">
        <f>Forbbiden!AL287</f>
        <v/>
      </c>
      <c r="CV73" s="14" t="str">
        <f>Forbbiden!AM287</f>
        <v/>
      </c>
      <c r="CW73" s="14"/>
      <c r="CX73" s="14"/>
      <c r="CY73" s="14"/>
      <c r="CZ73" s="1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14"/>
      <c r="DP73" s="14"/>
      <c r="DQ73" s="52"/>
      <c r="DR73" s="52"/>
      <c r="DS73" s="52"/>
      <c r="DT73" s="52"/>
    </row>
    <row r="74" spans="1:124" ht="12" customHeight="1">
      <c r="A74" s="39" t="s">
        <v>109</v>
      </c>
      <c r="C74" s="4">
        <f>Forbbiden!$M$73</f>
        <v>438.31663971827084</v>
      </c>
      <c r="H74" s="40"/>
      <c r="I74" s="23"/>
      <c r="J74" s="23"/>
      <c r="K74" s="16"/>
      <c r="L74" s="9"/>
      <c r="M74" s="9"/>
      <c r="N74" s="9"/>
      <c r="O74" s="9"/>
      <c r="P74" s="9"/>
      <c r="Q74" s="9"/>
      <c r="R74" s="26">
        <v>21</v>
      </c>
      <c r="S74" s="5" t="str">
        <f>Forbbiden!R74</f>
        <v/>
      </c>
      <c r="T74" s="61">
        <f>Forbbiden!S74</f>
        <v>0</v>
      </c>
      <c r="U74" s="112" t="str">
        <f>Forbbiden!T74</f>
        <v/>
      </c>
      <c r="V74" s="112" t="str">
        <f>Forbbiden!U74</f>
        <v/>
      </c>
      <c r="W74" s="112" t="str">
        <f>Forbbiden!V74</f>
        <v/>
      </c>
      <c r="X74" s="112" t="str">
        <f>Forbbiden!W74</f>
        <v/>
      </c>
      <c r="Y74" s="112" t="str">
        <f>Forbbiden!X74</f>
        <v/>
      </c>
      <c r="Z74" s="112" t="str">
        <f>Forbbiden!Y74</f>
        <v/>
      </c>
      <c r="AA74" s="112" t="str">
        <f>Forbbiden!Z74</f>
        <v/>
      </c>
      <c r="AB74" s="112" t="str">
        <f>Forbbiden!AA74</f>
        <v/>
      </c>
      <c r="AC74" s="112" t="str">
        <f>Forbbiden!AB74</f>
        <v/>
      </c>
      <c r="AD74" s="112" t="str">
        <f>Forbbiden!AC74</f>
        <v/>
      </c>
      <c r="AE74" s="112" t="str">
        <f>Forbbiden!AD74</f>
        <v/>
      </c>
      <c r="AF74" s="112" t="str">
        <f>Forbbiden!AE74</f>
        <v/>
      </c>
      <c r="AG74" s="112" t="str">
        <f>Forbbiden!AF74</f>
        <v/>
      </c>
      <c r="AH74" s="112" t="str">
        <f>Forbbiden!AG74</f>
        <v/>
      </c>
      <c r="AI74" s="112" t="str">
        <f>Forbbiden!AH74</f>
        <v/>
      </c>
      <c r="AJ74" s="112" t="str">
        <f>Forbbiden!AI74</f>
        <v/>
      </c>
      <c r="AK74" s="112" t="str">
        <f>Forbbiden!AJ74</f>
        <v/>
      </c>
      <c r="AL74" s="112" t="str">
        <f>Forbbiden!AK74</f>
        <v/>
      </c>
      <c r="AM74" s="112" t="str">
        <f>Forbbiden!AL74</f>
        <v/>
      </c>
      <c r="AN74" s="112" t="str">
        <f>Forbbiden!AM74</f>
        <v/>
      </c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08"/>
      <c r="BI74" s="28"/>
      <c r="BJ74" s="28"/>
      <c r="BK74" s="28"/>
      <c r="BL74" s="28"/>
      <c r="BM74" s="28"/>
      <c r="BN74" s="48"/>
      <c r="BO74" s="39" t="s">
        <v>106</v>
      </c>
      <c r="BP74" s="17"/>
      <c r="BQ74" s="11"/>
      <c r="BR74" s="18"/>
      <c r="BS74" s="18"/>
      <c r="BT74" s="18"/>
      <c r="BU74" s="40"/>
      <c r="BV74" s="23"/>
      <c r="BW74" s="16"/>
      <c r="BX74" s="9"/>
      <c r="BY74" s="9"/>
      <c r="BZ74" s="26">
        <v>22</v>
      </c>
      <c r="CA74" s="5" t="str">
        <f>Forbbiden!R288</f>
        <v/>
      </c>
      <c r="CB74" s="61">
        <f>Forbbiden!S288</f>
        <v>0</v>
      </c>
      <c r="CC74" s="14" t="str">
        <f>Forbbiden!T288</f>
        <v/>
      </c>
      <c r="CD74" s="14" t="str">
        <f>Forbbiden!U288</f>
        <v/>
      </c>
      <c r="CE74" s="14" t="str">
        <f>Forbbiden!V288</f>
        <v/>
      </c>
      <c r="CF74" s="14" t="str">
        <f>Forbbiden!W288</f>
        <v/>
      </c>
      <c r="CG74" s="14" t="str">
        <f>Forbbiden!X288</f>
        <v/>
      </c>
      <c r="CH74" s="14" t="str">
        <f>Forbbiden!Y288</f>
        <v/>
      </c>
      <c r="CI74" s="14" t="str">
        <f>Forbbiden!Z288</f>
        <v/>
      </c>
      <c r="CJ74" s="14" t="str">
        <f>Forbbiden!AA288</f>
        <v/>
      </c>
      <c r="CK74" s="14" t="str">
        <f>Forbbiden!AB288</f>
        <v/>
      </c>
      <c r="CL74" s="14" t="str">
        <f>Forbbiden!AC288</f>
        <v/>
      </c>
      <c r="CM74" s="14" t="str">
        <f>Forbbiden!AD288</f>
        <v/>
      </c>
      <c r="CN74" s="14" t="str">
        <f>Forbbiden!AE288</f>
        <v/>
      </c>
      <c r="CO74" s="14" t="str">
        <f>Forbbiden!AF288</f>
        <v/>
      </c>
      <c r="CP74" s="14" t="str">
        <f>Forbbiden!AG288</f>
        <v/>
      </c>
      <c r="CQ74" s="14" t="str">
        <f>Forbbiden!AH288</f>
        <v/>
      </c>
      <c r="CR74" s="14" t="str">
        <f>Forbbiden!AI288</f>
        <v/>
      </c>
      <c r="CS74" s="14" t="str">
        <f>Forbbiden!AJ288</f>
        <v/>
      </c>
      <c r="CT74" s="14" t="str">
        <f>Forbbiden!AK288</f>
        <v/>
      </c>
      <c r="CU74" s="14" t="str">
        <f>Forbbiden!AL288</f>
        <v/>
      </c>
      <c r="CV74" s="14" t="str">
        <f>Forbbiden!AM288</f>
        <v/>
      </c>
      <c r="CW74" s="14" t="str">
        <f>Forbbiden!AN288</f>
        <v/>
      </c>
      <c r="CX74" s="14"/>
      <c r="CY74" s="14"/>
      <c r="CZ74" s="1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14"/>
      <c r="DP74" s="14"/>
      <c r="DQ74" s="52"/>
      <c r="DR74" s="52"/>
      <c r="DS74" s="52"/>
      <c r="DT74" s="52"/>
    </row>
    <row r="75" spans="1:124" ht="12" customHeight="1">
      <c r="A75" s="37" t="s">
        <v>108</v>
      </c>
      <c r="B75" s="17"/>
      <c r="C75" s="11"/>
      <c r="H75" s="40"/>
      <c r="I75" s="23"/>
      <c r="J75" s="23"/>
      <c r="K75" s="16"/>
      <c r="L75" s="9"/>
      <c r="M75" s="9"/>
      <c r="N75" s="9"/>
      <c r="O75" s="9"/>
      <c r="P75" s="9"/>
      <c r="Q75" s="9"/>
      <c r="R75" s="26">
        <v>22</v>
      </c>
      <c r="S75" s="5" t="str">
        <f>Forbbiden!R75</f>
        <v/>
      </c>
      <c r="T75" s="61">
        <f>Forbbiden!S75</f>
        <v>0</v>
      </c>
      <c r="U75" s="112" t="str">
        <f>Forbbiden!T75</f>
        <v/>
      </c>
      <c r="V75" s="112" t="str">
        <f>Forbbiden!U75</f>
        <v/>
      </c>
      <c r="W75" s="112" t="str">
        <f>Forbbiden!V75</f>
        <v/>
      </c>
      <c r="X75" s="112" t="str">
        <f>Forbbiden!W75</f>
        <v/>
      </c>
      <c r="Y75" s="112" t="str">
        <f>Forbbiden!X75</f>
        <v/>
      </c>
      <c r="Z75" s="112" t="str">
        <f>Forbbiden!Y75</f>
        <v/>
      </c>
      <c r="AA75" s="112" t="str">
        <f>Forbbiden!Z75</f>
        <v/>
      </c>
      <c r="AB75" s="112" t="str">
        <f>Forbbiden!AA75</f>
        <v/>
      </c>
      <c r="AC75" s="112" t="str">
        <f>Forbbiden!AB75</f>
        <v/>
      </c>
      <c r="AD75" s="112" t="str">
        <f>Forbbiden!AC75</f>
        <v/>
      </c>
      <c r="AE75" s="112" t="str">
        <f>Forbbiden!AD75</f>
        <v/>
      </c>
      <c r="AF75" s="112" t="str">
        <f>Forbbiden!AE75</f>
        <v/>
      </c>
      <c r="AG75" s="112" t="str">
        <f>Forbbiden!AF75</f>
        <v/>
      </c>
      <c r="AH75" s="112" t="str">
        <f>Forbbiden!AG75</f>
        <v/>
      </c>
      <c r="AI75" s="112" t="str">
        <f>Forbbiden!AH75</f>
        <v/>
      </c>
      <c r="AJ75" s="112" t="str">
        <f>Forbbiden!AI75</f>
        <v/>
      </c>
      <c r="AK75" s="112" t="str">
        <f>Forbbiden!AJ75</f>
        <v/>
      </c>
      <c r="AL75" s="112" t="str">
        <f>Forbbiden!AK75</f>
        <v/>
      </c>
      <c r="AM75" s="112" t="str">
        <f>Forbbiden!AL75</f>
        <v/>
      </c>
      <c r="AN75" s="112" t="str">
        <f>Forbbiden!AM75</f>
        <v/>
      </c>
      <c r="AO75" s="112" t="str">
        <f>Forbbiden!AN75</f>
        <v/>
      </c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08"/>
      <c r="BI75" s="28"/>
      <c r="BJ75" s="28"/>
      <c r="BK75" s="28"/>
      <c r="BL75" s="28"/>
      <c r="BM75" s="28"/>
      <c r="BN75" s="48"/>
      <c r="BO75" s="39" t="s">
        <v>109</v>
      </c>
      <c r="BP75" s="18"/>
      <c r="BQ75" s="4">
        <f>Forbbiden!$M$286</f>
        <v>622.03088508464532</v>
      </c>
      <c r="BR75" s="18"/>
      <c r="BS75" s="18"/>
      <c r="BT75" s="18"/>
      <c r="BU75" s="40"/>
      <c r="BV75" s="23"/>
      <c r="BW75" s="16"/>
      <c r="BX75" s="9"/>
      <c r="BY75" s="9"/>
      <c r="BZ75" s="26">
        <v>23</v>
      </c>
      <c r="CA75" s="5" t="str">
        <f>Forbbiden!R289</f>
        <v/>
      </c>
      <c r="CB75" s="61">
        <f>Forbbiden!S289</f>
        <v>0</v>
      </c>
      <c r="CC75" s="14" t="str">
        <f>Forbbiden!T289</f>
        <v/>
      </c>
      <c r="CD75" s="14" t="str">
        <f>Forbbiden!U289</f>
        <v/>
      </c>
      <c r="CE75" s="14" t="str">
        <f>Forbbiden!V289</f>
        <v/>
      </c>
      <c r="CF75" s="14" t="str">
        <f>Forbbiden!W289</f>
        <v/>
      </c>
      <c r="CG75" s="14" t="str">
        <f>Forbbiden!X289</f>
        <v/>
      </c>
      <c r="CH75" s="14" t="str">
        <f>Forbbiden!Y289</f>
        <v/>
      </c>
      <c r="CI75" s="14" t="str">
        <f>Forbbiden!Z289</f>
        <v/>
      </c>
      <c r="CJ75" s="14" t="str">
        <f>Forbbiden!AA289</f>
        <v/>
      </c>
      <c r="CK75" s="14" t="str">
        <f>Forbbiden!AB289</f>
        <v/>
      </c>
      <c r="CL75" s="14" t="str">
        <f>Forbbiden!AC289</f>
        <v/>
      </c>
      <c r="CM75" s="14" t="str">
        <f>Forbbiden!AD289</f>
        <v/>
      </c>
      <c r="CN75" s="14" t="str">
        <f>Forbbiden!AE289</f>
        <v/>
      </c>
      <c r="CO75" s="14" t="str">
        <f>Forbbiden!AF289</f>
        <v/>
      </c>
      <c r="CP75" s="14" t="str">
        <f>Forbbiden!AG289</f>
        <v/>
      </c>
      <c r="CQ75" s="14" t="str">
        <f>Forbbiden!AH289</f>
        <v/>
      </c>
      <c r="CR75" s="14" t="str">
        <f>Forbbiden!AI289</f>
        <v/>
      </c>
      <c r="CS75" s="14" t="str">
        <f>Forbbiden!AJ289</f>
        <v/>
      </c>
      <c r="CT75" s="14" t="str">
        <f>Forbbiden!AK289</f>
        <v/>
      </c>
      <c r="CU75" s="14" t="str">
        <f>Forbbiden!AL289</f>
        <v/>
      </c>
      <c r="CV75" s="14" t="str">
        <f>Forbbiden!AM289</f>
        <v/>
      </c>
      <c r="CW75" s="14" t="str">
        <f>Forbbiden!AN289</f>
        <v/>
      </c>
      <c r="CX75" s="14" t="str">
        <f>Forbbiden!AO289</f>
        <v/>
      </c>
      <c r="CY75" s="14"/>
      <c r="CZ75" s="1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14"/>
      <c r="DP75" s="14"/>
      <c r="DQ75" s="52"/>
      <c r="DR75" s="52"/>
      <c r="DS75" s="52"/>
      <c r="DT75" s="52"/>
    </row>
    <row r="76" spans="1:124" ht="12" customHeight="1">
      <c r="A76" s="37" t="s">
        <v>107</v>
      </c>
      <c r="B76" s="17"/>
      <c r="C76" s="11"/>
      <c r="H76" s="40"/>
      <c r="I76" s="23"/>
      <c r="J76" s="23"/>
      <c r="K76" s="16"/>
      <c r="L76" s="9"/>
      <c r="M76" s="9"/>
      <c r="N76" s="9"/>
      <c r="O76" s="9"/>
      <c r="P76" s="9"/>
      <c r="Q76" s="46"/>
      <c r="R76" s="26">
        <v>23</v>
      </c>
      <c r="S76" s="5" t="str">
        <f>Forbbiden!R76</f>
        <v/>
      </c>
      <c r="T76" s="61">
        <f>Forbbiden!S76</f>
        <v>0</v>
      </c>
      <c r="U76" s="112" t="str">
        <f>Forbbiden!T76</f>
        <v/>
      </c>
      <c r="V76" s="112" t="str">
        <f>Forbbiden!U76</f>
        <v/>
      </c>
      <c r="W76" s="112" t="str">
        <f>Forbbiden!V76</f>
        <v/>
      </c>
      <c r="X76" s="112" t="str">
        <f>Forbbiden!W76</f>
        <v/>
      </c>
      <c r="Y76" s="112" t="str">
        <f>Forbbiden!X76</f>
        <v/>
      </c>
      <c r="Z76" s="112" t="str">
        <f>Forbbiden!Y76</f>
        <v/>
      </c>
      <c r="AA76" s="112" t="str">
        <f>Forbbiden!Z76</f>
        <v/>
      </c>
      <c r="AB76" s="112" t="str">
        <f>Forbbiden!AA76</f>
        <v/>
      </c>
      <c r="AC76" s="112" t="str">
        <f>Forbbiden!AB76</f>
        <v/>
      </c>
      <c r="AD76" s="112" t="str">
        <f>Forbbiden!AC76</f>
        <v/>
      </c>
      <c r="AE76" s="112" t="str">
        <f>Forbbiden!AD76</f>
        <v/>
      </c>
      <c r="AF76" s="112" t="str">
        <f>Forbbiden!AE76</f>
        <v/>
      </c>
      <c r="AG76" s="112" t="str">
        <f>Forbbiden!AF76</f>
        <v/>
      </c>
      <c r="AH76" s="112" t="str">
        <f>Forbbiden!AG76</f>
        <v/>
      </c>
      <c r="AI76" s="112" t="str">
        <f>Forbbiden!AH76</f>
        <v/>
      </c>
      <c r="AJ76" s="112" t="str">
        <f>Forbbiden!AI76</f>
        <v/>
      </c>
      <c r="AK76" s="112" t="str">
        <f>Forbbiden!AJ76</f>
        <v/>
      </c>
      <c r="AL76" s="112" t="str">
        <f>Forbbiden!AK76</f>
        <v/>
      </c>
      <c r="AM76" s="112" t="str">
        <f>Forbbiden!AL76</f>
        <v/>
      </c>
      <c r="AN76" s="112" t="str">
        <f>Forbbiden!AM76</f>
        <v/>
      </c>
      <c r="AO76" s="112" t="str">
        <f>Forbbiden!AN76</f>
        <v/>
      </c>
      <c r="AP76" s="112" t="str">
        <f>Forbbiden!AO76</f>
        <v/>
      </c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08"/>
      <c r="BI76" s="28"/>
      <c r="BJ76" s="28"/>
      <c r="BK76" s="28"/>
      <c r="BL76" s="28"/>
      <c r="BM76" s="28"/>
      <c r="BN76" s="38"/>
      <c r="BO76" s="37" t="s">
        <v>108</v>
      </c>
      <c r="BP76" s="17"/>
      <c r="BQ76" s="11"/>
      <c r="BR76" s="18"/>
      <c r="BS76" s="18"/>
      <c r="BT76" s="18"/>
      <c r="BU76" s="40"/>
      <c r="BV76" s="23"/>
      <c r="BW76" s="16"/>
      <c r="BX76" s="9"/>
      <c r="BY76" s="9"/>
      <c r="BZ76" s="26">
        <v>24</v>
      </c>
      <c r="CA76" s="5" t="str">
        <f>Forbbiden!R290</f>
        <v/>
      </c>
      <c r="CB76" s="61">
        <f>Forbbiden!S290</f>
        <v>0</v>
      </c>
      <c r="CC76" s="14" t="str">
        <f>Forbbiden!T290</f>
        <v/>
      </c>
      <c r="CD76" s="14" t="str">
        <f>Forbbiden!U290</f>
        <v/>
      </c>
      <c r="CE76" s="14" t="str">
        <f>Forbbiden!V290</f>
        <v/>
      </c>
      <c r="CF76" s="14" t="str">
        <f>Forbbiden!W290</f>
        <v/>
      </c>
      <c r="CG76" s="14" t="str">
        <f>Forbbiden!X290</f>
        <v/>
      </c>
      <c r="CH76" s="14" t="str">
        <f>Forbbiden!Y290</f>
        <v/>
      </c>
      <c r="CI76" s="14" t="str">
        <f>Forbbiden!Z290</f>
        <v/>
      </c>
      <c r="CJ76" s="14" t="str">
        <f>Forbbiden!AA290</f>
        <v/>
      </c>
      <c r="CK76" s="14" t="str">
        <f>Forbbiden!AB290</f>
        <v/>
      </c>
      <c r="CL76" s="14" t="str">
        <f>Forbbiden!AC290</f>
        <v/>
      </c>
      <c r="CM76" s="14" t="str">
        <f>Forbbiden!AD290</f>
        <v/>
      </c>
      <c r="CN76" s="14" t="str">
        <f>Forbbiden!AE290</f>
        <v/>
      </c>
      <c r="CO76" s="14" t="str">
        <f>Forbbiden!AF290</f>
        <v/>
      </c>
      <c r="CP76" s="14" t="str">
        <f>Forbbiden!AG290</f>
        <v/>
      </c>
      <c r="CQ76" s="14" t="str">
        <f>Forbbiden!AH290</f>
        <v/>
      </c>
      <c r="CR76" s="14" t="str">
        <f>Forbbiden!AI290</f>
        <v/>
      </c>
      <c r="CS76" s="14" t="str">
        <f>Forbbiden!AJ290</f>
        <v/>
      </c>
      <c r="CT76" s="14" t="str">
        <f>Forbbiden!AK290</f>
        <v/>
      </c>
      <c r="CU76" s="14" t="str">
        <f>Forbbiden!AL290</f>
        <v/>
      </c>
      <c r="CV76" s="14" t="str">
        <f>Forbbiden!AM290</f>
        <v/>
      </c>
      <c r="CW76" s="14" t="str">
        <f>Forbbiden!AN290</f>
        <v/>
      </c>
      <c r="CX76" s="14" t="str">
        <f>Forbbiden!AO290</f>
        <v/>
      </c>
      <c r="CY76" s="14" t="str">
        <f>Forbbiden!AP290</f>
        <v/>
      </c>
      <c r="CZ76" s="1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14"/>
      <c r="DP76" s="14"/>
      <c r="DQ76" s="52"/>
      <c r="DR76" s="52"/>
      <c r="DS76" s="52"/>
      <c r="DT76" s="52"/>
    </row>
    <row r="77" spans="1:124" ht="12" customHeight="1">
      <c r="A77" s="39"/>
      <c r="B77" s="17"/>
      <c r="C77" s="11"/>
      <c r="H77" s="40"/>
      <c r="I77" s="23"/>
      <c r="J77" s="23"/>
      <c r="K77" s="16"/>
      <c r="L77" s="9"/>
      <c r="M77" s="9"/>
      <c r="N77" s="9"/>
      <c r="O77" s="9"/>
      <c r="P77" s="9"/>
      <c r="Q77" s="23"/>
      <c r="R77" s="26">
        <v>24</v>
      </c>
      <c r="S77" s="5" t="str">
        <f>Forbbiden!R77</f>
        <v/>
      </c>
      <c r="T77" s="61">
        <f>Forbbiden!S77</f>
        <v>0</v>
      </c>
      <c r="U77" s="112" t="str">
        <f>Forbbiden!T77</f>
        <v/>
      </c>
      <c r="V77" s="112" t="str">
        <f>Forbbiden!U77</f>
        <v/>
      </c>
      <c r="W77" s="112" t="str">
        <f>Forbbiden!V77</f>
        <v/>
      </c>
      <c r="X77" s="112" t="str">
        <f>Forbbiden!W77</f>
        <v/>
      </c>
      <c r="Y77" s="112" t="str">
        <f>Forbbiden!X77</f>
        <v/>
      </c>
      <c r="Z77" s="112" t="str">
        <f>Forbbiden!Y77</f>
        <v/>
      </c>
      <c r="AA77" s="112" t="str">
        <f>Forbbiden!Z77</f>
        <v/>
      </c>
      <c r="AB77" s="112" t="str">
        <f>Forbbiden!AA77</f>
        <v/>
      </c>
      <c r="AC77" s="112" t="str">
        <f>Forbbiden!AB77</f>
        <v/>
      </c>
      <c r="AD77" s="112" t="str">
        <f>Forbbiden!AC77</f>
        <v/>
      </c>
      <c r="AE77" s="112" t="str">
        <f>Forbbiden!AD77</f>
        <v/>
      </c>
      <c r="AF77" s="112" t="str">
        <f>Forbbiden!AE77</f>
        <v/>
      </c>
      <c r="AG77" s="112" t="str">
        <f>Forbbiden!AF77</f>
        <v/>
      </c>
      <c r="AH77" s="112" t="str">
        <f>Forbbiden!AG77</f>
        <v/>
      </c>
      <c r="AI77" s="112" t="str">
        <f>Forbbiden!AH77</f>
        <v/>
      </c>
      <c r="AJ77" s="112" t="str">
        <f>Forbbiden!AI77</f>
        <v/>
      </c>
      <c r="AK77" s="112" t="str">
        <f>Forbbiden!AJ77</f>
        <v/>
      </c>
      <c r="AL77" s="112" t="str">
        <f>Forbbiden!AK77</f>
        <v/>
      </c>
      <c r="AM77" s="112" t="str">
        <f>Forbbiden!AL77</f>
        <v/>
      </c>
      <c r="AN77" s="112" t="str">
        <f>Forbbiden!AM77</f>
        <v/>
      </c>
      <c r="AO77" s="112" t="str">
        <f>Forbbiden!AN77</f>
        <v/>
      </c>
      <c r="AP77" s="112" t="str">
        <f>Forbbiden!AO77</f>
        <v/>
      </c>
      <c r="AQ77" s="112" t="str">
        <f>Forbbiden!AP77</f>
        <v/>
      </c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08"/>
      <c r="BI77" s="28"/>
      <c r="BJ77" s="28"/>
      <c r="BK77" s="28"/>
      <c r="BL77" s="28"/>
      <c r="BM77" s="28"/>
      <c r="BN77" s="38"/>
      <c r="BO77" s="37" t="s">
        <v>107</v>
      </c>
      <c r="BP77" s="17"/>
      <c r="BQ77" s="11"/>
      <c r="BR77" s="18"/>
      <c r="BS77" s="18"/>
      <c r="BT77" s="18"/>
      <c r="BU77" s="40"/>
      <c r="BV77" s="23"/>
      <c r="BW77" s="16"/>
      <c r="BX77" s="9"/>
      <c r="BY77" s="9"/>
      <c r="BZ77" s="26">
        <v>25</v>
      </c>
      <c r="CA77" s="5" t="str">
        <f>Forbbiden!R291</f>
        <v/>
      </c>
      <c r="CB77" s="61">
        <f>Forbbiden!S291</f>
        <v>0</v>
      </c>
      <c r="CC77" s="14" t="str">
        <f>Forbbiden!T291</f>
        <v/>
      </c>
      <c r="CD77" s="14" t="str">
        <f>Forbbiden!U291</f>
        <v/>
      </c>
      <c r="CE77" s="14" t="str">
        <f>Forbbiden!V291</f>
        <v/>
      </c>
      <c r="CF77" s="14" t="str">
        <f>Forbbiden!W291</f>
        <v/>
      </c>
      <c r="CG77" s="14" t="str">
        <f>Forbbiden!X291</f>
        <v/>
      </c>
      <c r="CH77" s="14" t="str">
        <f>Forbbiden!Y291</f>
        <v/>
      </c>
      <c r="CI77" s="14" t="str">
        <f>Forbbiden!Z291</f>
        <v/>
      </c>
      <c r="CJ77" s="14" t="str">
        <f>Forbbiden!AA291</f>
        <v/>
      </c>
      <c r="CK77" s="14" t="str">
        <f>Forbbiden!AB291</f>
        <v/>
      </c>
      <c r="CL77" s="14" t="str">
        <f>Forbbiden!AC291</f>
        <v/>
      </c>
      <c r="CM77" s="14" t="str">
        <f>Forbbiden!AD291</f>
        <v/>
      </c>
      <c r="CN77" s="14" t="str">
        <f>Forbbiden!AE291</f>
        <v/>
      </c>
      <c r="CO77" s="14" t="str">
        <f>Forbbiden!AF291</f>
        <v/>
      </c>
      <c r="CP77" s="14" t="str">
        <f>Forbbiden!AG291</f>
        <v/>
      </c>
      <c r="CQ77" s="14" t="str">
        <f>Forbbiden!AH291</f>
        <v/>
      </c>
      <c r="CR77" s="14" t="str">
        <f>Forbbiden!AI291</f>
        <v/>
      </c>
      <c r="CS77" s="14" t="str">
        <f>Forbbiden!AJ291</f>
        <v/>
      </c>
      <c r="CT77" s="14" t="str">
        <f>Forbbiden!AK291</f>
        <v/>
      </c>
      <c r="CU77" s="14" t="str">
        <f>Forbbiden!AL291</f>
        <v/>
      </c>
      <c r="CV77" s="14" t="str">
        <f>Forbbiden!AM291</f>
        <v/>
      </c>
      <c r="CW77" s="14" t="str">
        <f>Forbbiden!AN291</f>
        <v/>
      </c>
      <c r="CX77" s="14" t="str">
        <f>Forbbiden!AO291</f>
        <v/>
      </c>
      <c r="CY77" s="14" t="str">
        <f>Forbbiden!AP291</f>
        <v/>
      </c>
      <c r="CZ77" s="14" t="str">
        <f>Forbbiden!AQ291</f>
        <v/>
      </c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14"/>
      <c r="DP77" s="14"/>
      <c r="DQ77" s="52"/>
      <c r="DR77" s="52"/>
      <c r="DS77" s="52"/>
      <c r="DT77" s="52"/>
    </row>
    <row r="78" spans="1:124" ht="12" customHeight="1">
      <c r="A78" s="37" t="s">
        <v>150</v>
      </c>
      <c r="C78" s="4">
        <f>Forbbiden!$C$97</f>
        <v>2119.0896686159845</v>
      </c>
      <c r="H78" s="40"/>
      <c r="I78" s="23"/>
      <c r="J78" s="23"/>
      <c r="K78" s="16"/>
      <c r="L78" s="9"/>
      <c r="M78" s="9"/>
      <c r="N78" s="9"/>
      <c r="O78" s="9"/>
      <c r="P78" s="9"/>
      <c r="Q78" s="9"/>
      <c r="R78" s="26">
        <v>25</v>
      </c>
      <c r="S78" s="5" t="str">
        <f>Forbbiden!R78</f>
        <v/>
      </c>
      <c r="T78" s="61">
        <f>Forbbiden!S78</f>
        <v>0</v>
      </c>
      <c r="U78" s="112" t="str">
        <f>Forbbiden!T78</f>
        <v/>
      </c>
      <c r="V78" s="112" t="str">
        <f>Forbbiden!U78</f>
        <v/>
      </c>
      <c r="W78" s="112" t="str">
        <f>Forbbiden!V78</f>
        <v/>
      </c>
      <c r="X78" s="112" t="str">
        <f>Forbbiden!W78</f>
        <v/>
      </c>
      <c r="Y78" s="112" t="str">
        <f>Forbbiden!X78</f>
        <v/>
      </c>
      <c r="Z78" s="112" t="str">
        <f>Forbbiden!Y78</f>
        <v/>
      </c>
      <c r="AA78" s="112" t="str">
        <f>Forbbiden!Z78</f>
        <v/>
      </c>
      <c r="AB78" s="112" t="str">
        <f>Forbbiden!AA78</f>
        <v/>
      </c>
      <c r="AC78" s="112" t="str">
        <f>Forbbiden!AB78</f>
        <v/>
      </c>
      <c r="AD78" s="112" t="str">
        <f>Forbbiden!AC78</f>
        <v/>
      </c>
      <c r="AE78" s="112" t="str">
        <f>Forbbiden!AD78</f>
        <v/>
      </c>
      <c r="AF78" s="112" t="str">
        <f>Forbbiden!AE78</f>
        <v/>
      </c>
      <c r="AG78" s="112" t="str">
        <f>Forbbiden!AF78</f>
        <v/>
      </c>
      <c r="AH78" s="112" t="str">
        <f>Forbbiden!AG78</f>
        <v/>
      </c>
      <c r="AI78" s="112" t="str">
        <f>Forbbiden!AH78</f>
        <v/>
      </c>
      <c r="AJ78" s="112" t="str">
        <f>Forbbiden!AI78</f>
        <v/>
      </c>
      <c r="AK78" s="112" t="str">
        <f>Forbbiden!AJ78</f>
        <v/>
      </c>
      <c r="AL78" s="112" t="str">
        <f>Forbbiden!AK78</f>
        <v/>
      </c>
      <c r="AM78" s="112" t="str">
        <f>Forbbiden!AL78</f>
        <v/>
      </c>
      <c r="AN78" s="112" t="str">
        <f>Forbbiden!AM78</f>
        <v/>
      </c>
      <c r="AO78" s="112" t="str">
        <f>Forbbiden!AN78</f>
        <v/>
      </c>
      <c r="AP78" s="112" t="str">
        <f>Forbbiden!AO78</f>
        <v/>
      </c>
      <c r="AQ78" s="112" t="str">
        <f>Forbbiden!AP78</f>
        <v/>
      </c>
      <c r="AR78" s="112" t="str">
        <f>Forbbiden!AQ78</f>
        <v/>
      </c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08"/>
      <c r="BI78" s="28"/>
      <c r="BJ78" s="28"/>
      <c r="BK78" s="28"/>
      <c r="BL78" s="28"/>
      <c r="BM78" s="28"/>
      <c r="BN78" s="38"/>
      <c r="BO78" s="39"/>
      <c r="BP78" s="17"/>
      <c r="BQ78" s="11"/>
      <c r="BR78" s="18"/>
      <c r="BS78" s="18"/>
      <c r="BT78" s="18"/>
      <c r="BU78" s="40"/>
      <c r="BV78" s="23"/>
      <c r="BW78" s="16"/>
      <c r="BX78" s="9"/>
      <c r="BY78" s="9"/>
      <c r="BZ78" s="26">
        <v>26</v>
      </c>
      <c r="CA78" s="5" t="str">
        <f>Forbbiden!R292</f>
        <v/>
      </c>
      <c r="CB78" s="61">
        <f>Forbbiden!S292</f>
        <v>0</v>
      </c>
      <c r="CC78" s="14" t="str">
        <f>Forbbiden!T292</f>
        <v/>
      </c>
      <c r="CD78" s="14" t="str">
        <f>Forbbiden!U292</f>
        <v/>
      </c>
      <c r="CE78" s="14" t="str">
        <f>Forbbiden!V292</f>
        <v/>
      </c>
      <c r="CF78" s="14" t="str">
        <f>Forbbiden!W292</f>
        <v/>
      </c>
      <c r="CG78" s="14" t="str">
        <f>Forbbiden!X292</f>
        <v/>
      </c>
      <c r="CH78" s="14" t="str">
        <f>Forbbiden!Y292</f>
        <v/>
      </c>
      <c r="CI78" s="14" t="str">
        <f>Forbbiden!Z292</f>
        <v/>
      </c>
      <c r="CJ78" s="14" t="str">
        <f>Forbbiden!AA292</f>
        <v/>
      </c>
      <c r="CK78" s="14" t="str">
        <f>Forbbiden!AB292</f>
        <v/>
      </c>
      <c r="CL78" s="14" t="str">
        <f>Forbbiden!AC292</f>
        <v/>
      </c>
      <c r="CM78" s="14" t="str">
        <f>Forbbiden!AD292</f>
        <v/>
      </c>
      <c r="CN78" s="14" t="str">
        <f>Forbbiden!AE292</f>
        <v/>
      </c>
      <c r="CO78" s="14" t="str">
        <f>Forbbiden!AF292</f>
        <v/>
      </c>
      <c r="CP78" s="14" t="str">
        <f>Forbbiden!AG292</f>
        <v/>
      </c>
      <c r="CQ78" s="14" t="str">
        <f>Forbbiden!AH292</f>
        <v/>
      </c>
      <c r="CR78" s="14" t="str">
        <f>Forbbiden!AI292</f>
        <v/>
      </c>
      <c r="CS78" s="14" t="str">
        <f>Forbbiden!AJ292</f>
        <v/>
      </c>
      <c r="CT78" s="14" t="str">
        <f>Forbbiden!AK292</f>
        <v/>
      </c>
      <c r="CU78" s="14" t="str">
        <f>Forbbiden!AL292</f>
        <v/>
      </c>
      <c r="CV78" s="14" t="str">
        <f>Forbbiden!AM292</f>
        <v/>
      </c>
      <c r="CW78" s="14" t="str">
        <f>Forbbiden!AN292</f>
        <v/>
      </c>
      <c r="CX78" s="14" t="str">
        <f>Forbbiden!AO292</f>
        <v/>
      </c>
      <c r="CY78" s="14" t="str">
        <f>Forbbiden!AP292</f>
        <v/>
      </c>
      <c r="CZ78" s="14" t="str">
        <f>Forbbiden!AQ292</f>
        <v/>
      </c>
      <c r="DA78" s="24" t="str">
        <f>Forbbiden!AR292</f>
        <v/>
      </c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14"/>
      <c r="DP78" s="14"/>
      <c r="DQ78" s="52"/>
      <c r="DR78" s="52"/>
      <c r="DS78" s="52"/>
      <c r="DT78" s="52"/>
    </row>
    <row r="79" spans="1:124" ht="12" customHeight="1">
      <c r="H79" s="40"/>
      <c r="I79" s="23"/>
      <c r="J79" s="23"/>
      <c r="K79" s="16"/>
      <c r="L79" s="9"/>
      <c r="M79" s="9"/>
      <c r="N79" s="9"/>
      <c r="O79" s="9"/>
      <c r="P79" s="9"/>
      <c r="Q79" s="9"/>
      <c r="R79" s="26">
        <v>26</v>
      </c>
      <c r="S79" s="5" t="str">
        <f>Forbbiden!R79</f>
        <v/>
      </c>
      <c r="T79" s="61">
        <f>Forbbiden!S79</f>
        <v>0</v>
      </c>
      <c r="U79" s="112" t="str">
        <f>Forbbiden!T79</f>
        <v/>
      </c>
      <c r="V79" s="112" t="str">
        <f>Forbbiden!U79</f>
        <v/>
      </c>
      <c r="W79" s="112" t="str">
        <f>Forbbiden!V79</f>
        <v/>
      </c>
      <c r="X79" s="112" t="str">
        <f>Forbbiden!W79</f>
        <v/>
      </c>
      <c r="Y79" s="112" t="str">
        <f>Forbbiden!X79</f>
        <v/>
      </c>
      <c r="Z79" s="112" t="str">
        <f>Forbbiden!Y79</f>
        <v/>
      </c>
      <c r="AA79" s="112" t="str">
        <f>Forbbiden!Z79</f>
        <v/>
      </c>
      <c r="AB79" s="112" t="str">
        <f>Forbbiden!AA79</f>
        <v/>
      </c>
      <c r="AC79" s="112" t="str">
        <f>Forbbiden!AB79</f>
        <v/>
      </c>
      <c r="AD79" s="112" t="str">
        <f>Forbbiden!AC79</f>
        <v/>
      </c>
      <c r="AE79" s="112" t="str">
        <f>Forbbiden!AD79</f>
        <v/>
      </c>
      <c r="AF79" s="112" t="str">
        <f>Forbbiden!AE79</f>
        <v/>
      </c>
      <c r="AG79" s="112" t="str">
        <f>Forbbiden!AF79</f>
        <v/>
      </c>
      <c r="AH79" s="112" t="str">
        <f>Forbbiden!AG79</f>
        <v/>
      </c>
      <c r="AI79" s="112" t="str">
        <f>Forbbiden!AH79</f>
        <v/>
      </c>
      <c r="AJ79" s="112" t="str">
        <f>Forbbiden!AI79</f>
        <v/>
      </c>
      <c r="AK79" s="112" t="str">
        <f>Forbbiden!AJ79</f>
        <v/>
      </c>
      <c r="AL79" s="112" t="str">
        <f>Forbbiden!AK79</f>
        <v/>
      </c>
      <c r="AM79" s="112" t="str">
        <f>Forbbiden!AL79</f>
        <v/>
      </c>
      <c r="AN79" s="112" t="str">
        <f>Forbbiden!AM79</f>
        <v/>
      </c>
      <c r="AO79" s="112" t="str">
        <f>Forbbiden!AN79</f>
        <v/>
      </c>
      <c r="AP79" s="112" t="str">
        <f>Forbbiden!AO79</f>
        <v/>
      </c>
      <c r="AQ79" s="112" t="str">
        <f>Forbbiden!AP79</f>
        <v/>
      </c>
      <c r="AR79" s="112" t="str">
        <f>Forbbiden!AQ79</f>
        <v/>
      </c>
      <c r="AS79" s="112" t="str">
        <f>Forbbiden!AR79</f>
        <v/>
      </c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08"/>
      <c r="BI79" s="28"/>
      <c r="BJ79" s="28"/>
      <c r="BK79" s="28"/>
      <c r="BL79" s="28"/>
      <c r="BM79" s="28"/>
      <c r="BN79" s="49"/>
      <c r="BO79" s="37" t="s">
        <v>150</v>
      </c>
      <c r="BP79" s="18"/>
      <c r="BQ79" s="4">
        <f>Forbbiden!$C$314</f>
        <v>3266.6705653021436</v>
      </c>
      <c r="BR79" s="18"/>
      <c r="BS79" s="18"/>
      <c r="BT79" s="18"/>
      <c r="BU79" s="40"/>
      <c r="BV79" s="23"/>
      <c r="BW79" s="16"/>
      <c r="BX79" s="9"/>
      <c r="BY79" s="9"/>
      <c r="BZ79" s="26">
        <v>27</v>
      </c>
      <c r="CA79" s="5" t="str">
        <f>Forbbiden!R293</f>
        <v/>
      </c>
      <c r="CB79" s="61">
        <f>Forbbiden!S293</f>
        <v>0</v>
      </c>
      <c r="CC79" s="14" t="str">
        <f>Forbbiden!T293</f>
        <v/>
      </c>
      <c r="CD79" s="14" t="str">
        <f>Forbbiden!U293</f>
        <v/>
      </c>
      <c r="CE79" s="14" t="str">
        <f>Forbbiden!V293</f>
        <v/>
      </c>
      <c r="CF79" s="14" t="str">
        <f>Forbbiden!W293</f>
        <v/>
      </c>
      <c r="CG79" s="14" t="str">
        <f>Forbbiden!X293</f>
        <v/>
      </c>
      <c r="CH79" s="14" t="str">
        <f>Forbbiden!Y293</f>
        <v/>
      </c>
      <c r="CI79" s="14" t="str">
        <f>Forbbiden!Z293</f>
        <v/>
      </c>
      <c r="CJ79" s="14" t="str">
        <f>Forbbiden!AA293</f>
        <v/>
      </c>
      <c r="CK79" s="14" t="str">
        <f>Forbbiden!AB293</f>
        <v/>
      </c>
      <c r="CL79" s="14" t="str">
        <f>Forbbiden!AC293</f>
        <v/>
      </c>
      <c r="CM79" s="14" t="str">
        <f>Forbbiden!AD293</f>
        <v/>
      </c>
      <c r="CN79" s="14" t="str">
        <f>Forbbiden!AE293</f>
        <v/>
      </c>
      <c r="CO79" s="14" t="str">
        <f>Forbbiden!AF293</f>
        <v/>
      </c>
      <c r="CP79" s="14" t="str">
        <f>Forbbiden!AG293</f>
        <v/>
      </c>
      <c r="CQ79" s="14" t="str">
        <f>Forbbiden!AH293</f>
        <v/>
      </c>
      <c r="CR79" s="14" t="str">
        <f>Forbbiden!AI293</f>
        <v/>
      </c>
      <c r="CS79" s="14" t="str">
        <f>Forbbiden!AJ293</f>
        <v/>
      </c>
      <c r="CT79" s="14" t="str">
        <f>Forbbiden!AK293</f>
        <v/>
      </c>
      <c r="CU79" s="14" t="str">
        <f>Forbbiden!AL293</f>
        <v/>
      </c>
      <c r="CV79" s="14" t="str">
        <f>Forbbiden!AM293</f>
        <v/>
      </c>
      <c r="CW79" s="14" t="str">
        <f>Forbbiden!AN293</f>
        <v/>
      </c>
      <c r="CX79" s="14" t="str">
        <f>Forbbiden!AO293</f>
        <v/>
      </c>
      <c r="CY79" s="14" t="str">
        <f>Forbbiden!AP293</f>
        <v/>
      </c>
      <c r="CZ79" s="14" t="str">
        <f>Forbbiden!AQ293</f>
        <v/>
      </c>
      <c r="DA79" s="24" t="str">
        <f>Forbbiden!AR293</f>
        <v/>
      </c>
      <c r="DB79" s="24" t="str">
        <f>Forbbiden!AS293</f>
        <v/>
      </c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14"/>
      <c r="DP79" s="14"/>
      <c r="DQ79" s="52"/>
      <c r="DR79" s="52"/>
      <c r="DS79" s="52"/>
      <c r="DT79" s="52"/>
    </row>
    <row r="80" spans="1:124" ht="12" customHeight="1">
      <c r="H80" s="40"/>
      <c r="I80" s="23"/>
      <c r="J80" s="23"/>
      <c r="K80" s="16"/>
      <c r="L80" s="9"/>
      <c r="M80" s="9"/>
      <c r="N80" s="9"/>
      <c r="O80" s="9"/>
      <c r="P80" s="9"/>
      <c r="Q80" s="9"/>
      <c r="R80" s="26">
        <v>27</v>
      </c>
      <c r="S80" s="5" t="str">
        <f>Forbbiden!R80</f>
        <v/>
      </c>
      <c r="T80" s="61">
        <f>Forbbiden!S80</f>
        <v>0</v>
      </c>
      <c r="U80" s="112" t="str">
        <f>Forbbiden!T80</f>
        <v/>
      </c>
      <c r="V80" s="112" t="str">
        <f>Forbbiden!U80</f>
        <v/>
      </c>
      <c r="W80" s="112" t="str">
        <f>Forbbiden!V80</f>
        <v/>
      </c>
      <c r="X80" s="112" t="str">
        <f>Forbbiden!W80</f>
        <v/>
      </c>
      <c r="Y80" s="112" t="str">
        <f>Forbbiden!X80</f>
        <v/>
      </c>
      <c r="Z80" s="112" t="str">
        <f>Forbbiden!Y80</f>
        <v/>
      </c>
      <c r="AA80" s="112" t="str">
        <f>Forbbiden!Z80</f>
        <v/>
      </c>
      <c r="AB80" s="112" t="str">
        <f>Forbbiden!AA80</f>
        <v/>
      </c>
      <c r="AC80" s="112" t="str">
        <f>Forbbiden!AB80</f>
        <v/>
      </c>
      <c r="AD80" s="112" t="str">
        <f>Forbbiden!AC80</f>
        <v/>
      </c>
      <c r="AE80" s="112" t="str">
        <f>Forbbiden!AD80</f>
        <v/>
      </c>
      <c r="AF80" s="112" t="str">
        <f>Forbbiden!AE80</f>
        <v/>
      </c>
      <c r="AG80" s="112" t="str">
        <f>Forbbiden!AF80</f>
        <v/>
      </c>
      <c r="AH80" s="112" t="str">
        <f>Forbbiden!AG80</f>
        <v/>
      </c>
      <c r="AI80" s="112" t="str">
        <f>Forbbiden!AH80</f>
        <v/>
      </c>
      <c r="AJ80" s="112" t="str">
        <f>Forbbiden!AI80</f>
        <v/>
      </c>
      <c r="AK80" s="112" t="str">
        <f>Forbbiden!AJ80</f>
        <v/>
      </c>
      <c r="AL80" s="112" t="str">
        <f>Forbbiden!AK80</f>
        <v/>
      </c>
      <c r="AM80" s="112" t="str">
        <f>Forbbiden!AL80</f>
        <v/>
      </c>
      <c r="AN80" s="112" t="str">
        <f>Forbbiden!AM80</f>
        <v/>
      </c>
      <c r="AO80" s="112" t="str">
        <f>Forbbiden!AN80</f>
        <v/>
      </c>
      <c r="AP80" s="112" t="str">
        <f>Forbbiden!AO80</f>
        <v/>
      </c>
      <c r="AQ80" s="112" t="str">
        <f>Forbbiden!AP80</f>
        <v/>
      </c>
      <c r="AR80" s="112" t="str">
        <f>Forbbiden!AQ80</f>
        <v/>
      </c>
      <c r="AS80" s="112" t="str">
        <f>Forbbiden!AR80</f>
        <v/>
      </c>
      <c r="AT80" s="112" t="str">
        <f>Forbbiden!AS80</f>
        <v/>
      </c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2"/>
      <c r="BF80" s="112"/>
      <c r="BG80" s="112"/>
      <c r="BH80" s="108"/>
      <c r="BI80" s="28"/>
      <c r="BJ80" s="28"/>
      <c r="BK80" s="28"/>
      <c r="BL80" s="28"/>
      <c r="BM80" s="28"/>
      <c r="BN80" s="38"/>
      <c r="BO80" s="38"/>
      <c r="BP80" s="38"/>
      <c r="BQ80" s="38"/>
      <c r="BR80" s="18"/>
      <c r="BS80" s="18"/>
      <c r="BT80" s="18"/>
      <c r="BU80" s="40"/>
      <c r="BV80" s="23"/>
      <c r="BW80" s="16"/>
      <c r="BX80" s="9"/>
      <c r="BY80" s="9"/>
      <c r="BZ80" s="25">
        <v>28</v>
      </c>
      <c r="CA80" s="5" t="str">
        <f>Forbbiden!R294</f>
        <v/>
      </c>
      <c r="CB80" s="61">
        <f>Forbbiden!S294</f>
        <v>0</v>
      </c>
      <c r="CC80" s="14" t="str">
        <f>Forbbiden!T294</f>
        <v/>
      </c>
      <c r="CD80" s="14" t="str">
        <f>Forbbiden!U294</f>
        <v/>
      </c>
      <c r="CE80" s="14" t="str">
        <f>Forbbiden!V294</f>
        <v/>
      </c>
      <c r="CF80" s="14" t="str">
        <f>Forbbiden!W294</f>
        <v/>
      </c>
      <c r="CG80" s="14" t="str">
        <f>Forbbiden!X294</f>
        <v/>
      </c>
      <c r="CH80" s="14" t="str">
        <f>Forbbiden!Y294</f>
        <v/>
      </c>
      <c r="CI80" s="14" t="str">
        <f>Forbbiden!Z294</f>
        <v/>
      </c>
      <c r="CJ80" s="14" t="str">
        <f>Forbbiden!AA294</f>
        <v/>
      </c>
      <c r="CK80" s="14" t="str">
        <f>Forbbiden!AB294</f>
        <v/>
      </c>
      <c r="CL80" s="14" t="str">
        <f>Forbbiden!AC294</f>
        <v/>
      </c>
      <c r="CM80" s="14" t="str">
        <f>Forbbiden!AD294</f>
        <v/>
      </c>
      <c r="CN80" s="14" t="str">
        <f>Forbbiden!AE294</f>
        <v/>
      </c>
      <c r="CO80" s="14" t="str">
        <f>Forbbiden!AF294</f>
        <v/>
      </c>
      <c r="CP80" s="14" t="str">
        <f>Forbbiden!AG294</f>
        <v/>
      </c>
      <c r="CQ80" s="14" t="str">
        <f>Forbbiden!AH294</f>
        <v/>
      </c>
      <c r="CR80" s="14" t="str">
        <f>Forbbiden!AI294</f>
        <v/>
      </c>
      <c r="CS80" s="14" t="str">
        <f>Forbbiden!AJ294</f>
        <v/>
      </c>
      <c r="CT80" s="14" t="str">
        <f>Forbbiden!AK294</f>
        <v/>
      </c>
      <c r="CU80" s="14" t="str">
        <f>Forbbiden!AL294</f>
        <v/>
      </c>
      <c r="CV80" s="14" t="str">
        <f>Forbbiden!AM294</f>
        <v/>
      </c>
      <c r="CW80" s="14" t="str">
        <f>Forbbiden!AN294</f>
        <v/>
      </c>
      <c r="CX80" s="14" t="str">
        <f>Forbbiden!AO294</f>
        <v/>
      </c>
      <c r="CY80" s="14" t="str">
        <f>Forbbiden!AP294</f>
        <v/>
      </c>
      <c r="CZ80" s="14" t="str">
        <f>Forbbiden!AQ294</f>
        <v/>
      </c>
      <c r="DA80" s="24" t="str">
        <f>Forbbiden!AR294</f>
        <v/>
      </c>
      <c r="DB80" s="24" t="str">
        <f>Forbbiden!AS294</f>
        <v/>
      </c>
      <c r="DC80" s="24" t="str">
        <f>Forbbiden!AT294</f>
        <v/>
      </c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14"/>
      <c r="DP80" s="14"/>
      <c r="DQ80" s="52"/>
      <c r="DR80" s="52"/>
      <c r="DS80" s="52"/>
      <c r="DT80" s="52"/>
    </row>
    <row r="81" spans="8:126" ht="12" customHeight="1">
      <c r="H81" s="40"/>
      <c r="I81" s="23"/>
      <c r="J81" s="23"/>
      <c r="K81" s="16"/>
      <c r="L81" s="9"/>
      <c r="M81" s="9"/>
      <c r="N81" s="9"/>
      <c r="O81" s="9"/>
      <c r="P81" s="9"/>
      <c r="Q81" s="9"/>
      <c r="R81" s="25">
        <v>28</v>
      </c>
      <c r="S81" s="5" t="str">
        <f>Forbbiden!R81</f>
        <v/>
      </c>
      <c r="T81" s="61">
        <f>Forbbiden!S81</f>
        <v>0</v>
      </c>
      <c r="U81" s="112" t="str">
        <f>Forbbiden!T81</f>
        <v/>
      </c>
      <c r="V81" s="112" t="str">
        <f>Forbbiden!U81</f>
        <v/>
      </c>
      <c r="W81" s="112" t="str">
        <f>Forbbiden!V81</f>
        <v/>
      </c>
      <c r="X81" s="112" t="str">
        <f>Forbbiden!W81</f>
        <v/>
      </c>
      <c r="Y81" s="112" t="str">
        <f>Forbbiden!X81</f>
        <v/>
      </c>
      <c r="Z81" s="112" t="str">
        <f>Forbbiden!Y81</f>
        <v/>
      </c>
      <c r="AA81" s="112" t="str">
        <f>Forbbiden!Z81</f>
        <v/>
      </c>
      <c r="AB81" s="112" t="str">
        <f>Forbbiden!AA81</f>
        <v/>
      </c>
      <c r="AC81" s="112" t="str">
        <f>Forbbiden!AB81</f>
        <v/>
      </c>
      <c r="AD81" s="112" t="str">
        <f>Forbbiden!AC81</f>
        <v/>
      </c>
      <c r="AE81" s="112" t="str">
        <f>Forbbiden!AD81</f>
        <v/>
      </c>
      <c r="AF81" s="112" t="str">
        <f>Forbbiden!AE81</f>
        <v/>
      </c>
      <c r="AG81" s="112" t="str">
        <f>Forbbiden!AF81</f>
        <v/>
      </c>
      <c r="AH81" s="112" t="str">
        <f>Forbbiden!AG81</f>
        <v/>
      </c>
      <c r="AI81" s="112" t="str">
        <f>Forbbiden!AH81</f>
        <v/>
      </c>
      <c r="AJ81" s="112" t="str">
        <f>Forbbiden!AI81</f>
        <v/>
      </c>
      <c r="AK81" s="112" t="str">
        <f>Forbbiden!AJ81</f>
        <v/>
      </c>
      <c r="AL81" s="112" t="str">
        <f>Forbbiden!AK81</f>
        <v/>
      </c>
      <c r="AM81" s="112" t="str">
        <f>Forbbiden!AL81</f>
        <v/>
      </c>
      <c r="AN81" s="112" t="str">
        <f>Forbbiden!AM81</f>
        <v/>
      </c>
      <c r="AO81" s="112" t="str">
        <f>Forbbiden!AN81</f>
        <v/>
      </c>
      <c r="AP81" s="112" t="str">
        <f>Forbbiden!AO81</f>
        <v/>
      </c>
      <c r="AQ81" s="112" t="str">
        <f>Forbbiden!AP81</f>
        <v/>
      </c>
      <c r="AR81" s="112" t="str">
        <f>Forbbiden!AQ81</f>
        <v/>
      </c>
      <c r="AS81" s="112" t="str">
        <f>Forbbiden!AR81</f>
        <v/>
      </c>
      <c r="AT81" s="112" t="str">
        <f>Forbbiden!AS81</f>
        <v/>
      </c>
      <c r="AU81" s="112" t="str">
        <f>Forbbiden!AT81</f>
        <v/>
      </c>
      <c r="AV81" s="112"/>
      <c r="AW81" s="112"/>
      <c r="AX81" s="112"/>
      <c r="AY81" s="112"/>
      <c r="AZ81" s="112"/>
      <c r="BA81" s="112"/>
      <c r="BB81" s="112"/>
      <c r="BC81" s="112"/>
      <c r="BD81" s="112"/>
      <c r="BE81" s="112"/>
      <c r="BF81" s="112"/>
      <c r="BG81" s="112"/>
      <c r="BH81" s="108"/>
      <c r="BI81" s="28"/>
      <c r="BJ81" s="28"/>
      <c r="BK81" s="28"/>
      <c r="BL81" s="28"/>
      <c r="BM81" s="28"/>
      <c r="BN81" s="38"/>
      <c r="BO81" s="38"/>
      <c r="BP81" s="38"/>
      <c r="BQ81" s="38"/>
      <c r="BR81" s="18"/>
      <c r="BS81" s="18"/>
      <c r="BT81" s="18"/>
      <c r="BU81" s="40"/>
      <c r="BV81" s="23"/>
      <c r="BW81" s="16"/>
      <c r="BX81" s="9"/>
      <c r="BY81" s="9"/>
      <c r="BZ81" s="25">
        <v>29</v>
      </c>
      <c r="CA81" s="5" t="str">
        <f>Forbbiden!R295</f>
        <v/>
      </c>
      <c r="CB81" s="61">
        <f>Forbbiden!S295</f>
        <v>0</v>
      </c>
      <c r="CC81" s="14" t="str">
        <f>Forbbiden!T295</f>
        <v/>
      </c>
      <c r="CD81" s="14" t="str">
        <f>Forbbiden!U295</f>
        <v/>
      </c>
      <c r="CE81" s="14" t="str">
        <f>Forbbiden!V295</f>
        <v/>
      </c>
      <c r="CF81" s="14" t="str">
        <f>Forbbiden!W295</f>
        <v/>
      </c>
      <c r="CG81" s="14" t="str">
        <f>Forbbiden!X295</f>
        <v/>
      </c>
      <c r="CH81" s="14" t="str">
        <f>Forbbiden!Y295</f>
        <v/>
      </c>
      <c r="CI81" s="14" t="str">
        <f>Forbbiden!Z295</f>
        <v/>
      </c>
      <c r="CJ81" s="14" t="str">
        <f>Forbbiden!AA295</f>
        <v/>
      </c>
      <c r="CK81" s="14" t="str">
        <f>Forbbiden!AB295</f>
        <v/>
      </c>
      <c r="CL81" s="14" t="str">
        <f>Forbbiden!AC295</f>
        <v/>
      </c>
      <c r="CM81" s="14" t="str">
        <f>Forbbiden!AD295</f>
        <v/>
      </c>
      <c r="CN81" s="14" t="str">
        <f>Forbbiden!AE295</f>
        <v/>
      </c>
      <c r="CO81" s="14" t="str">
        <f>Forbbiden!AF295</f>
        <v/>
      </c>
      <c r="CP81" s="14" t="str">
        <f>Forbbiden!AG295</f>
        <v/>
      </c>
      <c r="CQ81" s="14" t="str">
        <f>Forbbiden!AH295</f>
        <v/>
      </c>
      <c r="CR81" s="14" t="str">
        <f>Forbbiden!AI295</f>
        <v/>
      </c>
      <c r="CS81" s="14" t="str">
        <f>Forbbiden!AJ295</f>
        <v/>
      </c>
      <c r="CT81" s="14" t="str">
        <f>Forbbiden!AK295</f>
        <v/>
      </c>
      <c r="CU81" s="14" t="str">
        <f>Forbbiden!AL295</f>
        <v/>
      </c>
      <c r="CV81" s="14" t="str">
        <f>Forbbiden!AM295</f>
        <v/>
      </c>
      <c r="CW81" s="14" t="str">
        <f>Forbbiden!AN295</f>
        <v/>
      </c>
      <c r="CX81" s="14" t="str">
        <f>Forbbiden!AO295</f>
        <v/>
      </c>
      <c r="CY81" s="14" t="str">
        <f>Forbbiden!AP295</f>
        <v/>
      </c>
      <c r="CZ81" s="14" t="str">
        <f>Forbbiden!AQ295</f>
        <v/>
      </c>
      <c r="DA81" s="24" t="str">
        <f>Forbbiden!AR295</f>
        <v/>
      </c>
      <c r="DB81" s="24" t="str">
        <f>Forbbiden!AS295</f>
        <v/>
      </c>
      <c r="DC81" s="24" t="str">
        <f>Forbbiden!AT295</f>
        <v/>
      </c>
      <c r="DD81" s="24" t="str">
        <f>Forbbiden!AU295</f>
        <v/>
      </c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14"/>
      <c r="DP81" s="14"/>
      <c r="DQ81" s="52"/>
      <c r="DR81" s="52"/>
      <c r="DS81" s="52"/>
      <c r="DT81" s="52"/>
    </row>
    <row r="82" spans="8:126" ht="12" customHeight="1">
      <c r="H82" s="40"/>
      <c r="I82" s="23"/>
      <c r="J82" s="16"/>
      <c r="K82" s="9"/>
      <c r="L82" s="9"/>
      <c r="M82" s="9"/>
      <c r="N82" s="9"/>
      <c r="O82" s="9"/>
      <c r="P82" s="9"/>
      <c r="Q82" s="9"/>
      <c r="R82" s="25">
        <v>29</v>
      </c>
      <c r="S82" s="5" t="str">
        <f>Forbbiden!R82</f>
        <v/>
      </c>
      <c r="T82" s="61">
        <f>Forbbiden!S82</f>
        <v>0</v>
      </c>
      <c r="U82" s="112" t="str">
        <f>Forbbiden!T82</f>
        <v/>
      </c>
      <c r="V82" s="112" t="str">
        <f>Forbbiden!U82</f>
        <v/>
      </c>
      <c r="W82" s="112" t="str">
        <f>Forbbiden!V82</f>
        <v/>
      </c>
      <c r="X82" s="112" t="str">
        <f>Forbbiden!W82</f>
        <v/>
      </c>
      <c r="Y82" s="112" t="str">
        <f>Forbbiden!X82</f>
        <v/>
      </c>
      <c r="Z82" s="112" t="str">
        <f>Forbbiden!Y82</f>
        <v/>
      </c>
      <c r="AA82" s="112" t="str">
        <f>Forbbiden!Z82</f>
        <v/>
      </c>
      <c r="AB82" s="112" t="str">
        <f>Forbbiden!AA82</f>
        <v/>
      </c>
      <c r="AC82" s="112" t="str">
        <f>Forbbiden!AB82</f>
        <v/>
      </c>
      <c r="AD82" s="112" t="str">
        <f>Forbbiden!AC82</f>
        <v/>
      </c>
      <c r="AE82" s="112" t="str">
        <f>Forbbiden!AD82</f>
        <v/>
      </c>
      <c r="AF82" s="112" t="str">
        <f>Forbbiden!AE82</f>
        <v/>
      </c>
      <c r="AG82" s="112" t="str">
        <f>Forbbiden!AF82</f>
        <v/>
      </c>
      <c r="AH82" s="112" t="str">
        <f>Forbbiden!AG82</f>
        <v/>
      </c>
      <c r="AI82" s="112" t="str">
        <f>Forbbiden!AH82</f>
        <v/>
      </c>
      <c r="AJ82" s="112" t="str">
        <f>Forbbiden!AI82</f>
        <v/>
      </c>
      <c r="AK82" s="112" t="str">
        <f>Forbbiden!AJ82</f>
        <v/>
      </c>
      <c r="AL82" s="112" t="str">
        <f>Forbbiden!AK82</f>
        <v/>
      </c>
      <c r="AM82" s="112" t="str">
        <f>Forbbiden!AL82</f>
        <v/>
      </c>
      <c r="AN82" s="112" t="str">
        <f>Forbbiden!AM82</f>
        <v/>
      </c>
      <c r="AO82" s="112" t="str">
        <f>Forbbiden!AN82</f>
        <v/>
      </c>
      <c r="AP82" s="112" t="str">
        <f>Forbbiden!AO82</f>
        <v/>
      </c>
      <c r="AQ82" s="112" t="str">
        <f>Forbbiden!AP82</f>
        <v/>
      </c>
      <c r="AR82" s="112" t="str">
        <f>Forbbiden!AQ82</f>
        <v/>
      </c>
      <c r="AS82" s="112" t="str">
        <f>Forbbiden!AR82</f>
        <v/>
      </c>
      <c r="AT82" s="112" t="str">
        <f>Forbbiden!AS82</f>
        <v/>
      </c>
      <c r="AU82" s="112" t="str">
        <f>Forbbiden!AT82</f>
        <v/>
      </c>
      <c r="AV82" s="112" t="str">
        <f>Forbbiden!AU82</f>
        <v/>
      </c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08"/>
      <c r="BI82" s="28"/>
      <c r="BJ82" s="28"/>
      <c r="BK82" s="28"/>
      <c r="BL82" s="28"/>
      <c r="BM82" s="28"/>
      <c r="BN82" s="50"/>
      <c r="BO82" s="38"/>
      <c r="BP82" s="15"/>
      <c r="BQ82" s="38"/>
      <c r="BR82" s="18"/>
      <c r="BS82" s="18"/>
      <c r="BT82" s="18"/>
      <c r="BU82" s="40"/>
      <c r="BV82" s="23"/>
      <c r="BW82" s="16"/>
      <c r="BX82" s="9"/>
      <c r="BY82" s="9"/>
      <c r="BZ82" s="25">
        <v>30</v>
      </c>
      <c r="CA82" s="5" t="str">
        <f>Forbbiden!R296</f>
        <v/>
      </c>
      <c r="CB82" s="61">
        <f>Forbbiden!S296</f>
        <v>0</v>
      </c>
      <c r="CC82" s="14" t="str">
        <f>Forbbiden!T296</f>
        <v/>
      </c>
      <c r="CD82" s="14" t="str">
        <f>Forbbiden!U296</f>
        <v/>
      </c>
      <c r="CE82" s="14" t="str">
        <f>Forbbiden!V296</f>
        <v/>
      </c>
      <c r="CF82" s="14" t="str">
        <f>Forbbiden!W296</f>
        <v/>
      </c>
      <c r="CG82" s="14" t="str">
        <f>Forbbiden!X296</f>
        <v/>
      </c>
      <c r="CH82" s="14" t="str">
        <f>Forbbiden!Y296</f>
        <v/>
      </c>
      <c r="CI82" s="14" t="str">
        <f>Forbbiden!Z296</f>
        <v/>
      </c>
      <c r="CJ82" s="14" t="str">
        <f>Forbbiden!AA296</f>
        <v/>
      </c>
      <c r="CK82" s="14" t="str">
        <f>Forbbiden!AB296</f>
        <v/>
      </c>
      <c r="CL82" s="14" t="str">
        <f>Forbbiden!AC296</f>
        <v/>
      </c>
      <c r="CM82" s="14" t="str">
        <f>Forbbiden!AD296</f>
        <v/>
      </c>
      <c r="CN82" s="14" t="str">
        <f>Forbbiden!AE296</f>
        <v/>
      </c>
      <c r="CO82" s="14" t="str">
        <f>Forbbiden!AF296</f>
        <v/>
      </c>
      <c r="CP82" s="14" t="str">
        <f>Forbbiden!AG296</f>
        <v/>
      </c>
      <c r="CQ82" s="14" t="str">
        <f>Forbbiden!AH296</f>
        <v/>
      </c>
      <c r="CR82" s="14" t="str">
        <f>Forbbiden!AI296</f>
        <v/>
      </c>
      <c r="CS82" s="14" t="str">
        <f>Forbbiden!AJ296</f>
        <v/>
      </c>
      <c r="CT82" s="14" t="str">
        <f>Forbbiden!AK296</f>
        <v/>
      </c>
      <c r="CU82" s="14" t="str">
        <f>Forbbiden!AL296</f>
        <v/>
      </c>
      <c r="CV82" s="14" t="str">
        <f>Forbbiden!AM296</f>
        <v/>
      </c>
      <c r="CW82" s="14" t="str">
        <f>Forbbiden!AN296</f>
        <v/>
      </c>
      <c r="CX82" s="14" t="str">
        <f>Forbbiden!AO296</f>
        <v/>
      </c>
      <c r="CY82" s="14" t="str">
        <f>Forbbiden!AP296</f>
        <v/>
      </c>
      <c r="CZ82" s="14" t="str">
        <f>Forbbiden!AQ296</f>
        <v/>
      </c>
      <c r="DA82" s="24" t="str">
        <f>Forbbiden!AR296</f>
        <v/>
      </c>
      <c r="DB82" s="24" t="str">
        <f>Forbbiden!AS296</f>
        <v/>
      </c>
      <c r="DC82" s="24" t="str">
        <f>Forbbiden!AT296</f>
        <v/>
      </c>
      <c r="DD82" s="24" t="str">
        <f>Forbbiden!AU296</f>
        <v/>
      </c>
      <c r="DE82" s="24" t="str">
        <f>Forbbiden!AV296</f>
        <v/>
      </c>
      <c r="DF82" s="24"/>
      <c r="DG82" s="24"/>
      <c r="DH82" s="24"/>
      <c r="DI82" s="24"/>
      <c r="DJ82" s="24"/>
      <c r="DK82" s="24"/>
      <c r="DL82" s="24"/>
      <c r="DM82" s="24"/>
      <c r="DN82" s="24"/>
      <c r="DO82" s="14"/>
      <c r="DP82" s="14"/>
      <c r="DQ82" s="52"/>
      <c r="DR82" s="52"/>
      <c r="DS82" s="52"/>
      <c r="DT82" s="52"/>
    </row>
    <row r="83" spans="8:126" ht="12" customHeight="1">
      <c r="H83" s="40"/>
      <c r="I83" s="23"/>
      <c r="J83" s="16"/>
      <c r="K83" s="9"/>
      <c r="L83" s="9"/>
      <c r="M83" s="9"/>
      <c r="N83" s="9"/>
      <c r="O83" s="9"/>
      <c r="P83" s="9"/>
      <c r="Q83" s="9"/>
      <c r="R83" s="25">
        <v>30</v>
      </c>
      <c r="S83" s="5" t="str">
        <f>Forbbiden!R83</f>
        <v/>
      </c>
      <c r="T83" s="61">
        <f>Forbbiden!S83</f>
        <v>0</v>
      </c>
      <c r="U83" s="112" t="str">
        <f>Forbbiden!T83</f>
        <v/>
      </c>
      <c r="V83" s="112" t="str">
        <f>Forbbiden!U83</f>
        <v/>
      </c>
      <c r="W83" s="112" t="str">
        <f>Forbbiden!V83</f>
        <v/>
      </c>
      <c r="X83" s="112" t="str">
        <f>Forbbiden!W83</f>
        <v/>
      </c>
      <c r="Y83" s="112" t="str">
        <f>Forbbiden!X83</f>
        <v/>
      </c>
      <c r="Z83" s="112" t="str">
        <f>Forbbiden!Y83</f>
        <v/>
      </c>
      <c r="AA83" s="112" t="str">
        <f>Forbbiden!Z83</f>
        <v/>
      </c>
      <c r="AB83" s="112" t="str">
        <f>Forbbiden!AA83</f>
        <v/>
      </c>
      <c r="AC83" s="112" t="str">
        <f>Forbbiden!AB83</f>
        <v/>
      </c>
      <c r="AD83" s="112" t="str">
        <f>Forbbiden!AC83</f>
        <v/>
      </c>
      <c r="AE83" s="112" t="str">
        <f>Forbbiden!AD83</f>
        <v/>
      </c>
      <c r="AF83" s="112" t="str">
        <f>Forbbiden!AE83</f>
        <v/>
      </c>
      <c r="AG83" s="112" t="str">
        <f>Forbbiden!AF83</f>
        <v/>
      </c>
      <c r="AH83" s="112" t="str">
        <f>Forbbiden!AG83</f>
        <v/>
      </c>
      <c r="AI83" s="112" t="str">
        <f>Forbbiden!AH83</f>
        <v/>
      </c>
      <c r="AJ83" s="112" t="str">
        <f>Forbbiden!AI83</f>
        <v/>
      </c>
      <c r="AK83" s="112" t="str">
        <f>Forbbiden!AJ83</f>
        <v/>
      </c>
      <c r="AL83" s="112" t="str">
        <f>Forbbiden!AK83</f>
        <v/>
      </c>
      <c r="AM83" s="112" t="str">
        <f>Forbbiden!AL83</f>
        <v/>
      </c>
      <c r="AN83" s="112" t="str">
        <f>Forbbiden!AM83</f>
        <v/>
      </c>
      <c r="AO83" s="112" t="str">
        <f>Forbbiden!AN83</f>
        <v/>
      </c>
      <c r="AP83" s="112" t="str">
        <f>Forbbiden!AO83</f>
        <v/>
      </c>
      <c r="AQ83" s="112" t="str">
        <f>Forbbiden!AP83</f>
        <v/>
      </c>
      <c r="AR83" s="112" t="str">
        <f>Forbbiden!AQ83</f>
        <v/>
      </c>
      <c r="AS83" s="112" t="str">
        <f>Forbbiden!AR83</f>
        <v/>
      </c>
      <c r="AT83" s="112" t="str">
        <f>Forbbiden!AS83</f>
        <v/>
      </c>
      <c r="AU83" s="112" t="str">
        <f>Forbbiden!AT83</f>
        <v/>
      </c>
      <c r="AV83" s="112" t="str">
        <f>Forbbiden!AU83</f>
        <v/>
      </c>
      <c r="AW83" s="112" t="str">
        <f>Forbbiden!AV83</f>
        <v/>
      </c>
      <c r="AX83" s="112"/>
      <c r="AY83" s="112"/>
      <c r="AZ83" s="112"/>
      <c r="BA83" s="112"/>
      <c r="BB83" s="112"/>
      <c r="BC83" s="112"/>
      <c r="BD83" s="112"/>
      <c r="BE83" s="112"/>
      <c r="BF83" s="112"/>
      <c r="BG83" s="112"/>
      <c r="BH83" s="52"/>
      <c r="BI83" s="28"/>
      <c r="BJ83" s="28"/>
      <c r="BK83" s="28"/>
      <c r="BL83" s="28"/>
      <c r="BM83" s="28"/>
      <c r="BN83" s="37"/>
      <c r="BO83" s="18"/>
      <c r="BP83" s="18"/>
      <c r="BQ83" s="18"/>
      <c r="BR83" s="18"/>
      <c r="BS83" s="18"/>
      <c r="BT83" s="18"/>
      <c r="BU83" s="40"/>
      <c r="BV83" s="23"/>
      <c r="BW83" s="16"/>
      <c r="BX83" s="9"/>
      <c r="BY83" s="9"/>
      <c r="BZ83" s="25">
        <v>31</v>
      </c>
      <c r="CA83" s="5" t="str">
        <f>Forbbiden!R297</f>
        <v/>
      </c>
      <c r="CB83" s="61">
        <f>Forbbiden!S297</f>
        <v>0</v>
      </c>
      <c r="CC83" s="14" t="str">
        <f>Forbbiden!T297</f>
        <v/>
      </c>
      <c r="CD83" s="14" t="str">
        <f>Forbbiden!U297</f>
        <v/>
      </c>
      <c r="CE83" s="14" t="str">
        <f>Forbbiden!V297</f>
        <v/>
      </c>
      <c r="CF83" s="14" t="str">
        <f>Forbbiden!W297</f>
        <v/>
      </c>
      <c r="CG83" s="14" t="str">
        <f>Forbbiden!X297</f>
        <v/>
      </c>
      <c r="CH83" s="14" t="str">
        <f>Forbbiden!Y297</f>
        <v/>
      </c>
      <c r="CI83" s="14" t="str">
        <f>Forbbiden!Z297</f>
        <v/>
      </c>
      <c r="CJ83" s="14" t="str">
        <f>Forbbiden!AA297</f>
        <v/>
      </c>
      <c r="CK83" s="14" t="str">
        <f>Forbbiden!AB297</f>
        <v/>
      </c>
      <c r="CL83" s="14" t="str">
        <f>Forbbiden!AC297</f>
        <v/>
      </c>
      <c r="CM83" s="14" t="str">
        <f>Forbbiden!AD297</f>
        <v/>
      </c>
      <c r="CN83" s="14" t="str">
        <f>Forbbiden!AE297</f>
        <v/>
      </c>
      <c r="CO83" s="14" t="str">
        <f>Forbbiden!AF297</f>
        <v/>
      </c>
      <c r="CP83" s="14" t="str">
        <f>Forbbiden!AG297</f>
        <v/>
      </c>
      <c r="CQ83" s="14" t="str">
        <f>Forbbiden!AH297</f>
        <v/>
      </c>
      <c r="CR83" s="14" t="str">
        <f>Forbbiden!AI297</f>
        <v/>
      </c>
      <c r="CS83" s="14" t="str">
        <f>Forbbiden!AJ297</f>
        <v/>
      </c>
      <c r="CT83" s="14" t="str">
        <f>Forbbiden!AK297</f>
        <v/>
      </c>
      <c r="CU83" s="14" t="str">
        <f>Forbbiden!AL297</f>
        <v/>
      </c>
      <c r="CV83" s="14" t="str">
        <f>Forbbiden!AM297</f>
        <v/>
      </c>
      <c r="CW83" s="14" t="str">
        <f>Forbbiden!AN297</f>
        <v/>
      </c>
      <c r="CX83" s="14" t="str">
        <f>Forbbiden!AO297</f>
        <v/>
      </c>
      <c r="CY83" s="14" t="str">
        <f>Forbbiden!AP297</f>
        <v/>
      </c>
      <c r="CZ83" s="14" t="str">
        <f>Forbbiden!AQ297</f>
        <v/>
      </c>
      <c r="DA83" s="24" t="str">
        <f>Forbbiden!AR297</f>
        <v/>
      </c>
      <c r="DB83" s="24" t="str">
        <f>Forbbiden!AS297</f>
        <v/>
      </c>
      <c r="DC83" s="24" t="str">
        <f>Forbbiden!AT297</f>
        <v/>
      </c>
      <c r="DD83" s="24" t="str">
        <f>Forbbiden!AU297</f>
        <v/>
      </c>
      <c r="DE83" s="24" t="str">
        <f>Forbbiden!AV297</f>
        <v/>
      </c>
      <c r="DF83" s="24" t="str">
        <f>Forbbiden!AW297</f>
        <v/>
      </c>
      <c r="DG83" s="24"/>
      <c r="DH83" s="24"/>
      <c r="DI83" s="24"/>
      <c r="DJ83" s="24"/>
      <c r="DK83" s="24"/>
      <c r="DL83" s="24"/>
      <c r="DM83" s="24"/>
      <c r="DN83" s="24"/>
      <c r="DO83" s="14"/>
      <c r="DP83" s="14"/>
      <c r="DQ83" s="52"/>
      <c r="DR83" s="52"/>
      <c r="DS83" s="52"/>
      <c r="DT83" s="52"/>
    </row>
    <row r="84" spans="8:126" ht="12" customHeight="1">
      <c r="H84" s="40"/>
      <c r="I84" s="23"/>
      <c r="J84" s="16"/>
      <c r="K84" s="9"/>
      <c r="L84" s="9"/>
      <c r="M84" s="9"/>
      <c r="N84" s="9"/>
      <c r="O84" s="9"/>
      <c r="P84" s="9"/>
      <c r="Q84" s="9"/>
      <c r="R84" s="25">
        <v>31</v>
      </c>
      <c r="S84" s="5" t="str">
        <f>Forbbiden!R84</f>
        <v/>
      </c>
      <c r="T84" s="61">
        <f>Forbbiden!S84</f>
        <v>0</v>
      </c>
      <c r="U84" s="112" t="str">
        <f>Forbbiden!T84</f>
        <v/>
      </c>
      <c r="V84" s="112" t="str">
        <f>Forbbiden!U84</f>
        <v/>
      </c>
      <c r="W84" s="112" t="str">
        <f>Forbbiden!V84</f>
        <v/>
      </c>
      <c r="X84" s="112" t="str">
        <f>Forbbiden!W84</f>
        <v/>
      </c>
      <c r="Y84" s="112" t="str">
        <f>Forbbiden!X84</f>
        <v/>
      </c>
      <c r="Z84" s="112" t="str">
        <f>Forbbiden!Y84</f>
        <v/>
      </c>
      <c r="AA84" s="112" t="str">
        <f>Forbbiden!Z84</f>
        <v/>
      </c>
      <c r="AB84" s="112" t="str">
        <f>Forbbiden!AA84</f>
        <v/>
      </c>
      <c r="AC84" s="112" t="str">
        <f>Forbbiden!AB84</f>
        <v/>
      </c>
      <c r="AD84" s="112" t="str">
        <f>Forbbiden!AC84</f>
        <v/>
      </c>
      <c r="AE84" s="112" t="str">
        <f>Forbbiden!AD84</f>
        <v/>
      </c>
      <c r="AF84" s="112" t="str">
        <f>Forbbiden!AE84</f>
        <v/>
      </c>
      <c r="AG84" s="112" t="str">
        <f>Forbbiden!AF84</f>
        <v/>
      </c>
      <c r="AH84" s="112" t="str">
        <f>Forbbiden!AG84</f>
        <v/>
      </c>
      <c r="AI84" s="112" t="str">
        <f>Forbbiden!AH84</f>
        <v/>
      </c>
      <c r="AJ84" s="112" t="str">
        <f>Forbbiden!AI84</f>
        <v/>
      </c>
      <c r="AK84" s="112" t="str">
        <f>Forbbiden!AJ84</f>
        <v/>
      </c>
      <c r="AL84" s="112" t="str">
        <f>Forbbiden!AK84</f>
        <v/>
      </c>
      <c r="AM84" s="112" t="str">
        <f>Forbbiden!AL84</f>
        <v/>
      </c>
      <c r="AN84" s="112" t="str">
        <f>Forbbiden!AM84</f>
        <v/>
      </c>
      <c r="AO84" s="112" t="str">
        <f>Forbbiden!AN84</f>
        <v/>
      </c>
      <c r="AP84" s="112" t="str">
        <f>Forbbiden!AO84</f>
        <v/>
      </c>
      <c r="AQ84" s="112" t="str">
        <f>Forbbiden!AP84</f>
        <v/>
      </c>
      <c r="AR84" s="112" t="str">
        <f>Forbbiden!AQ84</f>
        <v/>
      </c>
      <c r="AS84" s="112" t="str">
        <f>Forbbiden!AR84</f>
        <v/>
      </c>
      <c r="AT84" s="112" t="str">
        <f>Forbbiden!AS84</f>
        <v/>
      </c>
      <c r="AU84" s="112" t="str">
        <f>Forbbiden!AT84</f>
        <v/>
      </c>
      <c r="AV84" s="112" t="str">
        <f>Forbbiden!AU84</f>
        <v/>
      </c>
      <c r="AW84" s="112" t="str">
        <f>Forbbiden!AV84</f>
        <v/>
      </c>
      <c r="AX84" s="112" t="str">
        <f>Forbbiden!AW84</f>
        <v/>
      </c>
      <c r="AY84" s="112"/>
      <c r="AZ84" s="112"/>
      <c r="BA84" s="112"/>
      <c r="BB84" s="112"/>
      <c r="BC84" s="112"/>
      <c r="BD84" s="112"/>
      <c r="BE84" s="112"/>
      <c r="BF84" s="112"/>
      <c r="BG84" s="112"/>
      <c r="BH84" s="52"/>
      <c r="BI84" s="28"/>
      <c r="BJ84" s="28"/>
      <c r="BK84" s="28"/>
      <c r="BL84" s="28"/>
      <c r="BM84" s="28"/>
      <c r="BN84" s="37"/>
      <c r="BO84" s="18"/>
      <c r="BP84" s="18"/>
      <c r="BQ84" s="18"/>
      <c r="BR84" s="18"/>
      <c r="BS84" s="18"/>
      <c r="BT84" s="18"/>
      <c r="BU84" s="40"/>
      <c r="BV84" s="23"/>
      <c r="BW84" s="16"/>
      <c r="BX84" s="9"/>
      <c r="BY84" s="9"/>
      <c r="BZ84" s="25">
        <v>32</v>
      </c>
      <c r="CA84" s="5" t="str">
        <f>Forbbiden!R298</f>
        <v/>
      </c>
      <c r="CB84" s="61">
        <f>Forbbiden!S298</f>
        <v>0</v>
      </c>
      <c r="CC84" s="14" t="str">
        <f>Forbbiden!T298</f>
        <v/>
      </c>
      <c r="CD84" s="14" t="str">
        <f>Forbbiden!U298</f>
        <v/>
      </c>
      <c r="CE84" s="14" t="str">
        <f>Forbbiden!V298</f>
        <v/>
      </c>
      <c r="CF84" s="14" t="str">
        <f>Forbbiden!W298</f>
        <v/>
      </c>
      <c r="CG84" s="14" t="str">
        <f>Forbbiden!X298</f>
        <v/>
      </c>
      <c r="CH84" s="14" t="str">
        <f>Forbbiden!Y298</f>
        <v/>
      </c>
      <c r="CI84" s="14" t="str">
        <f>Forbbiden!Z298</f>
        <v/>
      </c>
      <c r="CJ84" s="14" t="str">
        <f>Forbbiden!AA298</f>
        <v/>
      </c>
      <c r="CK84" s="14" t="str">
        <f>Forbbiden!AB298</f>
        <v/>
      </c>
      <c r="CL84" s="14" t="str">
        <f>Forbbiden!AC298</f>
        <v/>
      </c>
      <c r="CM84" s="14" t="str">
        <f>Forbbiden!AD298</f>
        <v/>
      </c>
      <c r="CN84" s="14" t="str">
        <f>Forbbiden!AE298</f>
        <v/>
      </c>
      <c r="CO84" s="14" t="str">
        <f>Forbbiden!AF298</f>
        <v/>
      </c>
      <c r="CP84" s="14" t="str">
        <f>Forbbiden!AG298</f>
        <v/>
      </c>
      <c r="CQ84" s="14" t="str">
        <f>Forbbiden!AH298</f>
        <v/>
      </c>
      <c r="CR84" s="14" t="str">
        <f>Forbbiden!AI298</f>
        <v/>
      </c>
      <c r="CS84" s="14" t="str">
        <f>Forbbiden!AJ298</f>
        <v/>
      </c>
      <c r="CT84" s="14" t="str">
        <f>Forbbiden!AK298</f>
        <v/>
      </c>
      <c r="CU84" s="14" t="str">
        <f>Forbbiden!AL298</f>
        <v/>
      </c>
      <c r="CV84" s="14" t="str">
        <f>Forbbiden!AM298</f>
        <v/>
      </c>
      <c r="CW84" s="14" t="str">
        <f>Forbbiden!AN298</f>
        <v/>
      </c>
      <c r="CX84" s="14" t="str">
        <f>Forbbiden!AO298</f>
        <v/>
      </c>
      <c r="CY84" s="14" t="str">
        <f>Forbbiden!AP298</f>
        <v/>
      </c>
      <c r="CZ84" s="14" t="str">
        <f>Forbbiden!AQ298</f>
        <v/>
      </c>
      <c r="DA84" s="24" t="str">
        <f>Forbbiden!AR298</f>
        <v/>
      </c>
      <c r="DB84" s="24" t="str">
        <f>Forbbiden!AS298</f>
        <v/>
      </c>
      <c r="DC84" s="24" t="str">
        <f>Forbbiden!AT298</f>
        <v/>
      </c>
      <c r="DD84" s="24" t="str">
        <f>Forbbiden!AU298</f>
        <v/>
      </c>
      <c r="DE84" s="24" t="str">
        <f>Forbbiden!AV298</f>
        <v/>
      </c>
      <c r="DF84" s="24" t="str">
        <f>Forbbiden!AW298</f>
        <v/>
      </c>
      <c r="DG84" s="24" t="str">
        <f>Forbbiden!AX298</f>
        <v/>
      </c>
      <c r="DH84" s="24"/>
      <c r="DI84" s="24"/>
      <c r="DJ84" s="24"/>
      <c r="DK84" s="24"/>
      <c r="DL84" s="24"/>
      <c r="DM84" s="24"/>
      <c r="DN84" s="24"/>
      <c r="DO84" s="14"/>
      <c r="DP84" s="14"/>
      <c r="DQ84" s="52"/>
      <c r="DR84" s="52"/>
      <c r="DS84" s="52"/>
      <c r="DT84" s="52"/>
    </row>
    <row r="85" spans="8:126" ht="12" customHeight="1">
      <c r="H85" s="40"/>
      <c r="I85" s="23"/>
      <c r="J85" s="16"/>
      <c r="K85" s="9"/>
      <c r="L85" s="9"/>
      <c r="M85" s="9"/>
      <c r="N85" s="9"/>
      <c r="O85" s="9"/>
      <c r="P85" s="9"/>
      <c r="Q85" s="9"/>
      <c r="R85" s="25">
        <v>32</v>
      </c>
      <c r="S85" s="5" t="str">
        <f>Forbbiden!R85</f>
        <v/>
      </c>
      <c r="T85" s="61">
        <f>Forbbiden!S85</f>
        <v>0</v>
      </c>
      <c r="U85" s="112" t="str">
        <f>Forbbiden!T85</f>
        <v/>
      </c>
      <c r="V85" s="112" t="str">
        <f>Forbbiden!U85</f>
        <v/>
      </c>
      <c r="W85" s="112" t="str">
        <f>Forbbiden!V85</f>
        <v/>
      </c>
      <c r="X85" s="112" t="str">
        <f>Forbbiden!W85</f>
        <v/>
      </c>
      <c r="Y85" s="112" t="str">
        <f>Forbbiden!X85</f>
        <v/>
      </c>
      <c r="Z85" s="112" t="str">
        <f>Forbbiden!Y85</f>
        <v/>
      </c>
      <c r="AA85" s="112" t="str">
        <f>Forbbiden!Z85</f>
        <v/>
      </c>
      <c r="AB85" s="112" t="str">
        <f>Forbbiden!AA85</f>
        <v/>
      </c>
      <c r="AC85" s="112" t="str">
        <f>Forbbiden!AB85</f>
        <v/>
      </c>
      <c r="AD85" s="112" t="str">
        <f>Forbbiden!AC85</f>
        <v/>
      </c>
      <c r="AE85" s="112" t="str">
        <f>Forbbiden!AD85</f>
        <v/>
      </c>
      <c r="AF85" s="112" t="str">
        <f>Forbbiden!AE85</f>
        <v/>
      </c>
      <c r="AG85" s="112" t="str">
        <f>Forbbiden!AF85</f>
        <v/>
      </c>
      <c r="AH85" s="112" t="str">
        <f>Forbbiden!AG85</f>
        <v/>
      </c>
      <c r="AI85" s="112" t="str">
        <f>Forbbiden!AH85</f>
        <v/>
      </c>
      <c r="AJ85" s="112" t="str">
        <f>Forbbiden!AI85</f>
        <v/>
      </c>
      <c r="AK85" s="112" t="str">
        <f>Forbbiden!AJ85</f>
        <v/>
      </c>
      <c r="AL85" s="112" t="str">
        <f>Forbbiden!AK85</f>
        <v/>
      </c>
      <c r="AM85" s="112" t="str">
        <f>Forbbiden!AL85</f>
        <v/>
      </c>
      <c r="AN85" s="112" t="str">
        <f>Forbbiden!AM85</f>
        <v/>
      </c>
      <c r="AO85" s="112" t="str">
        <f>Forbbiden!AN85</f>
        <v/>
      </c>
      <c r="AP85" s="112" t="str">
        <f>Forbbiden!AO85</f>
        <v/>
      </c>
      <c r="AQ85" s="112" t="str">
        <f>Forbbiden!AP85</f>
        <v/>
      </c>
      <c r="AR85" s="112" t="str">
        <f>Forbbiden!AQ85</f>
        <v/>
      </c>
      <c r="AS85" s="112" t="str">
        <f>Forbbiden!AR85</f>
        <v/>
      </c>
      <c r="AT85" s="112" t="str">
        <f>Forbbiden!AS85</f>
        <v/>
      </c>
      <c r="AU85" s="112" t="str">
        <f>Forbbiden!AT85</f>
        <v/>
      </c>
      <c r="AV85" s="112" t="str">
        <f>Forbbiden!AU85</f>
        <v/>
      </c>
      <c r="AW85" s="112" t="str">
        <f>Forbbiden!AV85</f>
        <v/>
      </c>
      <c r="AX85" s="112" t="str">
        <f>Forbbiden!AW85</f>
        <v/>
      </c>
      <c r="AY85" s="112" t="str">
        <f>Forbbiden!AX85</f>
        <v/>
      </c>
      <c r="AZ85" s="112"/>
      <c r="BA85" s="112"/>
      <c r="BB85" s="112"/>
      <c r="BC85" s="112"/>
      <c r="BD85" s="112"/>
      <c r="BE85" s="112"/>
      <c r="BF85" s="112"/>
      <c r="BG85" s="112"/>
      <c r="BH85" s="52"/>
      <c r="BI85" s="28"/>
      <c r="BJ85" s="28"/>
      <c r="BK85" s="28"/>
      <c r="BL85" s="28"/>
      <c r="BM85" s="28"/>
      <c r="BN85" s="18"/>
      <c r="BO85" s="18"/>
      <c r="BP85" s="18"/>
      <c r="BQ85" s="18"/>
      <c r="BR85" s="18"/>
      <c r="BS85" s="18"/>
      <c r="BT85" s="18"/>
      <c r="BU85" s="40"/>
      <c r="BV85" s="23"/>
      <c r="BW85" s="16"/>
      <c r="BX85" s="9"/>
      <c r="BY85" s="9"/>
      <c r="BZ85" s="25">
        <v>33</v>
      </c>
      <c r="CA85" s="5" t="str">
        <f>Forbbiden!R299</f>
        <v/>
      </c>
      <c r="CB85" s="61">
        <f>Forbbiden!S299</f>
        <v>0</v>
      </c>
      <c r="CC85" s="14" t="str">
        <f>Forbbiden!T299</f>
        <v/>
      </c>
      <c r="CD85" s="14" t="str">
        <f>Forbbiden!U299</f>
        <v/>
      </c>
      <c r="CE85" s="14" t="str">
        <f>Forbbiden!V299</f>
        <v/>
      </c>
      <c r="CF85" s="14" t="str">
        <f>Forbbiden!W299</f>
        <v/>
      </c>
      <c r="CG85" s="14" t="str">
        <f>Forbbiden!X299</f>
        <v/>
      </c>
      <c r="CH85" s="14" t="str">
        <f>Forbbiden!Y299</f>
        <v/>
      </c>
      <c r="CI85" s="14" t="str">
        <f>Forbbiden!Z299</f>
        <v/>
      </c>
      <c r="CJ85" s="14" t="str">
        <f>Forbbiden!AA299</f>
        <v/>
      </c>
      <c r="CK85" s="14" t="str">
        <f>Forbbiden!AB299</f>
        <v/>
      </c>
      <c r="CL85" s="14" t="str">
        <f>Forbbiden!AC299</f>
        <v/>
      </c>
      <c r="CM85" s="14" t="str">
        <f>Forbbiden!AD299</f>
        <v/>
      </c>
      <c r="CN85" s="14" t="str">
        <f>Forbbiden!AE299</f>
        <v/>
      </c>
      <c r="CO85" s="14" t="str">
        <f>Forbbiden!AF299</f>
        <v/>
      </c>
      <c r="CP85" s="14" t="str">
        <f>Forbbiden!AG299</f>
        <v/>
      </c>
      <c r="CQ85" s="14" t="str">
        <f>Forbbiden!AH299</f>
        <v/>
      </c>
      <c r="CR85" s="14" t="str">
        <f>Forbbiden!AI299</f>
        <v/>
      </c>
      <c r="CS85" s="14" t="str">
        <f>Forbbiden!AJ299</f>
        <v/>
      </c>
      <c r="CT85" s="14" t="str">
        <f>Forbbiden!AK299</f>
        <v/>
      </c>
      <c r="CU85" s="14" t="str">
        <f>Forbbiden!AL299</f>
        <v/>
      </c>
      <c r="CV85" s="14" t="str">
        <f>Forbbiden!AM299</f>
        <v/>
      </c>
      <c r="CW85" s="14" t="str">
        <f>Forbbiden!AN299</f>
        <v/>
      </c>
      <c r="CX85" s="14" t="str">
        <f>Forbbiden!AO299</f>
        <v/>
      </c>
      <c r="CY85" s="14" t="str">
        <f>Forbbiden!AP299</f>
        <v/>
      </c>
      <c r="CZ85" s="14" t="str">
        <f>Forbbiden!AQ299</f>
        <v/>
      </c>
      <c r="DA85" s="24" t="str">
        <f>Forbbiden!AR299</f>
        <v/>
      </c>
      <c r="DB85" s="24" t="str">
        <f>Forbbiden!AS299</f>
        <v/>
      </c>
      <c r="DC85" s="24" t="str">
        <f>Forbbiden!AT299</f>
        <v/>
      </c>
      <c r="DD85" s="24" t="str">
        <f>Forbbiden!AU299</f>
        <v/>
      </c>
      <c r="DE85" s="24" t="str">
        <f>Forbbiden!AV299</f>
        <v/>
      </c>
      <c r="DF85" s="24" t="str">
        <f>Forbbiden!AW299</f>
        <v/>
      </c>
      <c r="DG85" s="24" t="str">
        <f>Forbbiden!AX299</f>
        <v/>
      </c>
      <c r="DH85" s="24" t="str">
        <f>Forbbiden!AY299</f>
        <v/>
      </c>
      <c r="DI85" s="24"/>
      <c r="DJ85" s="24"/>
      <c r="DK85" s="24"/>
      <c r="DL85" s="24"/>
      <c r="DM85" s="24"/>
      <c r="DN85" s="24"/>
      <c r="DO85" s="14"/>
      <c r="DP85" s="14"/>
      <c r="DQ85" s="52"/>
      <c r="DR85" s="52"/>
      <c r="DS85" s="52"/>
      <c r="DT85" s="52"/>
    </row>
    <row r="86" spans="8:126" ht="12" customHeight="1">
      <c r="H86" s="40"/>
      <c r="I86" s="13"/>
      <c r="J86" s="51"/>
      <c r="K86" s="9"/>
      <c r="L86" s="9"/>
      <c r="M86" s="9"/>
      <c r="N86" s="9"/>
      <c r="O86" s="9"/>
      <c r="P86" s="9"/>
      <c r="Q86" s="9"/>
      <c r="R86" s="25">
        <v>33</v>
      </c>
      <c r="S86" s="5" t="str">
        <f>Forbbiden!R86</f>
        <v/>
      </c>
      <c r="T86" s="61">
        <f>Forbbiden!S86</f>
        <v>0</v>
      </c>
      <c r="U86" s="112" t="str">
        <f>Forbbiden!T86</f>
        <v/>
      </c>
      <c r="V86" s="112" t="str">
        <f>Forbbiden!U86</f>
        <v/>
      </c>
      <c r="W86" s="112" t="str">
        <f>Forbbiden!V86</f>
        <v/>
      </c>
      <c r="X86" s="112" t="str">
        <f>Forbbiden!W86</f>
        <v/>
      </c>
      <c r="Y86" s="112" t="str">
        <f>Forbbiden!X86</f>
        <v/>
      </c>
      <c r="Z86" s="112" t="str">
        <f>Forbbiden!Y86</f>
        <v/>
      </c>
      <c r="AA86" s="112" t="str">
        <f>Forbbiden!Z86</f>
        <v/>
      </c>
      <c r="AB86" s="112" t="str">
        <f>Forbbiden!AA86</f>
        <v/>
      </c>
      <c r="AC86" s="112" t="str">
        <f>Forbbiden!AB86</f>
        <v/>
      </c>
      <c r="AD86" s="112" t="str">
        <f>Forbbiden!AC86</f>
        <v/>
      </c>
      <c r="AE86" s="112" t="str">
        <f>Forbbiden!AD86</f>
        <v/>
      </c>
      <c r="AF86" s="112" t="str">
        <f>Forbbiden!AE86</f>
        <v/>
      </c>
      <c r="AG86" s="112" t="str">
        <f>Forbbiden!AF86</f>
        <v/>
      </c>
      <c r="AH86" s="112" t="str">
        <f>Forbbiden!AG86</f>
        <v/>
      </c>
      <c r="AI86" s="112" t="str">
        <f>Forbbiden!AH86</f>
        <v/>
      </c>
      <c r="AJ86" s="112" t="str">
        <f>Forbbiden!AI86</f>
        <v/>
      </c>
      <c r="AK86" s="112" t="str">
        <f>Forbbiden!AJ86</f>
        <v/>
      </c>
      <c r="AL86" s="112" t="str">
        <f>Forbbiden!AK86</f>
        <v/>
      </c>
      <c r="AM86" s="112" t="str">
        <f>Forbbiden!AL86</f>
        <v/>
      </c>
      <c r="AN86" s="112" t="str">
        <f>Forbbiden!AM86</f>
        <v/>
      </c>
      <c r="AO86" s="112" t="str">
        <f>Forbbiden!AN86</f>
        <v/>
      </c>
      <c r="AP86" s="112" t="str">
        <f>Forbbiden!AO86</f>
        <v/>
      </c>
      <c r="AQ86" s="112" t="str">
        <f>Forbbiden!AP86</f>
        <v/>
      </c>
      <c r="AR86" s="112" t="str">
        <f>Forbbiden!AQ86</f>
        <v/>
      </c>
      <c r="AS86" s="112" t="str">
        <f>Forbbiden!AR86</f>
        <v/>
      </c>
      <c r="AT86" s="112" t="str">
        <f>Forbbiden!AS86</f>
        <v/>
      </c>
      <c r="AU86" s="112" t="str">
        <f>Forbbiden!AT86</f>
        <v/>
      </c>
      <c r="AV86" s="112" t="str">
        <f>Forbbiden!AU86</f>
        <v/>
      </c>
      <c r="AW86" s="112" t="str">
        <f>Forbbiden!AV86</f>
        <v/>
      </c>
      <c r="AX86" s="112" t="str">
        <f>Forbbiden!AW86</f>
        <v/>
      </c>
      <c r="AY86" s="112" t="str">
        <f>Forbbiden!AX86</f>
        <v/>
      </c>
      <c r="AZ86" s="112" t="str">
        <f>Forbbiden!AY86</f>
        <v/>
      </c>
      <c r="BA86" s="112"/>
      <c r="BB86" s="112"/>
      <c r="BC86" s="112"/>
      <c r="BD86" s="112"/>
      <c r="BE86" s="112"/>
      <c r="BF86" s="112"/>
      <c r="BG86" s="112"/>
      <c r="BH86" s="52"/>
      <c r="BI86" s="28"/>
      <c r="BJ86" s="28"/>
      <c r="BK86" s="28"/>
      <c r="BL86" s="28"/>
      <c r="BM86" s="28"/>
      <c r="BN86" s="18"/>
      <c r="BO86" s="18"/>
      <c r="BP86" s="18"/>
      <c r="BQ86" s="18"/>
      <c r="BR86" s="18"/>
      <c r="BS86" s="18"/>
      <c r="BT86" s="18"/>
      <c r="BU86" s="40"/>
      <c r="BV86" s="23"/>
      <c r="BW86" s="16"/>
      <c r="BX86" s="9"/>
      <c r="BY86" s="9"/>
      <c r="BZ86" s="25">
        <v>34</v>
      </c>
      <c r="CA86" s="5" t="str">
        <f>Forbbiden!R300</f>
        <v/>
      </c>
      <c r="CB86" s="61">
        <f>Forbbiden!S300</f>
        <v>0</v>
      </c>
      <c r="CC86" s="14" t="str">
        <f>Forbbiden!T300</f>
        <v/>
      </c>
      <c r="CD86" s="14" t="str">
        <f>Forbbiden!U300</f>
        <v/>
      </c>
      <c r="CE86" s="14" t="str">
        <f>Forbbiden!V300</f>
        <v/>
      </c>
      <c r="CF86" s="14" t="str">
        <f>Forbbiden!W300</f>
        <v/>
      </c>
      <c r="CG86" s="14" t="str">
        <f>Forbbiden!X300</f>
        <v/>
      </c>
      <c r="CH86" s="14" t="str">
        <f>Forbbiden!Y300</f>
        <v/>
      </c>
      <c r="CI86" s="14" t="str">
        <f>Forbbiden!Z300</f>
        <v/>
      </c>
      <c r="CJ86" s="14" t="str">
        <f>Forbbiden!AA300</f>
        <v/>
      </c>
      <c r="CK86" s="14" t="str">
        <f>Forbbiden!AB300</f>
        <v/>
      </c>
      <c r="CL86" s="14" t="str">
        <f>Forbbiden!AC300</f>
        <v/>
      </c>
      <c r="CM86" s="14" t="str">
        <f>Forbbiden!AD300</f>
        <v/>
      </c>
      <c r="CN86" s="14" t="str">
        <f>Forbbiden!AE300</f>
        <v/>
      </c>
      <c r="CO86" s="14" t="str">
        <f>Forbbiden!AF300</f>
        <v/>
      </c>
      <c r="CP86" s="14" t="str">
        <f>Forbbiden!AG300</f>
        <v/>
      </c>
      <c r="CQ86" s="14" t="str">
        <f>Forbbiden!AH300</f>
        <v/>
      </c>
      <c r="CR86" s="14" t="str">
        <f>Forbbiden!AI300</f>
        <v/>
      </c>
      <c r="CS86" s="14" t="str">
        <f>Forbbiden!AJ300</f>
        <v/>
      </c>
      <c r="CT86" s="14" t="str">
        <f>Forbbiden!AK300</f>
        <v/>
      </c>
      <c r="CU86" s="14" t="str">
        <f>Forbbiden!AL300</f>
        <v/>
      </c>
      <c r="CV86" s="14" t="str">
        <f>Forbbiden!AM300</f>
        <v/>
      </c>
      <c r="CW86" s="14" t="str">
        <f>Forbbiden!AN300</f>
        <v/>
      </c>
      <c r="CX86" s="14" t="str">
        <f>Forbbiden!AO300</f>
        <v/>
      </c>
      <c r="CY86" s="14" t="str">
        <f>Forbbiden!AP300</f>
        <v/>
      </c>
      <c r="CZ86" s="14" t="str">
        <f>Forbbiden!AQ300</f>
        <v/>
      </c>
      <c r="DA86" s="24" t="str">
        <f>Forbbiden!AR300</f>
        <v/>
      </c>
      <c r="DB86" s="24" t="str">
        <f>Forbbiden!AS300</f>
        <v/>
      </c>
      <c r="DC86" s="24" t="str">
        <f>Forbbiden!AT300</f>
        <v/>
      </c>
      <c r="DD86" s="24" t="str">
        <f>Forbbiden!AU300</f>
        <v/>
      </c>
      <c r="DE86" s="24" t="str">
        <f>Forbbiden!AV300</f>
        <v/>
      </c>
      <c r="DF86" s="24" t="str">
        <f>Forbbiden!AW300</f>
        <v/>
      </c>
      <c r="DG86" s="24" t="str">
        <f>Forbbiden!AX300</f>
        <v/>
      </c>
      <c r="DH86" s="24" t="str">
        <f>Forbbiden!AY300</f>
        <v/>
      </c>
      <c r="DI86" s="24" t="str">
        <f>Forbbiden!AZ300</f>
        <v/>
      </c>
      <c r="DJ86" s="24"/>
      <c r="DK86" s="24"/>
      <c r="DL86" s="24"/>
      <c r="DM86" s="24"/>
      <c r="DN86" s="24"/>
      <c r="DO86" s="14"/>
      <c r="DP86" s="14"/>
      <c r="DQ86" s="52"/>
      <c r="DR86" s="52"/>
      <c r="DS86" s="52"/>
      <c r="DT86" s="52"/>
    </row>
    <row r="87" spans="8:126" ht="12" customHeight="1">
      <c r="H87" s="40"/>
      <c r="I87" s="13"/>
      <c r="J87" s="51"/>
      <c r="K87" s="9"/>
      <c r="L87" s="9"/>
      <c r="M87" s="9"/>
      <c r="N87" s="9"/>
      <c r="O87" s="9"/>
      <c r="P87" s="9"/>
      <c r="Q87" s="9"/>
      <c r="R87" s="25">
        <v>34</v>
      </c>
      <c r="S87" s="5" t="str">
        <f>Forbbiden!R87</f>
        <v/>
      </c>
      <c r="T87" s="61">
        <f>Forbbiden!S87</f>
        <v>0</v>
      </c>
      <c r="U87" s="112" t="str">
        <f>Forbbiden!T87</f>
        <v/>
      </c>
      <c r="V87" s="112" t="str">
        <f>Forbbiden!U87</f>
        <v/>
      </c>
      <c r="W87" s="112" t="str">
        <f>Forbbiden!V87</f>
        <v/>
      </c>
      <c r="X87" s="112" t="str">
        <f>Forbbiden!W87</f>
        <v/>
      </c>
      <c r="Y87" s="112" t="str">
        <f>Forbbiden!X87</f>
        <v/>
      </c>
      <c r="Z87" s="112" t="str">
        <f>Forbbiden!Y87</f>
        <v/>
      </c>
      <c r="AA87" s="112" t="str">
        <f>Forbbiden!Z87</f>
        <v/>
      </c>
      <c r="AB87" s="112" t="str">
        <f>Forbbiden!AA87</f>
        <v/>
      </c>
      <c r="AC87" s="112" t="str">
        <f>Forbbiden!AB87</f>
        <v/>
      </c>
      <c r="AD87" s="112" t="str">
        <f>Forbbiden!AC87</f>
        <v/>
      </c>
      <c r="AE87" s="112" t="str">
        <f>Forbbiden!AD87</f>
        <v/>
      </c>
      <c r="AF87" s="112" t="str">
        <f>Forbbiden!AE87</f>
        <v/>
      </c>
      <c r="AG87" s="112" t="str">
        <f>Forbbiden!AF87</f>
        <v/>
      </c>
      <c r="AH87" s="112" t="str">
        <f>Forbbiden!AG87</f>
        <v/>
      </c>
      <c r="AI87" s="112" t="str">
        <f>Forbbiden!AH87</f>
        <v/>
      </c>
      <c r="AJ87" s="112" t="str">
        <f>Forbbiden!AI87</f>
        <v/>
      </c>
      <c r="AK87" s="112" t="str">
        <f>Forbbiden!AJ87</f>
        <v/>
      </c>
      <c r="AL87" s="112" t="str">
        <f>Forbbiden!AK87</f>
        <v/>
      </c>
      <c r="AM87" s="112" t="str">
        <f>Forbbiden!AL87</f>
        <v/>
      </c>
      <c r="AN87" s="112" t="str">
        <f>Forbbiden!AM87</f>
        <v/>
      </c>
      <c r="AO87" s="112" t="str">
        <f>Forbbiden!AN87</f>
        <v/>
      </c>
      <c r="AP87" s="112" t="str">
        <f>Forbbiden!AO87</f>
        <v/>
      </c>
      <c r="AQ87" s="112" t="str">
        <f>Forbbiden!AP87</f>
        <v/>
      </c>
      <c r="AR87" s="112" t="str">
        <f>Forbbiden!AQ87</f>
        <v/>
      </c>
      <c r="AS87" s="112" t="str">
        <f>Forbbiden!AR87</f>
        <v/>
      </c>
      <c r="AT87" s="112" t="str">
        <f>Forbbiden!AS87</f>
        <v/>
      </c>
      <c r="AU87" s="112" t="str">
        <f>Forbbiden!AT87</f>
        <v/>
      </c>
      <c r="AV87" s="112" t="str">
        <f>Forbbiden!AU87</f>
        <v/>
      </c>
      <c r="AW87" s="112" t="str">
        <f>Forbbiden!AV87</f>
        <v/>
      </c>
      <c r="AX87" s="112" t="str">
        <f>Forbbiden!AW87</f>
        <v/>
      </c>
      <c r="AY87" s="112" t="str">
        <f>Forbbiden!AX87</f>
        <v/>
      </c>
      <c r="AZ87" s="112" t="str">
        <f>Forbbiden!AY87</f>
        <v/>
      </c>
      <c r="BA87" s="112" t="str">
        <f>Forbbiden!AZ87</f>
        <v/>
      </c>
      <c r="BB87" s="112"/>
      <c r="BC87" s="112"/>
      <c r="BD87" s="112"/>
      <c r="BE87" s="112"/>
      <c r="BF87" s="112"/>
      <c r="BG87" s="112"/>
      <c r="BH87" s="52"/>
      <c r="BI87" s="28"/>
      <c r="BJ87" s="28"/>
      <c r="BK87" s="28"/>
      <c r="BL87" s="28"/>
      <c r="BM87" s="28"/>
      <c r="BN87" s="18"/>
      <c r="BO87" s="18"/>
      <c r="BP87" s="18"/>
      <c r="BQ87" s="18"/>
      <c r="BR87" s="18"/>
      <c r="BS87" s="18"/>
      <c r="BT87" s="18"/>
      <c r="BU87" s="40"/>
      <c r="BV87" s="23"/>
      <c r="BW87" s="16"/>
      <c r="BX87" s="9"/>
      <c r="BY87" s="9"/>
      <c r="BZ87" s="25">
        <v>35</v>
      </c>
      <c r="CA87" s="5" t="str">
        <f>Forbbiden!R301</f>
        <v/>
      </c>
      <c r="CB87" s="61">
        <f>Forbbiden!S301</f>
        <v>0</v>
      </c>
      <c r="CC87" s="14" t="str">
        <f>Forbbiden!T301</f>
        <v/>
      </c>
      <c r="CD87" s="14" t="str">
        <f>Forbbiden!U301</f>
        <v/>
      </c>
      <c r="CE87" s="14" t="str">
        <f>Forbbiden!V301</f>
        <v/>
      </c>
      <c r="CF87" s="14" t="str">
        <f>Forbbiden!W301</f>
        <v/>
      </c>
      <c r="CG87" s="14" t="str">
        <f>Forbbiden!X301</f>
        <v/>
      </c>
      <c r="CH87" s="14" t="str">
        <f>Forbbiden!Y301</f>
        <v/>
      </c>
      <c r="CI87" s="14" t="str">
        <f>Forbbiden!Z301</f>
        <v/>
      </c>
      <c r="CJ87" s="14" t="str">
        <f>Forbbiden!AA301</f>
        <v/>
      </c>
      <c r="CK87" s="14" t="str">
        <f>Forbbiden!AB301</f>
        <v/>
      </c>
      <c r="CL87" s="14" t="str">
        <f>Forbbiden!AC301</f>
        <v/>
      </c>
      <c r="CM87" s="14" t="str">
        <f>Forbbiden!AD301</f>
        <v/>
      </c>
      <c r="CN87" s="14" t="str">
        <f>Forbbiden!AE301</f>
        <v/>
      </c>
      <c r="CO87" s="14" t="str">
        <f>Forbbiden!AF301</f>
        <v/>
      </c>
      <c r="CP87" s="14" t="str">
        <f>Forbbiden!AG301</f>
        <v/>
      </c>
      <c r="CQ87" s="14" t="str">
        <f>Forbbiden!AH301</f>
        <v/>
      </c>
      <c r="CR87" s="14" t="str">
        <f>Forbbiden!AI301</f>
        <v/>
      </c>
      <c r="CS87" s="14" t="str">
        <f>Forbbiden!AJ301</f>
        <v/>
      </c>
      <c r="CT87" s="14" t="str">
        <f>Forbbiden!AK301</f>
        <v/>
      </c>
      <c r="CU87" s="14" t="str">
        <f>Forbbiden!AL301</f>
        <v/>
      </c>
      <c r="CV87" s="14" t="str">
        <f>Forbbiden!AM301</f>
        <v/>
      </c>
      <c r="CW87" s="14" t="str">
        <f>Forbbiden!AN301</f>
        <v/>
      </c>
      <c r="CX87" s="14" t="str">
        <f>Forbbiden!AO301</f>
        <v/>
      </c>
      <c r="CY87" s="14" t="str">
        <f>Forbbiden!AP301</f>
        <v/>
      </c>
      <c r="CZ87" s="14" t="str">
        <f>Forbbiden!AQ301</f>
        <v/>
      </c>
      <c r="DA87" s="24" t="str">
        <f>Forbbiden!AR301</f>
        <v/>
      </c>
      <c r="DB87" s="24" t="str">
        <f>Forbbiden!AS301</f>
        <v/>
      </c>
      <c r="DC87" s="24" t="str">
        <f>Forbbiden!AT301</f>
        <v/>
      </c>
      <c r="DD87" s="24" t="str">
        <f>Forbbiden!AU301</f>
        <v/>
      </c>
      <c r="DE87" s="24" t="str">
        <f>Forbbiden!AV301</f>
        <v/>
      </c>
      <c r="DF87" s="24" t="str">
        <f>Forbbiden!AW301</f>
        <v/>
      </c>
      <c r="DG87" s="24" t="str">
        <f>Forbbiden!AX301</f>
        <v/>
      </c>
      <c r="DH87" s="24" t="str">
        <f>Forbbiden!AY301</f>
        <v/>
      </c>
      <c r="DI87" s="24" t="str">
        <f>Forbbiden!AZ301</f>
        <v/>
      </c>
      <c r="DJ87" s="24" t="str">
        <f>Forbbiden!BA301</f>
        <v/>
      </c>
      <c r="DK87" s="24"/>
      <c r="DL87" s="24"/>
      <c r="DM87" s="24"/>
      <c r="DN87" s="24"/>
      <c r="DO87" s="14"/>
      <c r="DP87" s="14"/>
      <c r="DQ87" s="52"/>
      <c r="DR87" s="52"/>
      <c r="DS87" s="52"/>
      <c r="DT87" s="52"/>
    </row>
    <row r="88" spans="8:126" ht="12" customHeight="1">
      <c r="H88" s="40"/>
      <c r="I88" s="23"/>
      <c r="J88" s="16"/>
      <c r="K88" s="9"/>
      <c r="L88" s="9"/>
      <c r="M88" s="9"/>
      <c r="N88" s="9"/>
      <c r="O88" s="9"/>
      <c r="P88" s="9"/>
      <c r="Q88" s="9"/>
      <c r="R88" s="25">
        <v>35</v>
      </c>
      <c r="S88" s="5" t="str">
        <f>Forbbiden!R88</f>
        <v/>
      </c>
      <c r="T88" s="61">
        <f>Forbbiden!S88</f>
        <v>0</v>
      </c>
      <c r="U88" s="112" t="str">
        <f>Forbbiden!T88</f>
        <v/>
      </c>
      <c r="V88" s="112" t="str">
        <f>Forbbiden!U88</f>
        <v/>
      </c>
      <c r="W88" s="112" t="str">
        <f>Forbbiden!V88</f>
        <v/>
      </c>
      <c r="X88" s="112" t="str">
        <f>Forbbiden!W88</f>
        <v/>
      </c>
      <c r="Y88" s="112" t="str">
        <f>Forbbiden!X88</f>
        <v/>
      </c>
      <c r="Z88" s="112" t="str">
        <f>Forbbiden!Y88</f>
        <v/>
      </c>
      <c r="AA88" s="112" t="str">
        <f>Forbbiden!Z88</f>
        <v/>
      </c>
      <c r="AB88" s="112" t="str">
        <f>Forbbiden!AA88</f>
        <v/>
      </c>
      <c r="AC88" s="112" t="str">
        <f>Forbbiden!AB88</f>
        <v/>
      </c>
      <c r="AD88" s="112" t="str">
        <f>Forbbiden!AC88</f>
        <v/>
      </c>
      <c r="AE88" s="112" t="str">
        <f>Forbbiden!AD88</f>
        <v/>
      </c>
      <c r="AF88" s="112" t="str">
        <f>Forbbiden!AE88</f>
        <v/>
      </c>
      <c r="AG88" s="112" t="str">
        <f>Forbbiden!AF88</f>
        <v/>
      </c>
      <c r="AH88" s="112" t="str">
        <f>Forbbiden!AG88</f>
        <v/>
      </c>
      <c r="AI88" s="112" t="str">
        <f>Forbbiden!AH88</f>
        <v/>
      </c>
      <c r="AJ88" s="112" t="str">
        <f>Forbbiden!AI88</f>
        <v/>
      </c>
      <c r="AK88" s="112" t="str">
        <f>Forbbiden!AJ88</f>
        <v/>
      </c>
      <c r="AL88" s="112" t="str">
        <f>Forbbiden!AK88</f>
        <v/>
      </c>
      <c r="AM88" s="112" t="str">
        <f>Forbbiden!AL88</f>
        <v/>
      </c>
      <c r="AN88" s="112" t="str">
        <f>Forbbiden!AM88</f>
        <v/>
      </c>
      <c r="AO88" s="112" t="str">
        <f>Forbbiden!AN88</f>
        <v/>
      </c>
      <c r="AP88" s="112" t="str">
        <f>Forbbiden!AO88</f>
        <v/>
      </c>
      <c r="AQ88" s="112" t="str">
        <f>Forbbiden!AP88</f>
        <v/>
      </c>
      <c r="AR88" s="112" t="str">
        <f>Forbbiden!AQ88</f>
        <v/>
      </c>
      <c r="AS88" s="112" t="str">
        <f>Forbbiden!AR88</f>
        <v/>
      </c>
      <c r="AT88" s="112" t="str">
        <f>Forbbiden!AS88</f>
        <v/>
      </c>
      <c r="AU88" s="112" t="str">
        <f>Forbbiden!AT88</f>
        <v/>
      </c>
      <c r="AV88" s="112" t="str">
        <f>Forbbiden!AU88</f>
        <v/>
      </c>
      <c r="AW88" s="112" t="str">
        <f>Forbbiden!AV88</f>
        <v/>
      </c>
      <c r="AX88" s="112" t="str">
        <f>Forbbiden!AW88</f>
        <v/>
      </c>
      <c r="AY88" s="112" t="str">
        <f>Forbbiden!AX88</f>
        <v/>
      </c>
      <c r="AZ88" s="112" t="str">
        <f>Forbbiden!AY88</f>
        <v/>
      </c>
      <c r="BA88" s="112" t="str">
        <f>Forbbiden!AZ88</f>
        <v/>
      </c>
      <c r="BB88" s="112" t="str">
        <f>Forbbiden!BA88</f>
        <v/>
      </c>
      <c r="BC88" s="112"/>
      <c r="BD88" s="112"/>
      <c r="BE88" s="112"/>
      <c r="BF88" s="112"/>
      <c r="BG88" s="112"/>
      <c r="BH88" s="52"/>
      <c r="BI88" s="28"/>
      <c r="BJ88" s="28"/>
      <c r="BK88" s="28"/>
      <c r="BL88" s="28"/>
      <c r="BM88" s="28"/>
      <c r="BN88" s="18"/>
      <c r="BO88" s="18"/>
      <c r="BP88" s="18"/>
      <c r="BQ88" s="18"/>
      <c r="BR88" s="18"/>
      <c r="BS88" s="18"/>
      <c r="BT88" s="18"/>
      <c r="BU88" s="40"/>
      <c r="BV88" s="23"/>
      <c r="BW88" s="16"/>
      <c r="BX88" s="9"/>
      <c r="BY88" s="9"/>
      <c r="BZ88" s="25">
        <v>36</v>
      </c>
      <c r="CA88" s="5" t="str">
        <f>Forbbiden!R302</f>
        <v/>
      </c>
      <c r="CB88" s="61">
        <f>Forbbiden!S302</f>
        <v>0</v>
      </c>
      <c r="CC88" s="14" t="str">
        <f>Forbbiden!T302</f>
        <v/>
      </c>
      <c r="CD88" s="14" t="str">
        <f>Forbbiden!U302</f>
        <v/>
      </c>
      <c r="CE88" s="14" t="str">
        <f>Forbbiden!V302</f>
        <v/>
      </c>
      <c r="CF88" s="14" t="str">
        <f>Forbbiden!W302</f>
        <v/>
      </c>
      <c r="CG88" s="14" t="str">
        <f>Forbbiden!X302</f>
        <v/>
      </c>
      <c r="CH88" s="14" t="str">
        <f>Forbbiden!Y302</f>
        <v/>
      </c>
      <c r="CI88" s="14" t="str">
        <f>Forbbiden!Z302</f>
        <v/>
      </c>
      <c r="CJ88" s="14" t="str">
        <f>Forbbiden!AA302</f>
        <v/>
      </c>
      <c r="CK88" s="14" t="str">
        <f>Forbbiden!AB302</f>
        <v/>
      </c>
      <c r="CL88" s="14" t="str">
        <f>Forbbiden!AC302</f>
        <v/>
      </c>
      <c r="CM88" s="14" t="str">
        <f>Forbbiden!AD302</f>
        <v/>
      </c>
      <c r="CN88" s="14" t="str">
        <f>Forbbiden!AE302</f>
        <v/>
      </c>
      <c r="CO88" s="14" t="str">
        <f>Forbbiden!AF302</f>
        <v/>
      </c>
      <c r="CP88" s="14" t="str">
        <f>Forbbiden!AG302</f>
        <v/>
      </c>
      <c r="CQ88" s="14" t="str">
        <f>Forbbiden!AH302</f>
        <v/>
      </c>
      <c r="CR88" s="14" t="str">
        <f>Forbbiden!AI302</f>
        <v/>
      </c>
      <c r="CS88" s="14" t="str">
        <f>Forbbiden!AJ302</f>
        <v/>
      </c>
      <c r="CT88" s="14" t="str">
        <f>Forbbiden!AK302</f>
        <v/>
      </c>
      <c r="CU88" s="14" t="str">
        <f>Forbbiden!AL302</f>
        <v/>
      </c>
      <c r="CV88" s="14" t="str">
        <f>Forbbiden!AM302</f>
        <v/>
      </c>
      <c r="CW88" s="14" t="str">
        <f>Forbbiden!AN302</f>
        <v/>
      </c>
      <c r="CX88" s="14" t="str">
        <f>Forbbiden!AO302</f>
        <v/>
      </c>
      <c r="CY88" s="14" t="str">
        <f>Forbbiden!AP302</f>
        <v/>
      </c>
      <c r="CZ88" s="14" t="str">
        <f>Forbbiden!AQ302</f>
        <v/>
      </c>
      <c r="DA88" s="24" t="str">
        <f>Forbbiden!AR302</f>
        <v/>
      </c>
      <c r="DB88" s="24" t="str">
        <f>Forbbiden!AS302</f>
        <v/>
      </c>
      <c r="DC88" s="24" t="str">
        <f>Forbbiden!AT302</f>
        <v/>
      </c>
      <c r="DD88" s="24" t="str">
        <f>Forbbiden!AU302</f>
        <v/>
      </c>
      <c r="DE88" s="24" t="str">
        <f>Forbbiden!AV302</f>
        <v/>
      </c>
      <c r="DF88" s="24" t="str">
        <f>Forbbiden!AW302</f>
        <v/>
      </c>
      <c r="DG88" s="24" t="str">
        <f>Forbbiden!AX302</f>
        <v/>
      </c>
      <c r="DH88" s="24" t="str">
        <f>Forbbiden!AY302</f>
        <v/>
      </c>
      <c r="DI88" s="24" t="str">
        <f>Forbbiden!AZ302</f>
        <v/>
      </c>
      <c r="DJ88" s="24" t="str">
        <f>Forbbiden!BA302</f>
        <v/>
      </c>
      <c r="DK88" s="24" t="str">
        <f>Forbbiden!BB302</f>
        <v/>
      </c>
      <c r="DL88" s="24"/>
      <c r="DM88" s="24"/>
      <c r="DN88" s="24"/>
      <c r="DO88" s="14"/>
      <c r="DP88" s="14"/>
      <c r="DQ88" s="52"/>
      <c r="DR88" s="52"/>
      <c r="DS88" s="52"/>
      <c r="DT88" s="52"/>
    </row>
    <row r="89" spans="8:126" ht="12" customHeight="1">
      <c r="H89" s="40"/>
      <c r="I89" s="13"/>
      <c r="J89" s="51"/>
      <c r="K89" s="9"/>
      <c r="L89" s="9"/>
      <c r="M89" s="9"/>
      <c r="N89" s="9"/>
      <c r="O89" s="9"/>
      <c r="P89" s="9"/>
      <c r="Q89" s="9"/>
      <c r="R89" s="25">
        <v>36</v>
      </c>
      <c r="S89" s="5" t="str">
        <f>Forbbiden!R89</f>
        <v/>
      </c>
      <c r="T89" s="61">
        <f>Forbbiden!S89</f>
        <v>0</v>
      </c>
      <c r="U89" s="112" t="str">
        <f>Forbbiden!T89</f>
        <v/>
      </c>
      <c r="V89" s="112" t="str">
        <f>Forbbiden!U89</f>
        <v/>
      </c>
      <c r="W89" s="112" t="str">
        <f>Forbbiden!V89</f>
        <v/>
      </c>
      <c r="X89" s="112" t="str">
        <f>Forbbiden!W89</f>
        <v/>
      </c>
      <c r="Y89" s="112" t="str">
        <f>Forbbiden!X89</f>
        <v/>
      </c>
      <c r="Z89" s="112" t="str">
        <f>Forbbiden!Y89</f>
        <v/>
      </c>
      <c r="AA89" s="112" t="str">
        <f>Forbbiden!Z89</f>
        <v/>
      </c>
      <c r="AB89" s="112" t="str">
        <f>Forbbiden!AA89</f>
        <v/>
      </c>
      <c r="AC89" s="112" t="str">
        <f>Forbbiden!AB89</f>
        <v/>
      </c>
      <c r="AD89" s="112" t="str">
        <f>Forbbiden!AC89</f>
        <v/>
      </c>
      <c r="AE89" s="112" t="str">
        <f>Forbbiden!AD89</f>
        <v/>
      </c>
      <c r="AF89" s="112" t="str">
        <f>Forbbiden!AE89</f>
        <v/>
      </c>
      <c r="AG89" s="112" t="str">
        <f>Forbbiden!AF89</f>
        <v/>
      </c>
      <c r="AH89" s="112" t="str">
        <f>Forbbiden!AG89</f>
        <v/>
      </c>
      <c r="AI89" s="112" t="str">
        <f>Forbbiden!AH89</f>
        <v/>
      </c>
      <c r="AJ89" s="112" t="str">
        <f>Forbbiden!AI89</f>
        <v/>
      </c>
      <c r="AK89" s="112" t="str">
        <f>Forbbiden!AJ89</f>
        <v/>
      </c>
      <c r="AL89" s="112" t="str">
        <f>Forbbiden!AK89</f>
        <v/>
      </c>
      <c r="AM89" s="112" t="str">
        <f>Forbbiden!AL89</f>
        <v/>
      </c>
      <c r="AN89" s="112" t="str">
        <f>Forbbiden!AM89</f>
        <v/>
      </c>
      <c r="AO89" s="112" t="str">
        <f>Forbbiden!AN89</f>
        <v/>
      </c>
      <c r="AP89" s="112" t="str">
        <f>Forbbiden!AO89</f>
        <v/>
      </c>
      <c r="AQ89" s="112" t="str">
        <f>Forbbiden!AP89</f>
        <v/>
      </c>
      <c r="AR89" s="112" t="str">
        <f>Forbbiden!AQ89</f>
        <v/>
      </c>
      <c r="AS89" s="112" t="str">
        <f>Forbbiden!AR89</f>
        <v/>
      </c>
      <c r="AT89" s="112" t="str">
        <f>Forbbiden!AS89</f>
        <v/>
      </c>
      <c r="AU89" s="112" t="str">
        <f>Forbbiden!AT89</f>
        <v/>
      </c>
      <c r="AV89" s="112" t="str">
        <f>Forbbiden!AU89</f>
        <v/>
      </c>
      <c r="AW89" s="112" t="str">
        <f>Forbbiden!AV89</f>
        <v/>
      </c>
      <c r="AX89" s="112" t="str">
        <f>Forbbiden!AW89</f>
        <v/>
      </c>
      <c r="AY89" s="112" t="str">
        <f>Forbbiden!AX89</f>
        <v/>
      </c>
      <c r="AZ89" s="112" t="str">
        <f>Forbbiden!AY89</f>
        <v/>
      </c>
      <c r="BA89" s="112" t="str">
        <f>Forbbiden!AZ89</f>
        <v/>
      </c>
      <c r="BB89" s="112" t="str">
        <f>Forbbiden!BA89</f>
        <v/>
      </c>
      <c r="BC89" s="112" t="str">
        <f>Forbbiden!BB89</f>
        <v/>
      </c>
      <c r="BD89" s="112"/>
      <c r="BE89" s="112"/>
      <c r="BF89" s="112"/>
      <c r="BG89" s="112"/>
      <c r="BH89" s="52"/>
      <c r="BI89" s="28"/>
      <c r="BJ89" s="28"/>
      <c r="BK89" s="28"/>
      <c r="BL89" s="28"/>
      <c r="BM89" s="28"/>
      <c r="BN89" s="18"/>
      <c r="BO89" s="18"/>
      <c r="BP89" s="18"/>
      <c r="BQ89" s="18"/>
      <c r="BR89" s="18"/>
      <c r="BS89" s="18"/>
      <c r="BT89" s="18"/>
      <c r="BU89" s="40"/>
      <c r="BV89" s="23"/>
      <c r="BW89" s="16"/>
      <c r="BX89" s="9"/>
      <c r="BY89" s="9"/>
      <c r="BZ89" s="52">
        <v>37</v>
      </c>
      <c r="CA89" s="5" t="str">
        <f>Forbbiden!R303</f>
        <v/>
      </c>
      <c r="CB89" s="61">
        <f>Forbbiden!S303</f>
        <v>0</v>
      </c>
      <c r="CC89" s="14" t="str">
        <f>Forbbiden!T303</f>
        <v/>
      </c>
      <c r="CD89" s="14" t="str">
        <f>Forbbiden!U303</f>
        <v/>
      </c>
      <c r="CE89" s="14" t="str">
        <f>Forbbiden!V303</f>
        <v/>
      </c>
      <c r="CF89" s="14" t="str">
        <f>Forbbiden!W303</f>
        <v/>
      </c>
      <c r="CG89" s="14" t="str">
        <f>Forbbiden!X303</f>
        <v/>
      </c>
      <c r="CH89" s="14" t="str">
        <f>Forbbiden!Y303</f>
        <v/>
      </c>
      <c r="CI89" s="14" t="str">
        <f>Forbbiden!Z303</f>
        <v/>
      </c>
      <c r="CJ89" s="14" t="str">
        <f>Forbbiden!AA303</f>
        <v/>
      </c>
      <c r="CK89" s="14" t="str">
        <f>Forbbiden!AB303</f>
        <v/>
      </c>
      <c r="CL89" s="14" t="str">
        <f>Forbbiden!AC303</f>
        <v/>
      </c>
      <c r="CM89" s="14" t="str">
        <f>Forbbiden!AD303</f>
        <v/>
      </c>
      <c r="CN89" s="14" t="str">
        <f>Forbbiden!AE303</f>
        <v/>
      </c>
      <c r="CO89" s="14" t="str">
        <f>Forbbiden!AF303</f>
        <v/>
      </c>
      <c r="CP89" s="14" t="str">
        <f>Forbbiden!AG303</f>
        <v/>
      </c>
      <c r="CQ89" s="14" t="str">
        <f>Forbbiden!AH303</f>
        <v/>
      </c>
      <c r="CR89" s="14" t="str">
        <f>Forbbiden!AI303</f>
        <v/>
      </c>
      <c r="CS89" s="14" t="str">
        <f>Forbbiden!AJ303</f>
        <v/>
      </c>
      <c r="CT89" s="14" t="str">
        <f>Forbbiden!AK303</f>
        <v/>
      </c>
      <c r="CU89" s="14" t="str">
        <f>Forbbiden!AL303</f>
        <v/>
      </c>
      <c r="CV89" s="14" t="str">
        <f>Forbbiden!AM303</f>
        <v/>
      </c>
      <c r="CW89" s="14" t="str">
        <f>Forbbiden!AN303</f>
        <v/>
      </c>
      <c r="CX89" s="14" t="str">
        <f>Forbbiden!AO303</f>
        <v/>
      </c>
      <c r="CY89" s="14" t="str">
        <f>Forbbiden!AP303</f>
        <v/>
      </c>
      <c r="CZ89" s="14" t="str">
        <f>Forbbiden!AQ303</f>
        <v/>
      </c>
      <c r="DA89" s="24" t="str">
        <f>Forbbiden!AR303</f>
        <v/>
      </c>
      <c r="DB89" s="24" t="str">
        <f>Forbbiden!AS303</f>
        <v/>
      </c>
      <c r="DC89" s="24" t="str">
        <f>Forbbiden!AT303</f>
        <v/>
      </c>
      <c r="DD89" s="24" t="str">
        <f>Forbbiden!AU303</f>
        <v/>
      </c>
      <c r="DE89" s="24" t="str">
        <f>Forbbiden!AV303</f>
        <v/>
      </c>
      <c r="DF89" s="24" t="str">
        <f>Forbbiden!AW303</f>
        <v/>
      </c>
      <c r="DG89" s="24" t="str">
        <f>Forbbiden!AX303</f>
        <v/>
      </c>
      <c r="DH89" s="24" t="str">
        <f>Forbbiden!AY303</f>
        <v/>
      </c>
      <c r="DI89" s="24" t="str">
        <f>Forbbiden!AZ303</f>
        <v/>
      </c>
      <c r="DJ89" s="24" t="str">
        <f>Forbbiden!BA303</f>
        <v/>
      </c>
      <c r="DK89" s="24" t="str">
        <f>Forbbiden!BB303</f>
        <v/>
      </c>
      <c r="DL89" s="24" t="str">
        <f>Forbbiden!BC303</f>
        <v/>
      </c>
      <c r="DM89" s="24"/>
      <c r="DN89" s="24"/>
      <c r="DO89" s="14"/>
      <c r="DP89" s="14"/>
      <c r="DQ89" s="52"/>
      <c r="DR89" s="52"/>
      <c r="DS89" s="52"/>
      <c r="DT89" s="52"/>
    </row>
    <row r="90" spans="8:126" ht="12" customHeight="1">
      <c r="H90" s="40"/>
      <c r="I90" s="23"/>
      <c r="J90" s="16"/>
      <c r="K90" s="9"/>
      <c r="L90" s="9"/>
      <c r="M90" s="9"/>
      <c r="N90" s="9"/>
      <c r="O90" s="9"/>
      <c r="P90" s="9"/>
      <c r="Q90" s="22"/>
      <c r="R90" s="52">
        <v>37</v>
      </c>
      <c r="S90" s="378" t="str">
        <f>Forbbiden!R90</f>
        <v/>
      </c>
      <c r="T90" s="63">
        <f>Forbbiden!S90</f>
        <v>0</v>
      </c>
      <c r="U90" s="52" t="str">
        <f>Forbbiden!T90</f>
        <v/>
      </c>
      <c r="V90" s="52" t="str">
        <f>Forbbiden!U90</f>
        <v/>
      </c>
      <c r="W90" s="52" t="str">
        <f>Forbbiden!V90</f>
        <v/>
      </c>
      <c r="X90" s="52" t="str">
        <f>Forbbiden!W90</f>
        <v/>
      </c>
      <c r="Y90" s="52" t="str">
        <f>Forbbiden!X90</f>
        <v/>
      </c>
      <c r="Z90" s="52" t="str">
        <f>Forbbiden!Y90</f>
        <v/>
      </c>
      <c r="AA90" s="52" t="str">
        <f>Forbbiden!Z90</f>
        <v/>
      </c>
      <c r="AB90" s="52" t="str">
        <f>Forbbiden!AA90</f>
        <v/>
      </c>
      <c r="AC90" s="52" t="str">
        <f>Forbbiden!AB90</f>
        <v/>
      </c>
      <c r="AD90" s="52" t="str">
        <f>Forbbiden!AC90</f>
        <v/>
      </c>
      <c r="AE90" s="52" t="str">
        <f>Forbbiden!AD90</f>
        <v/>
      </c>
      <c r="AF90" s="52" t="str">
        <f>Forbbiden!AE90</f>
        <v/>
      </c>
      <c r="AG90" s="52" t="str">
        <f>Forbbiden!AF90</f>
        <v/>
      </c>
      <c r="AH90" s="52" t="str">
        <f>Forbbiden!AG90</f>
        <v/>
      </c>
      <c r="AI90" s="52" t="str">
        <f>Forbbiden!AH90</f>
        <v/>
      </c>
      <c r="AJ90" s="52" t="str">
        <f>Forbbiden!AI90</f>
        <v/>
      </c>
      <c r="AK90" s="52" t="str">
        <f>Forbbiden!AJ90</f>
        <v/>
      </c>
      <c r="AL90" s="52" t="str">
        <f>Forbbiden!AK90</f>
        <v/>
      </c>
      <c r="AM90" s="52" t="str">
        <f>Forbbiden!AL90</f>
        <v/>
      </c>
      <c r="AN90" s="52" t="str">
        <f>Forbbiden!AM90</f>
        <v/>
      </c>
      <c r="AO90" s="52" t="str">
        <f>Forbbiden!AN90</f>
        <v/>
      </c>
      <c r="AP90" s="52" t="str">
        <f>Forbbiden!AO90</f>
        <v/>
      </c>
      <c r="AQ90" s="52" t="str">
        <f>Forbbiden!AP90</f>
        <v/>
      </c>
      <c r="AR90" s="52" t="str">
        <f>Forbbiden!AQ90</f>
        <v/>
      </c>
      <c r="AS90" s="52" t="str">
        <f>Forbbiden!AR90</f>
        <v/>
      </c>
      <c r="AT90" s="52" t="str">
        <f>Forbbiden!AS90</f>
        <v/>
      </c>
      <c r="AU90" s="52" t="str">
        <f>Forbbiden!AT90</f>
        <v/>
      </c>
      <c r="AV90" s="52" t="str">
        <f>Forbbiden!AU90</f>
        <v/>
      </c>
      <c r="AW90" s="52" t="str">
        <f>Forbbiden!AV90</f>
        <v/>
      </c>
      <c r="AX90" s="52" t="str">
        <f>Forbbiden!AW90</f>
        <v/>
      </c>
      <c r="AY90" s="52" t="str">
        <f>Forbbiden!AX90</f>
        <v/>
      </c>
      <c r="AZ90" s="52" t="str">
        <f>Forbbiden!AY90</f>
        <v/>
      </c>
      <c r="BA90" s="52" t="str">
        <f>Forbbiden!AZ90</f>
        <v/>
      </c>
      <c r="BB90" s="52" t="str">
        <f>Forbbiden!BA90</f>
        <v/>
      </c>
      <c r="BC90" s="112" t="str">
        <f>Forbbiden!BB90</f>
        <v/>
      </c>
      <c r="BD90" s="52" t="str">
        <f>Forbbiden!BC90</f>
        <v/>
      </c>
      <c r="BE90" s="52"/>
      <c r="BF90" s="52"/>
      <c r="BG90" s="52"/>
      <c r="BH90" s="52"/>
      <c r="BI90" s="28"/>
      <c r="BJ90" s="28"/>
      <c r="BK90" s="28"/>
      <c r="BL90" s="28"/>
      <c r="BM90" s="28"/>
      <c r="BN90" s="18"/>
      <c r="BO90" s="18"/>
      <c r="BP90" s="18"/>
      <c r="BQ90" s="18"/>
      <c r="BR90" s="18"/>
      <c r="BS90" s="18"/>
      <c r="BT90" s="18"/>
      <c r="BU90" s="40"/>
      <c r="BV90" s="23"/>
      <c r="BW90" s="16"/>
      <c r="BX90" s="9"/>
      <c r="BY90" s="9"/>
      <c r="BZ90" s="52">
        <v>38</v>
      </c>
      <c r="CA90" s="5" t="str">
        <f>Forbbiden!R304</f>
        <v/>
      </c>
      <c r="CB90" s="61">
        <f>Forbbiden!S304</f>
        <v>0</v>
      </c>
      <c r="CC90" s="14" t="str">
        <f>Forbbiden!T304</f>
        <v/>
      </c>
      <c r="CD90" s="14" t="str">
        <f>Forbbiden!U304</f>
        <v/>
      </c>
      <c r="CE90" s="14" t="str">
        <f>Forbbiden!V304</f>
        <v/>
      </c>
      <c r="CF90" s="14" t="str">
        <f>Forbbiden!W304</f>
        <v/>
      </c>
      <c r="CG90" s="14" t="str">
        <f>Forbbiden!X304</f>
        <v/>
      </c>
      <c r="CH90" s="14" t="str">
        <f>Forbbiden!Y304</f>
        <v/>
      </c>
      <c r="CI90" s="14" t="str">
        <f>Forbbiden!Z304</f>
        <v/>
      </c>
      <c r="CJ90" s="14" t="str">
        <f>Forbbiden!AA304</f>
        <v/>
      </c>
      <c r="CK90" s="14" t="str">
        <f>Forbbiden!AB304</f>
        <v/>
      </c>
      <c r="CL90" s="14" t="str">
        <f>Forbbiden!AC304</f>
        <v/>
      </c>
      <c r="CM90" s="14" t="str">
        <f>Forbbiden!AD304</f>
        <v/>
      </c>
      <c r="CN90" s="14" t="str">
        <f>Forbbiden!AE304</f>
        <v/>
      </c>
      <c r="CO90" s="14" t="str">
        <f>Forbbiden!AF304</f>
        <v/>
      </c>
      <c r="CP90" s="14" t="str">
        <f>Forbbiden!AG304</f>
        <v/>
      </c>
      <c r="CQ90" s="14" t="str">
        <f>Forbbiden!AH304</f>
        <v/>
      </c>
      <c r="CR90" s="14" t="str">
        <f>Forbbiden!AI304</f>
        <v/>
      </c>
      <c r="CS90" s="14" t="str">
        <f>Forbbiden!AJ304</f>
        <v/>
      </c>
      <c r="CT90" s="14" t="str">
        <f>Forbbiden!AK304</f>
        <v/>
      </c>
      <c r="CU90" s="14" t="str">
        <f>Forbbiden!AL304</f>
        <v/>
      </c>
      <c r="CV90" s="14" t="str">
        <f>Forbbiden!AM304</f>
        <v/>
      </c>
      <c r="CW90" s="14" t="str">
        <f>Forbbiden!AN304</f>
        <v/>
      </c>
      <c r="CX90" s="14" t="str">
        <f>Forbbiden!AO304</f>
        <v/>
      </c>
      <c r="CY90" s="14" t="str">
        <f>Forbbiden!AP304</f>
        <v/>
      </c>
      <c r="CZ90" s="14" t="str">
        <f>Forbbiden!AQ304</f>
        <v/>
      </c>
      <c r="DA90" s="24" t="str">
        <f>Forbbiden!AR304</f>
        <v/>
      </c>
      <c r="DB90" s="24" t="str">
        <f>Forbbiden!AS304</f>
        <v/>
      </c>
      <c r="DC90" s="24" t="str">
        <f>Forbbiden!AT304</f>
        <v/>
      </c>
      <c r="DD90" s="24" t="str">
        <f>Forbbiden!AU304</f>
        <v/>
      </c>
      <c r="DE90" s="24" t="str">
        <f>Forbbiden!AV304</f>
        <v/>
      </c>
      <c r="DF90" s="24" t="str">
        <f>Forbbiden!AW304</f>
        <v/>
      </c>
      <c r="DG90" s="24" t="str">
        <f>Forbbiden!AX304</f>
        <v/>
      </c>
      <c r="DH90" s="24" t="str">
        <f>Forbbiden!AY304</f>
        <v/>
      </c>
      <c r="DI90" s="24" t="str">
        <f>Forbbiden!AZ304</f>
        <v/>
      </c>
      <c r="DJ90" s="24" t="str">
        <f>Forbbiden!BA304</f>
        <v/>
      </c>
      <c r="DK90" s="24" t="str">
        <f>Forbbiden!BB304</f>
        <v/>
      </c>
      <c r="DL90" s="24" t="str">
        <f>Forbbiden!BC304</f>
        <v/>
      </c>
      <c r="DM90" s="24" t="str">
        <f>Forbbiden!BD304</f>
        <v/>
      </c>
      <c r="DN90" s="24"/>
      <c r="DO90" s="14"/>
      <c r="DP90" s="14"/>
      <c r="DQ90" s="52"/>
      <c r="DR90" s="52"/>
      <c r="DS90" s="52"/>
      <c r="DT90" s="52"/>
    </row>
    <row r="91" spans="8:126" ht="12" customHeight="1">
      <c r="H91" s="40"/>
      <c r="I91" s="23"/>
      <c r="J91" s="16"/>
      <c r="K91" s="9"/>
      <c r="L91" s="9"/>
      <c r="M91" s="9"/>
      <c r="N91" s="9"/>
      <c r="O91" s="9"/>
      <c r="P91" s="9"/>
      <c r="Q91" s="22"/>
      <c r="R91" s="52">
        <v>38</v>
      </c>
      <c r="S91" s="378" t="str">
        <f>Forbbiden!R91</f>
        <v/>
      </c>
      <c r="T91" s="63">
        <f>Forbbiden!S91</f>
        <v>0</v>
      </c>
      <c r="U91" s="52" t="str">
        <f>Forbbiden!T91</f>
        <v/>
      </c>
      <c r="V91" s="52" t="str">
        <f>Forbbiden!U91</f>
        <v/>
      </c>
      <c r="W91" s="52" t="str">
        <f>Forbbiden!V91</f>
        <v/>
      </c>
      <c r="X91" s="52" t="str">
        <f>Forbbiden!W91</f>
        <v/>
      </c>
      <c r="Y91" s="52" t="str">
        <f>Forbbiden!X91</f>
        <v/>
      </c>
      <c r="Z91" s="52" t="str">
        <f>Forbbiden!Y91</f>
        <v/>
      </c>
      <c r="AA91" s="52" t="str">
        <f>Forbbiden!Z91</f>
        <v/>
      </c>
      <c r="AB91" s="52" t="str">
        <f>Forbbiden!AA91</f>
        <v/>
      </c>
      <c r="AC91" s="52" t="str">
        <f>Forbbiden!AB91</f>
        <v/>
      </c>
      <c r="AD91" s="52" t="str">
        <f>Forbbiden!AC91</f>
        <v/>
      </c>
      <c r="AE91" s="52" t="str">
        <f>Forbbiden!AD91</f>
        <v/>
      </c>
      <c r="AF91" s="52" t="str">
        <f>Forbbiden!AE91</f>
        <v/>
      </c>
      <c r="AG91" s="52" t="str">
        <f>Forbbiden!AF91</f>
        <v/>
      </c>
      <c r="AH91" s="52" t="str">
        <f>Forbbiden!AG91</f>
        <v/>
      </c>
      <c r="AI91" s="52" t="str">
        <f>Forbbiden!AH91</f>
        <v/>
      </c>
      <c r="AJ91" s="52" t="str">
        <f>Forbbiden!AI91</f>
        <v/>
      </c>
      <c r="AK91" s="52" t="str">
        <f>Forbbiden!AJ91</f>
        <v/>
      </c>
      <c r="AL91" s="52" t="str">
        <f>Forbbiden!AK91</f>
        <v/>
      </c>
      <c r="AM91" s="52" t="str">
        <f>Forbbiden!AL91</f>
        <v/>
      </c>
      <c r="AN91" s="52" t="str">
        <f>Forbbiden!AM91</f>
        <v/>
      </c>
      <c r="AO91" s="52" t="str">
        <f>Forbbiden!AN91</f>
        <v/>
      </c>
      <c r="AP91" s="52" t="str">
        <f>Forbbiden!AO91</f>
        <v/>
      </c>
      <c r="AQ91" s="52" t="str">
        <f>Forbbiden!AP91</f>
        <v/>
      </c>
      <c r="AR91" s="52" t="str">
        <f>Forbbiden!AQ91</f>
        <v/>
      </c>
      <c r="AS91" s="52" t="str">
        <f>Forbbiden!AR91</f>
        <v/>
      </c>
      <c r="AT91" s="52" t="str">
        <f>Forbbiden!AS91</f>
        <v/>
      </c>
      <c r="AU91" s="52" t="str">
        <f>Forbbiden!AT91</f>
        <v/>
      </c>
      <c r="AV91" s="52" t="str">
        <f>Forbbiden!AU91</f>
        <v/>
      </c>
      <c r="AW91" s="52" t="str">
        <f>Forbbiden!AV91</f>
        <v/>
      </c>
      <c r="AX91" s="52" t="str">
        <f>Forbbiden!AW91</f>
        <v/>
      </c>
      <c r="AY91" s="52" t="str">
        <f>Forbbiden!AX91</f>
        <v/>
      </c>
      <c r="AZ91" s="52" t="str">
        <f>Forbbiden!AY91</f>
        <v/>
      </c>
      <c r="BA91" s="52" t="str">
        <f>Forbbiden!AZ91</f>
        <v/>
      </c>
      <c r="BB91" s="52" t="str">
        <f>Forbbiden!BA91</f>
        <v/>
      </c>
      <c r="BC91" s="52" t="str">
        <f>Forbbiden!BB91</f>
        <v/>
      </c>
      <c r="BD91" s="52" t="str">
        <f>Forbbiden!BC91</f>
        <v/>
      </c>
      <c r="BE91" s="52" t="str">
        <f>Forbbiden!BD91</f>
        <v/>
      </c>
      <c r="BF91" s="52"/>
      <c r="BG91" s="52"/>
      <c r="BH91" s="52"/>
      <c r="BI91" s="28"/>
      <c r="BJ91" s="28"/>
      <c r="BK91" s="28"/>
      <c r="BL91" s="28"/>
      <c r="BM91" s="28"/>
      <c r="BN91" s="18"/>
      <c r="BO91" s="18"/>
      <c r="BP91" s="18"/>
      <c r="BQ91" s="18"/>
      <c r="BR91" s="18"/>
      <c r="BS91" s="18"/>
      <c r="BT91" s="18"/>
      <c r="BU91" s="40"/>
      <c r="BV91" s="23"/>
      <c r="BW91" s="16"/>
      <c r="BX91" s="9"/>
      <c r="BY91" s="9"/>
      <c r="BZ91" s="52">
        <v>39</v>
      </c>
      <c r="CA91" s="5" t="str">
        <f>Forbbiden!R305</f>
        <v/>
      </c>
      <c r="CB91" s="61">
        <f>Forbbiden!S305</f>
        <v>0</v>
      </c>
      <c r="CC91" s="14" t="str">
        <f>Forbbiden!T305</f>
        <v/>
      </c>
      <c r="CD91" s="14" t="str">
        <f>Forbbiden!U305</f>
        <v/>
      </c>
      <c r="CE91" s="14" t="str">
        <f>Forbbiden!V305</f>
        <v/>
      </c>
      <c r="CF91" s="14" t="str">
        <f>Forbbiden!W305</f>
        <v/>
      </c>
      <c r="CG91" s="14" t="str">
        <f>Forbbiden!X305</f>
        <v/>
      </c>
      <c r="CH91" s="14" t="str">
        <f>Forbbiden!Y305</f>
        <v/>
      </c>
      <c r="CI91" s="14" t="str">
        <f>Forbbiden!Z305</f>
        <v/>
      </c>
      <c r="CJ91" s="14" t="str">
        <f>Forbbiden!AA305</f>
        <v/>
      </c>
      <c r="CK91" s="14" t="str">
        <f>Forbbiden!AB305</f>
        <v/>
      </c>
      <c r="CL91" s="14" t="str">
        <f>Forbbiden!AC305</f>
        <v/>
      </c>
      <c r="CM91" s="14" t="str">
        <f>Forbbiden!AD305</f>
        <v/>
      </c>
      <c r="CN91" s="14" t="str">
        <f>Forbbiden!AE305</f>
        <v/>
      </c>
      <c r="CO91" s="14" t="str">
        <f>Forbbiden!AF305</f>
        <v/>
      </c>
      <c r="CP91" s="14" t="str">
        <f>Forbbiden!AG305</f>
        <v/>
      </c>
      <c r="CQ91" s="14" t="str">
        <f>Forbbiden!AH305</f>
        <v/>
      </c>
      <c r="CR91" s="14" t="str">
        <f>Forbbiden!AI305</f>
        <v/>
      </c>
      <c r="CS91" s="14" t="str">
        <f>Forbbiden!AJ305</f>
        <v/>
      </c>
      <c r="CT91" s="14" t="str">
        <f>Forbbiden!AK305</f>
        <v/>
      </c>
      <c r="CU91" s="14" t="str">
        <f>Forbbiden!AL305</f>
        <v/>
      </c>
      <c r="CV91" s="14" t="str">
        <f>Forbbiden!AM305</f>
        <v/>
      </c>
      <c r="CW91" s="14" t="str">
        <f>Forbbiden!AN305</f>
        <v/>
      </c>
      <c r="CX91" s="14" t="str">
        <f>Forbbiden!AO305</f>
        <v/>
      </c>
      <c r="CY91" s="14" t="str">
        <f>Forbbiden!AP305</f>
        <v/>
      </c>
      <c r="CZ91" s="14" t="str">
        <f>Forbbiden!AQ305</f>
        <v/>
      </c>
      <c r="DA91" s="24" t="str">
        <f>Forbbiden!AR305</f>
        <v/>
      </c>
      <c r="DB91" s="24" t="str">
        <f>Forbbiden!AS305</f>
        <v/>
      </c>
      <c r="DC91" s="24" t="str">
        <f>Forbbiden!AT305</f>
        <v/>
      </c>
      <c r="DD91" s="24" t="str">
        <f>Forbbiden!AU305</f>
        <v/>
      </c>
      <c r="DE91" s="24" t="str">
        <f>Forbbiden!AV305</f>
        <v/>
      </c>
      <c r="DF91" s="24" t="str">
        <f>Forbbiden!AW305</f>
        <v/>
      </c>
      <c r="DG91" s="24" t="str">
        <f>Forbbiden!AX305</f>
        <v/>
      </c>
      <c r="DH91" s="24" t="str">
        <f>Forbbiden!AY305</f>
        <v/>
      </c>
      <c r="DI91" s="24" t="str">
        <f>Forbbiden!AZ305</f>
        <v/>
      </c>
      <c r="DJ91" s="24" t="str">
        <f>Forbbiden!BA305</f>
        <v/>
      </c>
      <c r="DK91" s="24" t="str">
        <f>Forbbiden!BB305</f>
        <v/>
      </c>
      <c r="DL91" s="24" t="str">
        <f>Forbbiden!BC305</f>
        <v/>
      </c>
      <c r="DM91" s="24" t="str">
        <f>Forbbiden!BD305</f>
        <v/>
      </c>
      <c r="DN91" s="24" t="str">
        <f>Forbbiden!BE305</f>
        <v/>
      </c>
      <c r="DO91" s="14"/>
      <c r="DP91" s="14"/>
      <c r="DQ91" s="52"/>
      <c r="DR91" s="52"/>
      <c r="DS91" s="52"/>
      <c r="DT91" s="52"/>
    </row>
    <row r="92" spans="8:126" ht="12" customHeight="1">
      <c r="H92" s="40"/>
      <c r="I92" s="23"/>
      <c r="J92" s="16"/>
      <c r="K92" s="9"/>
      <c r="L92" s="9"/>
      <c r="M92" s="9"/>
      <c r="N92" s="9"/>
      <c r="O92" s="9"/>
      <c r="P92" s="9"/>
      <c r="Q92" s="22"/>
      <c r="R92" s="52">
        <v>39</v>
      </c>
      <c r="S92" s="378" t="str">
        <f>Forbbiden!R92</f>
        <v/>
      </c>
      <c r="T92" s="63">
        <f>Forbbiden!S92</f>
        <v>0</v>
      </c>
      <c r="U92" s="52" t="str">
        <f>Forbbiden!T92</f>
        <v/>
      </c>
      <c r="V92" s="52" t="str">
        <f>Forbbiden!U92</f>
        <v/>
      </c>
      <c r="W92" s="52" t="str">
        <f>Forbbiden!V92</f>
        <v/>
      </c>
      <c r="X92" s="52" t="str">
        <f>Forbbiden!W92</f>
        <v/>
      </c>
      <c r="Y92" s="52" t="str">
        <f>Forbbiden!X92</f>
        <v/>
      </c>
      <c r="Z92" s="52" t="str">
        <f>Forbbiden!Y92</f>
        <v/>
      </c>
      <c r="AA92" s="52" t="str">
        <f>Forbbiden!Z92</f>
        <v/>
      </c>
      <c r="AB92" s="52" t="str">
        <f>Forbbiden!AA92</f>
        <v/>
      </c>
      <c r="AC92" s="52" t="str">
        <f>Forbbiden!AB92</f>
        <v/>
      </c>
      <c r="AD92" s="52" t="str">
        <f>Forbbiden!AC92</f>
        <v/>
      </c>
      <c r="AE92" s="52" t="str">
        <f>Forbbiden!AD92</f>
        <v/>
      </c>
      <c r="AF92" s="52" t="str">
        <f>Forbbiden!AE92</f>
        <v/>
      </c>
      <c r="AG92" s="52" t="str">
        <f>Forbbiden!AF92</f>
        <v/>
      </c>
      <c r="AH92" s="52" t="str">
        <f>Forbbiden!AG92</f>
        <v/>
      </c>
      <c r="AI92" s="52" t="str">
        <f>Forbbiden!AH92</f>
        <v/>
      </c>
      <c r="AJ92" s="52" t="str">
        <f>Forbbiden!AI92</f>
        <v/>
      </c>
      <c r="AK92" s="52" t="str">
        <f>Forbbiden!AJ92</f>
        <v/>
      </c>
      <c r="AL92" s="52" t="str">
        <f>Forbbiden!AK92</f>
        <v/>
      </c>
      <c r="AM92" s="52" t="str">
        <f>Forbbiden!AL92</f>
        <v/>
      </c>
      <c r="AN92" s="52" t="str">
        <f>Forbbiden!AM92</f>
        <v/>
      </c>
      <c r="AO92" s="52" t="str">
        <f>Forbbiden!AN92</f>
        <v/>
      </c>
      <c r="AP92" s="52" t="str">
        <f>Forbbiden!AO92</f>
        <v/>
      </c>
      <c r="AQ92" s="52" t="str">
        <f>Forbbiden!AP92</f>
        <v/>
      </c>
      <c r="AR92" s="52" t="str">
        <f>Forbbiden!AQ92</f>
        <v/>
      </c>
      <c r="AS92" s="52" t="str">
        <f>Forbbiden!AR92</f>
        <v/>
      </c>
      <c r="AT92" s="52" t="str">
        <f>Forbbiden!AS92</f>
        <v/>
      </c>
      <c r="AU92" s="52" t="str">
        <f>Forbbiden!AT92</f>
        <v/>
      </c>
      <c r="AV92" s="52" t="str">
        <f>Forbbiden!AU92</f>
        <v/>
      </c>
      <c r="AW92" s="52" t="str">
        <f>Forbbiden!AV92</f>
        <v/>
      </c>
      <c r="AX92" s="52" t="str">
        <f>Forbbiden!AW92</f>
        <v/>
      </c>
      <c r="AY92" s="52" t="str">
        <f>Forbbiden!AX92</f>
        <v/>
      </c>
      <c r="AZ92" s="52" t="str">
        <f>Forbbiden!AY92</f>
        <v/>
      </c>
      <c r="BA92" s="52" t="str">
        <f>Forbbiden!AZ92</f>
        <v/>
      </c>
      <c r="BB92" s="52" t="str">
        <f>Forbbiden!BA92</f>
        <v/>
      </c>
      <c r="BC92" s="52" t="str">
        <f>Forbbiden!BB92</f>
        <v/>
      </c>
      <c r="BD92" s="52" t="str">
        <f>Forbbiden!BC92</f>
        <v/>
      </c>
      <c r="BE92" s="52" t="str">
        <f>Forbbiden!BD92</f>
        <v/>
      </c>
      <c r="BF92" s="52" t="str">
        <f>Forbbiden!BE92</f>
        <v/>
      </c>
      <c r="BG92" s="52"/>
      <c r="BH92" s="52"/>
      <c r="BI92" s="28"/>
      <c r="BJ92" s="28"/>
      <c r="BK92" s="28"/>
      <c r="BL92" s="28"/>
      <c r="BM92" s="28"/>
      <c r="BN92" s="18"/>
      <c r="BO92" s="18"/>
      <c r="BP92" s="18"/>
      <c r="BQ92" s="18"/>
      <c r="BR92" s="18"/>
      <c r="BS92" s="18"/>
      <c r="BT92" s="18"/>
      <c r="BU92" s="40"/>
      <c r="BV92" s="23"/>
      <c r="BW92" s="16"/>
      <c r="BX92" s="9"/>
      <c r="BY92" s="9"/>
      <c r="BZ92" s="52">
        <v>40</v>
      </c>
      <c r="CA92" s="5" t="str">
        <f>Forbbiden!R306</f>
        <v/>
      </c>
      <c r="CB92" s="61">
        <f>Forbbiden!S306</f>
        <v>0</v>
      </c>
      <c r="CC92" s="14" t="str">
        <f>Forbbiden!T306</f>
        <v/>
      </c>
      <c r="CD92" s="14" t="str">
        <f>Forbbiden!U306</f>
        <v/>
      </c>
      <c r="CE92" s="14" t="str">
        <f>Forbbiden!V306</f>
        <v/>
      </c>
      <c r="CF92" s="14" t="str">
        <f>Forbbiden!W306</f>
        <v/>
      </c>
      <c r="CG92" s="14" t="str">
        <f>Forbbiden!X306</f>
        <v/>
      </c>
      <c r="CH92" s="14" t="str">
        <f>Forbbiden!Y306</f>
        <v/>
      </c>
      <c r="CI92" s="14" t="str">
        <f>Forbbiden!Z306</f>
        <v/>
      </c>
      <c r="CJ92" s="14" t="str">
        <f>Forbbiden!AA306</f>
        <v/>
      </c>
      <c r="CK92" s="14" t="str">
        <f>Forbbiden!AB306</f>
        <v/>
      </c>
      <c r="CL92" s="14" t="str">
        <f>Forbbiden!AC306</f>
        <v/>
      </c>
      <c r="CM92" s="14" t="str">
        <f>Forbbiden!AD306</f>
        <v/>
      </c>
      <c r="CN92" s="14" t="str">
        <f>Forbbiden!AE306</f>
        <v/>
      </c>
      <c r="CO92" s="14" t="str">
        <f>Forbbiden!AF306</f>
        <v/>
      </c>
      <c r="CP92" s="14" t="str">
        <f>Forbbiden!AG306</f>
        <v/>
      </c>
      <c r="CQ92" s="14" t="str">
        <f>Forbbiden!AH306</f>
        <v/>
      </c>
      <c r="CR92" s="14" t="str">
        <f>Forbbiden!AI306</f>
        <v/>
      </c>
      <c r="CS92" s="14" t="str">
        <f>Forbbiden!AJ306</f>
        <v/>
      </c>
      <c r="CT92" s="14" t="str">
        <f>Forbbiden!AK306</f>
        <v/>
      </c>
      <c r="CU92" s="14" t="str">
        <f>Forbbiden!AL306</f>
        <v/>
      </c>
      <c r="CV92" s="14" t="str">
        <f>Forbbiden!AM306</f>
        <v/>
      </c>
      <c r="CW92" s="14" t="str">
        <f>Forbbiden!AN306</f>
        <v/>
      </c>
      <c r="CX92" s="14" t="str">
        <f>Forbbiden!AO306</f>
        <v/>
      </c>
      <c r="CY92" s="14" t="str">
        <f>Forbbiden!AP306</f>
        <v/>
      </c>
      <c r="CZ92" s="14" t="str">
        <f>Forbbiden!AQ306</f>
        <v/>
      </c>
      <c r="DA92" s="24" t="str">
        <f>Forbbiden!AR306</f>
        <v/>
      </c>
      <c r="DB92" s="24" t="str">
        <f>Forbbiden!AS306</f>
        <v/>
      </c>
      <c r="DC92" s="24" t="str">
        <f>Forbbiden!AT306</f>
        <v/>
      </c>
      <c r="DD92" s="24" t="str">
        <f>Forbbiden!AU306</f>
        <v/>
      </c>
      <c r="DE92" s="24" t="str">
        <f>Forbbiden!AV306</f>
        <v/>
      </c>
      <c r="DF92" s="24" t="str">
        <f>Forbbiden!AW306</f>
        <v/>
      </c>
      <c r="DG92" s="24" t="str">
        <f>Forbbiden!AX306</f>
        <v/>
      </c>
      <c r="DH92" s="24" t="str">
        <f>Forbbiden!AY306</f>
        <v/>
      </c>
      <c r="DI92" s="24" t="str">
        <f>Forbbiden!AZ306</f>
        <v/>
      </c>
      <c r="DJ92" s="24" t="str">
        <f>Forbbiden!BA306</f>
        <v/>
      </c>
      <c r="DK92" s="24" t="str">
        <f>Forbbiden!BB306</f>
        <v/>
      </c>
      <c r="DL92" s="24" t="str">
        <f>Forbbiden!BC306</f>
        <v/>
      </c>
      <c r="DM92" s="24" t="str">
        <f>Forbbiden!BD306</f>
        <v/>
      </c>
      <c r="DN92" s="24" t="str">
        <f>Forbbiden!BE306</f>
        <v/>
      </c>
      <c r="DO92" s="14" t="str">
        <f>Forbbiden!BF306</f>
        <v/>
      </c>
      <c r="DP92" s="14"/>
      <c r="DQ92" s="52"/>
      <c r="DR92" s="52"/>
      <c r="DS92" s="52"/>
      <c r="DT92" s="52"/>
    </row>
    <row r="93" spans="8:126" ht="12" customHeight="1">
      <c r="H93" s="40"/>
      <c r="I93" s="23"/>
      <c r="J93" s="16"/>
      <c r="K93" s="9"/>
      <c r="L93" s="9"/>
      <c r="M93" s="9"/>
      <c r="N93" s="9"/>
      <c r="O93" s="9"/>
      <c r="P93" s="9"/>
      <c r="Q93" s="22"/>
      <c r="R93" s="52">
        <v>40</v>
      </c>
      <c r="S93" s="378" t="str">
        <f>Forbbiden!R93</f>
        <v/>
      </c>
      <c r="T93" s="63">
        <f>Forbbiden!S93</f>
        <v>0</v>
      </c>
      <c r="U93" s="52" t="str">
        <f>Forbbiden!T93</f>
        <v/>
      </c>
      <c r="V93" s="52" t="str">
        <f>Forbbiden!U93</f>
        <v/>
      </c>
      <c r="W93" s="52" t="str">
        <f>Forbbiden!V93</f>
        <v/>
      </c>
      <c r="X93" s="52" t="str">
        <f>Forbbiden!W93</f>
        <v/>
      </c>
      <c r="Y93" s="52" t="str">
        <f>Forbbiden!X93</f>
        <v/>
      </c>
      <c r="Z93" s="52" t="str">
        <f>Forbbiden!Y93</f>
        <v/>
      </c>
      <c r="AA93" s="52" t="str">
        <f>Forbbiden!Z93</f>
        <v/>
      </c>
      <c r="AB93" s="52" t="str">
        <f>Forbbiden!AA93</f>
        <v/>
      </c>
      <c r="AC93" s="52" t="str">
        <f>Forbbiden!AB93</f>
        <v/>
      </c>
      <c r="AD93" s="52" t="str">
        <f>Forbbiden!AC93</f>
        <v/>
      </c>
      <c r="AE93" s="52" t="str">
        <f>Forbbiden!AD93</f>
        <v/>
      </c>
      <c r="AF93" s="52" t="str">
        <f>Forbbiden!AE93</f>
        <v/>
      </c>
      <c r="AG93" s="52" t="str">
        <f>Forbbiden!AF93</f>
        <v/>
      </c>
      <c r="AH93" s="52" t="str">
        <f>Forbbiden!AG93</f>
        <v/>
      </c>
      <c r="AI93" s="52" t="str">
        <f>Forbbiden!AH93</f>
        <v/>
      </c>
      <c r="AJ93" s="52" t="str">
        <f>Forbbiden!AI93</f>
        <v/>
      </c>
      <c r="AK93" s="52" t="str">
        <f>Forbbiden!AJ93</f>
        <v/>
      </c>
      <c r="AL93" s="52" t="str">
        <f>Forbbiden!AK93</f>
        <v/>
      </c>
      <c r="AM93" s="52" t="str">
        <f>Forbbiden!AL93</f>
        <v/>
      </c>
      <c r="AN93" s="52" t="str">
        <f>Forbbiden!AM93</f>
        <v/>
      </c>
      <c r="AO93" s="52" t="str">
        <f>Forbbiden!AN93</f>
        <v/>
      </c>
      <c r="AP93" s="52" t="str">
        <f>Forbbiden!AO93</f>
        <v/>
      </c>
      <c r="AQ93" s="52" t="str">
        <f>Forbbiden!AP93</f>
        <v/>
      </c>
      <c r="AR93" s="52" t="str">
        <f>Forbbiden!AQ93</f>
        <v/>
      </c>
      <c r="AS93" s="52" t="str">
        <f>Forbbiden!AR93</f>
        <v/>
      </c>
      <c r="AT93" s="52" t="str">
        <f>Forbbiden!AS93</f>
        <v/>
      </c>
      <c r="AU93" s="52" t="str">
        <f>Forbbiden!AT93</f>
        <v/>
      </c>
      <c r="AV93" s="52" t="str">
        <f>Forbbiden!AU93</f>
        <v/>
      </c>
      <c r="AW93" s="52" t="str">
        <f>Forbbiden!AV93</f>
        <v/>
      </c>
      <c r="AX93" s="52" t="str">
        <f>Forbbiden!AW93</f>
        <v/>
      </c>
      <c r="AY93" s="52" t="str">
        <f>Forbbiden!AX93</f>
        <v/>
      </c>
      <c r="AZ93" s="52" t="str">
        <f>Forbbiden!AY93</f>
        <v/>
      </c>
      <c r="BA93" s="52" t="str">
        <f>Forbbiden!AZ93</f>
        <v/>
      </c>
      <c r="BB93" s="52" t="str">
        <f>Forbbiden!BA93</f>
        <v/>
      </c>
      <c r="BC93" s="52" t="str">
        <f>Forbbiden!BB93</f>
        <v/>
      </c>
      <c r="BD93" s="52" t="str">
        <f>Forbbiden!BC93</f>
        <v/>
      </c>
      <c r="BE93" s="52" t="str">
        <f>Forbbiden!BD93</f>
        <v/>
      </c>
      <c r="BF93" s="52" t="str">
        <f>Forbbiden!BE93</f>
        <v/>
      </c>
      <c r="BG93" s="52" t="str">
        <f>Forbbiden!BF93</f>
        <v/>
      </c>
      <c r="BH93" s="52"/>
      <c r="BI93" s="28"/>
      <c r="BJ93" s="28"/>
      <c r="BK93" s="28"/>
      <c r="BL93" s="28"/>
      <c r="BM93" s="28"/>
      <c r="BN93" s="18"/>
      <c r="BO93" s="18"/>
      <c r="BP93" s="18"/>
      <c r="BQ93" s="18"/>
      <c r="BR93" s="18"/>
      <c r="BS93" s="18"/>
      <c r="BT93" s="18"/>
      <c r="BU93" s="40"/>
      <c r="BV93" s="23"/>
      <c r="BW93" s="16"/>
      <c r="BX93" s="9"/>
      <c r="BY93" s="9"/>
      <c r="BZ93" s="14">
        <v>41</v>
      </c>
      <c r="CA93" s="5" t="str">
        <f>Forbbiden!R307</f>
        <v/>
      </c>
      <c r="CB93" s="61">
        <f>Forbbiden!S307</f>
        <v>0</v>
      </c>
      <c r="CC93" s="14" t="str">
        <f>Forbbiden!T307</f>
        <v/>
      </c>
      <c r="CD93" s="14" t="str">
        <f>Forbbiden!U307</f>
        <v/>
      </c>
      <c r="CE93" s="14" t="str">
        <f>Forbbiden!V307</f>
        <v/>
      </c>
      <c r="CF93" s="14" t="str">
        <f>Forbbiden!W307</f>
        <v/>
      </c>
      <c r="CG93" s="14" t="str">
        <f>Forbbiden!X307</f>
        <v/>
      </c>
      <c r="CH93" s="14" t="str">
        <f>Forbbiden!Y307</f>
        <v/>
      </c>
      <c r="CI93" s="14" t="str">
        <f>Forbbiden!Z307</f>
        <v/>
      </c>
      <c r="CJ93" s="14" t="str">
        <f>Forbbiden!AA307</f>
        <v/>
      </c>
      <c r="CK93" s="14" t="str">
        <f>Forbbiden!AB307</f>
        <v/>
      </c>
      <c r="CL93" s="14" t="str">
        <f>Forbbiden!AC307</f>
        <v/>
      </c>
      <c r="CM93" s="14" t="str">
        <f>Forbbiden!AD307</f>
        <v/>
      </c>
      <c r="CN93" s="14" t="str">
        <f>Forbbiden!AE307</f>
        <v/>
      </c>
      <c r="CO93" s="14" t="str">
        <f>Forbbiden!AF307</f>
        <v/>
      </c>
      <c r="CP93" s="14" t="str">
        <f>Forbbiden!AG307</f>
        <v/>
      </c>
      <c r="CQ93" s="14" t="str">
        <f>Forbbiden!AH307</f>
        <v/>
      </c>
      <c r="CR93" s="14" t="str">
        <f>Forbbiden!AI307</f>
        <v/>
      </c>
      <c r="CS93" s="14" t="str">
        <f>Forbbiden!AJ307</f>
        <v/>
      </c>
      <c r="CT93" s="14" t="str">
        <f>Forbbiden!AK307</f>
        <v/>
      </c>
      <c r="CU93" s="14" t="str">
        <f>Forbbiden!AL307</f>
        <v/>
      </c>
      <c r="CV93" s="14" t="str">
        <f>Forbbiden!AM307</f>
        <v/>
      </c>
      <c r="CW93" s="14" t="str">
        <f>Forbbiden!AN307</f>
        <v/>
      </c>
      <c r="CX93" s="14" t="str">
        <f>Forbbiden!AO307</f>
        <v/>
      </c>
      <c r="CY93" s="14" t="str">
        <f>Forbbiden!AP307</f>
        <v/>
      </c>
      <c r="CZ93" s="14" t="str">
        <f>Forbbiden!AQ307</f>
        <v/>
      </c>
      <c r="DA93" s="24" t="str">
        <f>Forbbiden!AR307</f>
        <v/>
      </c>
      <c r="DB93" s="24" t="str">
        <f>Forbbiden!AS307</f>
        <v/>
      </c>
      <c r="DC93" s="24" t="str">
        <f>Forbbiden!AT307</f>
        <v/>
      </c>
      <c r="DD93" s="24" t="str">
        <f>Forbbiden!AU307</f>
        <v/>
      </c>
      <c r="DE93" s="24" t="str">
        <f>Forbbiden!AV307</f>
        <v/>
      </c>
      <c r="DF93" s="24" t="str">
        <f>Forbbiden!AW307</f>
        <v/>
      </c>
      <c r="DG93" s="24" t="str">
        <f>Forbbiden!AX307</f>
        <v/>
      </c>
      <c r="DH93" s="24" t="str">
        <f>Forbbiden!AY307</f>
        <v/>
      </c>
      <c r="DI93" s="24" t="str">
        <f>Forbbiden!AZ307</f>
        <v/>
      </c>
      <c r="DJ93" s="24" t="str">
        <f>Forbbiden!BA307</f>
        <v/>
      </c>
      <c r="DK93" s="24" t="str">
        <f>Forbbiden!BB307</f>
        <v/>
      </c>
      <c r="DL93" s="24" t="str">
        <f>Forbbiden!BC307</f>
        <v/>
      </c>
      <c r="DM93" s="24" t="str">
        <f>Forbbiden!BD307</f>
        <v/>
      </c>
      <c r="DN93" s="24" t="str">
        <f>Forbbiden!BE307</f>
        <v/>
      </c>
      <c r="DO93" s="14" t="str">
        <f>Forbbiden!BF307</f>
        <v/>
      </c>
      <c r="DP93" s="285" t="str">
        <f>Forbbiden!BG307</f>
        <v/>
      </c>
      <c r="DQ93" s="309"/>
      <c r="DR93" s="52"/>
      <c r="DS93" s="52"/>
      <c r="DT93" s="52"/>
    </row>
    <row r="94" spans="8:126" ht="12" customHeight="1">
      <c r="H94" s="40"/>
      <c r="I94" s="23"/>
      <c r="J94" s="16"/>
      <c r="K94" s="9"/>
      <c r="L94" s="9"/>
      <c r="M94" s="9"/>
      <c r="N94" s="9"/>
      <c r="O94" s="9"/>
      <c r="P94" s="9"/>
      <c r="Q94" s="22"/>
      <c r="R94" s="28"/>
      <c r="S94" s="23"/>
      <c r="T94" s="67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18"/>
      <c r="BO94" s="18"/>
      <c r="BP94" s="18"/>
      <c r="BQ94" s="18"/>
      <c r="BR94" s="18"/>
      <c r="BS94" s="18"/>
      <c r="BT94" s="18"/>
      <c r="BU94" s="40"/>
      <c r="BV94" s="23"/>
      <c r="BW94" s="16"/>
      <c r="BX94" s="9"/>
      <c r="BY94" s="9"/>
      <c r="BZ94" s="14">
        <v>42</v>
      </c>
      <c r="CA94" s="5" t="str">
        <f>Forbbiden!R308</f>
        <v/>
      </c>
      <c r="CB94" s="61">
        <f>Forbbiden!S308</f>
        <v>0</v>
      </c>
      <c r="CC94" s="14" t="str">
        <f>Forbbiden!T308</f>
        <v/>
      </c>
      <c r="CD94" s="14" t="str">
        <f>Forbbiden!U308</f>
        <v/>
      </c>
      <c r="CE94" s="14" t="str">
        <f>Forbbiden!V308</f>
        <v/>
      </c>
      <c r="CF94" s="14" t="str">
        <f>Forbbiden!W308</f>
        <v/>
      </c>
      <c r="CG94" s="14" t="str">
        <f>Forbbiden!X308</f>
        <v/>
      </c>
      <c r="CH94" s="14" t="str">
        <f>Forbbiden!Y308</f>
        <v/>
      </c>
      <c r="CI94" s="14" t="str">
        <f>Forbbiden!Z308</f>
        <v/>
      </c>
      <c r="CJ94" s="14" t="str">
        <f>Forbbiden!AA308</f>
        <v/>
      </c>
      <c r="CK94" s="14" t="str">
        <f>Forbbiden!AB308</f>
        <v/>
      </c>
      <c r="CL94" s="14" t="str">
        <f>Forbbiden!AC308</f>
        <v/>
      </c>
      <c r="CM94" s="14" t="str">
        <f>Forbbiden!AD308</f>
        <v/>
      </c>
      <c r="CN94" s="14" t="str">
        <f>Forbbiden!AE308</f>
        <v/>
      </c>
      <c r="CO94" s="14" t="str">
        <f>Forbbiden!AF308</f>
        <v/>
      </c>
      <c r="CP94" s="14" t="str">
        <f>Forbbiden!AG308</f>
        <v/>
      </c>
      <c r="CQ94" s="14" t="str">
        <f>Forbbiden!AH308</f>
        <v/>
      </c>
      <c r="CR94" s="14" t="str">
        <f>Forbbiden!AI308</f>
        <v/>
      </c>
      <c r="CS94" s="14" t="str">
        <f>Forbbiden!AJ308</f>
        <v/>
      </c>
      <c r="CT94" s="14" t="str">
        <f>Forbbiden!AK308</f>
        <v/>
      </c>
      <c r="CU94" s="14" t="str">
        <f>Forbbiden!AL308</f>
        <v/>
      </c>
      <c r="CV94" s="14" t="str">
        <f>Forbbiden!AM308</f>
        <v/>
      </c>
      <c r="CW94" s="14" t="str">
        <f>Forbbiden!AN308</f>
        <v/>
      </c>
      <c r="CX94" s="14" t="str">
        <f>Forbbiden!AO308</f>
        <v/>
      </c>
      <c r="CY94" s="14" t="str">
        <f>Forbbiden!AP308</f>
        <v/>
      </c>
      <c r="CZ94" s="14" t="str">
        <f>Forbbiden!AQ308</f>
        <v/>
      </c>
      <c r="DA94" s="14" t="str">
        <f>Forbbiden!AR308</f>
        <v/>
      </c>
      <c r="DB94" s="14" t="str">
        <f>Forbbiden!AS308</f>
        <v/>
      </c>
      <c r="DC94" s="14" t="str">
        <f>Forbbiden!AT308</f>
        <v/>
      </c>
      <c r="DD94" s="14" t="str">
        <f>Forbbiden!AU308</f>
        <v/>
      </c>
      <c r="DE94" s="14" t="str">
        <f>Forbbiden!AV308</f>
        <v/>
      </c>
      <c r="DF94" s="14" t="str">
        <f>Forbbiden!AW308</f>
        <v/>
      </c>
      <c r="DG94" s="14" t="str">
        <f>Forbbiden!AX308</f>
        <v/>
      </c>
      <c r="DH94" s="14" t="str">
        <f>Forbbiden!AY308</f>
        <v/>
      </c>
      <c r="DI94" s="14" t="str">
        <f>Forbbiden!AZ308</f>
        <v/>
      </c>
      <c r="DJ94" s="14" t="str">
        <f>Forbbiden!BA308</f>
        <v/>
      </c>
      <c r="DK94" s="14" t="str">
        <f>Forbbiden!BB308</f>
        <v/>
      </c>
      <c r="DL94" s="14" t="str">
        <f>Forbbiden!BC308</f>
        <v/>
      </c>
      <c r="DM94" s="14" t="str">
        <f>Forbbiden!BD308</f>
        <v/>
      </c>
      <c r="DN94" s="14" t="str">
        <f>Forbbiden!BE308</f>
        <v/>
      </c>
      <c r="DO94" s="14" t="str">
        <f>Forbbiden!BF308</f>
        <v/>
      </c>
      <c r="DP94" s="14" t="str">
        <f>Forbbiden!BG308</f>
        <v/>
      </c>
      <c r="DQ94" s="47" t="str">
        <f>Forbbiden!BH308</f>
        <v/>
      </c>
      <c r="DR94" s="14"/>
      <c r="DS94" s="14"/>
      <c r="DT94" s="14"/>
      <c r="DU94" s="9"/>
      <c r="DV94" s="9"/>
    </row>
    <row r="95" spans="8:126" ht="12" customHeight="1">
      <c r="H95" s="40"/>
      <c r="I95" s="23"/>
      <c r="J95" s="16"/>
      <c r="K95" s="9"/>
      <c r="L95" s="9"/>
      <c r="M95" s="9"/>
      <c r="N95" s="9"/>
      <c r="O95" s="9"/>
      <c r="P95" s="9"/>
      <c r="Q95" s="22"/>
      <c r="R95" s="28"/>
      <c r="S95" s="23"/>
      <c r="T95" s="67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18"/>
      <c r="BO95" s="18"/>
      <c r="BP95" s="18"/>
      <c r="BQ95" s="18"/>
      <c r="BR95" s="18"/>
      <c r="BS95" s="18"/>
      <c r="BT95" s="18"/>
      <c r="BU95" s="40"/>
      <c r="BV95" s="23"/>
      <c r="BW95" s="16"/>
      <c r="BX95" s="9"/>
      <c r="BY95" s="9"/>
      <c r="BZ95" s="14">
        <v>43</v>
      </c>
      <c r="CA95" s="5" t="str">
        <f>Forbbiden!R309</f>
        <v/>
      </c>
      <c r="CB95" s="61">
        <f>Forbbiden!S309</f>
        <v>0</v>
      </c>
      <c r="CC95" s="14" t="str">
        <f>Forbbiden!T309</f>
        <v/>
      </c>
      <c r="CD95" s="14" t="str">
        <f>Forbbiden!U309</f>
        <v/>
      </c>
      <c r="CE95" s="14" t="str">
        <f>Forbbiden!V309</f>
        <v/>
      </c>
      <c r="CF95" s="14" t="str">
        <f>Forbbiden!W309</f>
        <v/>
      </c>
      <c r="CG95" s="14" t="str">
        <f>Forbbiden!X309</f>
        <v/>
      </c>
      <c r="CH95" s="14" t="str">
        <f>Forbbiden!Y309</f>
        <v/>
      </c>
      <c r="CI95" s="14" t="str">
        <f>Forbbiden!Z309</f>
        <v/>
      </c>
      <c r="CJ95" s="14" t="str">
        <f>Forbbiden!AA309</f>
        <v/>
      </c>
      <c r="CK95" s="14" t="str">
        <f>Forbbiden!AB309</f>
        <v/>
      </c>
      <c r="CL95" s="14" t="str">
        <f>Forbbiden!AC309</f>
        <v/>
      </c>
      <c r="CM95" s="14" t="str">
        <f>Forbbiden!AD309</f>
        <v/>
      </c>
      <c r="CN95" s="14" t="str">
        <f>Forbbiden!AE309</f>
        <v/>
      </c>
      <c r="CO95" s="14" t="str">
        <f>Forbbiden!AF309</f>
        <v/>
      </c>
      <c r="CP95" s="14" t="str">
        <f>Forbbiden!AG309</f>
        <v/>
      </c>
      <c r="CQ95" s="14" t="str">
        <f>Forbbiden!AH309</f>
        <v/>
      </c>
      <c r="CR95" s="14" t="str">
        <f>Forbbiden!AI309</f>
        <v/>
      </c>
      <c r="CS95" s="14" t="str">
        <f>Forbbiden!AJ309</f>
        <v/>
      </c>
      <c r="CT95" s="14" t="str">
        <f>Forbbiden!AK309</f>
        <v/>
      </c>
      <c r="CU95" s="14" t="str">
        <f>Forbbiden!AL309</f>
        <v/>
      </c>
      <c r="CV95" s="14" t="str">
        <f>Forbbiden!AM309</f>
        <v/>
      </c>
      <c r="CW95" s="14" t="str">
        <f>Forbbiden!AN309</f>
        <v/>
      </c>
      <c r="CX95" s="14" t="str">
        <f>Forbbiden!AO309</f>
        <v/>
      </c>
      <c r="CY95" s="14" t="str">
        <f>Forbbiden!AP309</f>
        <v/>
      </c>
      <c r="CZ95" s="14" t="str">
        <f>Forbbiden!AQ309</f>
        <v/>
      </c>
      <c r="DA95" s="14" t="str">
        <f>Forbbiden!AR309</f>
        <v/>
      </c>
      <c r="DB95" s="14" t="str">
        <f>Forbbiden!AS309</f>
        <v/>
      </c>
      <c r="DC95" s="14" t="str">
        <f>Forbbiden!AT309</f>
        <v/>
      </c>
      <c r="DD95" s="14" t="str">
        <f>Forbbiden!AU309</f>
        <v/>
      </c>
      <c r="DE95" s="14" t="str">
        <f>Forbbiden!AV309</f>
        <v/>
      </c>
      <c r="DF95" s="14" t="str">
        <f>Forbbiden!AW309</f>
        <v/>
      </c>
      <c r="DG95" s="14" t="str">
        <f>Forbbiden!AX309</f>
        <v/>
      </c>
      <c r="DH95" s="14" t="str">
        <f>Forbbiden!AY309</f>
        <v/>
      </c>
      <c r="DI95" s="14" t="str">
        <f>Forbbiden!AZ309</f>
        <v/>
      </c>
      <c r="DJ95" s="14" t="str">
        <f>Forbbiden!BA309</f>
        <v/>
      </c>
      <c r="DK95" s="14" t="str">
        <f>Forbbiden!BB309</f>
        <v/>
      </c>
      <c r="DL95" s="14" t="str">
        <f>Forbbiden!BC309</f>
        <v/>
      </c>
      <c r="DM95" s="14" t="str">
        <f>Forbbiden!BD309</f>
        <v/>
      </c>
      <c r="DN95" s="14" t="str">
        <f>Forbbiden!BE309</f>
        <v/>
      </c>
      <c r="DO95" s="14" t="str">
        <f>Forbbiden!BF309</f>
        <v/>
      </c>
      <c r="DP95" s="14" t="str">
        <f>Forbbiden!BG309</f>
        <v/>
      </c>
      <c r="DQ95" s="14" t="str">
        <f>Forbbiden!BH309</f>
        <v/>
      </c>
      <c r="DR95" s="309" t="str">
        <f>Forbbiden!BI309</f>
        <v/>
      </c>
      <c r="DS95" s="14"/>
      <c r="DT95" s="14"/>
      <c r="DU95" s="9"/>
      <c r="DV95" s="9"/>
    </row>
    <row r="96" spans="8:126" ht="12" customHeight="1">
      <c r="H96" s="40"/>
      <c r="I96" s="23"/>
      <c r="J96" s="16"/>
      <c r="K96" s="9"/>
      <c r="L96" s="9"/>
      <c r="M96" s="9"/>
      <c r="N96" s="9"/>
      <c r="O96" s="9"/>
      <c r="P96" s="9"/>
      <c r="Q96" s="22"/>
      <c r="R96" s="28"/>
      <c r="S96" s="23"/>
      <c r="T96" s="67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18"/>
      <c r="BO96" s="18"/>
      <c r="BP96" s="18"/>
      <c r="BQ96" s="18"/>
      <c r="BR96" s="18"/>
      <c r="BS96" s="18"/>
      <c r="BT96" s="18"/>
      <c r="BU96" s="40"/>
      <c r="BV96" s="23"/>
      <c r="BW96" s="16"/>
      <c r="BX96" s="9"/>
      <c r="BY96" s="9"/>
      <c r="BZ96" s="14">
        <v>44</v>
      </c>
      <c r="CA96" s="5" t="str">
        <f>Forbbiden!R310</f>
        <v/>
      </c>
      <c r="CB96" s="61">
        <f>Forbbiden!S310</f>
        <v>0</v>
      </c>
      <c r="CC96" s="14" t="str">
        <f>Forbbiden!T310</f>
        <v/>
      </c>
      <c r="CD96" s="14" t="str">
        <f>Forbbiden!U310</f>
        <v/>
      </c>
      <c r="CE96" s="14" t="str">
        <f>Forbbiden!V310</f>
        <v/>
      </c>
      <c r="CF96" s="14" t="str">
        <f>Forbbiden!W310</f>
        <v/>
      </c>
      <c r="CG96" s="14" t="str">
        <f>Forbbiden!X310</f>
        <v/>
      </c>
      <c r="CH96" s="14" t="str">
        <f>Forbbiden!Y310</f>
        <v/>
      </c>
      <c r="CI96" s="14" t="str">
        <f>Forbbiden!Z310</f>
        <v/>
      </c>
      <c r="CJ96" s="14" t="str">
        <f>Forbbiden!AA310</f>
        <v/>
      </c>
      <c r="CK96" s="14" t="str">
        <f>Forbbiden!AB310</f>
        <v/>
      </c>
      <c r="CL96" s="14" t="str">
        <f>Forbbiden!AC310</f>
        <v/>
      </c>
      <c r="CM96" s="14" t="str">
        <f>Forbbiden!AD310</f>
        <v/>
      </c>
      <c r="CN96" s="14" t="str">
        <f>Forbbiden!AE310</f>
        <v/>
      </c>
      <c r="CO96" s="14" t="str">
        <f>Forbbiden!AF310</f>
        <v/>
      </c>
      <c r="CP96" s="14" t="str">
        <f>Forbbiden!AG310</f>
        <v/>
      </c>
      <c r="CQ96" s="14" t="str">
        <f>Forbbiden!AH310</f>
        <v/>
      </c>
      <c r="CR96" s="14" t="str">
        <f>Forbbiden!AI310</f>
        <v/>
      </c>
      <c r="CS96" s="14" t="str">
        <f>Forbbiden!AJ310</f>
        <v/>
      </c>
      <c r="CT96" s="14" t="str">
        <f>Forbbiden!AK310</f>
        <v/>
      </c>
      <c r="CU96" s="14" t="str">
        <f>Forbbiden!AL310</f>
        <v/>
      </c>
      <c r="CV96" s="14" t="str">
        <f>Forbbiden!AM310</f>
        <v/>
      </c>
      <c r="CW96" s="14" t="str">
        <f>Forbbiden!AN310</f>
        <v/>
      </c>
      <c r="CX96" s="14" t="str">
        <f>Forbbiden!AO310</f>
        <v/>
      </c>
      <c r="CY96" s="14" t="str">
        <f>Forbbiden!AP310</f>
        <v/>
      </c>
      <c r="CZ96" s="14" t="str">
        <f>Forbbiden!AQ310</f>
        <v/>
      </c>
      <c r="DA96" s="14" t="str">
        <f>Forbbiden!AR310</f>
        <v/>
      </c>
      <c r="DB96" s="14" t="str">
        <f>Forbbiden!AS310</f>
        <v/>
      </c>
      <c r="DC96" s="14" t="str">
        <f>Forbbiden!AT310</f>
        <v/>
      </c>
      <c r="DD96" s="14" t="str">
        <f>Forbbiden!AU310</f>
        <v/>
      </c>
      <c r="DE96" s="14" t="str">
        <f>Forbbiden!AV310</f>
        <v/>
      </c>
      <c r="DF96" s="14" t="str">
        <f>Forbbiden!AW310</f>
        <v/>
      </c>
      <c r="DG96" s="14" t="str">
        <f>Forbbiden!AX310</f>
        <v/>
      </c>
      <c r="DH96" s="14" t="str">
        <f>Forbbiden!AY310</f>
        <v/>
      </c>
      <c r="DI96" s="14" t="str">
        <f>Forbbiden!AZ310</f>
        <v/>
      </c>
      <c r="DJ96" s="14" t="str">
        <f>Forbbiden!BA310</f>
        <v/>
      </c>
      <c r="DK96" s="14" t="str">
        <f>Forbbiden!BB310</f>
        <v/>
      </c>
      <c r="DL96" s="14" t="str">
        <f>Forbbiden!BC310</f>
        <v/>
      </c>
      <c r="DM96" s="14" t="str">
        <f>Forbbiden!BD310</f>
        <v/>
      </c>
      <c r="DN96" s="14" t="str">
        <f>Forbbiden!BE310</f>
        <v/>
      </c>
      <c r="DO96" s="14" t="str">
        <f>Forbbiden!BF310</f>
        <v/>
      </c>
      <c r="DP96" s="14" t="str">
        <f>Forbbiden!BG310</f>
        <v/>
      </c>
      <c r="DQ96" s="14" t="str">
        <f>Forbbiden!BH310</f>
        <v/>
      </c>
      <c r="DR96" s="14" t="str">
        <f>Forbbiden!BI310</f>
        <v/>
      </c>
      <c r="DS96" s="309" t="str">
        <f>Forbbiden!BJ310</f>
        <v/>
      </c>
      <c r="DT96" s="14"/>
      <c r="DU96" s="9"/>
      <c r="DV96" s="9"/>
    </row>
    <row r="97" spans="1:126" ht="12" customHeight="1">
      <c r="H97" s="40"/>
      <c r="I97" s="23"/>
      <c r="J97" s="16"/>
      <c r="K97" s="9"/>
      <c r="L97" s="9"/>
      <c r="M97" s="9"/>
      <c r="N97" s="9"/>
      <c r="O97" s="9"/>
      <c r="P97" s="9"/>
      <c r="Q97" s="22"/>
      <c r="R97" s="28"/>
      <c r="S97" s="23"/>
      <c r="T97" s="67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18"/>
      <c r="BO97" s="18"/>
      <c r="BP97" s="18"/>
      <c r="BQ97" s="18"/>
      <c r="BR97" s="18"/>
      <c r="BS97" s="18"/>
      <c r="BT97" s="18"/>
      <c r="BU97" s="40"/>
      <c r="BV97" s="23"/>
      <c r="BW97" s="16"/>
      <c r="BX97" s="9"/>
      <c r="BY97" s="9"/>
      <c r="BZ97" s="14">
        <v>45</v>
      </c>
      <c r="CA97" s="5" t="str">
        <f>Forbbiden!R311</f>
        <v/>
      </c>
      <c r="CB97" s="61">
        <f>Forbbiden!S311</f>
        <v>0</v>
      </c>
      <c r="CC97" s="14" t="str">
        <f>Forbbiden!T311</f>
        <v/>
      </c>
      <c r="CD97" s="14" t="str">
        <f>Forbbiden!U311</f>
        <v/>
      </c>
      <c r="CE97" s="14" t="str">
        <f>Forbbiden!V311</f>
        <v/>
      </c>
      <c r="CF97" s="14" t="str">
        <f>Forbbiden!W311</f>
        <v/>
      </c>
      <c r="CG97" s="14" t="str">
        <f>Forbbiden!X311</f>
        <v/>
      </c>
      <c r="CH97" s="14" t="str">
        <f>Forbbiden!Y311</f>
        <v/>
      </c>
      <c r="CI97" s="14" t="str">
        <f>Forbbiden!Z311</f>
        <v/>
      </c>
      <c r="CJ97" s="14" t="str">
        <f>Forbbiden!AA311</f>
        <v/>
      </c>
      <c r="CK97" s="14" t="str">
        <f>Forbbiden!AB311</f>
        <v/>
      </c>
      <c r="CL97" s="14" t="str">
        <f>Forbbiden!AC311</f>
        <v/>
      </c>
      <c r="CM97" s="14" t="str">
        <f>Forbbiden!AD311</f>
        <v/>
      </c>
      <c r="CN97" s="14" t="str">
        <f>Forbbiden!AE311</f>
        <v/>
      </c>
      <c r="CO97" s="14" t="str">
        <f>Forbbiden!AF311</f>
        <v/>
      </c>
      <c r="CP97" s="14" t="str">
        <f>Forbbiden!AG311</f>
        <v/>
      </c>
      <c r="CQ97" s="14" t="str">
        <f>Forbbiden!AH311</f>
        <v/>
      </c>
      <c r="CR97" s="14" t="str">
        <f>Forbbiden!AI311</f>
        <v/>
      </c>
      <c r="CS97" s="14" t="str">
        <f>Forbbiden!AJ311</f>
        <v/>
      </c>
      <c r="CT97" s="14" t="str">
        <f>Forbbiden!AK311</f>
        <v/>
      </c>
      <c r="CU97" s="14" t="str">
        <f>Forbbiden!AL311</f>
        <v/>
      </c>
      <c r="CV97" s="14" t="str">
        <f>Forbbiden!AM311</f>
        <v/>
      </c>
      <c r="CW97" s="14" t="str">
        <f>Forbbiden!AN311</f>
        <v/>
      </c>
      <c r="CX97" s="14" t="str">
        <f>Forbbiden!AO311</f>
        <v/>
      </c>
      <c r="CY97" s="14" t="str">
        <f>Forbbiden!AP311</f>
        <v/>
      </c>
      <c r="CZ97" s="14" t="str">
        <f>Forbbiden!AQ311</f>
        <v/>
      </c>
      <c r="DA97" s="14" t="str">
        <f>Forbbiden!AR311</f>
        <v/>
      </c>
      <c r="DB97" s="14" t="str">
        <f>Forbbiden!AS311</f>
        <v/>
      </c>
      <c r="DC97" s="14" t="str">
        <f>Forbbiden!AT311</f>
        <v/>
      </c>
      <c r="DD97" s="14" t="str">
        <f>Forbbiden!AU311</f>
        <v/>
      </c>
      <c r="DE97" s="14" t="str">
        <f>Forbbiden!AV311</f>
        <v/>
      </c>
      <c r="DF97" s="14" t="str">
        <f>Forbbiden!AW311</f>
        <v/>
      </c>
      <c r="DG97" s="14" t="str">
        <f>Forbbiden!AX311</f>
        <v/>
      </c>
      <c r="DH97" s="14" t="str">
        <f>Forbbiden!AY311</f>
        <v/>
      </c>
      <c r="DI97" s="14" t="str">
        <f>Forbbiden!AZ311</f>
        <v/>
      </c>
      <c r="DJ97" s="14" t="str">
        <f>Forbbiden!BA311</f>
        <v/>
      </c>
      <c r="DK97" s="14" t="str">
        <f>Forbbiden!BB311</f>
        <v/>
      </c>
      <c r="DL97" s="14" t="str">
        <f>Forbbiden!BC311</f>
        <v/>
      </c>
      <c r="DM97" s="14" t="str">
        <f>Forbbiden!BD311</f>
        <v/>
      </c>
      <c r="DN97" s="14" t="str">
        <f>Forbbiden!BE311</f>
        <v/>
      </c>
      <c r="DO97" s="14" t="str">
        <f>Forbbiden!BF311</f>
        <v/>
      </c>
      <c r="DP97" s="14" t="str">
        <f>Forbbiden!BG311</f>
        <v/>
      </c>
      <c r="DQ97" s="14" t="str">
        <f>Forbbiden!BH311</f>
        <v/>
      </c>
      <c r="DR97" s="14" t="str">
        <f>Forbbiden!BI311</f>
        <v/>
      </c>
      <c r="DS97" s="14" t="str">
        <f>Forbbiden!BJ311</f>
        <v/>
      </c>
      <c r="DT97" s="14" t="str">
        <f>Forbbiden!BK311</f>
        <v/>
      </c>
      <c r="DU97" s="9"/>
      <c r="DV97" s="9"/>
    </row>
    <row r="98" spans="1:126" ht="12" customHeight="1">
      <c r="H98" s="40"/>
      <c r="I98" s="23"/>
      <c r="J98" s="16"/>
      <c r="K98" s="9"/>
      <c r="L98" s="9"/>
      <c r="M98" s="9"/>
      <c r="N98" s="9"/>
      <c r="O98" s="9"/>
      <c r="P98" s="9"/>
      <c r="Q98" s="22"/>
      <c r="R98" s="28"/>
      <c r="S98" s="23"/>
      <c r="T98" s="67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18"/>
      <c r="BO98" s="18"/>
      <c r="BP98" s="18"/>
      <c r="BQ98" s="18"/>
      <c r="BR98" s="18"/>
      <c r="BS98" s="18"/>
      <c r="BT98" s="18"/>
      <c r="BU98" s="40"/>
      <c r="BV98" s="23"/>
      <c r="BW98" s="16"/>
      <c r="BX98" s="9"/>
      <c r="BY98" s="9"/>
      <c r="BZ98" s="9"/>
      <c r="CA98" s="13"/>
      <c r="CB98" s="64"/>
      <c r="CC98" s="16"/>
    </row>
    <row r="99" spans="1:126" ht="12" customHeight="1">
      <c r="H99" s="40"/>
      <c r="I99" s="23"/>
      <c r="J99" s="16"/>
      <c r="K99" s="9"/>
      <c r="L99" s="9"/>
      <c r="M99" s="9"/>
      <c r="N99" s="9"/>
      <c r="O99" s="9"/>
      <c r="P99" s="9"/>
      <c r="Q99" s="22"/>
      <c r="R99" s="28"/>
      <c r="S99" s="23"/>
      <c r="T99" s="67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18"/>
      <c r="BO99" s="18"/>
      <c r="BP99" s="18"/>
      <c r="BQ99" s="18"/>
      <c r="BR99" s="18"/>
      <c r="BS99" s="18"/>
      <c r="BT99" s="18"/>
      <c r="BU99" s="40"/>
      <c r="BV99" s="23"/>
      <c r="BW99" s="16"/>
      <c r="BX99" s="9"/>
      <c r="BY99" s="9"/>
      <c r="BZ99" s="9"/>
      <c r="CA99" s="13"/>
      <c r="CB99" s="64"/>
      <c r="CC99" s="16"/>
    </row>
    <row r="100" spans="1:126" ht="12.75" customHeight="1">
      <c r="H100" s="40"/>
      <c r="I100" s="23"/>
      <c r="J100" s="16"/>
      <c r="K100" s="9"/>
      <c r="L100" s="9"/>
      <c r="M100" s="9"/>
      <c r="N100" s="9"/>
      <c r="O100" s="9"/>
      <c r="P100" s="9"/>
      <c r="Q100" s="9"/>
      <c r="R100" s="9"/>
      <c r="S100" s="9"/>
      <c r="T100" s="64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BN100" s="18"/>
      <c r="BO100" s="18"/>
      <c r="BP100" s="18"/>
      <c r="BQ100" s="18"/>
      <c r="BR100" s="18"/>
      <c r="BS100" s="18"/>
      <c r="BT100" s="18"/>
      <c r="BU100" s="40"/>
      <c r="BV100" s="23"/>
      <c r="BW100" s="16"/>
      <c r="BX100" s="9"/>
      <c r="BY100" s="9"/>
      <c r="BZ100" s="9"/>
      <c r="CA100" s="13"/>
      <c r="CB100" s="64"/>
      <c r="CC100" s="16"/>
    </row>
    <row r="101" spans="1:126" ht="5.25" customHeight="1">
      <c r="H101" s="40"/>
      <c r="I101" s="23"/>
      <c r="J101" s="16"/>
      <c r="K101" s="9"/>
      <c r="L101" s="9"/>
      <c r="M101" s="9"/>
      <c r="N101" s="9"/>
      <c r="O101" s="9"/>
      <c r="P101" s="9"/>
      <c r="Q101" s="9"/>
      <c r="R101" s="9"/>
      <c r="S101" s="9"/>
      <c r="T101" s="64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BN101" s="18"/>
      <c r="BO101" s="18"/>
      <c r="BP101" s="18"/>
      <c r="BQ101" s="18"/>
      <c r="BR101" s="18"/>
      <c r="BS101" s="18"/>
      <c r="BT101" s="18"/>
      <c r="BU101" s="40"/>
      <c r="BV101" s="23"/>
      <c r="BW101" s="16"/>
      <c r="BX101" s="9"/>
      <c r="BY101" s="9"/>
      <c r="BZ101" s="9"/>
      <c r="CA101" s="13"/>
      <c r="CB101" s="64"/>
      <c r="CC101" s="16"/>
    </row>
    <row r="102" spans="1:126" ht="66.75" customHeight="1">
      <c r="H102" s="40"/>
      <c r="I102" s="23"/>
      <c r="J102" s="16"/>
      <c r="K102" s="9"/>
      <c r="L102" s="9"/>
      <c r="M102" s="9"/>
      <c r="N102" s="9"/>
      <c r="O102" s="9"/>
      <c r="P102" s="9"/>
      <c r="Q102" s="9"/>
      <c r="R102" s="13"/>
      <c r="S102" s="53"/>
      <c r="T102" s="65"/>
      <c r="U102" s="111" t="e">
        <f>Forbbiden!R106</f>
        <v>#DIV/0!</v>
      </c>
      <c r="V102" s="111" t="e">
        <f>Forbbiden!R107</f>
        <v>#DIV/0!</v>
      </c>
      <c r="W102" s="111" t="e">
        <f>Forbbiden!R108</f>
        <v>#DIV/0!</v>
      </c>
      <c r="X102" s="111" t="e">
        <f>Forbbiden!R109</f>
        <v>#DIV/0!</v>
      </c>
      <c r="Y102" s="111" t="e">
        <f>Forbbiden!R110</f>
        <v>#DIV/0!</v>
      </c>
      <c r="Z102" s="111" t="e">
        <f>Forbbiden!R111</f>
        <v>#DIV/0!</v>
      </c>
      <c r="AA102" s="111" t="e">
        <f>Forbbiden!R112</f>
        <v>#DIV/0!</v>
      </c>
      <c r="AB102" s="111" t="e">
        <f>Forbbiden!R113</f>
        <v>#DIV/0!</v>
      </c>
      <c r="AC102" s="111" t="e">
        <f>Forbbiden!R114</f>
        <v>#DIV/0!</v>
      </c>
      <c r="AD102" s="111" t="e">
        <f>Forbbiden!R115</f>
        <v>#DIV/0!</v>
      </c>
      <c r="AE102" s="111" t="e">
        <f>Forbbiden!R116</f>
        <v>#DIV/0!</v>
      </c>
      <c r="AF102" s="111" t="e">
        <f>Forbbiden!R117</f>
        <v>#DIV/0!</v>
      </c>
      <c r="AG102" s="111" t="e">
        <f>Forbbiden!R118</f>
        <v>#DIV/0!</v>
      </c>
      <c r="AH102" s="111" t="e">
        <f>Forbbiden!R119</f>
        <v>#DIV/0!</v>
      </c>
      <c r="AI102" s="111" t="e">
        <f>Forbbiden!R120</f>
        <v>#DIV/0!</v>
      </c>
      <c r="AJ102" s="111" t="e">
        <f>Forbbiden!R121</f>
        <v>#DIV/0!</v>
      </c>
      <c r="AK102" s="111" t="e">
        <f>Forbbiden!R122</f>
        <v>#DIV/0!</v>
      </c>
      <c r="AL102" s="111" t="e">
        <f>Forbbiden!R123</f>
        <v>#DIV/0!</v>
      </c>
      <c r="AM102" s="111" t="e">
        <f>Forbbiden!R124</f>
        <v>#DIV/0!</v>
      </c>
      <c r="AN102" s="111" t="e">
        <f>Forbbiden!R125</f>
        <v>#DIV/0!</v>
      </c>
      <c r="AO102" s="111" t="e">
        <f>Forbbiden!R126</f>
        <v>#DIV/0!</v>
      </c>
      <c r="AP102" s="111" t="e">
        <f>Forbbiden!R127</f>
        <v>#DIV/0!</v>
      </c>
      <c r="AQ102" s="111" t="e">
        <f>Forbbiden!R128</f>
        <v>#DIV/0!</v>
      </c>
      <c r="AR102" s="111" t="e">
        <f>Forbbiden!R129</f>
        <v>#DIV/0!</v>
      </c>
      <c r="AS102" s="111" t="e">
        <f>Forbbiden!R130</f>
        <v>#DIV/0!</v>
      </c>
      <c r="AT102" s="111" t="e">
        <f>Forbbiden!R131</f>
        <v>#DIV/0!</v>
      </c>
      <c r="AU102" s="111" t="e">
        <f>Forbbiden!R132</f>
        <v>#DIV/0!</v>
      </c>
      <c r="AV102" s="111" t="e">
        <f>Forbbiden!R133</f>
        <v>#DIV/0!</v>
      </c>
      <c r="AW102" s="111" t="e">
        <f>Forbbiden!R134</f>
        <v>#DIV/0!</v>
      </c>
      <c r="AX102" s="111" t="e">
        <f>Forbbiden!R135</f>
        <v>#DIV/0!</v>
      </c>
      <c r="AY102" s="111" t="e">
        <f>Forbbiden!R136</f>
        <v>#DIV/0!</v>
      </c>
      <c r="AZ102" s="111" t="e">
        <f>Forbbiden!R137</f>
        <v>#DIV/0!</v>
      </c>
      <c r="BA102" s="111" t="e">
        <f>Forbbiden!R138</f>
        <v>#DIV/0!</v>
      </c>
      <c r="BB102" s="111" t="e">
        <f>Forbbiden!R139</f>
        <v>#DIV/0!</v>
      </c>
      <c r="BC102" s="111" t="e">
        <f>Forbbiden!R140</f>
        <v>#DIV/0!</v>
      </c>
      <c r="BD102" s="111" t="e">
        <f>Forbbiden!R141</f>
        <v>#DIV/0!</v>
      </c>
      <c r="BE102" s="111" t="e">
        <f>Forbbiden!R142</f>
        <v>#DIV/0!</v>
      </c>
      <c r="BF102" s="111" t="e">
        <f>Forbbiden!R143</f>
        <v>#DIV/0!</v>
      </c>
      <c r="BG102" s="111" t="e">
        <f>Forbbiden!R144</f>
        <v>#DIV/0!</v>
      </c>
      <c r="BH102" s="111" t="e">
        <f>Forbbiden!R145</f>
        <v>#DIV/0!</v>
      </c>
      <c r="BI102" s="111" t="e">
        <f>Forbbiden!R146</f>
        <v>#DIV/0!</v>
      </c>
      <c r="BJ102" s="111" t="e">
        <f>Forbbiden!R147</f>
        <v>#DIV/0!</v>
      </c>
      <c r="BK102" s="111" t="e">
        <f>Forbbiden!R148</f>
        <v>#DIV/0!</v>
      </c>
      <c r="BL102" s="111" t="e">
        <f>Forbbiden!R149</f>
        <v>#DIV/0!</v>
      </c>
      <c r="BN102" s="9"/>
      <c r="BO102" s="18"/>
      <c r="BP102" s="18"/>
      <c r="BQ102" s="18"/>
      <c r="BR102" s="18"/>
      <c r="BS102" s="18"/>
      <c r="BT102" s="18"/>
      <c r="BU102" s="40"/>
      <c r="BV102" s="23"/>
      <c r="BW102" s="16"/>
      <c r="BX102" s="9"/>
      <c r="BY102" s="9"/>
      <c r="BZ102" s="9"/>
      <c r="CA102" s="23" t="s">
        <v>166</v>
      </c>
      <c r="CB102" s="64"/>
      <c r="CC102" s="54" t="e">
        <f>Forbbiden!R321</f>
        <v>#DIV/0!</v>
      </c>
      <c r="CD102" s="54" t="e">
        <f>Forbbiden!R322</f>
        <v>#DIV/0!</v>
      </c>
      <c r="CE102" s="54" t="e">
        <f>Forbbiden!R323</f>
        <v>#DIV/0!</v>
      </c>
      <c r="CF102" s="54" t="e">
        <f>Forbbiden!R324</f>
        <v>#DIV/0!</v>
      </c>
      <c r="CG102" s="54" t="e">
        <f>Forbbiden!R325</f>
        <v>#DIV/0!</v>
      </c>
      <c r="CH102" s="54" t="e">
        <f>Forbbiden!R326</f>
        <v>#DIV/0!</v>
      </c>
      <c r="CI102" s="54" t="e">
        <f>Forbbiden!R327</f>
        <v>#DIV/0!</v>
      </c>
      <c r="CJ102" s="54" t="e">
        <f>Forbbiden!R328</f>
        <v>#DIV/0!</v>
      </c>
      <c r="CK102" s="54" t="e">
        <f>Forbbiden!R329</f>
        <v>#DIV/0!</v>
      </c>
      <c r="CL102" s="54" t="e">
        <f>Forbbiden!R330</f>
        <v>#DIV/0!</v>
      </c>
      <c r="CM102" s="54" t="e">
        <f>Forbbiden!R331</f>
        <v>#DIV/0!</v>
      </c>
      <c r="CN102" s="54" t="e">
        <f>Forbbiden!R332</f>
        <v>#DIV/0!</v>
      </c>
      <c r="CO102" s="54" t="e">
        <f>Forbbiden!R333</f>
        <v>#DIV/0!</v>
      </c>
      <c r="CP102" s="54" t="e">
        <f>Forbbiden!R334</f>
        <v>#DIV/0!</v>
      </c>
      <c r="CQ102" s="54" t="e">
        <f>Forbbiden!R335</f>
        <v>#DIV/0!</v>
      </c>
      <c r="CR102" s="54" t="e">
        <f>Forbbiden!R336</f>
        <v>#DIV/0!</v>
      </c>
      <c r="CS102" s="54" t="e">
        <f>Forbbiden!R337</f>
        <v>#DIV/0!</v>
      </c>
      <c r="CT102" s="54" t="e">
        <f>Forbbiden!R338</f>
        <v>#DIV/0!</v>
      </c>
      <c r="CU102" s="54" t="e">
        <f>Forbbiden!R339</f>
        <v>#DIV/0!</v>
      </c>
      <c r="CV102" s="54" t="e">
        <f>Forbbiden!R340</f>
        <v>#DIV/0!</v>
      </c>
      <c r="CW102" s="54" t="e">
        <f>Forbbiden!R341</f>
        <v>#DIV/0!</v>
      </c>
      <c r="CX102" s="54" t="e">
        <f>Forbbiden!R342</f>
        <v>#DIV/0!</v>
      </c>
      <c r="CY102" s="54" t="e">
        <f>Forbbiden!R343</f>
        <v>#DIV/0!</v>
      </c>
      <c r="CZ102" s="54" t="e">
        <f>Forbbiden!R344</f>
        <v>#DIV/0!</v>
      </c>
      <c r="DA102" s="54" t="e">
        <f>Forbbiden!R345</f>
        <v>#DIV/0!</v>
      </c>
      <c r="DB102" s="54" t="e">
        <f>Forbbiden!R346</f>
        <v>#DIV/0!</v>
      </c>
      <c r="DC102" s="54" t="e">
        <f>Forbbiden!R347</f>
        <v>#DIV/0!</v>
      </c>
      <c r="DD102" s="54" t="e">
        <f>Forbbiden!R348</f>
        <v>#DIV/0!</v>
      </c>
      <c r="DE102" s="54" t="e">
        <f>Forbbiden!R349</f>
        <v>#DIV/0!</v>
      </c>
      <c r="DF102" s="54" t="e">
        <f>Forbbiden!R350</f>
        <v>#DIV/0!</v>
      </c>
      <c r="DG102" s="54" t="e">
        <f>Forbbiden!R351</f>
        <v>#DIV/0!</v>
      </c>
      <c r="DH102" s="54" t="e">
        <f>Forbbiden!R352</f>
        <v>#DIV/0!</v>
      </c>
      <c r="DI102" s="54" t="e">
        <f>Forbbiden!R353</f>
        <v>#DIV/0!</v>
      </c>
      <c r="DJ102" s="54" t="e">
        <f>Forbbiden!R354</f>
        <v>#DIV/0!</v>
      </c>
      <c r="DK102" s="54" t="e">
        <f>Forbbiden!R355</f>
        <v>#DIV/0!</v>
      </c>
      <c r="DL102" s="54" t="e">
        <f>Forbbiden!R356</f>
        <v>#DIV/0!</v>
      </c>
      <c r="DM102" s="54" t="e">
        <f>Forbbiden!R357</f>
        <v>#DIV/0!</v>
      </c>
      <c r="DN102" s="54" t="e">
        <f>Forbbiden!R358</f>
        <v>#DIV/0!</v>
      </c>
      <c r="DO102" s="54" t="e">
        <f>Forbbiden!R359</f>
        <v>#DIV/0!</v>
      </c>
    </row>
    <row r="103" spans="1:126" ht="12.2" customHeight="1">
      <c r="H103" s="40"/>
      <c r="I103" s="23"/>
      <c r="J103" s="16"/>
      <c r="K103" s="9"/>
      <c r="L103" s="9"/>
      <c r="M103" s="9"/>
      <c r="N103" s="9"/>
      <c r="O103" s="9"/>
      <c r="P103" s="9"/>
      <c r="Q103" s="9"/>
      <c r="R103" s="26">
        <v>1</v>
      </c>
      <c r="S103" s="55" t="e">
        <f>Forbbiden!R106</f>
        <v>#DIV/0!</v>
      </c>
      <c r="T103" s="61" t="e">
        <f>Forbbiden!S106</f>
        <v>#DIV/0!</v>
      </c>
      <c r="U103" s="179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9"/>
      <c r="BN103" s="18"/>
      <c r="BO103" s="188" t="s">
        <v>169</v>
      </c>
      <c r="BP103" s="189"/>
      <c r="BQ103" s="190"/>
      <c r="BR103" s="18"/>
      <c r="BS103" s="18"/>
      <c r="BT103" s="18"/>
      <c r="BU103" s="18"/>
      <c r="BV103" s="23"/>
      <c r="BW103" s="16"/>
      <c r="BX103" s="9"/>
      <c r="BY103" s="9"/>
      <c r="BZ103" s="26">
        <v>1</v>
      </c>
      <c r="CA103" s="5" t="e">
        <f>Forbbiden!R321</f>
        <v>#DIV/0!</v>
      </c>
      <c r="CB103" s="61" t="e">
        <f>Forbbiden!S321</f>
        <v>#DIV/0!</v>
      </c>
      <c r="CC103" s="191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14"/>
    </row>
    <row r="104" spans="1:126" ht="12.2" customHeight="1">
      <c r="A104" s="176" t="s">
        <v>137</v>
      </c>
      <c r="B104" s="177"/>
      <c r="C104" s="178"/>
      <c r="H104" s="40"/>
      <c r="I104" s="23"/>
      <c r="J104" s="16"/>
      <c r="K104" s="9"/>
      <c r="L104" s="9"/>
      <c r="M104" s="9"/>
      <c r="N104" s="9"/>
      <c r="O104" s="9"/>
      <c r="P104" s="9"/>
      <c r="Q104" s="9"/>
      <c r="R104" s="26">
        <v>2</v>
      </c>
      <c r="S104" s="5" t="e">
        <f>Forbbiden!R107</f>
        <v>#DIV/0!</v>
      </c>
      <c r="T104" s="61" t="e">
        <f>Forbbiden!S107</f>
        <v>#DIV/0!</v>
      </c>
      <c r="U104" s="14" t="e">
        <f>Forbbiden!T107</f>
        <v>#DIV/0!</v>
      </c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9"/>
      <c r="BN104" s="18"/>
      <c r="BV104" s="23"/>
      <c r="BW104" s="16"/>
      <c r="BX104" s="9"/>
      <c r="BY104" s="9"/>
      <c r="BZ104" s="26">
        <v>2</v>
      </c>
      <c r="CA104" s="5" t="e">
        <f>Forbbiden!R322</f>
        <v>#DIV/0!</v>
      </c>
      <c r="CB104" s="61" t="e">
        <f>Forbbiden!S322</f>
        <v>#DIV/0!</v>
      </c>
      <c r="CC104" s="10" t="e">
        <f>Forbbiden!T322</f>
        <v>#DIV/0!</v>
      </c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14"/>
    </row>
    <row r="105" spans="1:126" ht="12.2" customHeight="1">
      <c r="H105" s="40"/>
      <c r="I105" s="23"/>
      <c r="J105" s="16"/>
      <c r="K105" s="9"/>
      <c r="L105" s="9"/>
      <c r="M105" s="9"/>
      <c r="N105" s="9"/>
      <c r="O105" s="9"/>
      <c r="P105" s="9"/>
      <c r="Q105" s="9"/>
      <c r="R105" s="26">
        <v>3</v>
      </c>
      <c r="S105" s="5" t="e">
        <f>Forbbiden!R108</f>
        <v>#DIV/0!</v>
      </c>
      <c r="T105" s="61" t="e">
        <f>Forbbiden!S108</f>
        <v>#DIV/0!</v>
      </c>
      <c r="U105" s="14" t="e">
        <f>Forbbiden!T108</f>
        <v>#DIV/0!</v>
      </c>
      <c r="V105" s="14" t="e">
        <f>Forbbiden!U108</f>
        <v>#DIV/0!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9"/>
      <c r="BN105" s="18"/>
      <c r="BO105" s="18" t="s">
        <v>78</v>
      </c>
      <c r="BP105" s="18"/>
      <c r="BQ105" s="18"/>
      <c r="BR105" s="18"/>
      <c r="BS105" s="18"/>
      <c r="BT105" s="18"/>
      <c r="BU105" s="18"/>
      <c r="BV105" s="23"/>
      <c r="BW105" s="16"/>
      <c r="BX105" s="9"/>
      <c r="BY105" s="9"/>
      <c r="BZ105" s="26">
        <v>3</v>
      </c>
      <c r="CA105" s="5" t="e">
        <f>Forbbiden!R323</f>
        <v>#DIV/0!</v>
      </c>
      <c r="CB105" s="61" t="e">
        <f>Forbbiden!S323</f>
        <v>#DIV/0!</v>
      </c>
      <c r="CC105" s="10" t="e">
        <f>Forbbiden!T323</f>
        <v>#DIV/0!</v>
      </c>
      <c r="CD105" s="14" t="e">
        <f>Forbbiden!U323</f>
        <v>#DIV/0!</v>
      </c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14"/>
    </row>
    <row r="106" spans="1:126" ht="12.2" customHeight="1">
      <c r="A106" s="18" t="s">
        <v>78</v>
      </c>
      <c r="R106" s="26">
        <v>4</v>
      </c>
      <c r="S106" s="5" t="e">
        <f>Forbbiden!R109</f>
        <v>#DIV/0!</v>
      </c>
      <c r="T106" s="61" t="e">
        <f>Forbbiden!S109</f>
        <v>#DIV/0!</v>
      </c>
      <c r="U106" s="14" t="e">
        <f>Forbbiden!T109</f>
        <v>#DIV/0!</v>
      </c>
      <c r="V106" s="14" t="e">
        <f>Forbbiden!U109</f>
        <v>#DIV/0!</v>
      </c>
      <c r="W106" s="14" t="e">
        <f>Forbbiden!V109</f>
        <v>#DIV/0!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9"/>
      <c r="BN106" s="18"/>
      <c r="BO106" s="18"/>
      <c r="BP106" s="18"/>
      <c r="BQ106" s="18"/>
      <c r="BR106" s="18"/>
      <c r="BS106" s="18"/>
      <c r="BT106" s="18"/>
      <c r="BU106" s="18"/>
      <c r="BV106" s="23"/>
      <c r="BW106" s="16"/>
      <c r="BX106" s="9"/>
      <c r="BY106" s="9"/>
      <c r="BZ106" s="26">
        <v>4</v>
      </c>
      <c r="CA106" s="5" t="e">
        <f>Forbbiden!R324</f>
        <v>#DIV/0!</v>
      </c>
      <c r="CB106" s="61" t="e">
        <f>Forbbiden!S324</f>
        <v>#DIV/0!</v>
      </c>
      <c r="CC106" s="10" t="e">
        <f>Forbbiden!T324</f>
        <v>#DIV/0!</v>
      </c>
      <c r="CD106" s="14" t="e">
        <f>Forbbiden!U324</f>
        <v>#DIV/0!</v>
      </c>
      <c r="CE106" s="14" t="e">
        <f>Forbbiden!V324</f>
        <v>#DIV/0!</v>
      </c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14"/>
    </row>
    <row r="107" spans="1:126" ht="12.2" customHeight="1">
      <c r="R107" s="26">
        <v>5</v>
      </c>
      <c r="S107" s="5" t="e">
        <f>Forbbiden!R110</f>
        <v>#DIV/0!</v>
      </c>
      <c r="T107" s="61" t="e">
        <f>Forbbiden!S110</f>
        <v>#DIV/0!</v>
      </c>
      <c r="U107" s="14" t="e">
        <f>Forbbiden!T110</f>
        <v>#DIV/0!</v>
      </c>
      <c r="V107" s="14" t="e">
        <f>Forbbiden!U110</f>
        <v>#DIV/0!</v>
      </c>
      <c r="W107" s="14" t="e">
        <f>Forbbiden!V110</f>
        <v>#DIV/0!</v>
      </c>
      <c r="X107" s="14" t="e">
        <f>Forbbiden!W110</f>
        <v>#DIV/0!</v>
      </c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9"/>
      <c r="BN107" s="18"/>
      <c r="BO107" s="18" t="s">
        <v>79</v>
      </c>
      <c r="BP107" s="18"/>
      <c r="BQ107" s="18"/>
      <c r="BR107" s="18"/>
      <c r="BS107" s="18"/>
      <c r="BT107" s="18"/>
      <c r="BU107" s="18"/>
      <c r="BV107" s="9"/>
      <c r="BW107" s="16"/>
      <c r="BX107" s="9"/>
      <c r="BY107" s="9"/>
      <c r="BZ107" s="26">
        <v>5</v>
      </c>
      <c r="CA107" s="5" t="e">
        <f>Forbbiden!R325</f>
        <v>#DIV/0!</v>
      </c>
      <c r="CB107" s="61" t="e">
        <f>Forbbiden!S325</f>
        <v>#DIV/0!</v>
      </c>
      <c r="CC107" s="10" t="e">
        <f>Forbbiden!T325</f>
        <v>#DIV/0!</v>
      </c>
      <c r="CD107" s="14" t="e">
        <f>Forbbiden!U325</f>
        <v>#DIV/0!</v>
      </c>
      <c r="CE107" s="14" t="e">
        <f>Forbbiden!V325</f>
        <v>#DIV/0!</v>
      </c>
      <c r="CF107" s="14" t="e">
        <f>Forbbiden!W325</f>
        <v>#DIV/0!</v>
      </c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14"/>
    </row>
    <row r="108" spans="1:126" ht="12.2" customHeight="1">
      <c r="A108" s="18" t="s">
        <v>79</v>
      </c>
      <c r="R108" s="26">
        <v>6</v>
      </c>
      <c r="S108" s="5" t="e">
        <f>Forbbiden!R111</f>
        <v>#DIV/0!</v>
      </c>
      <c r="T108" s="61" t="e">
        <f>Forbbiden!S111</f>
        <v>#DIV/0!</v>
      </c>
      <c r="U108" s="14" t="e">
        <f>Forbbiden!T111</f>
        <v>#DIV/0!</v>
      </c>
      <c r="V108" s="14" t="e">
        <f>Forbbiden!U111</f>
        <v>#DIV/0!</v>
      </c>
      <c r="W108" s="14" t="e">
        <f>Forbbiden!V111</f>
        <v>#DIV/0!</v>
      </c>
      <c r="X108" s="14" t="e">
        <f>Forbbiden!W111</f>
        <v>#DIV/0!</v>
      </c>
      <c r="Y108" s="14" t="e">
        <f>Forbbiden!X111</f>
        <v>#DIV/0!</v>
      </c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9"/>
      <c r="BN108" s="18"/>
      <c r="BO108" s="18"/>
      <c r="BP108" s="18"/>
      <c r="BQ108" s="29" t="s">
        <v>91</v>
      </c>
      <c r="BR108" s="30" t="s">
        <v>84</v>
      </c>
      <c r="BS108" s="31" t="s">
        <v>85</v>
      </c>
      <c r="BT108" s="31" t="s">
        <v>86</v>
      </c>
      <c r="BU108" s="29" t="s">
        <v>104</v>
      </c>
      <c r="BV108" s="9"/>
      <c r="BW108" s="16"/>
      <c r="BX108" s="9"/>
      <c r="BY108" s="9"/>
      <c r="BZ108" s="26">
        <v>6</v>
      </c>
      <c r="CA108" s="5" t="e">
        <f>Forbbiden!R326</f>
        <v>#DIV/0!</v>
      </c>
      <c r="CB108" s="61" t="e">
        <f>Forbbiden!S326</f>
        <v>#DIV/0!</v>
      </c>
      <c r="CC108" s="10" t="e">
        <f>Forbbiden!T326</f>
        <v>#DIV/0!</v>
      </c>
      <c r="CD108" s="14" t="e">
        <f>Forbbiden!U326</f>
        <v>#DIV/0!</v>
      </c>
      <c r="CE108" s="14" t="e">
        <f>Forbbiden!V326</f>
        <v>#DIV/0!</v>
      </c>
      <c r="CF108" s="14" t="e">
        <f>Forbbiden!W326</f>
        <v>#DIV/0!</v>
      </c>
      <c r="CG108" s="14" t="e">
        <f>Forbbiden!X326</f>
        <v>#DIV/0!</v>
      </c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14"/>
    </row>
    <row r="109" spans="1:126" ht="12.2" customHeight="1">
      <c r="C109" s="29" t="s">
        <v>91</v>
      </c>
      <c r="D109" s="30" t="s">
        <v>84</v>
      </c>
      <c r="E109" s="31" t="s">
        <v>85</v>
      </c>
      <c r="F109" s="31" t="s">
        <v>86</v>
      </c>
      <c r="G109" s="29" t="s">
        <v>104</v>
      </c>
      <c r="R109" s="26">
        <v>7</v>
      </c>
      <c r="S109" s="5" t="e">
        <f>Forbbiden!R112</f>
        <v>#DIV/0!</v>
      </c>
      <c r="T109" s="61" t="e">
        <f>Forbbiden!S112</f>
        <v>#DIV/0!</v>
      </c>
      <c r="U109" s="14" t="e">
        <f>Forbbiden!T112</f>
        <v>#DIV/0!</v>
      </c>
      <c r="V109" s="14" t="e">
        <f>Forbbiden!U112</f>
        <v>#DIV/0!</v>
      </c>
      <c r="W109" s="14" t="e">
        <f>Forbbiden!V112</f>
        <v>#DIV/0!</v>
      </c>
      <c r="X109" s="14" t="e">
        <f>Forbbiden!W112</f>
        <v>#DIV/0!</v>
      </c>
      <c r="Y109" s="14" t="e">
        <f>Forbbiden!X112</f>
        <v>#DIV/0!</v>
      </c>
      <c r="Z109" s="14" t="e">
        <f>Forbbiden!Y112</f>
        <v>#DIV/0!</v>
      </c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9"/>
      <c r="BN109" s="18"/>
      <c r="BO109" s="32" t="s">
        <v>80</v>
      </c>
      <c r="BP109" s="33"/>
      <c r="BQ109" s="29">
        <f>Forbbiden!M330</f>
        <v>-1</v>
      </c>
      <c r="BR109" s="34" t="e">
        <f>Forbbiden!$M$326</f>
        <v>#DIV/0!</v>
      </c>
      <c r="BS109" s="4" t="e">
        <f>Forbbiden!M334</f>
        <v>#DIV/0!</v>
      </c>
      <c r="BT109" s="4" t="e">
        <f>Forbbiden!M337</f>
        <v>#DIV/0!</v>
      </c>
      <c r="BU109" s="58" t="e">
        <f>Forbbiden!$N$339</f>
        <v>#DIV/0!</v>
      </c>
      <c r="BV109" s="2" t="e">
        <f>Forbbiden!I364</f>
        <v>#DIV/0!</v>
      </c>
      <c r="BW109" s="109" t="s">
        <v>198</v>
      </c>
      <c r="BX109" s="9"/>
      <c r="BY109" s="9"/>
      <c r="BZ109" s="26">
        <v>7</v>
      </c>
      <c r="CA109" s="5" t="e">
        <f>Forbbiden!R327</f>
        <v>#DIV/0!</v>
      </c>
      <c r="CB109" s="61" t="e">
        <f>Forbbiden!S327</f>
        <v>#DIV/0!</v>
      </c>
      <c r="CC109" s="10" t="e">
        <f>Forbbiden!T327</f>
        <v>#DIV/0!</v>
      </c>
      <c r="CD109" s="14" t="e">
        <f>Forbbiden!U327</f>
        <v>#DIV/0!</v>
      </c>
      <c r="CE109" s="14" t="e">
        <f>Forbbiden!V327</f>
        <v>#DIV/0!</v>
      </c>
      <c r="CF109" s="14" t="e">
        <f>Forbbiden!W327</f>
        <v>#DIV/0!</v>
      </c>
      <c r="CG109" s="14" t="e">
        <f>Forbbiden!X327</f>
        <v>#DIV/0!</v>
      </c>
      <c r="CH109" s="14" t="e">
        <f>Forbbiden!Y327</f>
        <v>#DIV/0!</v>
      </c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14"/>
    </row>
    <row r="110" spans="1:126" ht="12.2" customHeight="1">
      <c r="A110" s="32" t="s">
        <v>80</v>
      </c>
      <c r="B110" s="33"/>
      <c r="C110" s="29">
        <f>Forbbiden!M115</f>
        <v>-1</v>
      </c>
      <c r="D110" s="34" t="e">
        <f>Forbbiden!$M$111</f>
        <v>#DIV/0!</v>
      </c>
      <c r="E110" s="4" t="e">
        <f>Forbbiden!M119</f>
        <v>#DIV/0!</v>
      </c>
      <c r="F110" s="4" t="e">
        <f>Forbbiden!M122</f>
        <v>#DIV/0!</v>
      </c>
      <c r="G110" s="58" t="e">
        <f>Forbbiden!N124</f>
        <v>#DIV/0!</v>
      </c>
      <c r="H110" s="29" t="e">
        <f>Forbbiden!I153</f>
        <v>#DIV/0!</v>
      </c>
      <c r="I110" s="109" t="s">
        <v>198</v>
      </c>
      <c r="R110" s="26">
        <v>8</v>
      </c>
      <c r="S110" s="5" t="e">
        <f>Forbbiden!R113</f>
        <v>#DIV/0!</v>
      </c>
      <c r="T110" s="61" t="e">
        <f>Forbbiden!S113</f>
        <v>#DIV/0!</v>
      </c>
      <c r="U110" s="14" t="e">
        <f>Forbbiden!T113</f>
        <v>#DIV/0!</v>
      </c>
      <c r="V110" s="14" t="e">
        <f>Forbbiden!U113</f>
        <v>#DIV/0!</v>
      </c>
      <c r="W110" s="14" t="e">
        <f>Forbbiden!V113</f>
        <v>#DIV/0!</v>
      </c>
      <c r="X110" s="14" t="e">
        <f>Forbbiden!W113</f>
        <v>#DIV/0!</v>
      </c>
      <c r="Y110" s="14" t="e">
        <f>Forbbiden!X113</f>
        <v>#DIV/0!</v>
      </c>
      <c r="Z110" s="14" t="e">
        <f>Forbbiden!Y113</f>
        <v>#DIV/0!</v>
      </c>
      <c r="AA110" s="14" t="e">
        <f>Forbbiden!Z113</f>
        <v>#DIV/0!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9"/>
      <c r="BN110" s="18"/>
      <c r="BO110" s="32" t="s">
        <v>81</v>
      </c>
      <c r="BP110" s="33"/>
      <c r="BQ110" s="29">
        <f>Forbbiden!M331</f>
        <v>-1</v>
      </c>
      <c r="BR110" s="34" t="e">
        <f>Forbbiden!$M$324</f>
        <v>#DIV/0!</v>
      </c>
      <c r="BS110" s="4" t="e">
        <f>Forbbiden!M333</f>
        <v>#DIV/0!</v>
      </c>
      <c r="BT110" s="4" t="e">
        <f>Forbbiden!M336</f>
        <v>#DIV/0!</v>
      </c>
      <c r="BU110" s="35" t="e">
        <f>Forbbiden!$N$338</f>
        <v>#DIV/0!</v>
      </c>
      <c r="BV110" s="9"/>
      <c r="BW110" s="109" t="s">
        <v>199</v>
      </c>
      <c r="BX110" s="9"/>
      <c r="BY110" s="9"/>
      <c r="BZ110" s="26">
        <v>8</v>
      </c>
      <c r="CA110" s="5" t="e">
        <f>Forbbiden!R328</f>
        <v>#DIV/0!</v>
      </c>
      <c r="CB110" s="61" t="e">
        <f>Forbbiden!S328</f>
        <v>#DIV/0!</v>
      </c>
      <c r="CC110" s="10" t="e">
        <f>Forbbiden!T328</f>
        <v>#DIV/0!</v>
      </c>
      <c r="CD110" s="14" t="e">
        <f>Forbbiden!U328</f>
        <v>#DIV/0!</v>
      </c>
      <c r="CE110" s="14" t="e">
        <f>Forbbiden!V328</f>
        <v>#DIV/0!</v>
      </c>
      <c r="CF110" s="14" t="e">
        <f>Forbbiden!W328</f>
        <v>#DIV/0!</v>
      </c>
      <c r="CG110" s="14" t="e">
        <f>Forbbiden!X328</f>
        <v>#DIV/0!</v>
      </c>
      <c r="CH110" s="14" t="e">
        <f>Forbbiden!Y328</f>
        <v>#DIV/0!</v>
      </c>
      <c r="CI110" s="14" t="e">
        <f>Forbbiden!Z328</f>
        <v>#DIV/0!</v>
      </c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14"/>
    </row>
    <row r="111" spans="1:126" ht="12.2" customHeight="1">
      <c r="A111" s="32" t="s">
        <v>81</v>
      </c>
      <c r="B111" s="33"/>
      <c r="C111" s="29">
        <f>Forbbiden!M116</f>
        <v>-1</v>
      </c>
      <c r="D111" s="34" t="e">
        <f>Forbbiden!$M$109</f>
        <v>#DIV/0!</v>
      </c>
      <c r="E111" s="4" t="e">
        <f>Forbbiden!M118</f>
        <v>#DIV/0!</v>
      </c>
      <c r="F111" s="4" t="e">
        <f>Forbbiden!M121</f>
        <v>#DIV/0!</v>
      </c>
      <c r="G111" s="35" t="e">
        <f>Forbbiden!$N$123</f>
        <v>#DIV/0!</v>
      </c>
      <c r="I111" s="109" t="s">
        <v>199</v>
      </c>
      <c r="R111" s="26">
        <v>9</v>
      </c>
      <c r="S111" s="5" t="e">
        <f>Forbbiden!R114</f>
        <v>#DIV/0!</v>
      </c>
      <c r="T111" s="61" t="e">
        <f>Forbbiden!S114</f>
        <v>#DIV/0!</v>
      </c>
      <c r="U111" s="14" t="e">
        <f>Forbbiden!T114</f>
        <v>#DIV/0!</v>
      </c>
      <c r="V111" s="14" t="e">
        <f>Forbbiden!U114</f>
        <v>#DIV/0!</v>
      </c>
      <c r="W111" s="14" t="e">
        <f>Forbbiden!V114</f>
        <v>#DIV/0!</v>
      </c>
      <c r="X111" s="14" t="e">
        <f>Forbbiden!W114</f>
        <v>#DIV/0!</v>
      </c>
      <c r="Y111" s="14" t="e">
        <f>Forbbiden!X114</f>
        <v>#DIV/0!</v>
      </c>
      <c r="Z111" s="14" t="e">
        <f>Forbbiden!Y114</f>
        <v>#DIV/0!</v>
      </c>
      <c r="AA111" s="14" t="e">
        <f>Forbbiden!Z114</f>
        <v>#DIV/0!</v>
      </c>
      <c r="AB111" s="14" t="e">
        <f>Forbbiden!AA114</f>
        <v>#DIV/0!</v>
      </c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9"/>
      <c r="BN111" s="18"/>
      <c r="BO111" s="32" t="s">
        <v>82</v>
      </c>
      <c r="BP111" s="33"/>
      <c r="BQ111" s="31">
        <f>Forbbiden!M332</f>
        <v>1</v>
      </c>
      <c r="BR111" s="36" t="e">
        <f>Forbbiden!$M$328</f>
        <v>#DIV/0!</v>
      </c>
      <c r="BS111" s="4" t="e">
        <f>Forbbiden!M335</f>
        <v>#DIV/0!</v>
      </c>
      <c r="BT111" s="15"/>
      <c r="BU111" s="15"/>
      <c r="BV111" s="9"/>
      <c r="BW111" s="16"/>
      <c r="BX111" s="9"/>
      <c r="BY111" s="9"/>
      <c r="BZ111" s="26">
        <v>9</v>
      </c>
      <c r="CA111" s="5" t="e">
        <f>Forbbiden!R329</f>
        <v>#DIV/0!</v>
      </c>
      <c r="CB111" s="61" t="e">
        <f>Forbbiden!S329</f>
        <v>#DIV/0!</v>
      </c>
      <c r="CC111" s="10" t="e">
        <f>Forbbiden!T329</f>
        <v>#DIV/0!</v>
      </c>
      <c r="CD111" s="14" t="e">
        <f>Forbbiden!U329</f>
        <v>#DIV/0!</v>
      </c>
      <c r="CE111" s="14" t="e">
        <f>Forbbiden!V329</f>
        <v>#DIV/0!</v>
      </c>
      <c r="CF111" s="14" t="e">
        <f>Forbbiden!W329</f>
        <v>#DIV/0!</v>
      </c>
      <c r="CG111" s="14" t="e">
        <f>Forbbiden!X329</f>
        <v>#DIV/0!</v>
      </c>
      <c r="CH111" s="14" t="e">
        <f>Forbbiden!Y329</f>
        <v>#DIV/0!</v>
      </c>
      <c r="CI111" s="14" t="e">
        <f>Forbbiden!Z329</f>
        <v>#DIV/0!</v>
      </c>
      <c r="CJ111" s="14" t="e">
        <f>Forbbiden!AA329</f>
        <v>#DIV/0!</v>
      </c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14"/>
    </row>
    <row r="112" spans="1:126" ht="12.2" customHeight="1">
      <c r="A112" s="32" t="s">
        <v>82</v>
      </c>
      <c r="B112" s="33"/>
      <c r="C112" s="31">
        <f>Forbbiden!M117</f>
        <v>1</v>
      </c>
      <c r="D112" s="36" t="e">
        <f>Forbbiden!$M$113</f>
        <v>#DIV/0!</v>
      </c>
      <c r="E112" s="4" t="e">
        <f>Forbbiden!M120</f>
        <v>#DIV/0!</v>
      </c>
      <c r="F112" s="15"/>
      <c r="G112" s="15"/>
      <c r="R112" s="26">
        <v>10</v>
      </c>
      <c r="S112" s="5" t="e">
        <f>Forbbiden!R115</f>
        <v>#DIV/0!</v>
      </c>
      <c r="T112" s="61" t="e">
        <f>Forbbiden!S115</f>
        <v>#DIV/0!</v>
      </c>
      <c r="U112" s="14" t="e">
        <f>Forbbiden!T115</f>
        <v>#DIV/0!</v>
      </c>
      <c r="V112" s="14" t="e">
        <f>Forbbiden!U115</f>
        <v>#DIV/0!</v>
      </c>
      <c r="W112" s="14" t="e">
        <f>Forbbiden!V115</f>
        <v>#DIV/0!</v>
      </c>
      <c r="X112" s="14" t="e">
        <f>Forbbiden!W115</f>
        <v>#DIV/0!</v>
      </c>
      <c r="Y112" s="14" t="e">
        <f>Forbbiden!X115</f>
        <v>#DIV/0!</v>
      </c>
      <c r="Z112" s="14" t="e">
        <f>Forbbiden!Y115</f>
        <v>#DIV/0!</v>
      </c>
      <c r="AA112" s="14" t="e">
        <f>Forbbiden!Z115</f>
        <v>#DIV/0!</v>
      </c>
      <c r="AB112" s="14" t="e">
        <f>Forbbiden!AA115</f>
        <v>#DIV/0!</v>
      </c>
      <c r="AC112" s="14" t="e">
        <f>Forbbiden!AB115</f>
        <v>#DIV/0!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9"/>
      <c r="BN112" s="18"/>
      <c r="BO112" s="32" t="s">
        <v>83</v>
      </c>
      <c r="BP112" s="33"/>
      <c r="BQ112" s="29">
        <f>Forbbiden!$M$329</f>
        <v>-1</v>
      </c>
      <c r="BR112" s="4" t="e">
        <f>Forbbiden!$M$321</f>
        <v>#DIV/0!</v>
      </c>
      <c r="BS112" s="15"/>
      <c r="BT112" s="15"/>
      <c r="BU112" s="15"/>
      <c r="BV112" s="9"/>
      <c r="BW112" s="16"/>
      <c r="BX112" s="9"/>
      <c r="BY112" s="9"/>
      <c r="BZ112" s="26">
        <v>10</v>
      </c>
      <c r="CA112" s="5" t="e">
        <f>Forbbiden!R330</f>
        <v>#DIV/0!</v>
      </c>
      <c r="CB112" s="61" t="e">
        <f>Forbbiden!S330</f>
        <v>#DIV/0!</v>
      </c>
      <c r="CC112" s="10" t="e">
        <f>Forbbiden!T330</f>
        <v>#DIV/0!</v>
      </c>
      <c r="CD112" s="14" t="e">
        <f>Forbbiden!U330</f>
        <v>#DIV/0!</v>
      </c>
      <c r="CE112" s="14" t="e">
        <f>Forbbiden!V330</f>
        <v>#DIV/0!</v>
      </c>
      <c r="CF112" s="14" t="e">
        <f>Forbbiden!W330</f>
        <v>#DIV/0!</v>
      </c>
      <c r="CG112" s="14" t="e">
        <f>Forbbiden!X330</f>
        <v>#DIV/0!</v>
      </c>
      <c r="CH112" s="14" t="e">
        <f>Forbbiden!Y330</f>
        <v>#DIV/0!</v>
      </c>
      <c r="CI112" s="14" t="e">
        <f>Forbbiden!Z330</f>
        <v>#DIV/0!</v>
      </c>
      <c r="CJ112" s="14" t="e">
        <f>Forbbiden!AA330</f>
        <v>#DIV/0!</v>
      </c>
      <c r="CK112" s="14" t="e">
        <f>Forbbiden!AB330</f>
        <v>#DIV/0!</v>
      </c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14"/>
    </row>
    <row r="113" spans="1:120" ht="12.2" customHeight="1">
      <c r="A113" s="32" t="s">
        <v>83</v>
      </c>
      <c r="B113" s="33"/>
      <c r="C113" s="29">
        <f>Forbbiden!$M$114</f>
        <v>-1</v>
      </c>
      <c r="D113" s="4" t="e">
        <f>Forbbiden!$M$106</f>
        <v>#DIV/0!</v>
      </c>
      <c r="E113" s="15"/>
      <c r="F113" s="15"/>
      <c r="G113" s="15"/>
      <c r="R113" s="26">
        <v>11</v>
      </c>
      <c r="S113" s="5" t="e">
        <f>Forbbiden!R116</f>
        <v>#DIV/0!</v>
      </c>
      <c r="T113" s="61" t="e">
        <f>Forbbiden!S116</f>
        <v>#DIV/0!</v>
      </c>
      <c r="U113" s="14" t="e">
        <f>Forbbiden!T116</f>
        <v>#DIV/0!</v>
      </c>
      <c r="V113" s="14" t="e">
        <f>Forbbiden!U116</f>
        <v>#DIV/0!</v>
      </c>
      <c r="W113" s="14" t="e">
        <f>Forbbiden!V116</f>
        <v>#DIV/0!</v>
      </c>
      <c r="X113" s="14" t="e">
        <f>Forbbiden!W116</f>
        <v>#DIV/0!</v>
      </c>
      <c r="Y113" s="14" t="e">
        <f>Forbbiden!X116</f>
        <v>#DIV/0!</v>
      </c>
      <c r="Z113" s="14" t="e">
        <f>Forbbiden!Y116</f>
        <v>#DIV/0!</v>
      </c>
      <c r="AA113" s="14" t="e">
        <f>Forbbiden!Z116</f>
        <v>#DIV/0!</v>
      </c>
      <c r="AB113" s="14" t="e">
        <f>Forbbiden!AA116</f>
        <v>#DIV/0!</v>
      </c>
      <c r="AC113" s="14" t="e">
        <f>Forbbiden!AB116</f>
        <v>#DIV/0!</v>
      </c>
      <c r="AD113" s="14" t="e">
        <f>Forbbiden!AC116</f>
        <v>#DIV/0!</v>
      </c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9"/>
      <c r="BN113" s="18"/>
      <c r="BO113" s="18" t="s">
        <v>105</v>
      </c>
      <c r="BP113" s="18"/>
      <c r="BQ113" s="18"/>
      <c r="BR113" s="18"/>
      <c r="BS113" s="18"/>
      <c r="BT113" s="18"/>
      <c r="BU113" s="18"/>
      <c r="BV113" s="9"/>
      <c r="BW113" s="16"/>
      <c r="BX113" s="9"/>
      <c r="BY113" s="9"/>
      <c r="BZ113" s="26">
        <v>11</v>
      </c>
      <c r="CA113" s="5" t="e">
        <f>Forbbiden!R331</f>
        <v>#DIV/0!</v>
      </c>
      <c r="CB113" s="61" t="e">
        <f>Forbbiden!S331</f>
        <v>#DIV/0!</v>
      </c>
      <c r="CC113" s="10" t="e">
        <f>Forbbiden!T331</f>
        <v>#DIV/0!</v>
      </c>
      <c r="CD113" s="14" t="e">
        <f>Forbbiden!U331</f>
        <v>#DIV/0!</v>
      </c>
      <c r="CE113" s="14" t="e">
        <f>Forbbiden!V331</f>
        <v>#DIV/0!</v>
      </c>
      <c r="CF113" s="14" t="e">
        <f>Forbbiden!W331</f>
        <v>#DIV/0!</v>
      </c>
      <c r="CG113" s="14" t="e">
        <f>Forbbiden!X331</f>
        <v>#DIV/0!</v>
      </c>
      <c r="CH113" s="14" t="e">
        <f>Forbbiden!Y331</f>
        <v>#DIV/0!</v>
      </c>
      <c r="CI113" s="14" t="e">
        <f>Forbbiden!Z331</f>
        <v>#DIV/0!</v>
      </c>
      <c r="CJ113" s="14" t="e">
        <f>Forbbiden!AA331</f>
        <v>#DIV/0!</v>
      </c>
      <c r="CK113" s="14" t="e">
        <f>Forbbiden!AB331</f>
        <v>#DIV/0!</v>
      </c>
      <c r="CL113" s="14" t="e">
        <f>Forbbiden!AC331</f>
        <v>#DIV/0!</v>
      </c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14"/>
    </row>
    <row r="114" spans="1:120" ht="12.2" customHeight="1">
      <c r="A114" s="18" t="s">
        <v>105</v>
      </c>
      <c r="R114" s="26">
        <v>12</v>
      </c>
      <c r="S114" s="5" t="e">
        <f>Forbbiden!R117</f>
        <v>#DIV/0!</v>
      </c>
      <c r="T114" s="61" t="e">
        <f>Forbbiden!S117</f>
        <v>#DIV/0!</v>
      </c>
      <c r="U114" s="14" t="e">
        <f>Forbbiden!T117</f>
        <v>#DIV/0!</v>
      </c>
      <c r="V114" s="14" t="e">
        <f>Forbbiden!U117</f>
        <v>#DIV/0!</v>
      </c>
      <c r="W114" s="14" t="e">
        <f>Forbbiden!V117</f>
        <v>#DIV/0!</v>
      </c>
      <c r="X114" s="14" t="e">
        <f>Forbbiden!W117</f>
        <v>#DIV/0!</v>
      </c>
      <c r="Y114" s="14" t="e">
        <f>Forbbiden!X117</f>
        <v>#DIV/0!</v>
      </c>
      <c r="Z114" s="14" t="e">
        <f>Forbbiden!Y117</f>
        <v>#DIV/0!</v>
      </c>
      <c r="AA114" s="14" t="e">
        <f>Forbbiden!Z117</f>
        <v>#DIV/0!</v>
      </c>
      <c r="AB114" s="14" t="e">
        <f>Forbbiden!AA117</f>
        <v>#DIV/0!</v>
      </c>
      <c r="AC114" s="14" t="e">
        <f>Forbbiden!AB117</f>
        <v>#DIV/0!</v>
      </c>
      <c r="AD114" s="14" t="e">
        <f>Forbbiden!AC117</f>
        <v>#DIV/0!</v>
      </c>
      <c r="AE114" s="14" t="e">
        <f>Forbbiden!AD117</f>
        <v>#DIV/0!</v>
      </c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9"/>
      <c r="BN114" s="18"/>
      <c r="BO114" s="18"/>
      <c r="BP114" s="18"/>
      <c r="BQ114" s="18"/>
      <c r="BR114" s="18"/>
      <c r="BS114" s="18"/>
      <c r="BT114" s="18"/>
      <c r="BU114" s="18"/>
      <c r="BV114" s="9"/>
      <c r="BW114" s="16"/>
      <c r="BX114" s="9"/>
      <c r="BY114" s="9"/>
      <c r="BZ114" s="26">
        <v>12</v>
      </c>
      <c r="CA114" s="5" t="e">
        <f>Forbbiden!R332</f>
        <v>#DIV/0!</v>
      </c>
      <c r="CB114" s="61" t="e">
        <f>Forbbiden!S332</f>
        <v>#DIV/0!</v>
      </c>
      <c r="CC114" s="10" t="e">
        <f>Forbbiden!T332</f>
        <v>#DIV/0!</v>
      </c>
      <c r="CD114" s="14" t="e">
        <f>Forbbiden!U332</f>
        <v>#DIV/0!</v>
      </c>
      <c r="CE114" s="14" t="e">
        <f>Forbbiden!V332</f>
        <v>#DIV/0!</v>
      </c>
      <c r="CF114" s="14" t="e">
        <f>Forbbiden!W332</f>
        <v>#DIV/0!</v>
      </c>
      <c r="CG114" s="14" t="e">
        <f>Forbbiden!X332</f>
        <v>#DIV/0!</v>
      </c>
      <c r="CH114" s="14" t="e">
        <f>Forbbiden!Y332</f>
        <v>#DIV/0!</v>
      </c>
      <c r="CI114" s="14" t="e">
        <f>Forbbiden!Z332</f>
        <v>#DIV/0!</v>
      </c>
      <c r="CJ114" s="14" t="e">
        <f>Forbbiden!AA332</f>
        <v>#DIV/0!</v>
      </c>
      <c r="CK114" s="14" t="e">
        <f>Forbbiden!AB332</f>
        <v>#DIV/0!</v>
      </c>
      <c r="CL114" s="14" t="e">
        <f>Forbbiden!AC332</f>
        <v>#DIV/0!</v>
      </c>
      <c r="CM114" s="14" t="e">
        <f>Forbbiden!AD332</f>
        <v>#DIV/0!</v>
      </c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14"/>
    </row>
    <row r="115" spans="1:120" ht="12.2" customHeight="1">
      <c r="R115" s="26">
        <v>13</v>
      </c>
      <c r="S115" s="5" t="e">
        <f>Forbbiden!R118</f>
        <v>#DIV/0!</v>
      </c>
      <c r="T115" s="61" t="e">
        <f>Forbbiden!S118</f>
        <v>#DIV/0!</v>
      </c>
      <c r="U115" s="14" t="e">
        <f>Forbbiden!T118</f>
        <v>#DIV/0!</v>
      </c>
      <c r="V115" s="14" t="e">
        <f>Forbbiden!U118</f>
        <v>#DIV/0!</v>
      </c>
      <c r="W115" s="14" t="e">
        <f>Forbbiden!V118</f>
        <v>#DIV/0!</v>
      </c>
      <c r="X115" s="14" t="e">
        <f>Forbbiden!W118</f>
        <v>#DIV/0!</v>
      </c>
      <c r="Y115" s="14" t="e">
        <f>Forbbiden!X118</f>
        <v>#DIV/0!</v>
      </c>
      <c r="Z115" s="14" t="e">
        <f>Forbbiden!Y118</f>
        <v>#DIV/0!</v>
      </c>
      <c r="AA115" s="14" t="e">
        <f>Forbbiden!Z118</f>
        <v>#DIV/0!</v>
      </c>
      <c r="AB115" s="14" t="e">
        <f>Forbbiden!AA118</f>
        <v>#DIV/0!</v>
      </c>
      <c r="AC115" s="14" t="e">
        <f>Forbbiden!AB118</f>
        <v>#DIV/0!</v>
      </c>
      <c r="AD115" s="14" t="e">
        <f>Forbbiden!AC118</f>
        <v>#DIV/0!</v>
      </c>
      <c r="AE115" s="14" t="e">
        <f>Forbbiden!AD118</f>
        <v>#DIV/0!</v>
      </c>
      <c r="AF115" s="14" t="e">
        <f>Forbbiden!AE118</f>
        <v>#DIV/0!</v>
      </c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9"/>
      <c r="BN115" s="18"/>
      <c r="BO115" s="18" t="s">
        <v>133</v>
      </c>
      <c r="BP115" s="18"/>
      <c r="BQ115" s="18"/>
      <c r="BR115" s="18"/>
      <c r="BS115" s="18"/>
      <c r="BT115" s="18"/>
      <c r="BU115" s="18"/>
      <c r="BV115" s="9"/>
      <c r="BW115" s="16"/>
      <c r="BX115" s="9"/>
      <c r="BY115" s="9"/>
      <c r="BZ115" s="26">
        <v>13</v>
      </c>
      <c r="CA115" s="5" t="e">
        <f>Forbbiden!R333</f>
        <v>#DIV/0!</v>
      </c>
      <c r="CB115" s="61" t="e">
        <f>Forbbiden!S333</f>
        <v>#DIV/0!</v>
      </c>
      <c r="CC115" s="10" t="e">
        <f>Forbbiden!T333</f>
        <v>#DIV/0!</v>
      </c>
      <c r="CD115" s="14" t="e">
        <f>Forbbiden!U333</f>
        <v>#DIV/0!</v>
      </c>
      <c r="CE115" s="14" t="e">
        <f>Forbbiden!V333</f>
        <v>#DIV/0!</v>
      </c>
      <c r="CF115" s="14" t="e">
        <f>Forbbiden!W333</f>
        <v>#DIV/0!</v>
      </c>
      <c r="CG115" s="14" t="e">
        <f>Forbbiden!X333</f>
        <v>#DIV/0!</v>
      </c>
      <c r="CH115" s="14" t="e">
        <f>Forbbiden!Y333</f>
        <v>#DIV/0!</v>
      </c>
      <c r="CI115" s="14" t="e">
        <f>Forbbiden!Z333</f>
        <v>#DIV/0!</v>
      </c>
      <c r="CJ115" s="14" t="e">
        <f>Forbbiden!AA333</f>
        <v>#DIV/0!</v>
      </c>
      <c r="CK115" s="14" t="e">
        <f>Forbbiden!AB333</f>
        <v>#DIV/0!</v>
      </c>
      <c r="CL115" s="14" t="e">
        <f>Forbbiden!AC333</f>
        <v>#DIV/0!</v>
      </c>
      <c r="CM115" s="14" t="e">
        <f>Forbbiden!AD333</f>
        <v>#DIV/0!</v>
      </c>
      <c r="CN115" s="14" t="e">
        <f>Forbbiden!AE333</f>
        <v>#DIV/0!</v>
      </c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14"/>
    </row>
    <row r="116" spans="1:120" ht="12.2" customHeight="1">
      <c r="A116" s="18" t="s">
        <v>133</v>
      </c>
      <c r="R116" s="26">
        <v>14</v>
      </c>
      <c r="S116" s="5" t="e">
        <f>Forbbiden!R119</f>
        <v>#DIV/0!</v>
      </c>
      <c r="T116" s="61" t="e">
        <f>Forbbiden!S119</f>
        <v>#DIV/0!</v>
      </c>
      <c r="U116" s="14" t="e">
        <f>Forbbiden!T119</f>
        <v>#DIV/0!</v>
      </c>
      <c r="V116" s="14" t="e">
        <f>Forbbiden!U119</f>
        <v>#DIV/0!</v>
      </c>
      <c r="W116" s="14" t="e">
        <f>Forbbiden!V119</f>
        <v>#DIV/0!</v>
      </c>
      <c r="X116" s="14" t="e">
        <f>Forbbiden!W119</f>
        <v>#DIV/0!</v>
      </c>
      <c r="Y116" s="14" t="e">
        <f>Forbbiden!X119</f>
        <v>#DIV/0!</v>
      </c>
      <c r="Z116" s="14" t="e">
        <f>Forbbiden!Y119</f>
        <v>#DIV/0!</v>
      </c>
      <c r="AA116" s="14" t="e">
        <f>Forbbiden!Z119</f>
        <v>#DIV/0!</v>
      </c>
      <c r="AB116" s="14" t="e">
        <f>Forbbiden!AA119</f>
        <v>#DIV/0!</v>
      </c>
      <c r="AC116" s="14" t="e">
        <f>Forbbiden!AB119</f>
        <v>#DIV/0!</v>
      </c>
      <c r="AD116" s="14" t="e">
        <f>Forbbiden!AC119</f>
        <v>#DIV/0!</v>
      </c>
      <c r="AE116" s="14" t="e">
        <f>Forbbiden!AD119</f>
        <v>#DIV/0!</v>
      </c>
      <c r="AF116" s="14" t="e">
        <f>Forbbiden!AE119</f>
        <v>#DIV/0!</v>
      </c>
      <c r="AG116" s="14" t="e">
        <f>Forbbiden!AF119</f>
        <v>#DIV/0!</v>
      </c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9"/>
      <c r="BN116" s="18"/>
      <c r="BO116" s="37" t="s">
        <v>134</v>
      </c>
      <c r="BP116" s="18"/>
      <c r="BQ116" s="59" t="e">
        <f>Forbbiden!$G$364</f>
        <v>#DIV/0!</v>
      </c>
      <c r="BR116" s="2" t="e">
        <f>Forbbiden!H364</f>
        <v>#DIV/0!</v>
      </c>
      <c r="BT116" s="18"/>
      <c r="BU116" s="18"/>
      <c r="BV116" s="23"/>
      <c r="BW116" s="16"/>
      <c r="BX116" s="9"/>
      <c r="BY116" s="9"/>
      <c r="BZ116" s="26">
        <v>14</v>
      </c>
      <c r="CA116" s="5" t="e">
        <f>Forbbiden!R334</f>
        <v>#DIV/0!</v>
      </c>
      <c r="CB116" s="61" t="e">
        <f>Forbbiden!S334</f>
        <v>#DIV/0!</v>
      </c>
      <c r="CC116" s="10" t="e">
        <f>Forbbiden!T334</f>
        <v>#DIV/0!</v>
      </c>
      <c r="CD116" s="14" t="e">
        <f>Forbbiden!U334</f>
        <v>#DIV/0!</v>
      </c>
      <c r="CE116" s="14" t="e">
        <f>Forbbiden!V334</f>
        <v>#DIV/0!</v>
      </c>
      <c r="CF116" s="14" t="e">
        <f>Forbbiden!W334</f>
        <v>#DIV/0!</v>
      </c>
      <c r="CG116" s="14" t="e">
        <f>Forbbiden!X334</f>
        <v>#DIV/0!</v>
      </c>
      <c r="CH116" s="14" t="e">
        <f>Forbbiden!Y334</f>
        <v>#DIV/0!</v>
      </c>
      <c r="CI116" s="14" t="e">
        <f>Forbbiden!Z334</f>
        <v>#DIV/0!</v>
      </c>
      <c r="CJ116" s="14" t="e">
        <f>Forbbiden!AA334</f>
        <v>#DIV/0!</v>
      </c>
      <c r="CK116" s="14" t="e">
        <f>Forbbiden!AB334</f>
        <v>#DIV/0!</v>
      </c>
      <c r="CL116" s="14" t="e">
        <f>Forbbiden!AC334</f>
        <v>#DIV/0!</v>
      </c>
      <c r="CM116" s="14" t="e">
        <f>Forbbiden!AD334</f>
        <v>#DIV/0!</v>
      </c>
      <c r="CN116" s="14" t="e">
        <f>Forbbiden!AE334</f>
        <v>#DIV/0!</v>
      </c>
      <c r="CO116" s="14" t="e">
        <f>Forbbiden!AF334</f>
        <v>#DIV/0!</v>
      </c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14"/>
    </row>
    <row r="117" spans="1:120" ht="12.2" customHeight="1">
      <c r="A117" s="37" t="s">
        <v>134</v>
      </c>
      <c r="C117" s="59" t="e">
        <f>Forbbiden!$G$153</f>
        <v>#DIV/0!</v>
      </c>
      <c r="D117" s="29" t="e">
        <f>Forbbiden!H153</f>
        <v>#DIV/0!</v>
      </c>
      <c r="R117" s="26">
        <v>15</v>
      </c>
      <c r="S117" s="5" t="e">
        <f>Forbbiden!R120</f>
        <v>#DIV/0!</v>
      </c>
      <c r="T117" s="61" t="e">
        <f>Forbbiden!S120</f>
        <v>#DIV/0!</v>
      </c>
      <c r="U117" s="14" t="e">
        <f>Forbbiden!T120</f>
        <v>#DIV/0!</v>
      </c>
      <c r="V117" s="14" t="e">
        <f>Forbbiden!U120</f>
        <v>#DIV/0!</v>
      </c>
      <c r="W117" s="14" t="e">
        <f>Forbbiden!V120</f>
        <v>#DIV/0!</v>
      </c>
      <c r="X117" s="14" t="e">
        <f>Forbbiden!W120</f>
        <v>#DIV/0!</v>
      </c>
      <c r="Y117" s="14" t="e">
        <f>Forbbiden!X120</f>
        <v>#DIV/0!</v>
      </c>
      <c r="Z117" s="14" t="e">
        <f>Forbbiden!Y120</f>
        <v>#DIV/0!</v>
      </c>
      <c r="AA117" s="14" t="e">
        <f>Forbbiden!Z120</f>
        <v>#DIV/0!</v>
      </c>
      <c r="AB117" s="14" t="e">
        <f>Forbbiden!AA120</f>
        <v>#DIV/0!</v>
      </c>
      <c r="AC117" s="14" t="e">
        <f>Forbbiden!AB120</f>
        <v>#DIV/0!</v>
      </c>
      <c r="AD117" s="14" t="e">
        <f>Forbbiden!AC120</f>
        <v>#DIV/0!</v>
      </c>
      <c r="AE117" s="14" t="e">
        <f>Forbbiden!AD120</f>
        <v>#DIV/0!</v>
      </c>
      <c r="AF117" s="14" t="e">
        <f>Forbbiden!AE120</f>
        <v>#DIV/0!</v>
      </c>
      <c r="AG117" s="14" t="e">
        <f>Forbbiden!AF120</f>
        <v>#DIV/0!</v>
      </c>
      <c r="AH117" s="14" t="e">
        <f>Forbbiden!AG120</f>
        <v>#DIV/0!</v>
      </c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9"/>
      <c r="BN117" s="18"/>
      <c r="BO117" s="18" t="s">
        <v>113</v>
      </c>
      <c r="BP117" s="18"/>
      <c r="BQ117" s="18"/>
      <c r="BR117" s="18"/>
      <c r="BS117" s="18"/>
      <c r="BT117" s="18"/>
      <c r="BU117" s="18"/>
      <c r="BV117" s="23"/>
      <c r="BW117" s="9"/>
      <c r="BX117" s="9"/>
      <c r="BY117" s="9"/>
      <c r="BZ117" s="26">
        <v>15</v>
      </c>
      <c r="CA117" s="5" t="e">
        <f>Forbbiden!R335</f>
        <v>#DIV/0!</v>
      </c>
      <c r="CB117" s="61" t="e">
        <f>Forbbiden!S335</f>
        <v>#DIV/0!</v>
      </c>
      <c r="CC117" s="10" t="e">
        <f>Forbbiden!T335</f>
        <v>#DIV/0!</v>
      </c>
      <c r="CD117" s="14" t="e">
        <f>Forbbiden!U335</f>
        <v>#DIV/0!</v>
      </c>
      <c r="CE117" s="14" t="e">
        <f>Forbbiden!V335</f>
        <v>#DIV/0!</v>
      </c>
      <c r="CF117" s="14" t="e">
        <f>Forbbiden!W335</f>
        <v>#DIV/0!</v>
      </c>
      <c r="CG117" s="14" t="e">
        <f>Forbbiden!X335</f>
        <v>#DIV/0!</v>
      </c>
      <c r="CH117" s="14" t="e">
        <f>Forbbiden!Y335</f>
        <v>#DIV/0!</v>
      </c>
      <c r="CI117" s="14" t="e">
        <f>Forbbiden!Z335</f>
        <v>#DIV/0!</v>
      </c>
      <c r="CJ117" s="14" t="e">
        <f>Forbbiden!AA335</f>
        <v>#DIV/0!</v>
      </c>
      <c r="CK117" s="14" t="e">
        <f>Forbbiden!AB335</f>
        <v>#DIV/0!</v>
      </c>
      <c r="CL117" s="14" t="e">
        <f>Forbbiden!AC335</f>
        <v>#DIV/0!</v>
      </c>
      <c r="CM117" s="14" t="e">
        <f>Forbbiden!AD335</f>
        <v>#DIV/0!</v>
      </c>
      <c r="CN117" s="14" t="e">
        <f>Forbbiden!AE335</f>
        <v>#DIV/0!</v>
      </c>
      <c r="CO117" s="14" t="e">
        <f>Forbbiden!AF335</f>
        <v>#DIV/0!</v>
      </c>
      <c r="CP117" s="14" t="e">
        <f>Forbbiden!AG335</f>
        <v>#DIV/0!</v>
      </c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14"/>
    </row>
    <row r="118" spans="1:120" ht="12.2" customHeight="1">
      <c r="A118" s="18" t="s">
        <v>113</v>
      </c>
      <c r="R118" s="26">
        <v>16</v>
      </c>
      <c r="S118" s="5" t="e">
        <f>Forbbiden!R121</f>
        <v>#DIV/0!</v>
      </c>
      <c r="T118" s="61" t="e">
        <f>Forbbiden!S121</f>
        <v>#DIV/0!</v>
      </c>
      <c r="U118" s="14" t="e">
        <f>Forbbiden!T121</f>
        <v>#DIV/0!</v>
      </c>
      <c r="V118" s="14" t="e">
        <f>Forbbiden!U121</f>
        <v>#DIV/0!</v>
      </c>
      <c r="W118" s="14" t="e">
        <f>Forbbiden!V121</f>
        <v>#DIV/0!</v>
      </c>
      <c r="X118" s="14" t="e">
        <f>Forbbiden!W121</f>
        <v>#DIV/0!</v>
      </c>
      <c r="Y118" s="14" t="e">
        <f>Forbbiden!X121</f>
        <v>#DIV/0!</v>
      </c>
      <c r="Z118" s="14" t="e">
        <f>Forbbiden!Y121</f>
        <v>#DIV/0!</v>
      </c>
      <c r="AA118" s="14" t="e">
        <f>Forbbiden!Z121</f>
        <v>#DIV/0!</v>
      </c>
      <c r="AB118" s="14" t="e">
        <f>Forbbiden!AA121</f>
        <v>#DIV/0!</v>
      </c>
      <c r="AC118" s="14" t="e">
        <f>Forbbiden!AB121</f>
        <v>#DIV/0!</v>
      </c>
      <c r="AD118" s="14" t="e">
        <f>Forbbiden!AC121</f>
        <v>#DIV/0!</v>
      </c>
      <c r="AE118" s="14" t="e">
        <f>Forbbiden!AD121</f>
        <v>#DIV/0!</v>
      </c>
      <c r="AF118" s="14" t="e">
        <f>Forbbiden!AE121</f>
        <v>#DIV/0!</v>
      </c>
      <c r="AG118" s="14" t="e">
        <f>Forbbiden!AF121</f>
        <v>#DIV/0!</v>
      </c>
      <c r="AH118" s="14" t="e">
        <f>Forbbiden!AG121</f>
        <v>#DIV/0!</v>
      </c>
      <c r="AI118" s="14" t="e">
        <f>Forbbiden!AH121</f>
        <v>#DIV/0!</v>
      </c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9"/>
      <c r="BN118" s="18"/>
      <c r="BO118" s="18"/>
      <c r="BP118" s="18"/>
      <c r="BQ118" s="18"/>
      <c r="BR118" s="18"/>
      <c r="BS118" s="18"/>
      <c r="BT118" s="18"/>
      <c r="BU118" s="18"/>
      <c r="BV118" s="23"/>
      <c r="BW118" s="9"/>
      <c r="BX118" s="9"/>
      <c r="BY118" s="9"/>
      <c r="BZ118" s="26">
        <v>16</v>
      </c>
      <c r="CA118" s="5" t="e">
        <f>Forbbiden!R336</f>
        <v>#DIV/0!</v>
      </c>
      <c r="CB118" s="61" t="e">
        <f>Forbbiden!S336</f>
        <v>#DIV/0!</v>
      </c>
      <c r="CC118" s="10" t="e">
        <f>Forbbiden!T336</f>
        <v>#DIV/0!</v>
      </c>
      <c r="CD118" s="14" t="e">
        <f>Forbbiden!U336</f>
        <v>#DIV/0!</v>
      </c>
      <c r="CE118" s="14" t="e">
        <f>Forbbiden!V336</f>
        <v>#DIV/0!</v>
      </c>
      <c r="CF118" s="14" t="e">
        <f>Forbbiden!W336</f>
        <v>#DIV/0!</v>
      </c>
      <c r="CG118" s="14" t="e">
        <f>Forbbiden!X336</f>
        <v>#DIV/0!</v>
      </c>
      <c r="CH118" s="14" t="e">
        <f>Forbbiden!Y336</f>
        <v>#DIV/0!</v>
      </c>
      <c r="CI118" s="14" t="e">
        <f>Forbbiden!Z336</f>
        <v>#DIV/0!</v>
      </c>
      <c r="CJ118" s="14" t="e">
        <f>Forbbiden!AA336</f>
        <v>#DIV/0!</v>
      </c>
      <c r="CK118" s="14" t="e">
        <f>Forbbiden!AB336</f>
        <v>#DIV/0!</v>
      </c>
      <c r="CL118" s="14" t="e">
        <f>Forbbiden!AC336</f>
        <v>#DIV/0!</v>
      </c>
      <c r="CM118" s="14" t="e">
        <f>Forbbiden!AD336</f>
        <v>#DIV/0!</v>
      </c>
      <c r="CN118" s="14" t="e">
        <f>Forbbiden!AE336</f>
        <v>#DIV/0!</v>
      </c>
      <c r="CO118" s="14" t="e">
        <f>Forbbiden!AF336</f>
        <v>#DIV/0!</v>
      </c>
      <c r="CP118" s="14" t="e">
        <f>Forbbiden!AG336</f>
        <v>#DIV/0!</v>
      </c>
      <c r="CQ118" s="14" t="e">
        <f>Forbbiden!AH336</f>
        <v>#DIV/0!</v>
      </c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14"/>
    </row>
    <row r="119" spans="1:120" ht="12.2" customHeight="1">
      <c r="R119" s="26">
        <v>17</v>
      </c>
      <c r="S119" s="5" t="e">
        <f>Forbbiden!R122</f>
        <v>#DIV/0!</v>
      </c>
      <c r="T119" s="61" t="e">
        <f>Forbbiden!S122</f>
        <v>#DIV/0!</v>
      </c>
      <c r="U119" s="14" t="e">
        <f>Forbbiden!T122</f>
        <v>#DIV/0!</v>
      </c>
      <c r="V119" s="14" t="e">
        <f>Forbbiden!U122</f>
        <v>#DIV/0!</v>
      </c>
      <c r="W119" s="14" t="e">
        <f>Forbbiden!V122</f>
        <v>#DIV/0!</v>
      </c>
      <c r="X119" s="14" t="e">
        <f>Forbbiden!W122</f>
        <v>#DIV/0!</v>
      </c>
      <c r="Y119" s="14" t="e">
        <f>Forbbiden!X122</f>
        <v>#DIV/0!</v>
      </c>
      <c r="Z119" s="14" t="e">
        <f>Forbbiden!Y122</f>
        <v>#DIV/0!</v>
      </c>
      <c r="AA119" s="14" t="e">
        <f>Forbbiden!Z122</f>
        <v>#DIV/0!</v>
      </c>
      <c r="AB119" s="14" t="e">
        <f>Forbbiden!AA122</f>
        <v>#DIV/0!</v>
      </c>
      <c r="AC119" s="14" t="e">
        <f>Forbbiden!AB122</f>
        <v>#DIV/0!</v>
      </c>
      <c r="AD119" s="14" t="e">
        <f>Forbbiden!AC122</f>
        <v>#DIV/0!</v>
      </c>
      <c r="AE119" s="14" t="e">
        <f>Forbbiden!AD122</f>
        <v>#DIV/0!</v>
      </c>
      <c r="AF119" s="14" t="e">
        <f>Forbbiden!AE122</f>
        <v>#DIV/0!</v>
      </c>
      <c r="AG119" s="14" t="e">
        <f>Forbbiden!AF122</f>
        <v>#DIV/0!</v>
      </c>
      <c r="AH119" s="14" t="e">
        <f>Forbbiden!AG122</f>
        <v>#DIV/0!</v>
      </c>
      <c r="AI119" s="14" t="e">
        <f>Forbbiden!AH122</f>
        <v>#DIV/0!</v>
      </c>
      <c r="AJ119" s="14" t="e">
        <f>Forbbiden!AI122</f>
        <v>#DIV/0!</v>
      </c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9"/>
      <c r="BN119" s="18"/>
      <c r="BO119" s="39" t="s">
        <v>115</v>
      </c>
      <c r="BP119" s="18"/>
      <c r="BQ119" s="4" t="e">
        <f>Forbbiden!$M$341</f>
        <v>#DIV/0!</v>
      </c>
      <c r="BR119" s="18"/>
      <c r="BS119" s="18"/>
      <c r="BT119" s="18"/>
      <c r="BU119" s="18"/>
      <c r="BV119" s="23"/>
      <c r="BW119" s="9"/>
      <c r="BX119" s="9"/>
      <c r="BY119" s="9"/>
      <c r="BZ119" s="26">
        <v>17</v>
      </c>
      <c r="CA119" s="5" t="e">
        <f>Forbbiden!R337</f>
        <v>#DIV/0!</v>
      </c>
      <c r="CB119" s="61" t="e">
        <f>Forbbiden!S337</f>
        <v>#DIV/0!</v>
      </c>
      <c r="CC119" s="10" t="e">
        <f>Forbbiden!T337</f>
        <v>#DIV/0!</v>
      </c>
      <c r="CD119" s="14" t="e">
        <f>Forbbiden!U337</f>
        <v>#DIV/0!</v>
      </c>
      <c r="CE119" s="14" t="e">
        <f>Forbbiden!V337</f>
        <v>#DIV/0!</v>
      </c>
      <c r="CF119" s="14" t="e">
        <f>Forbbiden!W337</f>
        <v>#DIV/0!</v>
      </c>
      <c r="CG119" s="14" t="e">
        <f>Forbbiden!X337</f>
        <v>#DIV/0!</v>
      </c>
      <c r="CH119" s="14" t="e">
        <f>Forbbiden!Y337</f>
        <v>#DIV/0!</v>
      </c>
      <c r="CI119" s="14" t="e">
        <f>Forbbiden!Z337</f>
        <v>#DIV/0!</v>
      </c>
      <c r="CJ119" s="14" t="e">
        <f>Forbbiden!AA337</f>
        <v>#DIV/0!</v>
      </c>
      <c r="CK119" s="14" t="e">
        <f>Forbbiden!AB337</f>
        <v>#DIV/0!</v>
      </c>
      <c r="CL119" s="14" t="e">
        <f>Forbbiden!AC337</f>
        <v>#DIV/0!</v>
      </c>
      <c r="CM119" s="14" t="e">
        <f>Forbbiden!AD337</f>
        <v>#DIV/0!</v>
      </c>
      <c r="CN119" s="14" t="e">
        <f>Forbbiden!AE337</f>
        <v>#DIV/0!</v>
      </c>
      <c r="CO119" s="14" t="e">
        <f>Forbbiden!AF337</f>
        <v>#DIV/0!</v>
      </c>
      <c r="CP119" s="14" t="e">
        <f>Forbbiden!AG337</f>
        <v>#DIV/0!</v>
      </c>
      <c r="CQ119" s="14" t="e">
        <f>Forbbiden!AH337</f>
        <v>#DIV/0!</v>
      </c>
      <c r="CR119" s="14" t="e">
        <f>Forbbiden!AI337</f>
        <v>#DIV/0!</v>
      </c>
      <c r="CS119" s="14"/>
      <c r="CT119" s="14"/>
      <c r="CU119" s="14"/>
      <c r="CV119" s="14"/>
      <c r="CW119" s="14"/>
      <c r="CX119" s="14"/>
      <c r="CY119" s="14"/>
      <c r="CZ119" s="14"/>
      <c r="DA119" s="1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14"/>
    </row>
    <row r="120" spans="1:120" ht="12.2" customHeight="1">
      <c r="A120" s="39" t="s">
        <v>115</v>
      </c>
      <c r="C120" s="4" t="e">
        <f>Forbbiden!$M$126</f>
        <v>#DIV/0!</v>
      </c>
      <c r="H120" s="40"/>
      <c r="I120" s="23"/>
      <c r="J120" s="16"/>
      <c r="K120" s="9"/>
      <c r="L120" s="9"/>
      <c r="M120" s="9"/>
      <c r="N120" s="9"/>
      <c r="O120" s="9"/>
      <c r="P120" s="9"/>
      <c r="Q120" s="9"/>
      <c r="R120" s="26">
        <v>18</v>
      </c>
      <c r="S120" s="5" t="e">
        <f>Forbbiden!R123</f>
        <v>#DIV/0!</v>
      </c>
      <c r="T120" s="61" t="e">
        <f>Forbbiden!S123</f>
        <v>#DIV/0!</v>
      </c>
      <c r="U120" s="14" t="e">
        <f>Forbbiden!T123</f>
        <v>#DIV/0!</v>
      </c>
      <c r="V120" s="14" t="e">
        <f>Forbbiden!U123</f>
        <v>#DIV/0!</v>
      </c>
      <c r="W120" s="14" t="e">
        <f>Forbbiden!V123</f>
        <v>#DIV/0!</v>
      </c>
      <c r="X120" s="14" t="e">
        <f>Forbbiden!W123</f>
        <v>#DIV/0!</v>
      </c>
      <c r="Y120" s="14" t="e">
        <f>Forbbiden!X123</f>
        <v>#DIV/0!</v>
      </c>
      <c r="Z120" s="14" t="e">
        <f>Forbbiden!Y123</f>
        <v>#DIV/0!</v>
      </c>
      <c r="AA120" s="14" t="e">
        <f>Forbbiden!Z123</f>
        <v>#DIV/0!</v>
      </c>
      <c r="AB120" s="14" t="e">
        <f>Forbbiden!AA123</f>
        <v>#DIV/0!</v>
      </c>
      <c r="AC120" s="14" t="e">
        <f>Forbbiden!AB123</f>
        <v>#DIV/0!</v>
      </c>
      <c r="AD120" s="14" t="e">
        <f>Forbbiden!AC123</f>
        <v>#DIV/0!</v>
      </c>
      <c r="AE120" s="14" t="e">
        <f>Forbbiden!AD123</f>
        <v>#DIV/0!</v>
      </c>
      <c r="AF120" s="14" t="e">
        <f>Forbbiden!AE123</f>
        <v>#DIV/0!</v>
      </c>
      <c r="AG120" s="14" t="e">
        <f>Forbbiden!AF123</f>
        <v>#DIV/0!</v>
      </c>
      <c r="AH120" s="14" t="e">
        <f>Forbbiden!AG123</f>
        <v>#DIV/0!</v>
      </c>
      <c r="AI120" s="14" t="e">
        <f>Forbbiden!AH123</f>
        <v>#DIV/0!</v>
      </c>
      <c r="AJ120" s="14" t="e">
        <f>Forbbiden!AI123</f>
        <v>#DIV/0!</v>
      </c>
      <c r="AK120" s="14" t="e">
        <f>Forbbiden!AJ123</f>
        <v>#DIV/0!</v>
      </c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9"/>
      <c r="BN120" s="18"/>
      <c r="BO120" s="37" t="s">
        <v>118</v>
      </c>
      <c r="BP120" s="18"/>
      <c r="BQ120" s="18"/>
      <c r="BR120" s="18"/>
      <c r="BS120" s="18"/>
      <c r="BT120" s="18"/>
      <c r="BU120" s="18"/>
      <c r="BV120" s="23"/>
      <c r="BW120" s="9"/>
      <c r="BX120" s="9"/>
      <c r="BY120" s="9"/>
      <c r="BZ120" s="26">
        <v>18</v>
      </c>
      <c r="CA120" s="5" t="e">
        <f>Forbbiden!R338</f>
        <v>#DIV/0!</v>
      </c>
      <c r="CB120" s="61" t="e">
        <f>Forbbiden!S338</f>
        <v>#DIV/0!</v>
      </c>
      <c r="CC120" s="10" t="e">
        <f>Forbbiden!T338</f>
        <v>#DIV/0!</v>
      </c>
      <c r="CD120" s="14" t="e">
        <f>Forbbiden!U338</f>
        <v>#DIV/0!</v>
      </c>
      <c r="CE120" s="14" t="e">
        <f>Forbbiden!V338</f>
        <v>#DIV/0!</v>
      </c>
      <c r="CF120" s="14" t="e">
        <f>Forbbiden!W338</f>
        <v>#DIV/0!</v>
      </c>
      <c r="CG120" s="14" t="e">
        <f>Forbbiden!X338</f>
        <v>#DIV/0!</v>
      </c>
      <c r="CH120" s="14" t="e">
        <f>Forbbiden!Y338</f>
        <v>#DIV/0!</v>
      </c>
      <c r="CI120" s="14" t="e">
        <f>Forbbiden!Z338</f>
        <v>#DIV/0!</v>
      </c>
      <c r="CJ120" s="14" t="e">
        <f>Forbbiden!AA338</f>
        <v>#DIV/0!</v>
      </c>
      <c r="CK120" s="14" t="e">
        <f>Forbbiden!AB338</f>
        <v>#DIV/0!</v>
      </c>
      <c r="CL120" s="14" t="e">
        <f>Forbbiden!AC338</f>
        <v>#DIV/0!</v>
      </c>
      <c r="CM120" s="14" t="e">
        <f>Forbbiden!AD338</f>
        <v>#DIV/0!</v>
      </c>
      <c r="CN120" s="14" t="e">
        <f>Forbbiden!AE338</f>
        <v>#DIV/0!</v>
      </c>
      <c r="CO120" s="14" t="e">
        <f>Forbbiden!AF338</f>
        <v>#DIV/0!</v>
      </c>
      <c r="CP120" s="14" t="e">
        <f>Forbbiden!AG338</f>
        <v>#DIV/0!</v>
      </c>
      <c r="CQ120" s="14" t="e">
        <f>Forbbiden!AH338</f>
        <v>#DIV/0!</v>
      </c>
      <c r="CR120" s="14" t="e">
        <f>Forbbiden!AI338</f>
        <v>#DIV/0!</v>
      </c>
      <c r="CS120" s="14" t="e">
        <f>Forbbiden!AJ338</f>
        <v>#DIV/0!</v>
      </c>
      <c r="CT120" s="14"/>
      <c r="CU120" s="14"/>
      <c r="CV120" s="14"/>
      <c r="CW120" s="14"/>
      <c r="CX120" s="14"/>
      <c r="CY120" s="14"/>
      <c r="CZ120" s="14"/>
      <c r="DA120" s="1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14"/>
    </row>
    <row r="121" spans="1:120" ht="12.2" customHeight="1">
      <c r="A121" s="37" t="s">
        <v>118</v>
      </c>
      <c r="H121" s="40"/>
      <c r="I121" s="23"/>
      <c r="J121" s="16"/>
      <c r="K121" s="9"/>
      <c r="L121" s="9"/>
      <c r="M121" s="9"/>
      <c r="N121" s="9"/>
      <c r="O121" s="9"/>
      <c r="P121" s="9"/>
      <c r="Q121" s="9"/>
      <c r="R121" s="26">
        <v>19</v>
      </c>
      <c r="S121" s="5" t="e">
        <f>Forbbiden!R124</f>
        <v>#DIV/0!</v>
      </c>
      <c r="T121" s="61" t="e">
        <f>Forbbiden!S124</f>
        <v>#DIV/0!</v>
      </c>
      <c r="U121" s="14" t="e">
        <f>Forbbiden!T124</f>
        <v>#DIV/0!</v>
      </c>
      <c r="V121" s="14" t="e">
        <f>Forbbiden!U124</f>
        <v>#DIV/0!</v>
      </c>
      <c r="W121" s="14" t="e">
        <f>Forbbiden!V124</f>
        <v>#DIV/0!</v>
      </c>
      <c r="X121" s="14" t="e">
        <f>Forbbiden!W124</f>
        <v>#DIV/0!</v>
      </c>
      <c r="Y121" s="14" t="e">
        <f>Forbbiden!X124</f>
        <v>#DIV/0!</v>
      </c>
      <c r="Z121" s="14" t="e">
        <f>Forbbiden!Y124</f>
        <v>#DIV/0!</v>
      </c>
      <c r="AA121" s="14" t="e">
        <f>Forbbiden!Z124</f>
        <v>#DIV/0!</v>
      </c>
      <c r="AB121" s="14" t="e">
        <f>Forbbiden!AA124</f>
        <v>#DIV/0!</v>
      </c>
      <c r="AC121" s="14" t="e">
        <f>Forbbiden!AB124</f>
        <v>#DIV/0!</v>
      </c>
      <c r="AD121" s="14" t="e">
        <f>Forbbiden!AC124</f>
        <v>#DIV/0!</v>
      </c>
      <c r="AE121" s="14" t="e">
        <f>Forbbiden!AD124</f>
        <v>#DIV/0!</v>
      </c>
      <c r="AF121" s="14" t="e">
        <f>Forbbiden!AE124</f>
        <v>#DIV/0!</v>
      </c>
      <c r="AG121" s="14" t="e">
        <f>Forbbiden!AF124</f>
        <v>#DIV/0!</v>
      </c>
      <c r="AH121" s="14" t="e">
        <f>Forbbiden!AG124</f>
        <v>#DIV/0!</v>
      </c>
      <c r="AI121" s="14" t="e">
        <f>Forbbiden!AH124</f>
        <v>#DIV/0!</v>
      </c>
      <c r="AJ121" s="14" t="e">
        <f>Forbbiden!AI124</f>
        <v>#DIV/0!</v>
      </c>
      <c r="AK121" s="14" t="e">
        <f>Forbbiden!AJ124</f>
        <v>#DIV/0!</v>
      </c>
      <c r="AL121" s="14" t="e">
        <f>Forbbiden!AK124</f>
        <v>#DIV/0!</v>
      </c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9"/>
      <c r="BN121" s="18"/>
      <c r="BO121" s="37" t="s">
        <v>116</v>
      </c>
      <c r="BP121" s="18"/>
      <c r="BQ121" s="18"/>
      <c r="BR121" s="18"/>
      <c r="BS121" s="18"/>
      <c r="BT121" s="18"/>
      <c r="BU121" s="18"/>
      <c r="BV121" s="23"/>
      <c r="BW121" s="9"/>
      <c r="BX121" s="9"/>
      <c r="BY121" s="9"/>
      <c r="BZ121" s="26">
        <v>19</v>
      </c>
      <c r="CA121" s="5" t="e">
        <f>Forbbiden!R339</f>
        <v>#DIV/0!</v>
      </c>
      <c r="CB121" s="61" t="e">
        <f>Forbbiden!S339</f>
        <v>#DIV/0!</v>
      </c>
      <c r="CC121" s="10" t="e">
        <f>Forbbiden!T339</f>
        <v>#DIV/0!</v>
      </c>
      <c r="CD121" s="14" t="e">
        <f>Forbbiden!U339</f>
        <v>#DIV/0!</v>
      </c>
      <c r="CE121" s="14" t="e">
        <f>Forbbiden!V339</f>
        <v>#DIV/0!</v>
      </c>
      <c r="CF121" s="14" t="e">
        <f>Forbbiden!W339</f>
        <v>#DIV/0!</v>
      </c>
      <c r="CG121" s="14" t="e">
        <f>Forbbiden!X339</f>
        <v>#DIV/0!</v>
      </c>
      <c r="CH121" s="14" t="e">
        <f>Forbbiden!Y339</f>
        <v>#DIV/0!</v>
      </c>
      <c r="CI121" s="14" t="e">
        <f>Forbbiden!Z339</f>
        <v>#DIV/0!</v>
      </c>
      <c r="CJ121" s="14" t="e">
        <f>Forbbiden!AA339</f>
        <v>#DIV/0!</v>
      </c>
      <c r="CK121" s="14" t="e">
        <f>Forbbiden!AB339</f>
        <v>#DIV/0!</v>
      </c>
      <c r="CL121" s="14" t="e">
        <f>Forbbiden!AC339</f>
        <v>#DIV/0!</v>
      </c>
      <c r="CM121" s="14" t="e">
        <f>Forbbiden!AD339</f>
        <v>#DIV/0!</v>
      </c>
      <c r="CN121" s="14" t="e">
        <f>Forbbiden!AE339</f>
        <v>#DIV/0!</v>
      </c>
      <c r="CO121" s="14" t="e">
        <f>Forbbiden!AF339</f>
        <v>#DIV/0!</v>
      </c>
      <c r="CP121" s="14" t="e">
        <f>Forbbiden!AG339</f>
        <v>#DIV/0!</v>
      </c>
      <c r="CQ121" s="14" t="e">
        <f>Forbbiden!AH339</f>
        <v>#DIV/0!</v>
      </c>
      <c r="CR121" s="14" t="e">
        <f>Forbbiden!AI339</f>
        <v>#DIV/0!</v>
      </c>
      <c r="CS121" s="14" t="e">
        <f>Forbbiden!AJ339</f>
        <v>#DIV/0!</v>
      </c>
      <c r="CT121" s="14" t="e">
        <f>Forbbiden!AK339</f>
        <v>#DIV/0!</v>
      </c>
      <c r="CU121" s="14"/>
      <c r="CV121" s="14"/>
      <c r="CW121" s="14"/>
      <c r="CX121" s="14"/>
      <c r="CY121" s="14"/>
      <c r="CZ121" s="14"/>
      <c r="DA121" s="1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14"/>
    </row>
    <row r="122" spans="1:120" ht="12.2" customHeight="1">
      <c r="A122" s="37" t="s">
        <v>116</v>
      </c>
      <c r="H122" s="40"/>
      <c r="I122" s="23"/>
      <c r="J122" s="16"/>
      <c r="K122" s="9"/>
      <c r="L122" s="9"/>
      <c r="M122" s="9"/>
      <c r="N122" s="9"/>
      <c r="O122" s="9"/>
      <c r="P122" s="9"/>
      <c r="Q122" s="9"/>
      <c r="R122" s="26">
        <v>20</v>
      </c>
      <c r="S122" s="5" t="e">
        <f>Forbbiden!R125</f>
        <v>#DIV/0!</v>
      </c>
      <c r="T122" s="61" t="e">
        <f>Forbbiden!S125</f>
        <v>#DIV/0!</v>
      </c>
      <c r="U122" s="14" t="e">
        <f>Forbbiden!T125</f>
        <v>#DIV/0!</v>
      </c>
      <c r="V122" s="14" t="e">
        <f>Forbbiden!U125</f>
        <v>#DIV/0!</v>
      </c>
      <c r="W122" s="14" t="e">
        <f>Forbbiden!V125</f>
        <v>#DIV/0!</v>
      </c>
      <c r="X122" s="14" t="e">
        <f>Forbbiden!W125</f>
        <v>#DIV/0!</v>
      </c>
      <c r="Y122" s="14" t="e">
        <f>Forbbiden!X125</f>
        <v>#DIV/0!</v>
      </c>
      <c r="Z122" s="14" t="e">
        <f>Forbbiden!Y125</f>
        <v>#DIV/0!</v>
      </c>
      <c r="AA122" s="14" t="e">
        <f>Forbbiden!Z125</f>
        <v>#DIV/0!</v>
      </c>
      <c r="AB122" s="14" t="e">
        <f>Forbbiden!AA125</f>
        <v>#DIV/0!</v>
      </c>
      <c r="AC122" s="14" t="e">
        <f>Forbbiden!AB125</f>
        <v>#DIV/0!</v>
      </c>
      <c r="AD122" s="14" t="e">
        <f>Forbbiden!AC125</f>
        <v>#DIV/0!</v>
      </c>
      <c r="AE122" s="14" t="e">
        <f>Forbbiden!AD125</f>
        <v>#DIV/0!</v>
      </c>
      <c r="AF122" s="14" t="e">
        <f>Forbbiden!AE125</f>
        <v>#DIV/0!</v>
      </c>
      <c r="AG122" s="14" t="e">
        <f>Forbbiden!AF125</f>
        <v>#DIV/0!</v>
      </c>
      <c r="AH122" s="14" t="e">
        <f>Forbbiden!AG125</f>
        <v>#DIV/0!</v>
      </c>
      <c r="AI122" s="14" t="e">
        <f>Forbbiden!AH125</f>
        <v>#DIV/0!</v>
      </c>
      <c r="AJ122" s="14" t="e">
        <f>Forbbiden!AI125</f>
        <v>#DIV/0!</v>
      </c>
      <c r="AK122" s="14" t="e">
        <f>Forbbiden!AJ125</f>
        <v>#DIV/0!</v>
      </c>
      <c r="AL122" s="14" t="e">
        <f>Forbbiden!AK125</f>
        <v>#DIV/0!</v>
      </c>
      <c r="AM122" s="14" t="e">
        <f>Forbbiden!AL125</f>
        <v>#DIV/0!</v>
      </c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9"/>
      <c r="BN122" s="18"/>
      <c r="BO122" s="18"/>
      <c r="BP122" s="18"/>
      <c r="BQ122" s="18"/>
      <c r="BR122" s="18"/>
      <c r="BS122" s="18"/>
      <c r="BT122" s="18"/>
      <c r="BU122" s="40"/>
      <c r="BV122" s="23"/>
      <c r="BW122" s="9"/>
      <c r="BX122" s="9"/>
      <c r="BY122" s="9"/>
      <c r="BZ122" s="26">
        <v>20</v>
      </c>
      <c r="CA122" s="5" t="e">
        <f>Forbbiden!R340</f>
        <v>#DIV/0!</v>
      </c>
      <c r="CB122" s="61" t="e">
        <f>Forbbiden!S340</f>
        <v>#DIV/0!</v>
      </c>
      <c r="CC122" s="10" t="e">
        <f>Forbbiden!T340</f>
        <v>#DIV/0!</v>
      </c>
      <c r="CD122" s="14" t="e">
        <f>Forbbiden!U340</f>
        <v>#DIV/0!</v>
      </c>
      <c r="CE122" s="14" t="e">
        <f>Forbbiden!V340</f>
        <v>#DIV/0!</v>
      </c>
      <c r="CF122" s="14" t="e">
        <f>Forbbiden!W340</f>
        <v>#DIV/0!</v>
      </c>
      <c r="CG122" s="14" t="e">
        <f>Forbbiden!X340</f>
        <v>#DIV/0!</v>
      </c>
      <c r="CH122" s="14" t="e">
        <f>Forbbiden!Y340</f>
        <v>#DIV/0!</v>
      </c>
      <c r="CI122" s="14" t="e">
        <f>Forbbiden!Z340</f>
        <v>#DIV/0!</v>
      </c>
      <c r="CJ122" s="14" t="e">
        <f>Forbbiden!AA340</f>
        <v>#DIV/0!</v>
      </c>
      <c r="CK122" s="14" t="e">
        <f>Forbbiden!AB340</f>
        <v>#DIV/0!</v>
      </c>
      <c r="CL122" s="14" t="e">
        <f>Forbbiden!AC340</f>
        <v>#DIV/0!</v>
      </c>
      <c r="CM122" s="14" t="e">
        <f>Forbbiden!AD340</f>
        <v>#DIV/0!</v>
      </c>
      <c r="CN122" s="14" t="e">
        <f>Forbbiden!AE340</f>
        <v>#DIV/0!</v>
      </c>
      <c r="CO122" s="14" t="e">
        <f>Forbbiden!AF340</f>
        <v>#DIV/0!</v>
      </c>
      <c r="CP122" s="14" t="e">
        <f>Forbbiden!AG340</f>
        <v>#DIV/0!</v>
      </c>
      <c r="CQ122" s="14" t="e">
        <f>Forbbiden!AH340</f>
        <v>#DIV/0!</v>
      </c>
      <c r="CR122" s="14" t="e">
        <f>Forbbiden!AI340</f>
        <v>#DIV/0!</v>
      </c>
      <c r="CS122" s="14" t="e">
        <f>Forbbiden!AJ340</f>
        <v>#DIV/0!</v>
      </c>
      <c r="CT122" s="14" t="e">
        <f>Forbbiden!AK340</f>
        <v>#DIV/0!</v>
      </c>
      <c r="CU122" s="14" t="e">
        <f>Forbbiden!AL340</f>
        <v>#DIV/0!</v>
      </c>
      <c r="CV122" s="14"/>
      <c r="CW122" s="14"/>
      <c r="CX122" s="14"/>
      <c r="CY122" s="14"/>
      <c r="CZ122" s="14"/>
      <c r="DA122" s="1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14"/>
    </row>
    <row r="123" spans="1:120" ht="12.2" customHeight="1">
      <c r="H123" s="40"/>
      <c r="I123" s="23"/>
      <c r="J123" s="16"/>
      <c r="K123" s="23"/>
      <c r="L123" s="23"/>
      <c r="M123" s="23"/>
      <c r="N123" s="23"/>
      <c r="O123" s="23"/>
      <c r="P123" s="23"/>
      <c r="Q123" s="9"/>
      <c r="R123" s="26">
        <v>21</v>
      </c>
      <c r="S123" s="5" t="e">
        <f>Forbbiden!R126</f>
        <v>#DIV/0!</v>
      </c>
      <c r="T123" s="61" t="e">
        <f>Forbbiden!S126</f>
        <v>#DIV/0!</v>
      </c>
      <c r="U123" s="14" t="e">
        <f>Forbbiden!T126</f>
        <v>#DIV/0!</v>
      </c>
      <c r="V123" s="14" t="e">
        <f>Forbbiden!U126</f>
        <v>#DIV/0!</v>
      </c>
      <c r="W123" s="14" t="e">
        <f>Forbbiden!V126</f>
        <v>#DIV/0!</v>
      </c>
      <c r="X123" s="14" t="e">
        <f>Forbbiden!W126</f>
        <v>#DIV/0!</v>
      </c>
      <c r="Y123" s="14" t="e">
        <f>Forbbiden!X126</f>
        <v>#DIV/0!</v>
      </c>
      <c r="Z123" s="14" t="e">
        <f>Forbbiden!Y126</f>
        <v>#DIV/0!</v>
      </c>
      <c r="AA123" s="14" t="e">
        <f>Forbbiden!Z126</f>
        <v>#DIV/0!</v>
      </c>
      <c r="AB123" s="14" t="e">
        <f>Forbbiden!AA126</f>
        <v>#DIV/0!</v>
      </c>
      <c r="AC123" s="14" t="e">
        <f>Forbbiden!AB126</f>
        <v>#DIV/0!</v>
      </c>
      <c r="AD123" s="14" t="e">
        <f>Forbbiden!AC126</f>
        <v>#DIV/0!</v>
      </c>
      <c r="AE123" s="14" t="e">
        <f>Forbbiden!AD126</f>
        <v>#DIV/0!</v>
      </c>
      <c r="AF123" s="14" t="e">
        <f>Forbbiden!AE126</f>
        <v>#DIV/0!</v>
      </c>
      <c r="AG123" s="14" t="e">
        <f>Forbbiden!AF126</f>
        <v>#DIV/0!</v>
      </c>
      <c r="AH123" s="14" t="e">
        <f>Forbbiden!AG126</f>
        <v>#DIV/0!</v>
      </c>
      <c r="AI123" s="14" t="e">
        <f>Forbbiden!AH126</f>
        <v>#DIV/0!</v>
      </c>
      <c r="AJ123" s="14" t="e">
        <f>Forbbiden!AI126</f>
        <v>#DIV/0!</v>
      </c>
      <c r="AK123" s="14" t="e">
        <f>Forbbiden!AJ126</f>
        <v>#DIV/0!</v>
      </c>
      <c r="AL123" s="14" t="e">
        <f>Forbbiden!AK126</f>
        <v>#DIV/0!</v>
      </c>
      <c r="AM123" s="14" t="e">
        <f>Forbbiden!AL126</f>
        <v>#DIV/0!</v>
      </c>
      <c r="AN123" s="14" t="e">
        <f>Forbbiden!AM126</f>
        <v>#DIV/0!</v>
      </c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9"/>
      <c r="BN123" s="18"/>
      <c r="BO123" s="39" t="s">
        <v>149</v>
      </c>
      <c r="BP123" s="17"/>
      <c r="BQ123" s="11"/>
      <c r="BR123" s="18"/>
      <c r="BS123" s="18"/>
      <c r="BT123" s="18"/>
      <c r="BU123" s="40"/>
      <c r="BV123" s="23"/>
      <c r="BW123" s="9"/>
      <c r="BX123" s="9"/>
      <c r="BY123" s="9"/>
      <c r="BZ123" s="26">
        <v>21</v>
      </c>
      <c r="CA123" s="5" t="e">
        <f>Forbbiden!R341</f>
        <v>#DIV/0!</v>
      </c>
      <c r="CB123" s="61" t="e">
        <f>Forbbiden!S341</f>
        <v>#DIV/0!</v>
      </c>
      <c r="CC123" s="10" t="e">
        <f>Forbbiden!T341</f>
        <v>#DIV/0!</v>
      </c>
      <c r="CD123" s="14" t="e">
        <f>Forbbiden!U341</f>
        <v>#DIV/0!</v>
      </c>
      <c r="CE123" s="14" t="e">
        <f>Forbbiden!V341</f>
        <v>#DIV/0!</v>
      </c>
      <c r="CF123" s="14" t="e">
        <f>Forbbiden!W341</f>
        <v>#DIV/0!</v>
      </c>
      <c r="CG123" s="14" t="e">
        <f>Forbbiden!X341</f>
        <v>#DIV/0!</v>
      </c>
      <c r="CH123" s="14" t="e">
        <f>Forbbiden!Y341</f>
        <v>#DIV/0!</v>
      </c>
      <c r="CI123" s="14" t="e">
        <f>Forbbiden!Z341</f>
        <v>#DIV/0!</v>
      </c>
      <c r="CJ123" s="14" t="e">
        <f>Forbbiden!AA341</f>
        <v>#DIV/0!</v>
      </c>
      <c r="CK123" s="14" t="e">
        <f>Forbbiden!AB341</f>
        <v>#DIV/0!</v>
      </c>
      <c r="CL123" s="14" t="e">
        <f>Forbbiden!AC341</f>
        <v>#DIV/0!</v>
      </c>
      <c r="CM123" s="14" t="e">
        <f>Forbbiden!AD341</f>
        <v>#DIV/0!</v>
      </c>
      <c r="CN123" s="14" t="e">
        <f>Forbbiden!AE341</f>
        <v>#DIV/0!</v>
      </c>
      <c r="CO123" s="14" t="e">
        <f>Forbbiden!AF341</f>
        <v>#DIV/0!</v>
      </c>
      <c r="CP123" s="14" t="e">
        <f>Forbbiden!AG341</f>
        <v>#DIV/0!</v>
      </c>
      <c r="CQ123" s="14" t="e">
        <f>Forbbiden!AH341</f>
        <v>#DIV/0!</v>
      </c>
      <c r="CR123" s="14" t="e">
        <f>Forbbiden!AI341</f>
        <v>#DIV/0!</v>
      </c>
      <c r="CS123" s="14" t="e">
        <f>Forbbiden!AJ341</f>
        <v>#DIV/0!</v>
      </c>
      <c r="CT123" s="14" t="e">
        <f>Forbbiden!AK341</f>
        <v>#DIV/0!</v>
      </c>
      <c r="CU123" s="14" t="e">
        <f>Forbbiden!AL341</f>
        <v>#DIV/0!</v>
      </c>
      <c r="CV123" s="14" t="e">
        <f>Forbbiden!AM341</f>
        <v>#DIV/0!</v>
      </c>
      <c r="CW123" s="14"/>
      <c r="CX123" s="14"/>
      <c r="CY123" s="14"/>
      <c r="CZ123" s="14"/>
      <c r="DA123" s="1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14"/>
    </row>
    <row r="124" spans="1:120" ht="12.2" customHeight="1">
      <c r="H124" s="40"/>
      <c r="I124" s="23"/>
      <c r="J124" s="23"/>
      <c r="K124" s="16"/>
      <c r="L124" s="9"/>
      <c r="M124" s="9"/>
      <c r="N124" s="9"/>
      <c r="O124" s="9"/>
      <c r="P124" s="9"/>
      <c r="Q124" s="9"/>
      <c r="R124" s="26">
        <v>22</v>
      </c>
      <c r="S124" s="5" t="e">
        <f>Forbbiden!R127</f>
        <v>#DIV/0!</v>
      </c>
      <c r="T124" s="61" t="e">
        <f>Forbbiden!S127</f>
        <v>#DIV/0!</v>
      </c>
      <c r="U124" s="14" t="e">
        <f>Forbbiden!T127</f>
        <v>#DIV/0!</v>
      </c>
      <c r="V124" s="14" t="e">
        <f>Forbbiden!U127</f>
        <v>#DIV/0!</v>
      </c>
      <c r="W124" s="14" t="e">
        <f>Forbbiden!V127</f>
        <v>#DIV/0!</v>
      </c>
      <c r="X124" s="14" t="e">
        <f>Forbbiden!W127</f>
        <v>#DIV/0!</v>
      </c>
      <c r="Y124" s="14" t="e">
        <f>Forbbiden!X127</f>
        <v>#DIV/0!</v>
      </c>
      <c r="Z124" s="14" t="e">
        <f>Forbbiden!Y127</f>
        <v>#DIV/0!</v>
      </c>
      <c r="AA124" s="14" t="e">
        <f>Forbbiden!Z127</f>
        <v>#DIV/0!</v>
      </c>
      <c r="AB124" s="14" t="e">
        <f>Forbbiden!AA127</f>
        <v>#DIV/0!</v>
      </c>
      <c r="AC124" s="14" t="e">
        <f>Forbbiden!AB127</f>
        <v>#DIV/0!</v>
      </c>
      <c r="AD124" s="14" t="e">
        <f>Forbbiden!AC127</f>
        <v>#DIV/0!</v>
      </c>
      <c r="AE124" s="14" t="e">
        <f>Forbbiden!AD127</f>
        <v>#DIV/0!</v>
      </c>
      <c r="AF124" s="14" t="e">
        <f>Forbbiden!AE127</f>
        <v>#DIV/0!</v>
      </c>
      <c r="AG124" s="14" t="e">
        <f>Forbbiden!AF127</f>
        <v>#DIV/0!</v>
      </c>
      <c r="AH124" s="14" t="e">
        <f>Forbbiden!AG127</f>
        <v>#DIV/0!</v>
      </c>
      <c r="AI124" s="14" t="e">
        <f>Forbbiden!AH127</f>
        <v>#DIV/0!</v>
      </c>
      <c r="AJ124" s="14" t="e">
        <f>Forbbiden!AI127</f>
        <v>#DIV/0!</v>
      </c>
      <c r="AK124" s="14" t="e">
        <f>Forbbiden!AJ127</f>
        <v>#DIV/0!</v>
      </c>
      <c r="AL124" s="14" t="e">
        <f>Forbbiden!AK127</f>
        <v>#DIV/0!</v>
      </c>
      <c r="AM124" s="14" t="e">
        <f>Forbbiden!AL127</f>
        <v>#DIV/0!</v>
      </c>
      <c r="AN124" s="14" t="e">
        <f>Forbbiden!AM127</f>
        <v>#DIV/0!</v>
      </c>
      <c r="AO124" s="14" t="e">
        <f>Forbbiden!AN127</f>
        <v>#DIV/0!</v>
      </c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9"/>
      <c r="BN124" s="18"/>
      <c r="BO124" s="39" t="s">
        <v>106</v>
      </c>
      <c r="BP124" s="17"/>
      <c r="BQ124" s="11"/>
      <c r="BR124" s="18"/>
      <c r="BS124" s="18"/>
      <c r="BT124" s="18"/>
      <c r="BU124" s="40"/>
      <c r="BV124" s="23"/>
      <c r="BW124" s="9"/>
      <c r="BX124" s="9"/>
      <c r="BY124" s="9"/>
      <c r="BZ124" s="26">
        <v>22</v>
      </c>
      <c r="CA124" s="5" t="e">
        <f>Forbbiden!R342</f>
        <v>#DIV/0!</v>
      </c>
      <c r="CB124" s="61" t="e">
        <f>Forbbiden!S342</f>
        <v>#DIV/0!</v>
      </c>
      <c r="CC124" s="10" t="e">
        <f>Forbbiden!T342</f>
        <v>#DIV/0!</v>
      </c>
      <c r="CD124" s="14" t="e">
        <f>Forbbiden!U342</f>
        <v>#DIV/0!</v>
      </c>
      <c r="CE124" s="14" t="e">
        <f>Forbbiden!V342</f>
        <v>#DIV/0!</v>
      </c>
      <c r="CF124" s="14" t="e">
        <f>Forbbiden!W342</f>
        <v>#DIV/0!</v>
      </c>
      <c r="CG124" s="14" t="e">
        <f>Forbbiden!X342</f>
        <v>#DIV/0!</v>
      </c>
      <c r="CH124" s="14" t="e">
        <f>Forbbiden!Y342</f>
        <v>#DIV/0!</v>
      </c>
      <c r="CI124" s="14" t="e">
        <f>Forbbiden!Z342</f>
        <v>#DIV/0!</v>
      </c>
      <c r="CJ124" s="14" t="e">
        <f>Forbbiden!AA342</f>
        <v>#DIV/0!</v>
      </c>
      <c r="CK124" s="14" t="e">
        <f>Forbbiden!AB342</f>
        <v>#DIV/0!</v>
      </c>
      <c r="CL124" s="14" t="e">
        <f>Forbbiden!AC342</f>
        <v>#DIV/0!</v>
      </c>
      <c r="CM124" s="14" t="e">
        <f>Forbbiden!AD342</f>
        <v>#DIV/0!</v>
      </c>
      <c r="CN124" s="14" t="e">
        <f>Forbbiden!AE342</f>
        <v>#DIV/0!</v>
      </c>
      <c r="CO124" s="14" t="e">
        <f>Forbbiden!AF342</f>
        <v>#DIV/0!</v>
      </c>
      <c r="CP124" s="14" t="e">
        <f>Forbbiden!AG342</f>
        <v>#DIV/0!</v>
      </c>
      <c r="CQ124" s="14" t="e">
        <f>Forbbiden!AH342</f>
        <v>#DIV/0!</v>
      </c>
      <c r="CR124" s="14" t="e">
        <f>Forbbiden!AI342</f>
        <v>#DIV/0!</v>
      </c>
      <c r="CS124" s="14" t="e">
        <f>Forbbiden!AJ342</f>
        <v>#DIV/0!</v>
      </c>
      <c r="CT124" s="14" t="e">
        <f>Forbbiden!AK342</f>
        <v>#DIV/0!</v>
      </c>
      <c r="CU124" s="14" t="e">
        <f>Forbbiden!AL342</f>
        <v>#DIV/0!</v>
      </c>
      <c r="CV124" s="14" t="e">
        <f>Forbbiden!AM342</f>
        <v>#DIV/0!</v>
      </c>
      <c r="CW124" s="14" t="e">
        <f>Forbbiden!AN342</f>
        <v>#DIV/0!</v>
      </c>
      <c r="CX124" s="14"/>
      <c r="CY124" s="14"/>
      <c r="CZ124" s="14"/>
      <c r="DA124" s="1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14"/>
    </row>
    <row r="125" spans="1:120" ht="12.2" customHeight="1">
      <c r="A125" s="39" t="s">
        <v>149</v>
      </c>
      <c r="B125" s="17"/>
      <c r="C125" s="11"/>
      <c r="H125" s="40"/>
      <c r="I125" s="23"/>
      <c r="J125" s="23"/>
      <c r="K125" s="16"/>
      <c r="L125" s="9"/>
      <c r="M125" s="9"/>
      <c r="N125" s="9"/>
      <c r="O125" s="9"/>
      <c r="P125" s="9"/>
      <c r="Q125" s="9"/>
      <c r="R125" s="26">
        <v>23</v>
      </c>
      <c r="S125" s="5" t="e">
        <f>Forbbiden!R128</f>
        <v>#DIV/0!</v>
      </c>
      <c r="T125" s="61" t="e">
        <f>Forbbiden!S128</f>
        <v>#DIV/0!</v>
      </c>
      <c r="U125" s="14" t="e">
        <f>Forbbiden!T128</f>
        <v>#DIV/0!</v>
      </c>
      <c r="V125" s="14" t="e">
        <f>Forbbiden!U128</f>
        <v>#DIV/0!</v>
      </c>
      <c r="W125" s="14" t="e">
        <f>Forbbiden!V128</f>
        <v>#DIV/0!</v>
      </c>
      <c r="X125" s="14" t="e">
        <f>Forbbiden!W128</f>
        <v>#DIV/0!</v>
      </c>
      <c r="Y125" s="14" t="e">
        <f>Forbbiden!X128</f>
        <v>#DIV/0!</v>
      </c>
      <c r="Z125" s="14" t="e">
        <f>Forbbiden!Y128</f>
        <v>#DIV/0!</v>
      </c>
      <c r="AA125" s="14" t="e">
        <f>Forbbiden!Z128</f>
        <v>#DIV/0!</v>
      </c>
      <c r="AB125" s="14" t="e">
        <f>Forbbiden!AA128</f>
        <v>#DIV/0!</v>
      </c>
      <c r="AC125" s="14" t="e">
        <f>Forbbiden!AB128</f>
        <v>#DIV/0!</v>
      </c>
      <c r="AD125" s="14" t="e">
        <f>Forbbiden!AC128</f>
        <v>#DIV/0!</v>
      </c>
      <c r="AE125" s="14" t="e">
        <f>Forbbiden!AD128</f>
        <v>#DIV/0!</v>
      </c>
      <c r="AF125" s="14" t="e">
        <f>Forbbiden!AE128</f>
        <v>#DIV/0!</v>
      </c>
      <c r="AG125" s="14" t="e">
        <f>Forbbiden!AF128</f>
        <v>#DIV/0!</v>
      </c>
      <c r="AH125" s="14" t="e">
        <f>Forbbiden!AG128</f>
        <v>#DIV/0!</v>
      </c>
      <c r="AI125" s="14" t="e">
        <f>Forbbiden!AH128</f>
        <v>#DIV/0!</v>
      </c>
      <c r="AJ125" s="14" t="e">
        <f>Forbbiden!AI128</f>
        <v>#DIV/0!</v>
      </c>
      <c r="AK125" s="14" t="e">
        <f>Forbbiden!AJ128</f>
        <v>#DIV/0!</v>
      </c>
      <c r="AL125" s="14" t="e">
        <f>Forbbiden!AK128</f>
        <v>#DIV/0!</v>
      </c>
      <c r="AM125" s="14" t="e">
        <f>Forbbiden!AL128</f>
        <v>#DIV/0!</v>
      </c>
      <c r="AN125" s="14" t="e">
        <f>Forbbiden!AM128</f>
        <v>#DIV/0!</v>
      </c>
      <c r="AO125" s="14" t="e">
        <f>Forbbiden!AN128</f>
        <v>#DIV/0!</v>
      </c>
      <c r="AP125" s="14" t="e">
        <f>Forbbiden!AO128</f>
        <v>#DIV/0!</v>
      </c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9"/>
      <c r="BN125" s="18"/>
      <c r="BO125" s="39" t="s">
        <v>109</v>
      </c>
      <c r="BP125" s="18"/>
      <c r="BQ125" s="4" t="e">
        <f>Forbbiden!$M$340</f>
        <v>#DIV/0!</v>
      </c>
      <c r="BR125" s="18"/>
      <c r="BS125" s="18"/>
      <c r="BT125" s="18"/>
      <c r="BU125" s="40"/>
      <c r="BV125" s="23"/>
      <c r="BW125" s="9"/>
      <c r="BX125" s="9"/>
      <c r="BY125" s="9"/>
      <c r="BZ125" s="26">
        <v>23</v>
      </c>
      <c r="CA125" s="5" t="e">
        <f>Forbbiden!R343</f>
        <v>#DIV/0!</v>
      </c>
      <c r="CB125" s="61" t="e">
        <f>Forbbiden!S343</f>
        <v>#DIV/0!</v>
      </c>
      <c r="CC125" s="10" t="e">
        <f>Forbbiden!T343</f>
        <v>#DIV/0!</v>
      </c>
      <c r="CD125" s="14" t="e">
        <f>Forbbiden!U343</f>
        <v>#DIV/0!</v>
      </c>
      <c r="CE125" s="14" t="e">
        <f>Forbbiden!V343</f>
        <v>#DIV/0!</v>
      </c>
      <c r="CF125" s="14" t="e">
        <f>Forbbiden!W343</f>
        <v>#DIV/0!</v>
      </c>
      <c r="CG125" s="14" t="e">
        <f>Forbbiden!X343</f>
        <v>#DIV/0!</v>
      </c>
      <c r="CH125" s="14" t="e">
        <f>Forbbiden!Y343</f>
        <v>#DIV/0!</v>
      </c>
      <c r="CI125" s="14" t="e">
        <f>Forbbiden!Z343</f>
        <v>#DIV/0!</v>
      </c>
      <c r="CJ125" s="14" t="e">
        <f>Forbbiden!AA343</f>
        <v>#DIV/0!</v>
      </c>
      <c r="CK125" s="14" t="e">
        <f>Forbbiden!AB343</f>
        <v>#DIV/0!</v>
      </c>
      <c r="CL125" s="14" t="e">
        <f>Forbbiden!AC343</f>
        <v>#DIV/0!</v>
      </c>
      <c r="CM125" s="14" t="e">
        <f>Forbbiden!AD343</f>
        <v>#DIV/0!</v>
      </c>
      <c r="CN125" s="14" t="e">
        <f>Forbbiden!AE343</f>
        <v>#DIV/0!</v>
      </c>
      <c r="CO125" s="14" t="e">
        <f>Forbbiden!AF343</f>
        <v>#DIV/0!</v>
      </c>
      <c r="CP125" s="14" t="e">
        <f>Forbbiden!AG343</f>
        <v>#DIV/0!</v>
      </c>
      <c r="CQ125" s="14" t="e">
        <f>Forbbiden!AH343</f>
        <v>#DIV/0!</v>
      </c>
      <c r="CR125" s="14" t="e">
        <f>Forbbiden!AI343</f>
        <v>#DIV/0!</v>
      </c>
      <c r="CS125" s="14" t="e">
        <f>Forbbiden!AJ343</f>
        <v>#DIV/0!</v>
      </c>
      <c r="CT125" s="14" t="e">
        <f>Forbbiden!AK343</f>
        <v>#DIV/0!</v>
      </c>
      <c r="CU125" s="14" t="e">
        <f>Forbbiden!AL343</f>
        <v>#DIV/0!</v>
      </c>
      <c r="CV125" s="14" t="e">
        <f>Forbbiden!AM343</f>
        <v>#DIV/0!</v>
      </c>
      <c r="CW125" s="14" t="e">
        <f>Forbbiden!AN343</f>
        <v>#DIV/0!</v>
      </c>
      <c r="CX125" s="14" t="e">
        <f>Forbbiden!AO343</f>
        <v>#DIV/0!</v>
      </c>
      <c r="CY125" s="14"/>
      <c r="CZ125" s="14"/>
      <c r="DA125" s="1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14"/>
    </row>
    <row r="126" spans="1:120" ht="12.2" customHeight="1">
      <c r="A126" s="39" t="s">
        <v>106</v>
      </c>
      <c r="B126" s="17"/>
      <c r="C126" s="11"/>
      <c r="H126" s="40"/>
      <c r="I126" s="23"/>
      <c r="J126" s="23"/>
      <c r="K126" s="16"/>
      <c r="L126" s="9"/>
      <c r="M126" s="9"/>
      <c r="N126" s="9"/>
      <c r="O126" s="9"/>
      <c r="P126" s="9"/>
      <c r="Q126" s="9"/>
      <c r="R126" s="26">
        <v>24</v>
      </c>
      <c r="S126" s="5" t="e">
        <f>Forbbiden!R129</f>
        <v>#DIV/0!</v>
      </c>
      <c r="T126" s="61" t="e">
        <f>Forbbiden!S129</f>
        <v>#DIV/0!</v>
      </c>
      <c r="U126" s="14" t="e">
        <f>Forbbiden!T129</f>
        <v>#DIV/0!</v>
      </c>
      <c r="V126" s="14" t="e">
        <f>Forbbiden!U129</f>
        <v>#DIV/0!</v>
      </c>
      <c r="W126" s="14" t="e">
        <f>Forbbiden!V129</f>
        <v>#DIV/0!</v>
      </c>
      <c r="X126" s="14" t="e">
        <f>Forbbiden!W129</f>
        <v>#DIV/0!</v>
      </c>
      <c r="Y126" s="14" t="e">
        <f>Forbbiden!X129</f>
        <v>#DIV/0!</v>
      </c>
      <c r="Z126" s="14" t="e">
        <f>Forbbiden!Y129</f>
        <v>#DIV/0!</v>
      </c>
      <c r="AA126" s="14" t="e">
        <f>Forbbiden!Z129</f>
        <v>#DIV/0!</v>
      </c>
      <c r="AB126" s="14" t="e">
        <f>Forbbiden!AA129</f>
        <v>#DIV/0!</v>
      </c>
      <c r="AC126" s="14" t="e">
        <f>Forbbiden!AB129</f>
        <v>#DIV/0!</v>
      </c>
      <c r="AD126" s="14" t="e">
        <f>Forbbiden!AC129</f>
        <v>#DIV/0!</v>
      </c>
      <c r="AE126" s="14" t="e">
        <f>Forbbiden!AD129</f>
        <v>#DIV/0!</v>
      </c>
      <c r="AF126" s="14" t="e">
        <f>Forbbiden!AE129</f>
        <v>#DIV/0!</v>
      </c>
      <c r="AG126" s="14" t="e">
        <f>Forbbiden!AF129</f>
        <v>#DIV/0!</v>
      </c>
      <c r="AH126" s="14" t="e">
        <f>Forbbiden!AG129</f>
        <v>#DIV/0!</v>
      </c>
      <c r="AI126" s="14" t="e">
        <f>Forbbiden!AH129</f>
        <v>#DIV/0!</v>
      </c>
      <c r="AJ126" s="14" t="e">
        <f>Forbbiden!AI129</f>
        <v>#DIV/0!</v>
      </c>
      <c r="AK126" s="14" t="e">
        <f>Forbbiden!AJ129</f>
        <v>#DIV/0!</v>
      </c>
      <c r="AL126" s="14" t="e">
        <f>Forbbiden!AK129</f>
        <v>#DIV/0!</v>
      </c>
      <c r="AM126" s="14" t="e">
        <f>Forbbiden!AL129</f>
        <v>#DIV/0!</v>
      </c>
      <c r="AN126" s="14" t="e">
        <f>Forbbiden!AM129</f>
        <v>#DIV/0!</v>
      </c>
      <c r="AO126" s="14" t="e">
        <f>Forbbiden!AN129</f>
        <v>#DIV/0!</v>
      </c>
      <c r="AP126" s="14" t="e">
        <f>Forbbiden!AO129</f>
        <v>#DIV/0!</v>
      </c>
      <c r="AQ126" s="14" t="e">
        <f>Forbbiden!AP129</f>
        <v>#DIV/0!</v>
      </c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9"/>
      <c r="BN126" s="18"/>
      <c r="BO126" s="37" t="s">
        <v>108</v>
      </c>
      <c r="BP126" s="17"/>
      <c r="BQ126" s="11"/>
      <c r="BR126" s="18"/>
      <c r="BS126" s="18"/>
      <c r="BT126" s="18"/>
      <c r="BU126" s="40"/>
      <c r="BV126" s="23"/>
      <c r="BW126" s="9"/>
      <c r="BX126" s="9"/>
      <c r="BY126" s="9"/>
      <c r="BZ126" s="26">
        <v>24</v>
      </c>
      <c r="CA126" s="5" t="e">
        <f>Forbbiden!R344</f>
        <v>#DIV/0!</v>
      </c>
      <c r="CB126" s="61" t="e">
        <f>Forbbiden!S344</f>
        <v>#DIV/0!</v>
      </c>
      <c r="CC126" s="10" t="e">
        <f>Forbbiden!T344</f>
        <v>#DIV/0!</v>
      </c>
      <c r="CD126" s="14" t="e">
        <f>Forbbiden!U344</f>
        <v>#DIV/0!</v>
      </c>
      <c r="CE126" s="14" t="e">
        <f>Forbbiden!V344</f>
        <v>#DIV/0!</v>
      </c>
      <c r="CF126" s="14" t="e">
        <f>Forbbiden!W344</f>
        <v>#DIV/0!</v>
      </c>
      <c r="CG126" s="14" t="e">
        <f>Forbbiden!X344</f>
        <v>#DIV/0!</v>
      </c>
      <c r="CH126" s="14" t="e">
        <f>Forbbiden!Y344</f>
        <v>#DIV/0!</v>
      </c>
      <c r="CI126" s="14" t="e">
        <f>Forbbiden!Z344</f>
        <v>#DIV/0!</v>
      </c>
      <c r="CJ126" s="14" t="e">
        <f>Forbbiden!AA344</f>
        <v>#DIV/0!</v>
      </c>
      <c r="CK126" s="14" t="e">
        <f>Forbbiden!AB344</f>
        <v>#DIV/0!</v>
      </c>
      <c r="CL126" s="14" t="e">
        <f>Forbbiden!AC344</f>
        <v>#DIV/0!</v>
      </c>
      <c r="CM126" s="14" t="e">
        <f>Forbbiden!AD344</f>
        <v>#DIV/0!</v>
      </c>
      <c r="CN126" s="14" t="e">
        <f>Forbbiden!AE344</f>
        <v>#DIV/0!</v>
      </c>
      <c r="CO126" s="14" t="e">
        <f>Forbbiden!AF344</f>
        <v>#DIV/0!</v>
      </c>
      <c r="CP126" s="14" t="e">
        <f>Forbbiden!AG344</f>
        <v>#DIV/0!</v>
      </c>
      <c r="CQ126" s="14" t="e">
        <f>Forbbiden!AH344</f>
        <v>#DIV/0!</v>
      </c>
      <c r="CR126" s="14" t="e">
        <f>Forbbiden!AI344</f>
        <v>#DIV/0!</v>
      </c>
      <c r="CS126" s="14" t="e">
        <f>Forbbiden!AJ344</f>
        <v>#DIV/0!</v>
      </c>
      <c r="CT126" s="14" t="e">
        <f>Forbbiden!AK344</f>
        <v>#DIV/0!</v>
      </c>
      <c r="CU126" s="14" t="e">
        <f>Forbbiden!AL344</f>
        <v>#DIV/0!</v>
      </c>
      <c r="CV126" s="14" t="e">
        <f>Forbbiden!AM344</f>
        <v>#DIV/0!</v>
      </c>
      <c r="CW126" s="14" t="e">
        <f>Forbbiden!AN344</f>
        <v>#DIV/0!</v>
      </c>
      <c r="CX126" s="14" t="e">
        <f>Forbbiden!AO344</f>
        <v>#DIV/0!</v>
      </c>
      <c r="CY126" s="14" t="e">
        <f>Forbbiden!AP344</f>
        <v>#DIV/0!</v>
      </c>
      <c r="CZ126" s="14"/>
      <c r="DA126" s="1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14"/>
    </row>
    <row r="127" spans="1:120" ht="12.2" customHeight="1">
      <c r="A127" s="39" t="s">
        <v>109</v>
      </c>
      <c r="C127" s="4" t="e">
        <f>Forbbiden!$M$125</f>
        <v>#DIV/0!</v>
      </c>
      <c r="H127" s="40"/>
      <c r="I127" s="23"/>
      <c r="J127" s="23"/>
      <c r="K127" s="16"/>
      <c r="L127" s="9"/>
      <c r="M127" s="9"/>
      <c r="N127" s="9"/>
      <c r="O127" s="9"/>
      <c r="P127" s="9"/>
      <c r="Q127" s="9"/>
      <c r="R127" s="26">
        <v>25</v>
      </c>
      <c r="S127" s="5" t="e">
        <f>Forbbiden!R130</f>
        <v>#DIV/0!</v>
      </c>
      <c r="T127" s="61" t="e">
        <f>Forbbiden!S130</f>
        <v>#DIV/0!</v>
      </c>
      <c r="U127" s="25" t="e">
        <f>Forbbiden!T130</f>
        <v>#DIV/0!</v>
      </c>
      <c r="V127" s="25" t="e">
        <f>Forbbiden!U130</f>
        <v>#DIV/0!</v>
      </c>
      <c r="W127" s="25" t="e">
        <f>Forbbiden!V130</f>
        <v>#DIV/0!</v>
      </c>
      <c r="X127" s="25" t="e">
        <f>Forbbiden!W130</f>
        <v>#DIV/0!</v>
      </c>
      <c r="Y127" s="25" t="e">
        <f>Forbbiden!X130</f>
        <v>#DIV/0!</v>
      </c>
      <c r="Z127" s="25" t="e">
        <f>Forbbiden!Y130</f>
        <v>#DIV/0!</v>
      </c>
      <c r="AA127" s="25" t="e">
        <f>Forbbiden!Z130</f>
        <v>#DIV/0!</v>
      </c>
      <c r="AB127" s="25" t="e">
        <f>Forbbiden!AA130</f>
        <v>#DIV/0!</v>
      </c>
      <c r="AC127" s="25" t="e">
        <f>Forbbiden!AB130</f>
        <v>#DIV/0!</v>
      </c>
      <c r="AD127" s="25" t="e">
        <f>Forbbiden!AC130</f>
        <v>#DIV/0!</v>
      </c>
      <c r="AE127" s="25" t="e">
        <f>Forbbiden!AD130</f>
        <v>#DIV/0!</v>
      </c>
      <c r="AF127" s="25" t="e">
        <f>Forbbiden!AE130</f>
        <v>#DIV/0!</v>
      </c>
      <c r="AG127" s="25" t="e">
        <f>Forbbiden!AF130</f>
        <v>#DIV/0!</v>
      </c>
      <c r="AH127" s="25" t="e">
        <f>Forbbiden!AG130</f>
        <v>#DIV/0!</v>
      </c>
      <c r="AI127" s="25" t="e">
        <f>Forbbiden!AH130</f>
        <v>#DIV/0!</v>
      </c>
      <c r="AJ127" s="25" t="e">
        <f>Forbbiden!AI130</f>
        <v>#DIV/0!</v>
      </c>
      <c r="AK127" s="25" t="e">
        <f>Forbbiden!AJ130</f>
        <v>#DIV/0!</v>
      </c>
      <c r="AL127" s="14" t="e">
        <f>Forbbiden!AK130</f>
        <v>#DIV/0!</v>
      </c>
      <c r="AM127" s="14" t="e">
        <f>Forbbiden!AL130</f>
        <v>#DIV/0!</v>
      </c>
      <c r="AN127" s="14" t="e">
        <f>Forbbiden!AM130</f>
        <v>#DIV/0!</v>
      </c>
      <c r="AO127" s="14" t="e">
        <f>Forbbiden!AN130</f>
        <v>#DIV/0!</v>
      </c>
      <c r="AP127" s="14" t="e">
        <f>Forbbiden!AO130</f>
        <v>#DIV/0!</v>
      </c>
      <c r="AQ127" s="14" t="e">
        <f>Forbbiden!AP130</f>
        <v>#DIV/0!</v>
      </c>
      <c r="AR127" s="14" t="e">
        <f>Forbbiden!AQ130</f>
        <v>#DIV/0!</v>
      </c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9"/>
      <c r="BN127" s="18"/>
      <c r="BO127" s="37" t="s">
        <v>107</v>
      </c>
      <c r="BP127" s="17"/>
      <c r="BQ127" s="11"/>
      <c r="BR127" s="18"/>
      <c r="BS127" s="18"/>
      <c r="BT127" s="18"/>
      <c r="BU127" s="40"/>
      <c r="BV127" s="23"/>
      <c r="BW127" s="9"/>
      <c r="BX127" s="9"/>
      <c r="BY127" s="9"/>
      <c r="BZ127" s="26">
        <v>25</v>
      </c>
      <c r="CA127" s="5" t="e">
        <f>Forbbiden!R345</f>
        <v>#DIV/0!</v>
      </c>
      <c r="CB127" s="61" t="e">
        <f>Forbbiden!S345</f>
        <v>#DIV/0!</v>
      </c>
      <c r="CC127" s="10" t="e">
        <f>Forbbiden!T345</f>
        <v>#DIV/0!</v>
      </c>
      <c r="CD127" s="14" t="e">
        <f>Forbbiden!U345</f>
        <v>#DIV/0!</v>
      </c>
      <c r="CE127" s="14" t="e">
        <f>Forbbiden!V345</f>
        <v>#DIV/0!</v>
      </c>
      <c r="CF127" s="14" t="e">
        <f>Forbbiden!W345</f>
        <v>#DIV/0!</v>
      </c>
      <c r="CG127" s="14" t="e">
        <f>Forbbiden!X345</f>
        <v>#DIV/0!</v>
      </c>
      <c r="CH127" s="14" t="e">
        <f>Forbbiden!Y345</f>
        <v>#DIV/0!</v>
      </c>
      <c r="CI127" s="14" t="e">
        <f>Forbbiden!Z345</f>
        <v>#DIV/0!</v>
      </c>
      <c r="CJ127" s="14" t="e">
        <f>Forbbiden!AA345</f>
        <v>#DIV/0!</v>
      </c>
      <c r="CK127" s="14" t="e">
        <f>Forbbiden!AB345</f>
        <v>#DIV/0!</v>
      </c>
      <c r="CL127" s="14" t="e">
        <f>Forbbiden!AC345</f>
        <v>#DIV/0!</v>
      </c>
      <c r="CM127" s="14" t="e">
        <f>Forbbiden!AD345</f>
        <v>#DIV/0!</v>
      </c>
      <c r="CN127" s="14" t="e">
        <f>Forbbiden!AE345</f>
        <v>#DIV/0!</v>
      </c>
      <c r="CO127" s="14" t="e">
        <f>Forbbiden!AF345</f>
        <v>#DIV/0!</v>
      </c>
      <c r="CP127" s="14" t="e">
        <f>Forbbiden!AG345</f>
        <v>#DIV/0!</v>
      </c>
      <c r="CQ127" s="14" t="e">
        <f>Forbbiden!AH345</f>
        <v>#DIV/0!</v>
      </c>
      <c r="CR127" s="14" t="e">
        <f>Forbbiden!AI345</f>
        <v>#DIV/0!</v>
      </c>
      <c r="CS127" s="14" t="e">
        <f>Forbbiden!AJ345</f>
        <v>#DIV/0!</v>
      </c>
      <c r="CT127" s="14" t="e">
        <f>Forbbiden!AK345</f>
        <v>#DIV/0!</v>
      </c>
      <c r="CU127" s="14" t="e">
        <f>Forbbiden!AL345</f>
        <v>#DIV/0!</v>
      </c>
      <c r="CV127" s="14" t="e">
        <f>Forbbiden!AM345</f>
        <v>#DIV/0!</v>
      </c>
      <c r="CW127" s="14" t="e">
        <f>Forbbiden!AN345</f>
        <v>#DIV/0!</v>
      </c>
      <c r="CX127" s="14" t="e">
        <f>Forbbiden!AO345</f>
        <v>#DIV/0!</v>
      </c>
      <c r="CY127" s="14" t="e">
        <f>Forbbiden!AP345</f>
        <v>#DIV/0!</v>
      </c>
      <c r="CZ127" s="14" t="e">
        <f>Forbbiden!AQ345</f>
        <v>#DIV/0!</v>
      </c>
      <c r="DA127" s="1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14"/>
    </row>
    <row r="128" spans="1:120" ht="12.2" customHeight="1">
      <c r="A128" s="37" t="s">
        <v>108</v>
      </c>
      <c r="B128" s="17"/>
      <c r="C128" s="11"/>
      <c r="H128" s="40"/>
      <c r="I128" s="23"/>
      <c r="J128" s="23"/>
      <c r="K128" s="16"/>
      <c r="L128" s="9"/>
      <c r="M128" s="9"/>
      <c r="N128" s="9"/>
      <c r="O128" s="9"/>
      <c r="P128" s="9"/>
      <c r="Q128" s="9"/>
      <c r="R128" s="26">
        <v>26</v>
      </c>
      <c r="S128" s="5" t="e">
        <f>Forbbiden!R131</f>
        <v>#DIV/0!</v>
      </c>
      <c r="T128" s="61" t="e">
        <f>Forbbiden!S131</f>
        <v>#DIV/0!</v>
      </c>
      <c r="U128" s="14" t="e">
        <f>Forbbiden!T131</f>
        <v>#DIV/0!</v>
      </c>
      <c r="V128" s="14" t="e">
        <f>Forbbiden!U131</f>
        <v>#DIV/0!</v>
      </c>
      <c r="W128" s="14" t="e">
        <f>Forbbiden!V131</f>
        <v>#DIV/0!</v>
      </c>
      <c r="X128" s="14" t="e">
        <f>Forbbiden!W131</f>
        <v>#DIV/0!</v>
      </c>
      <c r="Y128" s="14" t="e">
        <f>Forbbiden!X131</f>
        <v>#DIV/0!</v>
      </c>
      <c r="Z128" s="14" t="e">
        <f>Forbbiden!Y131</f>
        <v>#DIV/0!</v>
      </c>
      <c r="AA128" s="14" t="e">
        <f>Forbbiden!Z131</f>
        <v>#DIV/0!</v>
      </c>
      <c r="AB128" s="14" t="e">
        <f>Forbbiden!AA131</f>
        <v>#DIV/0!</v>
      </c>
      <c r="AC128" s="14" t="e">
        <f>Forbbiden!AB131</f>
        <v>#DIV/0!</v>
      </c>
      <c r="AD128" s="14" t="e">
        <f>Forbbiden!AC131</f>
        <v>#DIV/0!</v>
      </c>
      <c r="AE128" s="14" t="e">
        <f>Forbbiden!AD131</f>
        <v>#DIV/0!</v>
      </c>
      <c r="AF128" s="14" t="e">
        <f>Forbbiden!AE131</f>
        <v>#DIV/0!</v>
      </c>
      <c r="AG128" s="14" t="e">
        <f>Forbbiden!AF131</f>
        <v>#DIV/0!</v>
      </c>
      <c r="AH128" s="14" t="e">
        <f>Forbbiden!AG131</f>
        <v>#DIV/0!</v>
      </c>
      <c r="AI128" s="14" t="e">
        <f>Forbbiden!AH131</f>
        <v>#DIV/0!</v>
      </c>
      <c r="AJ128" s="14" t="e">
        <f>Forbbiden!AI131</f>
        <v>#DIV/0!</v>
      </c>
      <c r="AK128" s="14" t="e">
        <f>Forbbiden!AJ131</f>
        <v>#DIV/0!</v>
      </c>
      <c r="AL128" s="14" t="e">
        <f>Forbbiden!AK131</f>
        <v>#DIV/0!</v>
      </c>
      <c r="AM128" s="14" t="e">
        <f>Forbbiden!AL131</f>
        <v>#DIV/0!</v>
      </c>
      <c r="AN128" s="14" t="e">
        <f>Forbbiden!AM131</f>
        <v>#DIV/0!</v>
      </c>
      <c r="AO128" s="14" t="e">
        <f>Forbbiden!AN131</f>
        <v>#DIV/0!</v>
      </c>
      <c r="AP128" s="14" t="e">
        <f>Forbbiden!AO131</f>
        <v>#DIV/0!</v>
      </c>
      <c r="AQ128" s="14" t="e">
        <f>Forbbiden!AP131</f>
        <v>#DIV/0!</v>
      </c>
      <c r="AR128" s="14" t="e">
        <f>Forbbiden!AQ131</f>
        <v>#DIV/0!</v>
      </c>
      <c r="AS128" s="14" t="e">
        <f>Forbbiden!AR131</f>
        <v>#DIV/0!</v>
      </c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9"/>
      <c r="BN128" s="18"/>
      <c r="BO128" s="39"/>
      <c r="BP128" s="17"/>
      <c r="BQ128" s="11"/>
      <c r="BR128" s="18"/>
      <c r="BS128" s="18"/>
      <c r="BT128" s="18"/>
      <c r="BU128" s="40"/>
      <c r="BV128" s="23"/>
      <c r="BW128" s="9"/>
      <c r="BX128" s="9"/>
      <c r="BY128" s="9"/>
      <c r="BZ128" s="26">
        <v>26</v>
      </c>
      <c r="CA128" s="5" t="e">
        <f>Forbbiden!R346</f>
        <v>#DIV/0!</v>
      </c>
      <c r="CB128" s="61" t="e">
        <f>Forbbiden!S346</f>
        <v>#DIV/0!</v>
      </c>
      <c r="CC128" s="10" t="e">
        <f>Forbbiden!T346</f>
        <v>#DIV/0!</v>
      </c>
      <c r="CD128" s="14" t="e">
        <f>Forbbiden!U346</f>
        <v>#DIV/0!</v>
      </c>
      <c r="CE128" s="14" t="e">
        <f>Forbbiden!V346</f>
        <v>#DIV/0!</v>
      </c>
      <c r="CF128" s="14" t="e">
        <f>Forbbiden!W346</f>
        <v>#DIV/0!</v>
      </c>
      <c r="CG128" s="14" t="e">
        <f>Forbbiden!X346</f>
        <v>#DIV/0!</v>
      </c>
      <c r="CH128" s="14" t="e">
        <f>Forbbiden!Y346</f>
        <v>#DIV/0!</v>
      </c>
      <c r="CI128" s="14" t="e">
        <f>Forbbiden!Z346</f>
        <v>#DIV/0!</v>
      </c>
      <c r="CJ128" s="14" t="e">
        <f>Forbbiden!AA346</f>
        <v>#DIV/0!</v>
      </c>
      <c r="CK128" s="14" t="e">
        <f>Forbbiden!AB346</f>
        <v>#DIV/0!</v>
      </c>
      <c r="CL128" s="14" t="e">
        <f>Forbbiden!AC346</f>
        <v>#DIV/0!</v>
      </c>
      <c r="CM128" s="14" t="e">
        <f>Forbbiden!AD346</f>
        <v>#DIV/0!</v>
      </c>
      <c r="CN128" s="14" t="e">
        <f>Forbbiden!AE346</f>
        <v>#DIV/0!</v>
      </c>
      <c r="CO128" s="14" t="e">
        <f>Forbbiden!AF346</f>
        <v>#DIV/0!</v>
      </c>
      <c r="CP128" s="14" t="e">
        <f>Forbbiden!AG346</f>
        <v>#DIV/0!</v>
      </c>
      <c r="CQ128" s="14" t="e">
        <f>Forbbiden!AH346</f>
        <v>#DIV/0!</v>
      </c>
      <c r="CR128" s="14" t="e">
        <f>Forbbiden!AI346</f>
        <v>#DIV/0!</v>
      </c>
      <c r="CS128" s="14" t="e">
        <f>Forbbiden!AJ346</f>
        <v>#DIV/0!</v>
      </c>
      <c r="CT128" s="14" t="e">
        <f>Forbbiden!AK346</f>
        <v>#DIV/0!</v>
      </c>
      <c r="CU128" s="14" t="e">
        <f>Forbbiden!AL346</f>
        <v>#DIV/0!</v>
      </c>
      <c r="CV128" s="14" t="e">
        <f>Forbbiden!AM346</f>
        <v>#DIV/0!</v>
      </c>
      <c r="CW128" s="14" t="e">
        <f>Forbbiden!AN346</f>
        <v>#DIV/0!</v>
      </c>
      <c r="CX128" s="14" t="e">
        <f>Forbbiden!AO346</f>
        <v>#DIV/0!</v>
      </c>
      <c r="CY128" s="14" t="e">
        <f>Forbbiden!AP346</f>
        <v>#DIV/0!</v>
      </c>
      <c r="CZ128" s="14" t="e">
        <f>Forbbiden!AQ346</f>
        <v>#DIV/0!</v>
      </c>
      <c r="DA128" s="14" t="e">
        <f>Forbbiden!AR346</f>
        <v>#DIV/0!</v>
      </c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14"/>
    </row>
    <row r="129" spans="1:120" ht="12.2" customHeight="1">
      <c r="A129" s="37" t="s">
        <v>107</v>
      </c>
      <c r="B129" s="17"/>
      <c r="C129" s="11"/>
      <c r="H129" s="40"/>
      <c r="I129" s="23"/>
      <c r="J129" s="23"/>
      <c r="K129" s="16"/>
      <c r="L129" s="9"/>
      <c r="M129" s="9"/>
      <c r="N129" s="9"/>
      <c r="O129" s="9"/>
      <c r="P129" s="9"/>
      <c r="Q129" s="9"/>
      <c r="R129" s="26">
        <v>27</v>
      </c>
      <c r="S129" s="5" t="e">
        <f>Forbbiden!R132</f>
        <v>#DIV/0!</v>
      </c>
      <c r="T129" s="61" t="e">
        <f>Forbbiden!S132</f>
        <v>#DIV/0!</v>
      </c>
      <c r="U129" s="14" t="e">
        <f>Forbbiden!T132</f>
        <v>#DIV/0!</v>
      </c>
      <c r="V129" s="14" t="e">
        <f>Forbbiden!U132</f>
        <v>#DIV/0!</v>
      </c>
      <c r="W129" s="14" t="e">
        <f>Forbbiden!V132</f>
        <v>#DIV/0!</v>
      </c>
      <c r="X129" s="14" t="e">
        <f>Forbbiden!W132</f>
        <v>#DIV/0!</v>
      </c>
      <c r="Y129" s="14" t="e">
        <f>Forbbiden!X132</f>
        <v>#DIV/0!</v>
      </c>
      <c r="Z129" s="14" t="e">
        <f>Forbbiden!Y132</f>
        <v>#DIV/0!</v>
      </c>
      <c r="AA129" s="14" t="e">
        <f>Forbbiden!Z132</f>
        <v>#DIV/0!</v>
      </c>
      <c r="AB129" s="14" t="e">
        <f>Forbbiden!AA132</f>
        <v>#DIV/0!</v>
      </c>
      <c r="AC129" s="14" t="e">
        <f>Forbbiden!AB132</f>
        <v>#DIV/0!</v>
      </c>
      <c r="AD129" s="14" t="e">
        <f>Forbbiden!AC132</f>
        <v>#DIV/0!</v>
      </c>
      <c r="AE129" s="14" t="e">
        <f>Forbbiden!AD132</f>
        <v>#DIV/0!</v>
      </c>
      <c r="AF129" s="14" t="e">
        <f>Forbbiden!AE132</f>
        <v>#DIV/0!</v>
      </c>
      <c r="AG129" s="14" t="e">
        <f>Forbbiden!AF132</f>
        <v>#DIV/0!</v>
      </c>
      <c r="AH129" s="14" t="e">
        <f>Forbbiden!AG132</f>
        <v>#DIV/0!</v>
      </c>
      <c r="AI129" s="14" t="e">
        <f>Forbbiden!AH132</f>
        <v>#DIV/0!</v>
      </c>
      <c r="AJ129" s="14" t="e">
        <f>Forbbiden!AI132</f>
        <v>#DIV/0!</v>
      </c>
      <c r="AK129" s="14" t="e">
        <f>Forbbiden!AJ132</f>
        <v>#DIV/0!</v>
      </c>
      <c r="AL129" s="14" t="e">
        <f>Forbbiden!AK132</f>
        <v>#DIV/0!</v>
      </c>
      <c r="AM129" s="14" t="e">
        <f>Forbbiden!AL132</f>
        <v>#DIV/0!</v>
      </c>
      <c r="AN129" s="14" t="e">
        <f>Forbbiden!AM132</f>
        <v>#DIV/0!</v>
      </c>
      <c r="AO129" s="14" t="e">
        <f>Forbbiden!AN132</f>
        <v>#DIV/0!</v>
      </c>
      <c r="AP129" s="14" t="e">
        <f>Forbbiden!AO132</f>
        <v>#DIV/0!</v>
      </c>
      <c r="AQ129" s="14" t="e">
        <f>Forbbiden!AP132</f>
        <v>#DIV/0!</v>
      </c>
      <c r="AR129" s="14" t="e">
        <f>Forbbiden!AQ132</f>
        <v>#DIV/0!</v>
      </c>
      <c r="AS129" s="14" t="e">
        <f>Forbbiden!AR132</f>
        <v>#DIV/0!</v>
      </c>
      <c r="AT129" s="14" t="e">
        <f>Forbbiden!AS132</f>
        <v>#DIV/0!</v>
      </c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9"/>
      <c r="BN129" s="18"/>
      <c r="BO129" s="37" t="s">
        <v>150</v>
      </c>
      <c r="BP129" s="18"/>
      <c r="BQ129" s="4" t="e">
        <f>Forbbiden!$C$364</f>
        <v>#DIV/0!</v>
      </c>
      <c r="BR129" s="18"/>
      <c r="BS129" s="18"/>
      <c r="BT129" s="18"/>
      <c r="BU129" s="40"/>
      <c r="BV129" s="23"/>
      <c r="BW129" s="9"/>
      <c r="BX129" s="9"/>
      <c r="BY129" s="9"/>
      <c r="BZ129" s="26">
        <v>27</v>
      </c>
      <c r="CA129" s="5" t="e">
        <f>Forbbiden!R347</f>
        <v>#DIV/0!</v>
      </c>
      <c r="CB129" s="61" t="e">
        <f>Forbbiden!S347</f>
        <v>#DIV/0!</v>
      </c>
      <c r="CC129" s="10" t="e">
        <f>Forbbiden!T347</f>
        <v>#DIV/0!</v>
      </c>
      <c r="CD129" s="14" t="e">
        <f>Forbbiden!U347</f>
        <v>#DIV/0!</v>
      </c>
      <c r="CE129" s="14" t="e">
        <f>Forbbiden!V347</f>
        <v>#DIV/0!</v>
      </c>
      <c r="CF129" s="14" t="e">
        <f>Forbbiden!W347</f>
        <v>#DIV/0!</v>
      </c>
      <c r="CG129" s="14" t="e">
        <f>Forbbiden!X347</f>
        <v>#DIV/0!</v>
      </c>
      <c r="CH129" s="14" t="e">
        <f>Forbbiden!Y347</f>
        <v>#DIV/0!</v>
      </c>
      <c r="CI129" s="14" t="e">
        <f>Forbbiden!Z347</f>
        <v>#DIV/0!</v>
      </c>
      <c r="CJ129" s="14" t="e">
        <f>Forbbiden!AA347</f>
        <v>#DIV/0!</v>
      </c>
      <c r="CK129" s="14" t="e">
        <f>Forbbiden!AB347</f>
        <v>#DIV/0!</v>
      </c>
      <c r="CL129" s="14" t="e">
        <f>Forbbiden!AC347</f>
        <v>#DIV/0!</v>
      </c>
      <c r="CM129" s="14" t="e">
        <f>Forbbiden!AD347</f>
        <v>#DIV/0!</v>
      </c>
      <c r="CN129" s="14" t="e">
        <f>Forbbiden!AE347</f>
        <v>#DIV/0!</v>
      </c>
      <c r="CO129" s="14" t="e">
        <f>Forbbiden!AF347</f>
        <v>#DIV/0!</v>
      </c>
      <c r="CP129" s="14" t="e">
        <f>Forbbiden!AG347</f>
        <v>#DIV/0!</v>
      </c>
      <c r="CQ129" s="14" t="e">
        <f>Forbbiden!AH347</f>
        <v>#DIV/0!</v>
      </c>
      <c r="CR129" s="14" t="e">
        <f>Forbbiden!AI347</f>
        <v>#DIV/0!</v>
      </c>
      <c r="CS129" s="14" t="e">
        <f>Forbbiden!AJ347</f>
        <v>#DIV/0!</v>
      </c>
      <c r="CT129" s="14" t="e">
        <f>Forbbiden!AK347</f>
        <v>#DIV/0!</v>
      </c>
      <c r="CU129" s="14" t="e">
        <f>Forbbiden!AL347</f>
        <v>#DIV/0!</v>
      </c>
      <c r="CV129" s="14" t="e">
        <f>Forbbiden!AM347</f>
        <v>#DIV/0!</v>
      </c>
      <c r="CW129" s="14" t="e">
        <f>Forbbiden!AN347</f>
        <v>#DIV/0!</v>
      </c>
      <c r="CX129" s="14" t="e">
        <f>Forbbiden!AO347</f>
        <v>#DIV/0!</v>
      </c>
      <c r="CY129" s="14" t="e">
        <f>Forbbiden!AP347</f>
        <v>#DIV/0!</v>
      </c>
      <c r="CZ129" s="14" t="e">
        <f>Forbbiden!AQ347</f>
        <v>#DIV/0!</v>
      </c>
      <c r="DA129" s="14" t="e">
        <f>Forbbiden!AR347</f>
        <v>#DIV/0!</v>
      </c>
      <c r="DB129" s="24" t="e">
        <f>Forbbiden!AS347</f>
        <v>#DIV/0!</v>
      </c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14"/>
    </row>
    <row r="130" spans="1:120" ht="12.2" customHeight="1">
      <c r="A130" s="39"/>
      <c r="B130" s="17"/>
      <c r="C130" s="11"/>
      <c r="H130" s="40"/>
      <c r="I130" s="23"/>
      <c r="J130" s="23"/>
      <c r="K130" s="16"/>
      <c r="L130" s="9"/>
      <c r="M130" s="9"/>
      <c r="N130" s="9"/>
      <c r="O130" s="9"/>
      <c r="P130" s="9"/>
      <c r="Q130" s="9"/>
      <c r="R130" s="25">
        <v>28</v>
      </c>
      <c r="S130" s="5" t="e">
        <f>Forbbiden!R133</f>
        <v>#DIV/0!</v>
      </c>
      <c r="T130" s="61" t="e">
        <f>Forbbiden!S133</f>
        <v>#DIV/0!</v>
      </c>
      <c r="U130" s="14" t="e">
        <f>Forbbiden!T133</f>
        <v>#DIV/0!</v>
      </c>
      <c r="V130" s="14" t="e">
        <f>Forbbiden!U133</f>
        <v>#DIV/0!</v>
      </c>
      <c r="W130" s="14" t="e">
        <f>Forbbiden!V133</f>
        <v>#DIV/0!</v>
      </c>
      <c r="X130" s="14" t="e">
        <f>Forbbiden!W133</f>
        <v>#DIV/0!</v>
      </c>
      <c r="Y130" s="14" t="e">
        <f>Forbbiden!X133</f>
        <v>#DIV/0!</v>
      </c>
      <c r="Z130" s="14" t="e">
        <f>Forbbiden!Y133</f>
        <v>#DIV/0!</v>
      </c>
      <c r="AA130" s="14" t="e">
        <f>Forbbiden!Z133</f>
        <v>#DIV/0!</v>
      </c>
      <c r="AB130" s="14" t="e">
        <f>Forbbiden!AA133</f>
        <v>#DIV/0!</v>
      </c>
      <c r="AC130" s="14" t="e">
        <f>Forbbiden!AB133</f>
        <v>#DIV/0!</v>
      </c>
      <c r="AD130" s="14" t="e">
        <f>Forbbiden!AC133</f>
        <v>#DIV/0!</v>
      </c>
      <c r="AE130" s="14" t="e">
        <f>Forbbiden!AD133</f>
        <v>#DIV/0!</v>
      </c>
      <c r="AF130" s="14" t="e">
        <f>Forbbiden!AE133</f>
        <v>#DIV/0!</v>
      </c>
      <c r="AG130" s="14" t="e">
        <f>Forbbiden!AF133</f>
        <v>#DIV/0!</v>
      </c>
      <c r="AH130" s="14" t="e">
        <f>Forbbiden!AG133</f>
        <v>#DIV/0!</v>
      </c>
      <c r="AI130" s="14" t="e">
        <f>Forbbiden!AH133</f>
        <v>#DIV/0!</v>
      </c>
      <c r="AJ130" s="14" t="e">
        <f>Forbbiden!AI133</f>
        <v>#DIV/0!</v>
      </c>
      <c r="AK130" s="14" t="e">
        <f>Forbbiden!AJ133</f>
        <v>#DIV/0!</v>
      </c>
      <c r="AL130" s="14" t="e">
        <f>Forbbiden!AK133</f>
        <v>#DIV/0!</v>
      </c>
      <c r="AM130" s="14" t="e">
        <f>Forbbiden!AL133</f>
        <v>#DIV/0!</v>
      </c>
      <c r="AN130" s="14" t="e">
        <f>Forbbiden!AM133</f>
        <v>#DIV/0!</v>
      </c>
      <c r="AO130" s="14" t="e">
        <f>Forbbiden!AN133</f>
        <v>#DIV/0!</v>
      </c>
      <c r="AP130" s="14" t="e">
        <f>Forbbiden!AO133</f>
        <v>#DIV/0!</v>
      </c>
      <c r="AQ130" s="14" t="e">
        <f>Forbbiden!AP133</f>
        <v>#DIV/0!</v>
      </c>
      <c r="AR130" s="14" t="e">
        <f>Forbbiden!AQ133</f>
        <v>#DIV/0!</v>
      </c>
      <c r="AS130" s="14" t="e">
        <f>Forbbiden!AR133</f>
        <v>#DIV/0!</v>
      </c>
      <c r="AT130" s="14" t="e">
        <f>Forbbiden!AS133</f>
        <v>#DIV/0!</v>
      </c>
      <c r="AU130" s="14" t="e">
        <f>Forbbiden!AT133</f>
        <v>#DIV/0!</v>
      </c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9"/>
      <c r="BN130" s="18"/>
      <c r="BO130" s="38"/>
      <c r="BP130" s="38"/>
      <c r="BQ130" s="38"/>
      <c r="BR130" s="18"/>
      <c r="BS130" s="18"/>
      <c r="BT130" s="18"/>
      <c r="BU130" s="40"/>
      <c r="BV130" s="23"/>
      <c r="BW130" s="9"/>
      <c r="BX130" s="9"/>
      <c r="BY130" s="9"/>
      <c r="BZ130" s="25">
        <v>28</v>
      </c>
      <c r="CA130" s="5" t="e">
        <f>Forbbiden!R348</f>
        <v>#DIV/0!</v>
      </c>
      <c r="CB130" s="61" t="e">
        <f>Forbbiden!S348</f>
        <v>#DIV/0!</v>
      </c>
      <c r="CC130" s="10" t="e">
        <f>Forbbiden!T348</f>
        <v>#DIV/0!</v>
      </c>
      <c r="CD130" s="14" t="e">
        <f>Forbbiden!U348</f>
        <v>#DIV/0!</v>
      </c>
      <c r="CE130" s="14" t="e">
        <f>Forbbiden!V348</f>
        <v>#DIV/0!</v>
      </c>
      <c r="CF130" s="14" t="e">
        <f>Forbbiden!W348</f>
        <v>#DIV/0!</v>
      </c>
      <c r="CG130" s="14" t="e">
        <f>Forbbiden!X348</f>
        <v>#DIV/0!</v>
      </c>
      <c r="CH130" s="14" t="e">
        <f>Forbbiden!Y348</f>
        <v>#DIV/0!</v>
      </c>
      <c r="CI130" s="14" t="e">
        <f>Forbbiden!Z348</f>
        <v>#DIV/0!</v>
      </c>
      <c r="CJ130" s="14" t="e">
        <f>Forbbiden!AA348</f>
        <v>#DIV/0!</v>
      </c>
      <c r="CK130" s="14" t="e">
        <f>Forbbiden!AB348</f>
        <v>#DIV/0!</v>
      </c>
      <c r="CL130" s="14" t="e">
        <f>Forbbiden!AC348</f>
        <v>#DIV/0!</v>
      </c>
      <c r="CM130" s="14" t="e">
        <f>Forbbiden!AD348</f>
        <v>#DIV/0!</v>
      </c>
      <c r="CN130" s="14" t="e">
        <f>Forbbiden!AE348</f>
        <v>#DIV/0!</v>
      </c>
      <c r="CO130" s="14" t="e">
        <f>Forbbiden!AF348</f>
        <v>#DIV/0!</v>
      </c>
      <c r="CP130" s="14" t="e">
        <f>Forbbiden!AG348</f>
        <v>#DIV/0!</v>
      </c>
      <c r="CQ130" s="14" t="e">
        <f>Forbbiden!AH348</f>
        <v>#DIV/0!</v>
      </c>
      <c r="CR130" s="14" t="e">
        <f>Forbbiden!AI348</f>
        <v>#DIV/0!</v>
      </c>
      <c r="CS130" s="14" t="e">
        <f>Forbbiden!AJ348</f>
        <v>#DIV/0!</v>
      </c>
      <c r="CT130" s="14" t="e">
        <f>Forbbiden!AK348</f>
        <v>#DIV/0!</v>
      </c>
      <c r="CU130" s="14" t="e">
        <f>Forbbiden!AL348</f>
        <v>#DIV/0!</v>
      </c>
      <c r="CV130" s="14" t="e">
        <f>Forbbiden!AM348</f>
        <v>#DIV/0!</v>
      </c>
      <c r="CW130" s="14" t="e">
        <f>Forbbiden!AN348</f>
        <v>#DIV/0!</v>
      </c>
      <c r="CX130" s="14" t="e">
        <f>Forbbiden!AO348</f>
        <v>#DIV/0!</v>
      </c>
      <c r="CY130" s="14" t="e">
        <f>Forbbiden!AP348</f>
        <v>#DIV/0!</v>
      </c>
      <c r="CZ130" s="14" t="e">
        <f>Forbbiden!AQ348</f>
        <v>#DIV/0!</v>
      </c>
      <c r="DA130" s="14" t="e">
        <f>Forbbiden!AR348</f>
        <v>#DIV/0!</v>
      </c>
      <c r="DB130" s="24" t="e">
        <f>Forbbiden!AS348</f>
        <v>#DIV/0!</v>
      </c>
      <c r="DC130" s="24" t="e">
        <f>Forbbiden!AT348</f>
        <v>#DIV/0!</v>
      </c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14"/>
    </row>
    <row r="131" spans="1:120" ht="12.2" customHeight="1">
      <c r="A131" s="37" t="s">
        <v>150</v>
      </c>
      <c r="C131" s="4" t="e">
        <f>Forbbiden!$C$153</f>
        <v>#DIV/0!</v>
      </c>
      <c r="H131" s="40"/>
      <c r="I131" s="23"/>
      <c r="J131" s="23"/>
      <c r="K131" s="16"/>
      <c r="L131" s="9"/>
      <c r="M131" s="9"/>
      <c r="N131" s="9"/>
      <c r="O131" s="9"/>
      <c r="P131" s="9"/>
      <c r="Q131" s="9"/>
      <c r="R131" s="25">
        <v>29</v>
      </c>
      <c r="S131" s="5" t="e">
        <f>Forbbiden!R134</f>
        <v>#DIV/0!</v>
      </c>
      <c r="T131" s="61" t="e">
        <f>Forbbiden!S134</f>
        <v>#DIV/0!</v>
      </c>
      <c r="U131" s="14" t="e">
        <f>Forbbiden!T134</f>
        <v>#DIV/0!</v>
      </c>
      <c r="V131" s="14" t="e">
        <f>Forbbiden!U134</f>
        <v>#DIV/0!</v>
      </c>
      <c r="W131" s="14" t="e">
        <f>Forbbiden!V134</f>
        <v>#DIV/0!</v>
      </c>
      <c r="X131" s="14" t="e">
        <f>Forbbiden!W134</f>
        <v>#DIV/0!</v>
      </c>
      <c r="Y131" s="14" t="e">
        <f>Forbbiden!X134</f>
        <v>#DIV/0!</v>
      </c>
      <c r="Z131" s="14" t="e">
        <f>Forbbiden!Y134</f>
        <v>#DIV/0!</v>
      </c>
      <c r="AA131" s="14" t="e">
        <f>Forbbiden!Z134</f>
        <v>#DIV/0!</v>
      </c>
      <c r="AB131" s="14" t="e">
        <f>Forbbiden!AA134</f>
        <v>#DIV/0!</v>
      </c>
      <c r="AC131" s="14" t="e">
        <f>Forbbiden!AB134</f>
        <v>#DIV/0!</v>
      </c>
      <c r="AD131" s="14" t="e">
        <f>Forbbiden!AC134</f>
        <v>#DIV/0!</v>
      </c>
      <c r="AE131" s="14" t="e">
        <f>Forbbiden!AD134</f>
        <v>#DIV/0!</v>
      </c>
      <c r="AF131" s="14" t="e">
        <f>Forbbiden!AE134</f>
        <v>#DIV/0!</v>
      </c>
      <c r="AG131" s="14" t="e">
        <f>Forbbiden!AF134</f>
        <v>#DIV/0!</v>
      </c>
      <c r="AH131" s="14" t="e">
        <f>Forbbiden!AG134</f>
        <v>#DIV/0!</v>
      </c>
      <c r="AI131" s="14" t="e">
        <f>Forbbiden!AH134</f>
        <v>#DIV/0!</v>
      </c>
      <c r="AJ131" s="14" t="e">
        <f>Forbbiden!AI134</f>
        <v>#DIV/0!</v>
      </c>
      <c r="AK131" s="14" t="e">
        <f>Forbbiden!AJ134</f>
        <v>#DIV/0!</v>
      </c>
      <c r="AL131" s="14" t="e">
        <f>Forbbiden!AK134</f>
        <v>#DIV/0!</v>
      </c>
      <c r="AM131" s="14" t="e">
        <f>Forbbiden!AL134</f>
        <v>#DIV/0!</v>
      </c>
      <c r="AN131" s="14" t="e">
        <f>Forbbiden!AM134</f>
        <v>#DIV/0!</v>
      </c>
      <c r="AO131" s="14" t="e">
        <f>Forbbiden!AN134</f>
        <v>#DIV/0!</v>
      </c>
      <c r="AP131" s="14" t="e">
        <f>Forbbiden!AO134</f>
        <v>#DIV/0!</v>
      </c>
      <c r="AQ131" s="14" t="e">
        <f>Forbbiden!AP134</f>
        <v>#DIV/0!</v>
      </c>
      <c r="AR131" s="14" t="e">
        <f>Forbbiden!AQ134</f>
        <v>#DIV/0!</v>
      </c>
      <c r="AS131" s="14" t="e">
        <f>Forbbiden!AR134</f>
        <v>#DIV/0!</v>
      </c>
      <c r="AT131" s="14" t="e">
        <f>Forbbiden!AS134</f>
        <v>#DIV/0!</v>
      </c>
      <c r="AU131" s="14" t="e">
        <f>Forbbiden!AT134</f>
        <v>#DIV/0!</v>
      </c>
      <c r="AV131" s="14" t="e">
        <f>Forbbiden!AU134</f>
        <v>#DIV/0!</v>
      </c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9"/>
      <c r="BN131" s="18"/>
      <c r="BO131" s="38"/>
      <c r="BP131" s="38"/>
      <c r="BQ131" s="38"/>
      <c r="BR131" s="18"/>
      <c r="BS131" s="18"/>
      <c r="BT131" s="18"/>
      <c r="BU131" s="40"/>
      <c r="BV131" s="23"/>
      <c r="BW131" s="9"/>
      <c r="BX131" s="9"/>
      <c r="BY131" s="9"/>
      <c r="BZ131" s="25">
        <v>29</v>
      </c>
      <c r="CA131" s="5" t="e">
        <f>Forbbiden!R349</f>
        <v>#DIV/0!</v>
      </c>
      <c r="CB131" s="61" t="e">
        <f>Forbbiden!S349</f>
        <v>#DIV/0!</v>
      </c>
      <c r="CC131" s="10" t="e">
        <f>Forbbiden!T349</f>
        <v>#DIV/0!</v>
      </c>
      <c r="CD131" s="14" t="e">
        <f>Forbbiden!U349</f>
        <v>#DIV/0!</v>
      </c>
      <c r="CE131" s="14" t="e">
        <f>Forbbiden!V349</f>
        <v>#DIV/0!</v>
      </c>
      <c r="CF131" s="14" t="e">
        <f>Forbbiden!W349</f>
        <v>#DIV/0!</v>
      </c>
      <c r="CG131" s="14" t="e">
        <f>Forbbiden!X349</f>
        <v>#DIV/0!</v>
      </c>
      <c r="CH131" s="14" t="e">
        <f>Forbbiden!Y349</f>
        <v>#DIV/0!</v>
      </c>
      <c r="CI131" s="14" t="e">
        <f>Forbbiden!Z349</f>
        <v>#DIV/0!</v>
      </c>
      <c r="CJ131" s="14" t="e">
        <f>Forbbiden!AA349</f>
        <v>#DIV/0!</v>
      </c>
      <c r="CK131" s="14" t="e">
        <f>Forbbiden!AB349</f>
        <v>#DIV/0!</v>
      </c>
      <c r="CL131" s="14" t="e">
        <f>Forbbiden!AC349</f>
        <v>#DIV/0!</v>
      </c>
      <c r="CM131" s="14" t="e">
        <f>Forbbiden!AD349</f>
        <v>#DIV/0!</v>
      </c>
      <c r="CN131" s="14" t="e">
        <f>Forbbiden!AE349</f>
        <v>#DIV/0!</v>
      </c>
      <c r="CO131" s="14" t="e">
        <f>Forbbiden!AF349</f>
        <v>#DIV/0!</v>
      </c>
      <c r="CP131" s="14" t="e">
        <f>Forbbiden!AG349</f>
        <v>#DIV/0!</v>
      </c>
      <c r="CQ131" s="14" t="e">
        <f>Forbbiden!AH349</f>
        <v>#DIV/0!</v>
      </c>
      <c r="CR131" s="14" t="e">
        <f>Forbbiden!AI349</f>
        <v>#DIV/0!</v>
      </c>
      <c r="CS131" s="14" t="e">
        <f>Forbbiden!AJ349</f>
        <v>#DIV/0!</v>
      </c>
      <c r="CT131" s="14" t="e">
        <f>Forbbiden!AK349</f>
        <v>#DIV/0!</v>
      </c>
      <c r="CU131" s="14" t="e">
        <f>Forbbiden!AL349</f>
        <v>#DIV/0!</v>
      </c>
      <c r="CV131" s="14" t="e">
        <f>Forbbiden!AM349</f>
        <v>#DIV/0!</v>
      </c>
      <c r="CW131" s="14" t="e">
        <f>Forbbiden!AN349</f>
        <v>#DIV/0!</v>
      </c>
      <c r="CX131" s="14" t="e">
        <f>Forbbiden!AO349</f>
        <v>#DIV/0!</v>
      </c>
      <c r="CY131" s="14" t="e">
        <f>Forbbiden!AP349</f>
        <v>#DIV/0!</v>
      </c>
      <c r="CZ131" s="14" t="e">
        <f>Forbbiden!AQ349</f>
        <v>#DIV/0!</v>
      </c>
      <c r="DA131" s="14" t="e">
        <f>Forbbiden!AR349</f>
        <v>#DIV/0!</v>
      </c>
      <c r="DB131" s="24" t="e">
        <f>Forbbiden!AS349</f>
        <v>#DIV/0!</v>
      </c>
      <c r="DC131" s="24" t="e">
        <f>Forbbiden!AT349</f>
        <v>#DIV/0!</v>
      </c>
      <c r="DD131" s="24" t="e">
        <f>Forbbiden!AU349</f>
        <v>#DIV/0!</v>
      </c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14"/>
    </row>
    <row r="132" spans="1:120" ht="12.2" customHeight="1">
      <c r="H132" s="40"/>
      <c r="I132" s="23"/>
      <c r="J132" s="23"/>
      <c r="K132" s="16"/>
      <c r="L132" s="9"/>
      <c r="M132" s="9"/>
      <c r="N132" s="9"/>
      <c r="O132" s="9"/>
      <c r="P132" s="9"/>
      <c r="Q132" s="9"/>
      <c r="R132" s="25">
        <v>30</v>
      </c>
      <c r="S132" s="5" t="e">
        <f>Forbbiden!R135</f>
        <v>#DIV/0!</v>
      </c>
      <c r="T132" s="61" t="e">
        <f>Forbbiden!S135</f>
        <v>#DIV/0!</v>
      </c>
      <c r="U132" s="14" t="e">
        <f>Forbbiden!T135</f>
        <v>#DIV/0!</v>
      </c>
      <c r="V132" s="14" t="e">
        <f>Forbbiden!U135</f>
        <v>#DIV/0!</v>
      </c>
      <c r="W132" s="14" t="e">
        <f>Forbbiden!V135</f>
        <v>#DIV/0!</v>
      </c>
      <c r="X132" s="14" t="e">
        <f>Forbbiden!W135</f>
        <v>#DIV/0!</v>
      </c>
      <c r="Y132" s="14" t="e">
        <f>Forbbiden!X135</f>
        <v>#DIV/0!</v>
      </c>
      <c r="Z132" s="14" t="e">
        <f>Forbbiden!Y135</f>
        <v>#DIV/0!</v>
      </c>
      <c r="AA132" s="14" t="e">
        <f>Forbbiden!Z135</f>
        <v>#DIV/0!</v>
      </c>
      <c r="AB132" s="14" t="e">
        <f>Forbbiden!AA135</f>
        <v>#DIV/0!</v>
      </c>
      <c r="AC132" s="14" t="e">
        <f>Forbbiden!AB135</f>
        <v>#DIV/0!</v>
      </c>
      <c r="AD132" s="14" t="e">
        <f>Forbbiden!AC135</f>
        <v>#DIV/0!</v>
      </c>
      <c r="AE132" s="14" t="e">
        <f>Forbbiden!AD135</f>
        <v>#DIV/0!</v>
      </c>
      <c r="AF132" s="14" t="e">
        <f>Forbbiden!AE135</f>
        <v>#DIV/0!</v>
      </c>
      <c r="AG132" s="14" t="e">
        <f>Forbbiden!AF135</f>
        <v>#DIV/0!</v>
      </c>
      <c r="AH132" s="14" t="e">
        <f>Forbbiden!AG135</f>
        <v>#DIV/0!</v>
      </c>
      <c r="AI132" s="14" t="e">
        <f>Forbbiden!AH135</f>
        <v>#DIV/0!</v>
      </c>
      <c r="AJ132" s="14" t="e">
        <f>Forbbiden!AI135</f>
        <v>#DIV/0!</v>
      </c>
      <c r="AK132" s="14" t="e">
        <f>Forbbiden!AJ135</f>
        <v>#DIV/0!</v>
      </c>
      <c r="AL132" s="14" t="e">
        <f>Forbbiden!AK135</f>
        <v>#DIV/0!</v>
      </c>
      <c r="AM132" s="14" t="e">
        <f>Forbbiden!AL135</f>
        <v>#DIV/0!</v>
      </c>
      <c r="AN132" s="14" t="e">
        <f>Forbbiden!AM135</f>
        <v>#DIV/0!</v>
      </c>
      <c r="AO132" s="14" t="e">
        <f>Forbbiden!AN135</f>
        <v>#DIV/0!</v>
      </c>
      <c r="AP132" s="14" t="e">
        <f>Forbbiden!AO135</f>
        <v>#DIV/0!</v>
      </c>
      <c r="AQ132" s="14" t="e">
        <f>Forbbiden!AP135</f>
        <v>#DIV/0!</v>
      </c>
      <c r="AR132" s="14" t="e">
        <f>Forbbiden!AQ135</f>
        <v>#DIV/0!</v>
      </c>
      <c r="AS132" s="14" t="e">
        <f>Forbbiden!AR135</f>
        <v>#DIV/0!</v>
      </c>
      <c r="AT132" s="14" t="e">
        <f>Forbbiden!AS135</f>
        <v>#DIV/0!</v>
      </c>
      <c r="AU132" s="14" t="e">
        <f>Forbbiden!AT135</f>
        <v>#DIV/0!</v>
      </c>
      <c r="AV132" s="14" t="e">
        <f>Forbbiden!AU135</f>
        <v>#DIV/0!</v>
      </c>
      <c r="AW132" s="14" t="e">
        <f>Forbbiden!AV135</f>
        <v>#DIV/0!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9"/>
      <c r="BN132" s="18"/>
      <c r="BO132" s="38"/>
      <c r="BP132" s="15"/>
      <c r="BQ132" s="38"/>
      <c r="BR132" s="18"/>
      <c r="BS132" s="18"/>
      <c r="BT132" s="18"/>
      <c r="BU132" s="40"/>
      <c r="BV132" s="23"/>
      <c r="BW132" s="9"/>
      <c r="BX132" s="9"/>
      <c r="BY132" s="9"/>
      <c r="BZ132" s="25">
        <v>30</v>
      </c>
      <c r="CA132" s="5" t="e">
        <f>Forbbiden!R350</f>
        <v>#DIV/0!</v>
      </c>
      <c r="CB132" s="61" t="e">
        <f>Forbbiden!S350</f>
        <v>#DIV/0!</v>
      </c>
      <c r="CC132" s="10" t="e">
        <f>Forbbiden!T350</f>
        <v>#DIV/0!</v>
      </c>
      <c r="CD132" s="14" t="e">
        <f>Forbbiden!U350</f>
        <v>#DIV/0!</v>
      </c>
      <c r="CE132" s="14" t="e">
        <f>Forbbiden!V350</f>
        <v>#DIV/0!</v>
      </c>
      <c r="CF132" s="14" t="e">
        <f>Forbbiden!W350</f>
        <v>#DIV/0!</v>
      </c>
      <c r="CG132" s="14" t="e">
        <f>Forbbiden!X350</f>
        <v>#DIV/0!</v>
      </c>
      <c r="CH132" s="14" t="e">
        <f>Forbbiden!Y350</f>
        <v>#DIV/0!</v>
      </c>
      <c r="CI132" s="14" t="e">
        <f>Forbbiden!Z350</f>
        <v>#DIV/0!</v>
      </c>
      <c r="CJ132" s="14" t="e">
        <f>Forbbiden!AA350</f>
        <v>#DIV/0!</v>
      </c>
      <c r="CK132" s="14" t="e">
        <f>Forbbiden!AB350</f>
        <v>#DIV/0!</v>
      </c>
      <c r="CL132" s="14" t="e">
        <f>Forbbiden!AC350</f>
        <v>#DIV/0!</v>
      </c>
      <c r="CM132" s="14" t="e">
        <f>Forbbiden!AD350</f>
        <v>#DIV/0!</v>
      </c>
      <c r="CN132" s="14" t="e">
        <f>Forbbiden!AE350</f>
        <v>#DIV/0!</v>
      </c>
      <c r="CO132" s="14" t="e">
        <f>Forbbiden!AF350</f>
        <v>#DIV/0!</v>
      </c>
      <c r="CP132" s="14" t="e">
        <f>Forbbiden!AG350</f>
        <v>#DIV/0!</v>
      </c>
      <c r="CQ132" s="14" t="e">
        <f>Forbbiden!AH350</f>
        <v>#DIV/0!</v>
      </c>
      <c r="CR132" s="14" t="e">
        <f>Forbbiden!AI350</f>
        <v>#DIV/0!</v>
      </c>
      <c r="CS132" s="14" t="e">
        <f>Forbbiden!AJ350</f>
        <v>#DIV/0!</v>
      </c>
      <c r="CT132" s="14" t="e">
        <f>Forbbiden!AK350</f>
        <v>#DIV/0!</v>
      </c>
      <c r="CU132" s="14" t="e">
        <f>Forbbiden!AL350</f>
        <v>#DIV/0!</v>
      </c>
      <c r="CV132" s="14" t="e">
        <f>Forbbiden!AM350</f>
        <v>#DIV/0!</v>
      </c>
      <c r="CW132" s="14" t="e">
        <f>Forbbiden!AN350</f>
        <v>#DIV/0!</v>
      </c>
      <c r="CX132" s="14" t="e">
        <f>Forbbiden!AO350</f>
        <v>#DIV/0!</v>
      </c>
      <c r="CY132" s="14" t="e">
        <f>Forbbiden!AP350</f>
        <v>#DIV/0!</v>
      </c>
      <c r="CZ132" s="14" t="e">
        <f>Forbbiden!AQ350</f>
        <v>#DIV/0!</v>
      </c>
      <c r="DA132" s="14" t="e">
        <f>Forbbiden!AR350</f>
        <v>#DIV/0!</v>
      </c>
      <c r="DB132" s="24" t="e">
        <f>Forbbiden!AS350</f>
        <v>#DIV/0!</v>
      </c>
      <c r="DC132" s="24" t="e">
        <f>Forbbiden!AT350</f>
        <v>#DIV/0!</v>
      </c>
      <c r="DD132" s="24" t="e">
        <f>Forbbiden!AU350</f>
        <v>#DIV/0!</v>
      </c>
      <c r="DE132" s="24" t="e">
        <f>Forbbiden!AV350</f>
        <v>#DIV/0!</v>
      </c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14"/>
    </row>
    <row r="133" spans="1:120" ht="12.2" customHeight="1">
      <c r="H133" s="40"/>
      <c r="I133" s="23"/>
      <c r="J133" s="23"/>
      <c r="K133" s="16"/>
      <c r="L133" s="9"/>
      <c r="M133" s="9"/>
      <c r="N133" s="9"/>
      <c r="O133" s="9"/>
      <c r="P133" s="9"/>
      <c r="Q133" s="9"/>
      <c r="R133" s="25">
        <v>31</v>
      </c>
      <c r="S133" s="5" t="e">
        <f>Forbbiden!R136</f>
        <v>#DIV/0!</v>
      </c>
      <c r="T133" s="61" t="e">
        <f>Forbbiden!S136</f>
        <v>#DIV/0!</v>
      </c>
      <c r="U133" s="14" t="e">
        <f>Forbbiden!T136</f>
        <v>#DIV/0!</v>
      </c>
      <c r="V133" s="14" t="e">
        <f>Forbbiden!U136</f>
        <v>#DIV/0!</v>
      </c>
      <c r="W133" s="14" t="e">
        <f>Forbbiden!V136</f>
        <v>#DIV/0!</v>
      </c>
      <c r="X133" s="14" t="e">
        <f>Forbbiden!W136</f>
        <v>#DIV/0!</v>
      </c>
      <c r="Y133" s="14" t="e">
        <f>Forbbiden!X136</f>
        <v>#DIV/0!</v>
      </c>
      <c r="Z133" s="14" t="e">
        <f>Forbbiden!Y136</f>
        <v>#DIV/0!</v>
      </c>
      <c r="AA133" s="14" t="e">
        <f>Forbbiden!Z136</f>
        <v>#DIV/0!</v>
      </c>
      <c r="AB133" s="14" t="e">
        <f>Forbbiden!AA136</f>
        <v>#DIV/0!</v>
      </c>
      <c r="AC133" s="14" t="e">
        <f>Forbbiden!AB136</f>
        <v>#DIV/0!</v>
      </c>
      <c r="AD133" s="14" t="e">
        <f>Forbbiden!AC136</f>
        <v>#DIV/0!</v>
      </c>
      <c r="AE133" s="14" t="e">
        <f>Forbbiden!AD136</f>
        <v>#DIV/0!</v>
      </c>
      <c r="AF133" s="14" t="e">
        <f>Forbbiden!AE136</f>
        <v>#DIV/0!</v>
      </c>
      <c r="AG133" s="14" t="e">
        <f>Forbbiden!AF136</f>
        <v>#DIV/0!</v>
      </c>
      <c r="AH133" s="14" t="e">
        <f>Forbbiden!AG136</f>
        <v>#DIV/0!</v>
      </c>
      <c r="AI133" s="14" t="e">
        <f>Forbbiden!AH136</f>
        <v>#DIV/0!</v>
      </c>
      <c r="AJ133" s="14" t="e">
        <f>Forbbiden!AI136</f>
        <v>#DIV/0!</v>
      </c>
      <c r="AK133" s="14" t="e">
        <f>Forbbiden!AJ136</f>
        <v>#DIV/0!</v>
      </c>
      <c r="AL133" s="14" t="e">
        <f>Forbbiden!AK136</f>
        <v>#DIV/0!</v>
      </c>
      <c r="AM133" s="14" t="e">
        <f>Forbbiden!AL136</f>
        <v>#DIV/0!</v>
      </c>
      <c r="AN133" s="14" t="e">
        <f>Forbbiden!AM136</f>
        <v>#DIV/0!</v>
      </c>
      <c r="AO133" s="14" t="e">
        <f>Forbbiden!AN136</f>
        <v>#DIV/0!</v>
      </c>
      <c r="AP133" s="14" t="e">
        <f>Forbbiden!AO136</f>
        <v>#DIV/0!</v>
      </c>
      <c r="AQ133" s="14" t="e">
        <f>Forbbiden!AP136</f>
        <v>#DIV/0!</v>
      </c>
      <c r="AR133" s="14" t="e">
        <f>Forbbiden!AQ136</f>
        <v>#DIV/0!</v>
      </c>
      <c r="AS133" s="14" t="e">
        <f>Forbbiden!AR136</f>
        <v>#DIV/0!</v>
      </c>
      <c r="AT133" s="14" t="e">
        <f>Forbbiden!AS136</f>
        <v>#DIV/0!</v>
      </c>
      <c r="AU133" s="14" t="e">
        <f>Forbbiden!AT136</f>
        <v>#DIV/0!</v>
      </c>
      <c r="AV133" s="14" t="e">
        <f>Forbbiden!AU136</f>
        <v>#DIV/0!</v>
      </c>
      <c r="AW133" s="14" t="e">
        <f>Forbbiden!AV136</f>
        <v>#DIV/0!</v>
      </c>
      <c r="AX133" s="14" t="e">
        <f>Forbbiden!AW136</f>
        <v>#DIV/0!</v>
      </c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9"/>
      <c r="BN133" s="18"/>
      <c r="BO133" s="18"/>
      <c r="BP133" s="18"/>
      <c r="BQ133" s="18"/>
      <c r="BR133" s="18"/>
      <c r="BS133" s="18"/>
      <c r="BT133" s="18"/>
      <c r="BU133" s="40"/>
      <c r="BV133" s="23"/>
      <c r="BW133" s="9"/>
      <c r="BX133" s="9"/>
      <c r="BY133" s="9"/>
      <c r="BZ133" s="25">
        <v>31</v>
      </c>
      <c r="CA133" s="5" t="e">
        <f>Forbbiden!R351</f>
        <v>#DIV/0!</v>
      </c>
      <c r="CB133" s="61" t="e">
        <f>Forbbiden!S351</f>
        <v>#DIV/0!</v>
      </c>
      <c r="CC133" s="10" t="e">
        <f>Forbbiden!T351</f>
        <v>#DIV/0!</v>
      </c>
      <c r="CD133" s="14" t="e">
        <f>Forbbiden!U351</f>
        <v>#DIV/0!</v>
      </c>
      <c r="CE133" s="14" t="e">
        <f>Forbbiden!V351</f>
        <v>#DIV/0!</v>
      </c>
      <c r="CF133" s="14" t="e">
        <f>Forbbiden!W351</f>
        <v>#DIV/0!</v>
      </c>
      <c r="CG133" s="14" t="e">
        <f>Forbbiden!X351</f>
        <v>#DIV/0!</v>
      </c>
      <c r="CH133" s="14" t="e">
        <f>Forbbiden!Y351</f>
        <v>#DIV/0!</v>
      </c>
      <c r="CI133" s="14" t="e">
        <f>Forbbiden!Z351</f>
        <v>#DIV/0!</v>
      </c>
      <c r="CJ133" s="14" t="e">
        <f>Forbbiden!AA351</f>
        <v>#DIV/0!</v>
      </c>
      <c r="CK133" s="14" t="e">
        <f>Forbbiden!AB351</f>
        <v>#DIV/0!</v>
      </c>
      <c r="CL133" s="14" t="e">
        <f>Forbbiden!AC351</f>
        <v>#DIV/0!</v>
      </c>
      <c r="CM133" s="14" t="e">
        <f>Forbbiden!AD351</f>
        <v>#DIV/0!</v>
      </c>
      <c r="CN133" s="14" t="e">
        <f>Forbbiden!AE351</f>
        <v>#DIV/0!</v>
      </c>
      <c r="CO133" s="14" t="e">
        <f>Forbbiden!AF351</f>
        <v>#DIV/0!</v>
      </c>
      <c r="CP133" s="14" t="e">
        <f>Forbbiden!AG351</f>
        <v>#DIV/0!</v>
      </c>
      <c r="CQ133" s="14" t="e">
        <f>Forbbiden!AH351</f>
        <v>#DIV/0!</v>
      </c>
      <c r="CR133" s="14" t="e">
        <f>Forbbiden!AI351</f>
        <v>#DIV/0!</v>
      </c>
      <c r="CS133" s="14" t="e">
        <f>Forbbiden!AJ351</f>
        <v>#DIV/0!</v>
      </c>
      <c r="CT133" s="14" t="e">
        <f>Forbbiden!AK351</f>
        <v>#DIV/0!</v>
      </c>
      <c r="CU133" s="14" t="e">
        <f>Forbbiden!AL351</f>
        <v>#DIV/0!</v>
      </c>
      <c r="CV133" s="14" t="e">
        <f>Forbbiden!AM351</f>
        <v>#DIV/0!</v>
      </c>
      <c r="CW133" s="14" t="e">
        <f>Forbbiden!AN351</f>
        <v>#DIV/0!</v>
      </c>
      <c r="CX133" s="14" t="e">
        <f>Forbbiden!AO351</f>
        <v>#DIV/0!</v>
      </c>
      <c r="CY133" s="14" t="e">
        <f>Forbbiden!AP351</f>
        <v>#DIV/0!</v>
      </c>
      <c r="CZ133" s="14" t="e">
        <f>Forbbiden!AQ351</f>
        <v>#DIV/0!</v>
      </c>
      <c r="DA133" s="14" t="e">
        <f>Forbbiden!AR351</f>
        <v>#DIV/0!</v>
      </c>
      <c r="DB133" s="24" t="e">
        <f>Forbbiden!AS351</f>
        <v>#DIV/0!</v>
      </c>
      <c r="DC133" s="24" t="e">
        <f>Forbbiden!AT351</f>
        <v>#DIV/0!</v>
      </c>
      <c r="DD133" s="24" t="e">
        <f>Forbbiden!AU351</f>
        <v>#DIV/0!</v>
      </c>
      <c r="DE133" s="24" t="e">
        <f>Forbbiden!AV351</f>
        <v>#DIV/0!</v>
      </c>
      <c r="DF133" s="24" t="e">
        <f>Forbbiden!AW351</f>
        <v>#DIV/0!</v>
      </c>
      <c r="DG133" s="24"/>
      <c r="DH133" s="24"/>
      <c r="DI133" s="24"/>
      <c r="DJ133" s="24"/>
      <c r="DK133" s="24"/>
      <c r="DL133" s="24"/>
      <c r="DM133" s="24"/>
      <c r="DN133" s="24"/>
      <c r="DO133" s="24"/>
      <c r="DP133" s="14"/>
    </row>
    <row r="134" spans="1:120" ht="12.2" customHeight="1">
      <c r="H134" s="40"/>
      <c r="I134" s="23"/>
      <c r="J134" s="23"/>
      <c r="K134" s="16"/>
      <c r="L134" s="9"/>
      <c r="M134" s="9"/>
      <c r="N134" s="9"/>
      <c r="O134" s="9"/>
      <c r="P134" s="9"/>
      <c r="Q134" s="9"/>
      <c r="R134" s="25">
        <v>32</v>
      </c>
      <c r="S134" s="5" t="e">
        <f>Forbbiden!R137</f>
        <v>#DIV/0!</v>
      </c>
      <c r="T134" s="61" t="e">
        <f>Forbbiden!S137</f>
        <v>#DIV/0!</v>
      </c>
      <c r="U134" s="14" t="e">
        <f>Forbbiden!T137</f>
        <v>#DIV/0!</v>
      </c>
      <c r="V134" s="14" t="e">
        <f>Forbbiden!U137</f>
        <v>#DIV/0!</v>
      </c>
      <c r="W134" s="14" t="e">
        <f>Forbbiden!V137</f>
        <v>#DIV/0!</v>
      </c>
      <c r="X134" s="14" t="e">
        <f>Forbbiden!W137</f>
        <v>#DIV/0!</v>
      </c>
      <c r="Y134" s="14" t="e">
        <f>Forbbiden!X137</f>
        <v>#DIV/0!</v>
      </c>
      <c r="Z134" s="14" t="e">
        <f>Forbbiden!Y137</f>
        <v>#DIV/0!</v>
      </c>
      <c r="AA134" s="14" t="e">
        <f>Forbbiden!Z137</f>
        <v>#DIV/0!</v>
      </c>
      <c r="AB134" s="14" t="e">
        <f>Forbbiden!AA137</f>
        <v>#DIV/0!</v>
      </c>
      <c r="AC134" s="14" t="e">
        <f>Forbbiden!AB137</f>
        <v>#DIV/0!</v>
      </c>
      <c r="AD134" s="14" t="e">
        <f>Forbbiden!AC137</f>
        <v>#DIV/0!</v>
      </c>
      <c r="AE134" s="14" t="e">
        <f>Forbbiden!AD137</f>
        <v>#DIV/0!</v>
      </c>
      <c r="AF134" s="14" t="e">
        <f>Forbbiden!AE137</f>
        <v>#DIV/0!</v>
      </c>
      <c r="AG134" s="14" t="e">
        <f>Forbbiden!AF137</f>
        <v>#DIV/0!</v>
      </c>
      <c r="AH134" s="14" t="e">
        <f>Forbbiden!AG137</f>
        <v>#DIV/0!</v>
      </c>
      <c r="AI134" s="14" t="e">
        <f>Forbbiden!AH137</f>
        <v>#DIV/0!</v>
      </c>
      <c r="AJ134" s="14" t="e">
        <f>Forbbiden!AI137</f>
        <v>#DIV/0!</v>
      </c>
      <c r="AK134" s="14" t="e">
        <f>Forbbiden!AJ137</f>
        <v>#DIV/0!</v>
      </c>
      <c r="AL134" s="14" t="e">
        <f>Forbbiden!AK137</f>
        <v>#DIV/0!</v>
      </c>
      <c r="AM134" s="14" t="e">
        <f>Forbbiden!AL137</f>
        <v>#DIV/0!</v>
      </c>
      <c r="AN134" s="14" t="e">
        <f>Forbbiden!AM137</f>
        <v>#DIV/0!</v>
      </c>
      <c r="AO134" s="14" t="e">
        <f>Forbbiden!AN137</f>
        <v>#DIV/0!</v>
      </c>
      <c r="AP134" s="14" t="e">
        <f>Forbbiden!AO137</f>
        <v>#DIV/0!</v>
      </c>
      <c r="AQ134" s="14" t="e">
        <f>Forbbiden!AP137</f>
        <v>#DIV/0!</v>
      </c>
      <c r="AR134" s="14" t="e">
        <f>Forbbiden!AQ137</f>
        <v>#DIV/0!</v>
      </c>
      <c r="AS134" s="14" t="e">
        <f>Forbbiden!AR137</f>
        <v>#DIV/0!</v>
      </c>
      <c r="AT134" s="14" t="e">
        <f>Forbbiden!AS137</f>
        <v>#DIV/0!</v>
      </c>
      <c r="AU134" s="14" t="e">
        <f>Forbbiden!AT137</f>
        <v>#DIV/0!</v>
      </c>
      <c r="AV134" s="14" t="e">
        <f>Forbbiden!AU137</f>
        <v>#DIV/0!</v>
      </c>
      <c r="AW134" s="14" t="e">
        <f>Forbbiden!AV137</f>
        <v>#DIV/0!</v>
      </c>
      <c r="AX134" s="14" t="e">
        <f>Forbbiden!AW137</f>
        <v>#DIV/0!</v>
      </c>
      <c r="AY134" s="14" t="e">
        <f>Forbbiden!AX137</f>
        <v>#DIV/0!</v>
      </c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9"/>
      <c r="BN134" s="18"/>
      <c r="BO134" s="18"/>
      <c r="BP134" s="18"/>
      <c r="BQ134" s="18"/>
      <c r="BR134" s="18"/>
      <c r="BS134" s="18"/>
      <c r="BT134" s="18"/>
      <c r="BU134" s="40"/>
      <c r="BV134" s="23"/>
      <c r="BW134" s="9"/>
      <c r="BX134" s="9"/>
      <c r="BY134" s="9"/>
      <c r="BZ134" s="25">
        <v>32</v>
      </c>
      <c r="CA134" s="5" t="e">
        <f>Forbbiden!R352</f>
        <v>#DIV/0!</v>
      </c>
      <c r="CB134" s="61" t="e">
        <f>Forbbiden!S352</f>
        <v>#DIV/0!</v>
      </c>
      <c r="CC134" s="10" t="e">
        <f>Forbbiden!T352</f>
        <v>#DIV/0!</v>
      </c>
      <c r="CD134" s="14" t="e">
        <f>Forbbiden!U352</f>
        <v>#DIV/0!</v>
      </c>
      <c r="CE134" s="14" t="e">
        <f>Forbbiden!V352</f>
        <v>#DIV/0!</v>
      </c>
      <c r="CF134" s="14" t="e">
        <f>Forbbiden!W352</f>
        <v>#DIV/0!</v>
      </c>
      <c r="CG134" s="14" t="e">
        <f>Forbbiden!X352</f>
        <v>#DIV/0!</v>
      </c>
      <c r="CH134" s="14" t="e">
        <f>Forbbiden!Y352</f>
        <v>#DIV/0!</v>
      </c>
      <c r="CI134" s="14" t="e">
        <f>Forbbiden!Z352</f>
        <v>#DIV/0!</v>
      </c>
      <c r="CJ134" s="14" t="e">
        <f>Forbbiden!AA352</f>
        <v>#DIV/0!</v>
      </c>
      <c r="CK134" s="14" t="e">
        <f>Forbbiden!AB352</f>
        <v>#DIV/0!</v>
      </c>
      <c r="CL134" s="14" t="e">
        <f>Forbbiden!AC352</f>
        <v>#DIV/0!</v>
      </c>
      <c r="CM134" s="14" t="e">
        <f>Forbbiden!AD352</f>
        <v>#DIV/0!</v>
      </c>
      <c r="CN134" s="14" t="e">
        <f>Forbbiden!AE352</f>
        <v>#DIV/0!</v>
      </c>
      <c r="CO134" s="14" t="e">
        <f>Forbbiden!AF352</f>
        <v>#DIV/0!</v>
      </c>
      <c r="CP134" s="14" t="e">
        <f>Forbbiden!AG352</f>
        <v>#DIV/0!</v>
      </c>
      <c r="CQ134" s="14" t="e">
        <f>Forbbiden!AH352</f>
        <v>#DIV/0!</v>
      </c>
      <c r="CR134" s="14" t="e">
        <f>Forbbiden!AI352</f>
        <v>#DIV/0!</v>
      </c>
      <c r="CS134" s="14" t="e">
        <f>Forbbiden!AJ352</f>
        <v>#DIV/0!</v>
      </c>
      <c r="CT134" s="14" t="e">
        <f>Forbbiden!AK352</f>
        <v>#DIV/0!</v>
      </c>
      <c r="CU134" s="14" t="e">
        <f>Forbbiden!AL352</f>
        <v>#DIV/0!</v>
      </c>
      <c r="CV134" s="14" t="e">
        <f>Forbbiden!AM352</f>
        <v>#DIV/0!</v>
      </c>
      <c r="CW134" s="14" t="e">
        <f>Forbbiden!AN352</f>
        <v>#DIV/0!</v>
      </c>
      <c r="CX134" s="14" t="e">
        <f>Forbbiden!AO352</f>
        <v>#DIV/0!</v>
      </c>
      <c r="CY134" s="14" t="e">
        <f>Forbbiden!AP352</f>
        <v>#DIV/0!</v>
      </c>
      <c r="CZ134" s="14" t="e">
        <f>Forbbiden!AQ352</f>
        <v>#DIV/0!</v>
      </c>
      <c r="DA134" s="14" t="e">
        <f>Forbbiden!AR352</f>
        <v>#DIV/0!</v>
      </c>
      <c r="DB134" s="24" t="e">
        <f>Forbbiden!AS352</f>
        <v>#DIV/0!</v>
      </c>
      <c r="DC134" s="24" t="e">
        <f>Forbbiden!AT352</f>
        <v>#DIV/0!</v>
      </c>
      <c r="DD134" s="24" t="e">
        <f>Forbbiden!AU352</f>
        <v>#DIV/0!</v>
      </c>
      <c r="DE134" s="24" t="e">
        <f>Forbbiden!AV352</f>
        <v>#DIV/0!</v>
      </c>
      <c r="DF134" s="24" t="e">
        <f>Forbbiden!AW352</f>
        <v>#DIV/0!</v>
      </c>
      <c r="DG134" s="24" t="e">
        <f>Forbbiden!AX352</f>
        <v>#DIV/0!</v>
      </c>
      <c r="DH134" s="24"/>
      <c r="DI134" s="24"/>
      <c r="DJ134" s="24"/>
      <c r="DK134" s="24"/>
      <c r="DL134" s="24"/>
      <c r="DM134" s="24"/>
      <c r="DN134" s="24"/>
      <c r="DO134" s="24"/>
      <c r="DP134" s="14"/>
    </row>
    <row r="135" spans="1:120" ht="12.2" customHeight="1">
      <c r="H135" s="40"/>
      <c r="I135" s="23"/>
      <c r="J135" s="23"/>
      <c r="K135" s="16"/>
      <c r="L135" s="9"/>
      <c r="M135" s="9"/>
      <c r="N135" s="9"/>
      <c r="O135" s="9"/>
      <c r="P135" s="9"/>
      <c r="Q135" s="9"/>
      <c r="R135" s="25">
        <v>33</v>
      </c>
      <c r="S135" s="5" t="e">
        <f>Forbbiden!R138</f>
        <v>#DIV/0!</v>
      </c>
      <c r="T135" s="61" t="e">
        <f>Forbbiden!S138</f>
        <v>#DIV/0!</v>
      </c>
      <c r="U135" s="14" t="e">
        <f>Forbbiden!T138</f>
        <v>#DIV/0!</v>
      </c>
      <c r="V135" s="14" t="e">
        <f>Forbbiden!U138</f>
        <v>#DIV/0!</v>
      </c>
      <c r="W135" s="14" t="e">
        <f>Forbbiden!V138</f>
        <v>#DIV/0!</v>
      </c>
      <c r="X135" s="14" t="e">
        <f>Forbbiden!W138</f>
        <v>#DIV/0!</v>
      </c>
      <c r="Y135" s="14" t="e">
        <f>Forbbiden!X138</f>
        <v>#DIV/0!</v>
      </c>
      <c r="Z135" s="14" t="e">
        <f>Forbbiden!Y138</f>
        <v>#DIV/0!</v>
      </c>
      <c r="AA135" s="14" t="e">
        <f>Forbbiden!Z138</f>
        <v>#DIV/0!</v>
      </c>
      <c r="AB135" s="14" t="e">
        <f>Forbbiden!AA138</f>
        <v>#DIV/0!</v>
      </c>
      <c r="AC135" s="14" t="e">
        <f>Forbbiden!AB138</f>
        <v>#DIV/0!</v>
      </c>
      <c r="AD135" s="14" t="e">
        <f>Forbbiden!AC138</f>
        <v>#DIV/0!</v>
      </c>
      <c r="AE135" s="14" t="e">
        <f>Forbbiden!AD138</f>
        <v>#DIV/0!</v>
      </c>
      <c r="AF135" s="14" t="e">
        <f>Forbbiden!AE138</f>
        <v>#DIV/0!</v>
      </c>
      <c r="AG135" s="14" t="e">
        <f>Forbbiden!AF138</f>
        <v>#DIV/0!</v>
      </c>
      <c r="AH135" s="14" t="e">
        <f>Forbbiden!AG138</f>
        <v>#DIV/0!</v>
      </c>
      <c r="AI135" s="14" t="e">
        <f>Forbbiden!AH138</f>
        <v>#DIV/0!</v>
      </c>
      <c r="AJ135" s="14" t="e">
        <f>Forbbiden!AI138</f>
        <v>#DIV/0!</v>
      </c>
      <c r="AK135" s="14" t="e">
        <f>Forbbiden!AJ138</f>
        <v>#DIV/0!</v>
      </c>
      <c r="AL135" s="14" t="e">
        <f>Forbbiden!AK138</f>
        <v>#DIV/0!</v>
      </c>
      <c r="AM135" s="14" t="e">
        <f>Forbbiden!AL138</f>
        <v>#DIV/0!</v>
      </c>
      <c r="AN135" s="14" t="e">
        <f>Forbbiden!AM138</f>
        <v>#DIV/0!</v>
      </c>
      <c r="AO135" s="14" t="e">
        <f>Forbbiden!AN138</f>
        <v>#DIV/0!</v>
      </c>
      <c r="AP135" s="14" t="e">
        <f>Forbbiden!AO138</f>
        <v>#DIV/0!</v>
      </c>
      <c r="AQ135" s="14" t="e">
        <f>Forbbiden!AP138</f>
        <v>#DIV/0!</v>
      </c>
      <c r="AR135" s="14" t="e">
        <f>Forbbiden!AQ138</f>
        <v>#DIV/0!</v>
      </c>
      <c r="AS135" s="14" t="e">
        <f>Forbbiden!AR138</f>
        <v>#DIV/0!</v>
      </c>
      <c r="AT135" s="14" t="e">
        <f>Forbbiden!AS138</f>
        <v>#DIV/0!</v>
      </c>
      <c r="AU135" s="14" t="e">
        <f>Forbbiden!AT138</f>
        <v>#DIV/0!</v>
      </c>
      <c r="AV135" s="14" t="e">
        <f>Forbbiden!AU138</f>
        <v>#DIV/0!</v>
      </c>
      <c r="AW135" s="14" t="e">
        <f>Forbbiden!AV138</f>
        <v>#DIV/0!</v>
      </c>
      <c r="AX135" s="14" t="e">
        <f>Forbbiden!AW138</f>
        <v>#DIV/0!</v>
      </c>
      <c r="AY135" s="14" t="e">
        <f>Forbbiden!AX138</f>
        <v>#DIV/0!</v>
      </c>
      <c r="AZ135" s="14" t="e">
        <f>Forbbiden!AY138</f>
        <v>#DIV/0!</v>
      </c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9"/>
      <c r="BN135" s="18"/>
      <c r="BO135" s="18"/>
      <c r="BP135" s="18"/>
      <c r="BQ135" s="18"/>
      <c r="BR135" s="18"/>
      <c r="BS135" s="18"/>
      <c r="BT135" s="18"/>
      <c r="BU135" s="40"/>
      <c r="BV135" s="23"/>
      <c r="BW135" s="9"/>
      <c r="BX135" s="9"/>
      <c r="BY135" s="9"/>
      <c r="BZ135" s="25">
        <v>33</v>
      </c>
      <c r="CA135" s="5" t="e">
        <f>Forbbiden!R353</f>
        <v>#DIV/0!</v>
      </c>
      <c r="CB135" s="61" t="e">
        <f>Forbbiden!S353</f>
        <v>#DIV/0!</v>
      </c>
      <c r="CC135" s="10" t="e">
        <f>Forbbiden!T353</f>
        <v>#DIV/0!</v>
      </c>
      <c r="CD135" s="14" t="e">
        <f>Forbbiden!U353</f>
        <v>#DIV/0!</v>
      </c>
      <c r="CE135" s="14" t="e">
        <f>Forbbiden!V353</f>
        <v>#DIV/0!</v>
      </c>
      <c r="CF135" s="14" t="e">
        <f>Forbbiden!W353</f>
        <v>#DIV/0!</v>
      </c>
      <c r="CG135" s="14" t="e">
        <f>Forbbiden!X353</f>
        <v>#DIV/0!</v>
      </c>
      <c r="CH135" s="14" t="e">
        <f>Forbbiden!Y353</f>
        <v>#DIV/0!</v>
      </c>
      <c r="CI135" s="14" t="e">
        <f>Forbbiden!Z353</f>
        <v>#DIV/0!</v>
      </c>
      <c r="CJ135" s="14" t="e">
        <f>Forbbiden!AA353</f>
        <v>#DIV/0!</v>
      </c>
      <c r="CK135" s="14" t="e">
        <f>Forbbiden!AB353</f>
        <v>#DIV/0!</v>
      </c>
      <c r="CL135" s="14" t="e">
        <f>Forbbiden!AC353</f>
        <v>#DIV/0!</v>
      </c>
      <c r="CM135" s="14" t="e">
        <f>Forbbiden!AD353</f>
        <v>#DIV/0!</v>
      </c>
      <c r="CN135" s="14" t="e">
        <f>Forbbiden!AE353</f>
        <v>#DIV/0!</v>
      </c>
      <c r="CO135" s="14" t="e">
        <f>Forbbiden!AF353</f>
        <v>#DIV/0!</v>
      </c>
      <c r="CP135" s="14" t="e">
        <f>Forbbiden!AG353</f>
        <v>#DIV/0!</v>
      </c>
      <c r="CQ135" s="14" t="e">
        <f>Forbbiden!AH353</f>
        <v>#DIV/0!</v>
      </c>
      <c r="CR135" s="14" t="e">
        <f>Forbbiden!AI353</f>
        <v>#DIV/0!</v>
      </c>
      <c r="CS135" s="14" t="e">
        <f>Forbbiden!AJ353</f>
        <v>#DIV/0!</v>
      </c>
      <c r="CT135" s="14" t="e">
        <f>Forbbiden!AK353</f>
        <v>#DIV/0!</v>
      </c>
      <c r="CU135" s="14" t="e">
        <f>Forbbiden!AL353</f>
        <v>#DIV/0!</v>
      </c>
      <c r="CV135" s="14" t="e">
        <f>Forbbiden!AM353</f>
        <v>#DIV/0!</v>
      </c>
      <c r="CW135" s="14" t="e">
        <f>Forbbiden!AN353</f>
        <v>#DIV/0!</v>
      </c>
      <c r="CX135" s="14" t="e">
        <f>Forbbiden!AO353</f>
        <v>#DIV/0!</v>
      </c>
      <c r="CY135" s="14" t="e">
        <f>Forbbiden!AP353</f>
        <v>#DIV/0!</v>
      </c>
      <c r="CZ135" s="14" t="e">
        <f>Forbbiden!AQ353</f>
        <v>#DIV/0!</v>
      </c>
      <c r="DA135" s="14" t="e">
        <f>Forbbiden!AR353</f>
        <v>#DIV/0!</v>
      </c>
      <c r="DB135" s="24" t="e">
        <f>Forbbiden!AS353</f>
        <v>#DIV/0!</v>
      </c>
      <c r="DC135" s="24" t="e">
        <f>Forbbiden!AT353</f>
        <v>#DIV/0!</v>
      </c>
      <c r="DD135" s="24" t="e">
        <f>Forbbiden!AU353</f>
        <v>#DIV/0!</v>
      </c>
      <c r="DE135" s="24" t="e">
        <f>Forbbiden!AV353</f>
        <v>#DIV/0!</v>
      </c>
      <c r="DF135" s="24" t="e">
        <f>Forbbiden!AW353</f>
        <v>#DIV/0!</v>
      </c>
      <c r="DG135" s="24" t="e">
        <f>Forbbiden!AX353</f>
        <v>#DIV/0!</v>
      </c>
      <c r="DH135" s="24" t="e">
        <f>Forbbiden!AY353</f>
        <v>#DIV/0!</v>
      </c>
      <c r="DI135" s="24"/>
      <c r="DJ135" s="24"/>
      <c r="DK135" s="24"/>
      <c r="DL135" s="24"/>
      <c r="DM135" s="24"/>
      <c r="DN135" s="24"/>
      <c r="DO135" s="24"/>
      <c r="DP135" s="14"/>
    </row>
    <row r="136" spans="1:120" ht="12.2" customHeight="1">
      <c r="H136" s="40"/>
      <c r="I136" s="23"/>
      <c r="J136" s="23"/>
      <c r="K136" s="16"/>
      <c r="L136" s="9"/>
      <c r="M136" s="9"/>
      <c r="N136" s="9"/>
      <c r="O136" s="9"/>
      <c r="P136" s="9"/>
      <c r="Q136" s="9"/>
      <c r="R136" s="25">
        <v>34</v>
      </c>
      <c r="S136" s="5" t="e">
        <f>Forbbiden!R139</f>
        <v>#DIV/0!</v>
      </c>
      <c r="T136" s="61" t="e">
        <f>Forbbiden!S139</f>
        <v>#DIV/0!</v>
      </c>
      <c r="U136" s="14" t="e">
        <f>Forbbiden!T139</f>
        <v>#DIV/0!</v>
      </c>
      <c r="V136" s="14" t="e">
        <f>Forbbiden!U139</f>
        <v>#DIV/0!</v>
      </c>
      <c r="W136" s="14" t="e">
        <f>Forbbiden!V139</f>
        <v>#DIV/0!</v>
      </c>
      <c r="X136" s="14" t="e">
        <f>Forbbiden!W139</f>
        <v>#DIV/0!</v>
      </c>
      <c r="Y136" s="14" t="e">
        <f>Forbbiden!X139</f>
        <v>#DIV/0!</v>
      </c>
      <c r="Z136" s="14" t="e">
        <f>Forbbiden!Y139</f>
        <v>#DIV/0!</v>
      </c>
      <c r="AA136" s="14" t="e">
        <f>Forbbiden!Z139</f>
        <v>#DIV/0!</v>
      </c>
      <c r="AB136" s="14" t="e">
        <f>Forbbiden!AA139</f>
        <v>#DIV/0!</v>
      </c>
      <c r="AC136" s="14" t="e">
        <f>Forbbiden!AB139</f>
        <v>#DIV/0!</v>
      </c>
      <c r="AD136" s="14" t="e">
        <f>Forbbiden!AC139</f>
        <v>#DIV/0!</v>
      </c>
      <c r="AE136" s="14" t="e">
        <f>Forbbiden!AD139</f>
        <v>#DIV/0!</v>
      </c>
      <c r="AF136" s="14" t="e">
        <f>Forbbiden!AE139</f>
        <v>#DIV/0!</v>
      </c>
      <c r="AG136" s="14" t="e">
        <f>Forbbiden!AF139</f>
        <v>#DIV/0!</v>
      </c>
      <c r="AH136" s="14" t="e">
        <f>Forbbiden!AG139</f>
        <v>#DIV/0!</v>
      </c>
      <c r="AI136" s="14" t="e">
        <f>Forbbiden!AH139</f>
        <v>#DIV/0!</v>
      </c>
      <c r="AJ136" s="14" t="e">
        <f>Forbbiden!AI139</f>
        <v>#DIV/0!</v>
      </c>
      <c r="AK136" s="14" t="e">
        <f>Forbbiden!AJ139</f>
        <v>#DIV/0!</v>
      </c>
      <c r="AL136" s="14" t="e">
        <f>Forbbiden!AK139</f>
        <v>#DIV/0!</v>
      </c>
      <c r="AM136" s="14" t="e">
        <f>Forbbiden!AL139</f>
        <v>#DIV/0!</v>
      </c>
      <c r="AN136" s="14" t="e">
        <f>Forbbiden!AM139</f>
        <v>#DIV/0!</v>
      </c>
      <c r="AO136" s="14" t="e">
        <f>Forbbiden!AN139</f>
        <v>#DIV/0!</v>
      </c>
      <c r="AP136" s="14" t="e">
        <f>Forbbiden!AO139</f>
        <v>#DIV/0!</v>
      </c>
      <c r="AQ136" s="14" t="e">
        <f>Forbbiden!AP139</f>
        <v>#DIV/0!</v>
      </c>
      <c r="AR136" s="14" t="e">
        <f>Forbbiden!AQ139</f>
        <v>#DIV/0!</v>
      </c>
      <c r="AS136" s="14" t="e">
        <f>Forbbiden!AR139</f>
        <v>#DIV/0!</v>
      </c>
      <c r="AT136" s="14" t="e">
        <f>Forbbiden!AS139</f>
        <v>#DIV/0!</v>
      </c>
      <c r="AU136" s="14" t="e">
        <f>Forbbiden!AT139</f>
        <v>#DIV/0!</v>
      </c>
      <c r="AV136" s="14" t="e">
        <f>Forbbiden!AU139</f>
        <v>#DIV/0!</v>
      </c>
      <c r="AW136" s="14" t="e">
        <f>Forbbiden!AV139</f>
        <v>#DIV/0!</v>
      </c>
      <c r="AX136" s="14" t="e">
        <f>Forbbiden!AW139</f>
        <v>#DIV/0!</v>
      </c>
      <c r="AY136" s="14" t="e">
        <f>Forbbiden!AX139</f>
        <v>#DIV/0!</v>
      </c>
      <c r="AZ136" s="14" t="e">
        <f>Forbbiden!AY139</f>
        <v>#DIV/0!</v>
      </c>
      <c r="BA136" s="14" t="e">
        <f>Forbbiden!AZ139</f>
        <v>#DIV/0!</v>
      </c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9"/>
      <c r="BN136" s="18"/>
      <c r="BO136" s="18"/>
      <c r="BP136" s="18"/>
      <c r="BQ136" s="18"/>
      <c r="BR136" s="18"/>
      <c r="BS136" s="18"/>
      <c r="BT136" s="18"/>
      <c r="BU136" s="40"/>
      <c r="BV136" s="23"/>
      <c r="BW136" s="16"/>
      <c r="BX136" s="9"/>
      <c r="BY136" s="9"/>
      <c r="BZ136" s="25">
        <v>34</v>
      </c>
      <c r="CA136" s="5" t="e">
        <f>Forbbiden!R354</f>
        <v>#DIV/0!</v>
      </c>
      <c r="CB136" s="61" t="e">
        <f>Forbbiden!S354</f>
        <v>#DIV/0!</v>
      </c>
      <c r="CC136" s="10" t="e">
        <f>Forbbiden!T354</f>
        <v>#DIV/0!</v>
      </c>
      <c r="CD136" s="14" t="e">
        <f>Forbbiden!U354</f>
        <v>#DIV/0!</v>
      </c>
      <c r="CE136" s="14" t="e">
        <f>Forbbiden!V354</f>
        <v>#DIV/0!</v>
      </c>
      <c r="CF136" s="14" t="e">
        <f>Forbbiden!W354</f>
        <v>#DIV/0!</v>
      </c>
      <c r="CG136" s="14" t="e">
        <f>Forbbiden!X354</f>
        <v>#DIV/0!</v>
      </c>
      <c r="CH136" s="14" t="e">
        <f>Forbbiden!Y354</f>
        <v>#DIV/0!</v>
      </c>
      <c r="CI136" s="14" t="e">
        <f>Forbbiden!Z354</f>
        <v>#DIV/0!</v>
      </c>
      <c r="CJ136" s="14" t="e">
        <f>Forbbiden!AA354</f>
        <v>#DIV/0!</v>
      </c>
      <c r="CK136" s="14" t="e">
        <f>Forbbiden!AB354</f>
        <v>#DIV/0!</v>
      </c>
      <c r="CL136" s="14" t="e">
        <f>Forbbiden!AC354</f>
        <v>#DIV/0!</v>
      </c>
      <c r="CM136" s="14" t="e">
        <f>Forbbiden!AD354</f>
        <v>#DIV/0!</v>
      </c>
      <c r="CN136" s="14" t="e">
        <f>Forbbiden!AE354</f>
        <v>#DIV/0!</v>
      </c>
      <c r="CO136" s="14" t="e">
        <f>Forbbiden!AF354</f>
        <v>#DIV/0!</v>
      </c>
      <c r="CP136" s="14" t="e">
        <f>Forbbiden!AG354</f>
        <v>#DIV/0!</v>
      </c>
      <c r="CQ136" s="14" t="e">
        <f>Forbbiden!AH354</f>
        <v>#DIV/0!</v>
      </c>
      <c r="CR136" s="14" t="e">
        <f>Forbbiden!AI354</f>
        <v>#DIV/0!</v>
      </c>
      <c r="CS136" s="14" t="e">
        <f>Forbbiden!AJ354</f>
        <v>#DIV/0!</v>
      </c>
      <c r="CT136" s="14" t="e">
        <f>Forbbiden!AK354</f>
        <v>#DIV/0!</v>
      </c>
      <c r="CU136" s="14" t="e">
        <f>Forbbiden!AL354</f>
        <v>#DIV/0!</v>
      </c>
      <c r="CV136" s="14" t="e">
        <f>Forbbiden!AM354</f>
        <v>#DIV/0!</v>
      </c>
      <c r="CW136" s="14" t="e">
        <f>Forbbiden!AN354</f>
        <v>#DIV/0!</v>
      </c>
      <c r="CX136" s="14" t="e">
        <f>Forbbiden!AO354</f>
        <v>#DIV/0!</v>
      </c>
      <c r="CY136" s="14" t="e">
        <f>Forbbiden!AP354</f>
        <v>#DIV/0!</v>
      </c>
      <c r="CZ136" s="14" t="e">
        <f>Forbbiden!AQ354</f>
        <v>#DIV/0!</v>
      </c>
      <c r="DA136" s="14" t="e">
        <f>Forbbiden!AR354</f>
        <v>#DIV/0!</v>
      </c>
      <c r="DB136" s="24" t="e">
        <f>Forbbiden!AS354</f>
        <v>#DIV/0!</v>
      </c>
      <c r="DC136" s="24" t="e">
        <f>Forbbiden!AT354</f>
        <v>#DIV/0!</v>
      </c>
      <c r="DD136" s="24" t="e">
        <f>Forbbiden!AU354</f>
        <v>#DIV/0!</v>
      </c>
      <c r="DE136" s="24" t="e">
        <f>Forbbiden!AV354</f>
        <v>#DIV/0!</v>
      </c>
      <c r="DF136" s="24" t="e">
        <f>Forbbiden!AW354</f>
        <v>#DIV/0!</v>
      </c>
      <c r="DG136" s="24" t="e">
        <f>Forbbiden!AX354</f>
        <v>#DIV/0!</v>
      </c>
      <c r="DH136" s="24" t="e">
        <f>Forbbiden!AY354</f>
        <v>#DIV/0!</v>
      </c>
      <c r="DI136" s="24" t="e">
        <f>Forbbiden!AZ354</f>
        <v>#DIV/0!</v>
      </c>
      <c r="DJ136" s="24"/>
      <c r="DK136" s="24"/>
      <c r="DL136" s="24"/>
      <c r="DM136" s="24"/>
      <c r="DN136" s="24"/>
      <c r="DO136" s="24"/>
      <c r="DP136" s="14"/>
    </row>
    <row r="137" spans="1:120" ht="12.2" customHeight="1">
      <c r="H137" s="40"/>
      <c r="I137" s="23"/>
      <c r="J137" s="23"/>
      <c r="K137" s="16"/>
      <c r="L137" s="9"/>
      <c r="M137" s="9"/>
      <c r="N137" s="9"/>
      <c r="O137" s="9"/>
      <c r="P137" s="9"/>
      <c r="Q137" s="9"/>
      <c r="R137" s="25">
        <v>35</v>
      </c>
      <c r="S137" s="5" t="e">
        <f>Forbbiden!R140</f>
        <v>#DIV/0!</v>
      </c>
      <c r="T137" s="61" t="e">
        <f>Forbbiden!S140</f>
        <v>#DIV/0!</v>
      </c>
      <c r="U137" s="14" t="e">
        <f>Forbbiden!T140</f>
        <v>#DIV/0!</v>
      </c>
      <c r="V137" s="14" t="e">
        <f>Forbbiden!U140</f>
        <v>#DIV/0!</v>
      </c>
      <c r="W137" s="14" t="e">
        <f>Forbbiden!V140</f>
        <v>#DIV/0!</v>
      </c>
      <c r="X137" s="14" t="e">
        <f>Forbbiden!W140</f>
        <v>#DIV/0!</v>
      </c>
      <c r="Y137" s="14" t="e">
        <f>Forbbiden!X140</f>
        <v>#DIV/0!</v>
      </c>
      <c r="Z137" s="14" t="e">
        <f>Forbbiden!Y140</f>
        <v>#DIV/0!</v>
      </c>
      <c r="AA137" s="14" t="e">
        <f>Forbbiden!Z140</f>
        <v>#DIV/0!</v>
      </c>
      <c r="AB137" s="14" t="e">
        <f>Forbbiden!AA140</f>
        <v>#DIV/0!</v>
      </c>
      <c r="AC137" s="14" t="e">
        <f>Forbbiden!AB140</f>
        <v>#DIV/0!</v>
      </c>
      <c r="AD137" s="14" t="e">
        <f>Forbbiden!AC140</f>
        <v>#DIV/0!</v>
      </c>
      <c r="AE137" s="14" t="e">
        <f>Forbbiden!AD140</f>
        <v>#DIV/0!</v>
      </c>
      <c r="AF137" s="14" t="e">
        <f>Forbbiden!AE140</f>
        <v>#DIV/0!</v>
      </c>
      <c r="AG137" s="14" t="e">
        <f>Forbbiden!AF140</f>
        <v>#DIV/0!</v>
      </c>
      <c r="AH137" s="14" t="e">
        <f>Forbbiden!AG140</f>
        <v>#DIV/0!</v>
      </c>
      <c r="AI137" s="14" t="e">
        <f>Forbbiden!AH140</f>
        <v>#DIV/0!</v>
      </c>
      <c r="AJ137" s="14" t="e">
        <f>Forbbiden!AI140</f>
        <v>#DIV/0!</v>
      </c>
      <c r="AK137" s="14" t="e">
        <f>Forbbiden!AJ140</f>
        <v>#DIV/0!</v>
      </c>
      <c r="AL137" s="14" t="e">
        <f>Forbbiden!AK140</f>
        <v>#DIV/0!</v>
      </c>
      <c r="AM137" s="14" t="e">
        <f>Forbbiden!AL140</f>
        <v>#DIV/0!</v>
      </c>
      <c r="AN137" s="14" t="e">
        <f>Forbbiden!AM140</f>
        <v>#DIV/0!</v>
      </c>
      <c r="AO137" s="14" t="e">
        <f>Forbbiden!AN140</f>
        <v>#DIV/0!</v>
      </c>
      <c r="AP137" s="14" t="e">
        <f>Forbbiden!AO140</f>
        <v>#DIV/0!</v>
      </c>
      <c r="AQ137" s="14" t="e">
        <f>Forbbiden!AP140</f>
        <v>#DIV/0!</v>
      </c>
      <c r="AR137" s="14" t="e">
        <f>Forbbiden!AQ140</f>
        <v>#DIV/0!</v>
      </c>
      <c r="AS137" s="14" t="e">
        <f>Forbbiden!AR140</f>
        <v>#DIV/0!</v>
      </c>
      <c r="AT137" s="14" t="e">
        <f>Forbbiden!AS140</f>
        <v>#DIV/0!</v>
      </c>
      <c r="AU137" s="14" t="e">
        <f>Forbbiden!AT140</f>
        <v>#DIV/0!</v>
      </c>
      <c r="AV137" s="14" t="e">
        <f>Forbbiden!AU140</f>
        <v>#DIV/0!</v>
      </c>
      <c r="AW137" s="14" t="e">
        <f>Forbbiden!AV140</f>
        <v>#DIV/0!</v>
      </c>
      <c r="AX137" s="14" t="e">
        <f>Forbbiden!AW140</f>
        <v>#DIV/0!</v>
      </c>
      <c r="AY137" s="14" t="e">
        <f>Forbbiden!AX140</f>
        <v>#DIV/0!</v>
      </c>
      <c r="AZ137" s="14" t="e">
        <f>Forbbiden!AY140</f>
        <v>#DIV/0!</v>
      </c>
      <c r="BA137" s="14" t="e">
        <f>Forbbiden!AZ140</f>
        <v>#DIV/0!</v>
      </c>
      <c r="BB137" s="14" t="e">
        <f>Forbbiden!BA140</f>
        <v>#DIV/0!</v>
      </c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9"/>
      <c r="BN137" s="18"/>
      <c r="BO137" s="18"/>
      <c r="BP137" s="18"/>
      <c r="BQ137" s="18"/>
      <c r="BR137" s="18"/>
      <c r="BS137" s="18"/>
      <c r="BT137" s="18"/>
      <c r="BU137" s="40"/>
      <c r="BV137" s="23"/>
      <c r="BW137" s="16"/>
      <c r="BX137" s="9"/>
      <c r="BY137" s="9"/>
      <c r="BZ137" s="25">
        <v>35</v>
      </c>
      <c r="CA137" s="5" t="e">
        <f>Forbbiden!R355</f>
        <v>#DIV/0!</v>
      </c>
      <c r="CB137" s="61" t="e">
        <f>Forbbiden!S355</f>
        <v>#DIV/0!</v>
      </c>
      <c r="CC137" s="10" t="e">
        <f>Forbbiden!T355</f>
        <v>#DIV/0!</v>
      </c>
      <c r="CD137" s="14" t="e">
        <f>Forbbiden!U355</f>
        <v>#DIV/0!</v>
      </c>
      <c r="CE137" s="14" t="e">
        <f>Forbbiden!V355</f>
        <v>#DIV/0!</v>
      </c>
      <c r="CF137" s="14" t="e">
        <f>Forbbiden!W355</f>
        <v>#DIV/0!</v>
      </c>
      <c r="CG137" s="14" t="e">
        <f>Forbbiden!X355</f>
        <v>#DIV/0!</v>
      </c>
      <c r="CH137" s="14" t="e">
        <f>Forbbiden!Y355</f>
        <v>#DIV/0!</v>
      </c>
      <c r="CI137" s="14" t="e">
        <f>Forbbiden!Z355</f>
        <v>#DIV/0!</v>
      </c>
      <c r="CJ137" s="14" t="e">
        <f>Forbbiden!AA355</f>
        <v>#DIV/0!</v>
      </c>
      <c r="CK137" s="14" t="e">
        <f>Forbbiden!AB355</f>
        <v>#DIV/0!</v>
      </c>
      <c r="CL137" s="14" t="e">
        <f>Forbbiden!AC355</f>
        <v>#DIV/0!</v>
      </c>
      <c r="CM137" s="14" t="e">
        <f>Forbbiden!AD355</f>
        <v>#DIV/0!</v>
      </c>
      <c r="CN137" s="14" t="e">
        <f>Forbbiden!AE355</f>
        <v>#DIV/0!</v>
      </c>
      <c r="CO137" s="14" t="e">
        <f>Forbbiden!AF355</f>
        <v>#DIV/0!</v>
      </c>
      <c r="CP137" s="14" t="e">
        <f>Forbbiden!AG355</f>
        <v>#DIV/0!</v>
      </c>
      <c r="CQ137" s="14" t="e">
        <f>Forbbiden!AH355</f>
        <v>#DIV/0!</v>
      </c>
      <c r="CR137" s="14" t="e">
        <f>Forbbiden!AI355</f>
        <v>#DIV/0!</v>
      </c>
      <c r="CS137" s="14" t="e">
        <f>Forbbiden!AJ355</f>
        <v>#DIV/0!</v>
      </c>
      <c r="CT137" s="14" t="e">
        <f>Forbbiden!AK355</f>
        <v>#DIV/0!</v>
      </c>
      <c r="CU137" s="14" t="e">
        <f>Forbbiden!AL355</f>
        <v>#DIV/0!</v>
      </c>
      <c r="CV137" s="14" t="e">
        <f>Forbbiden!AM355</f>
        <v>#DIV/0!</v>
      </c>
      <c r="CW137" s="14" t="e">
        <f>Forbbiden!AN355</f>
        <v>#DIV/0!</v>
      </c>
      <c r="CX137" s="14" t="e">
        <f>Forbbiden!AO355</f>
        <v>#DIV/0!</v>
      </c>
      <c r="CY137" s="14" t="e">
        <f>Forbbiden!AP355</f>
        <v>#DIV/0!</v>
      </c>
      <c r="CZ137" s="14" t="e">
        <f>Forbbiden!AQ355</f>
        <v>#DIV/0!</v>
      </c>
      <c r="DA137" s="14" t="e">
        <f>Forbbiden!AR355</f>
        <v>#DIV/0!</v>
      </c>
      <c r="DB137" s="24" t="e">
        <f>Forbbiden!AS355</f>
        <v>#DIV/0!</v>
      </c>
      <c r="DC137" s="24" t="e">
        <f>Forbbiden!AT355</f>
        <v>#DIV/0!</v>
      </c>
      <c r="DD137" s="24" t="e">
        <f>Forbbiden!AU355</f>
        <v>#DIV/0!</v>
      </c>
      <c r="DE137" s="24" t="e">
        <f>Forbbiden!AV355</f>
        <v>#DIV/0!</v>
      </c>
      <c r="DF137" s="24" t="e">
        <f>Forbbiden!AW355</f>
        <v>#DIV/0!</v>
      </c>
      <c r="DG137" s="24" t="e">
        <f>Forbbiden!AX355</f>
        <v>#DIV/0!</v>
      </c>
      <c r="DH137" s="24" t="e">
        <f>Forbbiden!AY355</f>
        <v>#DIV/0!</v>
      </c>
      <c r="DI137" s="24" t="e">
        <f>Forbbiden!AZ355</f>
        <v>#DIV/0!</v>
      </c>
      <c r="DJ137" s="24" t="e">
        <f>Forbbiden!BA355</f>
        <v>#DIV/0!</v>
      </c>
      <c r="DK137" s="24"/>
      <c r="DL137" s="24"/>
      <c r="DM137" s="24"/>
      <c r="DN137" s="24"/>
      <c r="DO137" s="24"/>
      <c r="DP137" s="14"/>
    </row>
    <row r="138" spans="1:120" ht="12.2" customHeight="1">
      <c r="H138" s="40"/>
      <c r="I138" s="23"/>
      <c r="J138" s="23"/>
      <c r="K138" s="16"/>
      <c r="L138" s="9"/>
      <c r="M138" s="9"/>
      <c r="N138" s="9"/>
      <c r="O138" s="9"/>
      <c r="P138" s="9"/>
      <c r="Q138" s="9"/>
      <c r="R138" s="25">
        <v>36</v>
      </c>
      <c r="S138" s="56" t="e">
        <f>Forbbiden!R141</f>
        <v>#DIV/0!</v>
      </c>
      <c r="T138" s="66" t="e">
        <f>Forbbiden!S141</f>
        <v>#DIV/0!</v>
      </c>
      <c r="U138" s="14" t="e">
        <f>Forbbiden!T141</f>
        <v>#DIV/0!</v>
      </c>
      <c r="V138" s="14" t="e">
        <f>Forbbiden!U141</f>
        <v>#DIV/0!</v>
      </c>
      <c r="W138" s="14" t="e">
        <f>Forbbiden!V141</f>
        <v>#DIV/0!</v>
      </c>
      <c r="X138" s="14" t="e">
        <f>Forbbiden!W141</f>
        <v>#DIV/0!</v>
      </c>
      <c r="Y138" s="14" t="e">
        <f>Forbbiden!X141</f>
        <v>#DIV/0!</v>
      </c>
      <c r="Z138" s="14" t="e">
        <f>Forbbiden!Y141</f>
        <v>#DIV/0!</v>
      </c>
      <c r="AA138" s="14" t="e">
        <f>Forbbiden!Z141</f>
        <v>#DIV/0!</v>
      </c>
      <c r="AB138" s="14" t="e">
        <f>Forbbiden!AA141</f>
        <v>#DIV/0!</v>
      </c>
      <c r="AC138" s="14" t="e">
        <f>Forbbiden!AB141</f>
        <v>#DIV/0!</v>
      </c>
      <c r="AD138" s="14" t="e">
        <f>Forbbiden!AC141</f>
        <v>#DIV/0!</v>
      </c>
      <c r="AE138" s="14" t="e">
        <f>Forbbiden!AD141</f>
        <v>#DIV/0!</v>
      </c>
      <c r="AF138" s="14" t="e">
        <f>Forbbiden!AE141</f>
        <v>#DIV/0!</v>
      </c>
      <c r="AG138" s="14" t="e">
        <f>Forbbiden!AF141</f>
        <v>#DIV/0!</v>
      </c>
      <c r="AH138" s="14" t="e">
        <f>Forbbiden!AG141</f>
        <v>#DIV/0!</v>
      </c>
      <c r="AI138" s="14" t="e">
        <f>Forbbiden!AH141</f>
        <v>#DIV/0!</v>
      </c>
      <c r="AJ138" s="14" t="e">
        <f>Forbbiden!AI141</f>
        <v>#DIV/0!</v>
      </c>
      <c r="AK138" s="14" t="e">
        <f>Forbbiden!AJ141</f>
        <v>#DIV/0!</v>
      </c>
      <c r="AL138" s="14" t="e">
        <f>Forbbiden!AK141</f>
        <v>#DIV/0!</v>
      </c>
      <c r="AM138" s="14" t="e">
        <f>Forbbiden!AL141</f>
        <v>#DIV/0!</v>
      </c>
      <c r="AN138" s="14" t="e">
        <f>Forbbiden!AM141</f>
        <v>#DIV/0!</v>
      </c>
      <c r="AO138" s="14" t="e">
        <f>Forbbiden!AN141</f>
        <v>#DIV/0!</v>
      </c>
      <c r="AP138" s="14" t="e">
        <f>Forbbiden!AO141</f>
        <v>#DIV/0!</v>
      </c>
      <c r="AQ138" s="14" t="e">
        <f>Forbbiden!AP141</f>
        <v>#DIV/0!</v>
      </c>
      <c r="AR138" s="14" t="e">
        <f>Forbbiden!AQ141</f>
        <v>#DIV/0!</v>
      </c>
      <c r="AS138" s="14" t="e">
        <f>Forbbiden!AR141</f>
        <v>#DIV/0!</v>
      </c>
      <c r="AT138" s="14" t="e">
        <f>Forbbiden!AS141</f>
        <v>#DIV/0!</v>
      </c>
      <c r="AU138" s="14" t="e">
        <f>Forbbiden!AT141</f>
        <v>#DIV/0!</v>
      </c>
      <c r="AV138" s="14" t="e">
        <f>Forbbiden!AU141</f>
        <v>#DIV/0!</v>
      </c>
      <c r="AW138" s="14" t="e">
        <f>Forbbiden!AV141</f>
        <v>#DIV/0!</v>
      </c>
      <c r="AX138" s="14" t="e">
        <f>Forbbiden!AW141</f>
        <v>#DIV/0!</v>
      </c>
      <c r="AY138" s="14" t="e">
        <f>Forbbiden!AX141</f>
        <v>#DIV/0!</v>
      </c>
      <c r="AZ138" s="14" t="e">
        <f>Forbbiden!AY141</f>
        <v>#DIV/0!</v>
      </c>
      <c r="BA138" s="14" t="e">
        <f>Forbbiden!AZ141</f>
        <v>#DIV/0!</v>
      </c>
      <c r="BB138" s="14" t="e">
        <f>Forbbiden!BA141</f>
        <v>#DIV/0!</v>
      </c>
      <c r="BC138" s="14" t="e">
        <f>Forbbiden!BB141</f>
        <v>#DIV/0!</v>
      </c>
      <c r="BD138" s="14"/>
      <c r="BE138" s="14"/>
      <c r="BF138" s="14"/>
      <c r="BG138" s="14"/>
      <c r="BH138" s="14"/>
      <c r="BI138" s="14"/>
      <c r="BJ138" s="14"/>
      <c r="BK138" s="14"/>
      <c r="BL138" s="14"/>
      <c r="BM138" s="9"/>
      <c r="BN138" s="18"/>
      <c r="BO138" s="18"/>
      <c r="BP138" s="18"/>
      <c r="BQ138" s="18"/>
      <c r="BR138" s="18"/>
      <c r="BS138" s="18"/>
      <c r="BT138" s="18"/>
      <c r="BU138" s="40"/>
      <c r="BV138" s="23"/>
      <c r="BW138" s="16"/>
      <c r="BX138" s="9"/>
      <c r="BY138" s="9"/>
      <c r="BZ138" s="25">
        <v>36</v>
      </c>
      <c r="CA138" s="5" t="e">
        <f>Forbbiden!R356</f>
        <v>#DIV/0!</v>
      </c>
      <c r="CB138" s="61" t="e">
        <f>Forbbiden!S356</f>
        <v>#DIV/0!</v>
      </c>
      <c r="CC138" s="10" t="e">
        <f>Forbbiden!T356</f>
        <v>#DIV/0!</v>
      </c>
      <c r="CD138" s="14" t="e">
        <f>Forbbiden!U356</f>
        <v>#DIV/0!</v>
      </c>
      <c r="CE138" s="14" t="e">
        <f>Forbbiden!V356</f>
        <v>#DIV/0!</v>
      </c>
      <c r="CF138" s="14" t="e">
        <f>Forbbiden!W356</f>
        <v>#DIV/0!</v>
      </c>
      <c r="CG138" s="14" t="e">
        <f>Forbbiden!X356</f>
        <v>#DIV/0!</v>
      </c>
      <c r="CH138" s="14" t="e">
        <f>Forbbiden!Y356</f>
        <v>#DIV/0!</v>
      </c>
      <c r="CI138" s="14" t="e">
        <f>Forbbiden!Z356</f>
        <v>#DIV/0!</v>
      </c>
      <c r="CJ138" s="14" t="e">
        <f>Forbbiden!AA356</f>
        <v>#DIV/0!</v>
      </c>
      <c r="CK138" s="14" t="e">
        <f>Forbbiden!AB356</f>
        <v>#DIV/0!</v>
      </c>
      <c r="CL138" s="14" t="e">
        <f>Forbbiden!AC356</f>
        <v>#DIV/0!</v>
      </c>
      <c r="CM138" s="14" t="e">
        <f>Forbbiden!AD356</f>
        <v>#DIV/0!</v>
      </c>
      <c r="CN138" s="14" t="e">
        <f>Forbbiden!AE356</f>
        <v>#DIV/0!</v>
      </c>
      <c r="CO138" s="14" t="e">
        <f>Forbbiden!AF356</f>
        <v>#DIV/0!</v>
      </c>
      <c r="CP138" s="14" t="e">
        <f>Forbbiden!AG356</f>
        <v>#DIV/0!</v>
      </c>
      <c r="CQ138" s="14" t="e">
        <f>Forbbiden!AH356</f>
        <v>#DIV/0!</v>
      </c>
      <c r="CR138" s="14" t="e">
        <f>Forbbiden!AI356</f>
        <v>#DIV/0!</v>
      </c>
      <c r="CS138" s="14" t="e">
        <f>Forbbiden!AJ356</f>
        <v>#DIV/0!</v>
      </c>
      <c r="CT138" s="14" t="e">
        <f>Forbbiden!AK356</f>
        <v>#DIV/0!</v>
      </c>
      <c r="CU138" s="14" t="e">
        <f>Forbbiden!AL356</f>
        <v>#DIV/0!</v>
      </c>
      <c r="CV138" s="14" t="e">
        <f>Forbbiden!AM356</f>
        <v>#DIV/0!</v>
      </c>
      <c r="CW138" s="14" t="e">
        <f>Forbbiden!AN356</f>
        <v>#DIV/0!</v>
      </c>
      <c r="CX138" s="14" t="e">
        <f>Forbbiden!AO356</f>
        <v>#DIV/0!</v>
      </c>
      <c r="CY138" s="14" t="e">
        <f>Forbbiden!AP356</f>
        <v>#DIV/0!</v>
      </c>
      <c r="CZ138" s="14" t="e">
        <f>Forbbiden!AQ356</f>
        <v>#DIV/0!</v>
      </c>
      <c r="DA138" s="14" t="e">
        <f>Forbbiden!AR356</f>
        <v>#DIV/0!</v>
      </c>
      <c r="DB138" s="24" t="e">
        <f>Forbbiden!AS356</f>
        <v>#DIV/0!</v>
      </c>
      <c r="DC138" s="24" t="e">
        <f>Forbbiden!AT356</f>
        <v>#DIV/0!</v>
      </c>
      <c r="DD138" s="24" t="e">
        <f>Forbbiden!AU356</f>
        <v>#DIV/0!</v>
      </c>
      <c r="DE138" s="24" t="e">
        <f>Forbbiden!AV356</f>
        <v>#DIV/0!</v>
      </c>
      <c r="DF138" s="24" t="e">
        <f>Forbbiden!AW356</f>
        <v>#DIV/0!</v>
      </c>
      <c r="DG138" s="24" t="e">
        <f>Forbbiden!AX356</f>
        <v>#DIV/0!</v>
      </c>
      <c r="DH138" s="24" t="e">
        <f>Forbbiden!AY356</f>
        <v>#DIV/0!</v>
      </c>
      <c r="DI138" s="24" t="e">
        <f>Forbbiden!AZ356</f>
        <v>#DIV/0!</v>
      </c>
      <c r="DJ138" s="24" t="e">
        <f>Forbbiden!BA356</f>
        <v>#DIV/0!</v>
      </c>
      <c r="DK138" s="24" t="e">
        <f>Forbbiden!BB356</f>
        <v>#DIV/0!</v>
      </c>
      <c r="DL138" s="24"/>
      <c r="DM138" s="24"/>
      <c r="DN138" s="24"/>
      <c r="DO138" s="24"/>
      <c r="DP138" s="14"/>
    </row>
    <row r="139" spans="1:120" ht="12.2" customHeight="1">
      <c r="H139" s="40"/>
      <c r="I139" s="23"/>
      <c r="J139" s="23"/>
      <c r="K139" s="16"/>
      <c r="L139" s="9"/>
      <c r="M139" s="9"/>
      <c r="N139" s="9"/>
      <c r="O139" s="9"/>
      <c r="P139" s="9"/>
      <c r="Q139" s="9"/>
      <c r="R139" s="52">
        <v>37</v>
      </c>
      <c r="S139" s="5" t="e">
        <f>Forbbiden!R142</f>
        <v>#DIV/0!</v>
      </c>
      <c r="T139" s="61" t="e">
        <f>Forbbiden!S142</f>
        <v>#DIV/0!</v>
      </c>
      <c r="U139" s="14" t="e">
        <f>Forbbiden!T142</f>
        <v>#DIV/0!</v>
      </c>
      <c r="V139" s="14" t="e">
        <f>Forbbiden!U142</f>
        <v>#DIV/0!</v>
      </c>
      <c r="W139" s="14" t="e">
        <f>Forbbiden!V142</f>
        <v>#DIV/0!</v>
      </c>
      <c r="X139" s="14" t="e">
        <f>Forbbiden!W142</f>
        <v>#DIV/0!</v>
      </c>
      <c r="Y139" s="14" t="e">
        <f>Forbbiden!X142</f>
        <v>#DIV/0!</v>
      </c>
      <c r="Z139" s="14" t="e">
        <f>Forbbiden!Y142</f>
        <v>#DIV/0!</v>
      </c>
      <c r="AA139" s="14" t="e">
        <f>Forbbiden!Z142</f>
        <v>#DIV/0!</v>
      </c>
      <c r="AB139" s="14" t="e">
        <f>Forbbiden!AA142</f>
        <v>#DIV/0!</v>
      </c>
      <c r="AC139" s="14" t="e">
        <f>Forbbiden!AB142</f>
        <v>#DIV/0!</v>
      </c>
      <c r="AD139" s="14" t="e">
        <f>Forbbiden!AC142</f>
        <v>#DIV/0!</v>
      </c>
      <c r="AE139" s="14" t="e">
        <f>Forbbiden!AD142</f>
        <v>#DIV/0!</v>
      </c>
      <c r="AF139" s="14" t="e">
        <f>Forbbiden!AE142</f>
        <v>#DIV/0!</v>
      </c>
      <c r="AG139" s="14" t="e">
        <f>Forbbiden!AF142</f>
        <v>#DIV/0!</v>
      </c>
      <c r="AH139" s="14" t="e">
        <f>Forbbiden!AG142</f>
        <v>#DIV/0!</v>
      </c>
      <c r="AI139" s="14" t="e">
        <f>Forbbiden!AH142</f>
        <v>#DIV/0!</v>
      </c>
      <c r="AJ139" s="14" t="e">
        <f>Forbbiden!AI142</f>
        <v>#DIV/0!</v>
      </c>
      <c r="AK139" s="14" t="e">
        <f>Forbbiden!AJ142</f>
        <v>#DIV/0!</v>
      </c>
      <c r="AL139" s="14" t="e">
        <f>Forbbiden!AK142</f>
        <v>#DIV/0!</v>
      </c>
      <c r="AM139" s="14" t="e">
        <f>Forbbiden!AL142</f>
        <v>#DIV/0!</v>
      </c>
      <c r="AN139" s="14" t="e">
        <f>Forbbiden!AM142</f>
        <v>#DIV/0!</v>
      </c>
      <c r="AO139" s="14" t="e">
        <f>Forbbiden!AN142</f>
        <v>#DIV/0!</v>
      </c>
      <c r="AP139" s="14" t="e">
        <f>Forbbiden!AO142</f>
        <v>#DIV/0!</v>
      </c>
      <c r="AQ139" s="14" t="e">
        <f>Forbbiden!AP142</f>
        <v>#DIV/0!</v>
      </c>
      <c r="AR139" s="14" t="e">
        <f>Forbbiden!AQ142</f>
        <v>#DIV/0!</v>
      </c>
      <c r="AS139" s="14" t="e">
        <f>Forbbiden!AR142</f>
        <v>#DIV/0!</v>
      </c>
      <c r="AT139" s="14" t="e">
        <f>Forbbiden!AS142</f>
        <v>#DIV/0!</v>
      </c>
      <c r="AU139" s="14" t="e">
        <f>Forbbiden!AT142</f>
        <v>#DIV/0!</v>
      </c>
      <c r="AV139" s="14" t="e">
        <f>Forbbiden!AU142</f>
        <v>#DIV/0!</v>
      </c>
      <c r="AW139" s="14" t="e">
        <f>Forbbiden!AV142</f>
        <v>#DIV/0!</v>
      </c>
      <c r="AX139" s="14" t="e">
        <f>Forbbiden!AW142</f>
        <v>#DIV/0!</v>
      </c>
      <c r="AY139" s="14" t="e">
        <f>Forbbiden!AX142</f>
        <v>#DIV/0!</v>
      </c>
      <c r="AZ139" s="14" t="e">
        <f>Forbbiden!AY142</f>
        <v>#DIV/0!</v>
      </c>
      <c r="BA139" s="14" t="e">
        <f>Forbbiden!AZ142</f>
        <v>#DIV/0!</v>
      </c>
      <c r="BB139" s="14" t="e">
        <f>Forbbiden!BA142</f>
        <v>#DIV/0!</v>
      </c>
      <c r="BC139" s="14" t="e">
        <f>Forbbiden!BB142</f>
        <v>#DIV/0!</v>
      </c>
      <c r="BD139" s="14" t="e">
        <f>Forbbiden!BC142</f>
        <v>#DIV/0!</v>
      </c>
      <c r="BE139" s="14"/>
      <c r="BF139" s="14"/>
      <c r="BG139" s="14"/>
      <c r="BH139" s="14"/>
      <c r="BI139" s="14"/>
      <c r="BJ139" s="14"/>
      <c r="BK139" s="14"/>
      <c r="BL139" s="14"/>
      <c r="BM139" s="9"/>
      <c r="BN139" s="18"/>
      <c r="BO139" s="18"/>
      <c r="BP139" s="18"/>
      <c r="BQ139" s="18"/>
      <c r="BR139" s="18"/>
      <c r="BS139" s="18"/>
      <c r="BT139" s="18"/>
      <c r="BU139" s="40"/>
      <c r="BV139" s="23"/>
      <c r="BW139" s="16"/>
      <c r="BX139" s="9"/>
      <c r="BY139" s="9"/>
      <c r="BZ139" s="52">
        <v>37</v>
      </c>
      <c r="CA139" s="5" t="e">
        <f>Forbbiden!R357</f>
        <v>#DIV/0!</v>
      </c>
      <c r="CB139" s="61" t="e">
        <f>Forbbiden!S357</f>
        <v>#DIV/0!</v>
      </c>
      <c r="CC139" s="10" t="e">
        <f>Forbbiden!T357</f>
        <v>#DIV/0!</v>
      </c>
      <c r="CD139" s="14" t="e">
        <f>Forbbiden!U357</f>
        <v>#DIV/0!</v>
      </c>
      <c r="CE139" s="14" t="e">
        <f>Forbbiden!V357</f>
        <v>#DIV/0!</v>
      </c>
      <c r="CF139" s="14" t="e">
        <f>Forbbiden!W357</f>
        <v>#DIV/0!</v>
      </c>
      <c r="CG139" s="14" t="e">
        <f>Forbbiden!X357</f>
        <v>#DIV/0!</v>
      </c>
      <c r="CH139" s="14" t="e">
        <f>Forbbiden!Y357</f>
        <v>#DIV/0!</v>
      </c>
      <c r="CI139" s="14" t="e">
        <f>Forbbiden!Z357</f>
        <v>#DIV/0!</v>
      </c>
      <c r="CJ139" s="14" t="e">
        <f>Forbbiden!AA357</f>
        <v>#DIV/0!</v>
      </c>
      <c r="CK139" s="14" t="e">
        <f>Forbbiden!AB357</f>
        <v>#DIV/0!</v>
      </c>
      <c r="CL139" s="14" t="e">
        <f>Forbbiden!AC357</f>
        <v>#DIV/0!</v>
      </c>
      <c r="CM139" s="14" t="e">
        <f>Forbbiden!AD357</f>
        <v>#DIV/0!</v>
      </c>
      <c r="CN139" s="14" t="e">
        <f>Forbbiden!AE357</f>
        <v>#DIV/0!</v>
      </c>
      <c r="CO139" s="14" t="e">
        <f>Forbbiden!AF357</f>
        <v>#DIV/0!</v>
      </c>
      <c r="CP139" s="14" t="e">
        <f>Forbbiden!AG357</f>
        <v>#DIV/0!</v>
      </c>
      <c r="CQ139" s="14" t="e">
        <f>Forbbiden!AH357</f>
        <v>#DIV/0!</v>
      </c>
      <c r="CR139" s="14" t="e">
        <f>Forbbiden!AI357</f>
        <v>#DIV/0!</v>
      </c>
      <c r="CS139" s="14" t="e">
        <f>Forbbiden!AJ357</f>
        <v>#DIV/0!</v>
      </c>
      <c r="CT139" s="14" t="e">
        <f>Forbbiden!AK357</f>
        <v>#DIV/0!</v>
      </c>
      <c r="CU139" s="14" t="e">
        <f>Forbbiden!AL357</f>
        <v>#DIV/0!</v>
      </c>
      <c r="CV139" s="14" t="e">
        <f>Forbbiden!AM357</f>
        <v>#DIV/0!</v>
      </c>
      <c r="CW139" s="14" t="e">
        <f>Forbbiden!AN357</f>
        <v>#DIV/0!</v>
      </c>
      <c r="CX139" s="14" t="e">
        <f>Forbbiden!AO357</f>
        <v>#DIV/0!</v>
      </c>
      <c r="CY139" s="14" t="e">
        <f>Forbbiden!AP357</f>
        <v>#DIV/0!</v>
      </c>
      <c r="CZ139" s="14" t="e">
        <f>Forbbiden!AQ357</f>
        <v>#DIV/0!</v>
      </c>
      <c r="DA139" s="14" t="e">
        <f>Forbbiden!AR357</f>
        <v>#DIV/0!</v>
      </c>
      <c r="DB139" s="24" t="e">
        <f>Forbbiden!AS357</f>
        <v>#DIV/0!</v>
      </c>
      <c r="DC139" s="24" t="e">
        <f>Forbbiden!AT357</f>
        <v>#DIV/0!</v>
      </c>
      <c r="DD139" s="24" t="e">
        <f>Forbbiden!AU357</f>
        <v>#DIV/0!</v>
      </c>
      <c r="DE139" s="24" t="e">
        <f>Forbbiden!AV357</f>
        <v>#DIV/0!</v>
      </c>
      <c r="DF139" s="24" t="e">
        <f>Forbbiden!AW357</f>
        <v>#DIV/0!</v>
      </c>
      <c r="DG139" s="24" t="e">
        <f>Forbbiden!AX357</f>
        <v>#DIV/0!</v>
      </c>
      <c r="DH139" s="24" t="e">
        <f>Forbbiden!AY357</f>
        <v>#DIV/0!</v>
      </c>
      <c r="DI139" s="24" t="e">
        <f>Forbbiden!AZ357</f>
        <v>#DIV/0!</v>
      </c>
      <c r="DJ139" s="24" t="e">
        <f>Forbbiden!BA357</f>
        <v>#DIV/0!</v>
      </c>
      <c r="DK139" s="24" t="e">
        <f>Forbbiden!BB357</f>
        <v>#DIV/0!</v>
      </c>
      <c r="DL139" s="24" t="e">
        <f>Forbbiden!BC357</f>
        <v>#DIV/0!</v>
      </c>
      <c r="DM139" s="24"/>
      <c r="DN139" s="24"/>
      <c r="DO139" s="24"/>
      <c r="DP139" s="14"/>
    </row>
    <row r="140" spans="1:120" ht="12.2" customHeight="1">
      <c r="H140" s="40"/>
      <c r="I140" s="23"/>
      <c r="J140" s="23"/>
      <c r="K140" s="16"/>
      <c r="L140" s="9"/>
      <c r="M140" s="9"/>
      <c r="N140" s="9"/>
      <c r="O140" s="9"/>
      <c r="P140" s="9"/>
      <c r="Q140" s="9"/>
      <c r="R140" s="52">
        <v>38</v>
      </c>
      <c r="S140" s="5" t="e">
        <f>Forbbiden!R143</f>
        <v>#DIV/0!</v>
      </c>
      <c r="T140" s="61" t="e">
        <f>Forbbiden!S143</f>
        <v>#DIV/0!</v>
      </c>
      <c r="U140" s="14" t="e">
        <f>Forbbiden!T143</f>
        <v>#DIV/0!</v>
      </c>
      <c r="V140" s="14" t="e">
        <f>Forbbiden!U143</f>
        <v>#DIV/0!</v>
      </c>
      <c r="W140" s="14" t="e">
        <f>Forbbiden!V143</f>
        <v>#DIV/0!</v>
      </c>
      <c r="X140" s="14" t="e">
        <f>Forbbiden!W143</f>
        <v>#DIV/0!</v>
      </c>
      <c r="Y140" s="14" t="e">
        <f>Forbbiden!X143</f>
        <v>#DIV/0!</v>
      </c>
      <c r="Z140" s="14" t="e">
        <f>Forbbiden!Y143</f>
        <v>#DIV/0!</v>
      </c>
      <c r="AA140" s="14" t="e">
        <f>Forbbiden!Z143</f>
        <v>#DIV/0!</v>
      </c>
      <c r="AB140" s="14" t="e">
        <f>Forbbiden!AA143</f>
        <v>#DIV/0!</v>
      </c>
      <c r="AC140" s="14" t="e">
        <f>Forbbiden!AB143</f>
        <v>#DIV/0!</v>
      </c>
      <c r="AD140" s="14" t="e">
        <f>Forbbiden!AC143</f>
        <v>#DIV/0!</v>
      </c>
      <c r="AE140" s="14" t="e">
        <f>Forbbiden!AD143</f>
        <v>#DIV/0!</v>
      </c>
      <c r="AF140" s="14" t="e">
        <f>Forbbiden!AE143</f>
        <v>#DIV/0!</v>
      </c>
      <c r="AG140" s="14" t="e">
        <f>Forbbiden!AF143</f>
        <v>#DIV/0!</v>
      </c>
      <c r="AH140" s="14" t="e">
        <f>Forbbiden!AG143</f>
        <v>#DIV/0!</v>
      </c>
      <c r="AI140" s="14" t="e">
        <f>Forbbiden!AH143</f>
        <v>#DIV/0!</v>
      </c>
      <c r="AJ140" s="14" t="e">
        <f>Forbbiden!AI143</f>
        <v>#DIV/0!</v>
      </c>
      <c r="AK140" s="14" t="e">
        <f>Forbbiden!AJ143</f>
        <v>#DIV/0!</v>
      </c>
      <c r="AL140" s="14" t="e">
        <f>Forbbiden!AK143</f>
        <v>#DIV/0!</v>
      </c>
      <c r="AM140" s="14" t="e">
        <f>Forbbiden!AL143</f>
        <v>#DIV/0!</v>
      </c>
      <c r="AN140" s="14" t="e">
        <f>Forbbiden!AM143</f>
        <v>#DIV/0!</v>
      </c>
      <c r="AO140" s="14" t="e">
        <f>Forbbiden!AN143</f>
        <v>#DIV/0!</v>
      </c>
      <c r="AP140" s="14" t="e">
        <f>Forbbiden!AO143</f>
        <v>#DIV/0!</v>
      </c>
      <c r="AQ140" s="14" t="e">
        <f>Forbbiden!AP143</f>
        <v>#DIV/0!</v>
      </c>
      <c r="AR140" s="14" t="e">
        <f>Forbbiden!AQ143</f>
        <v>#DIV/0!</v>
      </c>
      <c r="AS140" s="14" t="e">
        <f>Forbbiden!AR143</f>
        <v>#DIV/0!</v>
      </c>
      <c r="AT140" s="14" t="e">
        <f>Forbbiden!AS143</f>
        <v>#DIV/0!</v>
      </c>
      <c r="AU140" s="14" t="e">
        <f>Forbbiden!AT143</f>
        <v>#DIV/0!</v>
      </c>
      <c r="AV140" s="14" t="e">
        <f>Forbbiden!AU143</f>
        <v>#DIV/0!</v>
      </c>
      <c r="AW140" s="14" t="e">
        <f>Forbbiden!AV143</f>
        <v>#DIV/0!</v>
      </c>
      <c r="AX140" s="14" t="e">
        <f>Forbbiden!AW143</f>
        <v>#DIV/0!</v>
      </c>
      <c r="AY140" s="14" t="e">
        <f>Forbbiden!AX143</f>
        <v>#DIV/0!</v>
      </c>
      <c r="AZ140" s="14" t="e">
        <f>Forbbiden!AY143</f>
        <v>#DIV/0!</v>
      </c>
      <c r="BA140" s="14" t="e">
        <f>Forbbiden!AZ143</f>
        <v>#DIV/0!</v>
      </c>
      <c r="BB140" s="14" t="e">
        <f>Forbbiden!BA143</f>
        <v>#DIV/0!</v>
      </c>
      <c r="BC140" s="14" t="e">
        <f>Forbbiden!BB143</f>
        <v>#DIV/0!</v>
      </c>
      <c r="BD140" s="14" t="e">
        <f>Forbbiden!BC143</f>
        <v>#DIV/0!</v>
      </c>
      <c r="BE140" s="14" t="e">
        <f>Forbbiden!BD143</f>
        <v>#DIV/0!</v>
      </c>
      <c r="BF140" s="14"/>
      <c r="BG140" s="14"/>
      <c r="BH140" s="14"/>
      <c r="BI140" s="14"/>
      <c r="BJ140" s="14"/>
      <c r="BK140" s="14"/>
      <c r="BL140" s="14"/>
      <c r="BM140" s="9"/>
      <c r="BN140" s="38"/>
      <c r="BO140" s="38"/>
      <c r="BP140" s="38"/>
      <c r="BQ140" s="38"/>
      <c r="BR140" s="38"/>
      <c r="BS140" s="38"/>
      <c r="BT140" s="38"/>
      <c r="BU140" s="40"/>
      <c r="BV140" s="23"/>
      <c r="BW140" s="16"/>
      <c r="BX140" s="23"/>
      <c r="BY140" s="23"/>
      <c r="BZ140" s="52">
        <v>38</v>
      </c>
      <c r="CA140" s="5" t="e">
        <f>Forbbiden!R358</f>
        <v>#DIV/0!</v>
      </c>
      <c r="CB140" s="61" t="e">
        <f>Forbbiden!S358</f>
        <v>#DIV/0!</v>
      </c>
      <c r="CC140" s="10" t="e">
        <f>Forbbiden!T358</f>
        <v>#DIV/0!</v>
      </c>
      <c r="CD140" s="25" t="e">
        <f>Forbbiden!U358</f>
        <v>#DIV/0!</v>
      </c>
      <c r="CE140" s="25" t="e">
        <f>Forbbiden!V358</f>
        <v>#DIV/0!</v>
      </c>
      <c r="CF140" s="25" t="e">
        <f>Forbbiden!W358</f>
        <v>#DIV/0!</v>
      </c>
      <c r="CG140" s="25" t="e">
        <f>Forbbiden!X358</f>
        <v>#DIV/0!</v>
      </c>
      <c r="CH140" s="25" t="e">
        <f>Forbbiden!Y358</f>
        <v>#DIV/0!</v>
      </c>
      <c r="CI140" s="25" t="e">
        <f>Forbbiden!Z358</f>
        <v>#DIV/0!</v>
      </c>
      <c r="CJ140" s="25" t="e">
        <f>Forbbiden!AA358</f>
        <v>#DIV/0!</v>
      </c>
      <c r="CK140" s="25" t="e">
        <f>Forbbiden!AB358</f>
        <v>#DIV/0!</v>
      </c>
      <c r="CL140" s="25" t="e">
        <f>Forbbiden!AC358</f>
        <v>#DIV/0!</v>
      </c>
      <c r="CM140" s="25" t="e">
        <f>Forbbiden!AD358</f>
        <v>#DIV/0!</v>
      </c>
      <c r="CN140" s="25" t="e">
        <f>Forbbiden!AE358</f>
        <v>#DIV/0!</v>
      </c>
      <c r="CO140" s="25" t="e">
        <f>Forbbiden!AF358</f>
        <v>#DIV/0!</v>
      </c>
      <c r="CP140" s="25" t="e">
        <f>Forbbiden!AG358</f>
        <v>#DIV/0!</v>
      </c>
      <c r="CQ140" s="25" t="e">
        <f>Forbbiden!AH358</f>
        <v>#DIV/0!</v>
      </c>
      <c r="CR140" s="25" t="e">
        <f>Forbbiden!AI358</f>
        <v>#DIV/0!</v>
      </c>
      <c r="CS140" s="25" t="e">
        <f>Forbbiden!AJ358</f>
        <v>#DIV/0!</v>
      </c>
      <c r="CT140" s="25" t="e">
        <f>Forbbiden!AK358</f>
        <v>#DIV/0!</v>
      </c>
      <c r="CU140" s="14" t="e">
        <f>Forbbiden!AL358</f>
        <v>#DIV/0!</v>
      </c>
      <c r="CV140" s="14" t="e">
        <f>Forbbiden!AM358</f>
        <v>#DIV/0!</v>
      </c>
      <c r="CW140" s="14" t="e">
        <f>Forbbiden!AN358</f>
        <v>#DIV/0!</v>
      </c>
      <c r="CX140" s="14" t="e">
        <f>Forbbiden!AO358</f>
        <v>#DIV/0!</v>
      </c>
      <c r="CY140" s="14" t="e">
        <f>Forbbiden!AP358</f>
        <v>#DIV/0!</v>
      </c>
      <c r="CZ140" s="14" t="e">
        <f>Forbbiden!AQ358</f>
        <v>#DIV/0!</v>
      </c>
      <c r="DA140" s="14" t="e">
        <f>Forbbiden!AR358</f>
        <v>#DIV/0!</v>
      </c>
      <c r="DB140" s="24" t="e">
        <f>Forbbiden!AS358</f>
        <v>#DIV/0!</v>
      </c>
      <c r="DC140" s="24" t="e">
        <f>Forbbiden!AT358</f>
        <v>#DIV/0!</v>
      </c>
      <c r="DD140" s="24" t="e">
        <f>Forbbiden!AU358</f>
        <v>#DIV/0!</v>
      </c>
      <c r="DE140" s="24" t="e">
        <f>Forbbiden!AV358</f>
        <v>#DIV/0!</v>
      </c>
      <c r="DF140" s="24" t="e">
        <f>Forbbiden!AW358</f>
        <v>#DIV/0!</v>
      </c>
      <c r="DG140" s="24" t="e">
        <f>Forbbiden!AX358</f>
        <v>#DIV/0!</v>
      </c>
      <c r="DH140" s="24" t="e">
        <f>Forbbiden!AY358</f>
        <v>#DIV/0!</v>
      </c>
      <c r="DI140" s="24" t="e">
        <f>Forbbiden!AZ358</f>
        <v>#DIV/0!</v>
      </c>
      <c r="DJ140" s="24" t="e">
        <f>Forbbiden!BA358</f>
        <v>#DIV/0!</v>
      </c>
      <c r="DK140" s="24" t="e">
        <f>Forbbiden!BB358</f>
        <v>#DIV/0!</v>
      </c>
      <c r="DL140" s="24" t="e">
        <f>Forbbiden!BC358</f>
        <v>#DIV/0!</v>
      </c>
      <c r="DM140" s="24" t="e">
        <f>Forbbiden!BD358</f>
        <v>#DIV/0!</v>
      </c>
      <c r="DN140" s="24"/>
      <c r="DO140" s="24"/>
      <c r="DP140" s="14"/>
    </row>
    <row r="141" spans="1:120" ht="12.2" customHeight="1">
      <c r="H141" s="40"/>
      <c r="I141" s="23"/>
      <c r="J141" s="23"/>
      <c r="K141" s="16"/>
      <c r="L141" s="9"/>
      <c r="M141" s="9"/>
      <c r="N141" s="9"/>
      <c r="O141" s="9"/>
      <c r="P141" s="9"/>
      <c r="Q141" s="9"/>
      <c r="R141" s="52">
        <v>39</v>
      </c>
      <c r="S141" s="5" t="e">
        <f>Forbbiden!R144</f>
        <v>#DIV/0!</v>
      </c>
      <c r="T141" s="61" t="e">
        <f>Forbbiden!S144</f>
        <v>#DIV/0!</v>
      </c>
      <c r="U141" s="14" t="e">
        <f>Forbbiden!T144</f>
        <v>#DIV/0!</v>
      </c>
      <c r="V141" s="14" t="e">
        <f>Forbbiden!U144</f>
        <v>#DIV/0!</v>
      </c>
      <c r="W141" s="14" t="e">
        <f>Forbbiden!V144</f>
        <v>#DIV/0!</v>
      </c>
      <c r="X141" s="14" t="e">
        <f>Forbbiden!W144</f>
        <v>#DIV/0!</v>
      </c>
      <c r="Y141" s="14" t="e">
        <f>Forbbiden!X144</f>
        <v>#DIV/0!</v>
      </c>
      <c r="Z141" s="14" t="e">
        <f>Forbbiden!Y144</f>
        <v>#DIV/0!</v>
      </c>
      <c r="AA141" s="14" t="e">
        <f>Forbbiden!Z144</f>
        <v>#DIV/0!</v>
      </c>
      <c r="AB141" s="14" t="e">
        <f>Forbbiden!AA144</f>
        <v>#DIV/0!</v>
      </c>
      <c r="AC141" s="14" t="e">
        <f>Forbbiden!AB144</f>
        <v>#DIV/0!</v>
      </c>
      <c r="AD141" s="14" t="e">
        <f>Forbbiden!AC144</f>
        <v>#DIV/0!</v>
      </c>
      <c r="AE141" s="14" t="e">
        <f>Forbbiden!AD144</f>
        <v>#DIV/0!</v>
      </c>
      <c r="AF141" s="14" t="e">
        <f>Forbbiden!AE144</f>
        <v>#DIV/0!</v>
      </c>
      <c r="AG141" s="14" t="e">
        <f>Forbbiden!AF144</f>
        <v>#DIV/0!</v>
      </c>
      <c r="AH141" s="14" t="e">
        <f>Forbbiden!AG144</f>
        <v>#DIV/0!</v>
      </c>
      <c r="AI141" s="14" t="e">
        <f>Forbbiden!AH144</f>
        <v>#DIV/0!</v>
      </c>
      <c r="AJ141" s="14" t="e">
        <f>Forbbiden!AI144</f>
        <v>#DIV/0!</v>
      </c>
      <c r="AK141" s="14" t="e">
        <f>Forbbiden!AJ144</f>
        <v>#DIV/0!</v>
      </c>
      <c r="AL141" s="14" t="e">
        <f>Forbbiden!AK144</f>
        <v>#DIV/0!</v>
      </c>
      <c r="AM141" s="14" t="e">
        <f>Forbbiden!AL144</f>
        <v>#DIV/0!</v>
      </c>
      <c r="AN141" s="14" t="e">
        <f>Forbbiden!AM144</f>
        <v>#DIV/0!</v>
      </c>
      <c r="AO141" s="14" t="e">
        <f>Forbbiden!AN144</f>
        <v>#DIV/0!</v>
      </c>
      <c r="AP141" s="14" t="e">
        <f>Forbbiden!AO144</f>
        <v>#DIV/0!</v>
      </c>
      <c r="AQ141" s="14" t="e">
        <f>Forbbiden!AP144</f>
        <v>#DIV/0!</v>
      </c>
      <c r="AR141" s="14" t="e">
        <f>Forbbiden!AQ144</f>
        <v>#DIV/0!</v>
      </c>
      <c r="AS141" s="14" t="e">
        <f>Forbbiden!AR144</f>
        <v>#DIV/0!</v>
      </c>
      <c r="AT141" s="14" t="e">
        <f>Forbbiden!AS144</f>
        <v>#DIV/0!</v>
      </c>
      <c r="AU141" s="14" t="e">
        <f>Forbbiden!AT144</f>
        <v>#DIV/0!</v>
      </c>
      <c r="AV141" s="14" t="e">
        <f>Forbbiden!AU144</f>
        <v>#DIV/0!</v>
      </c>
      <c r="AW141" s="14" t="e">
        <f>Forbbiden!AV144</f>
        <v>#DIV/0!</v>
      </c>
      <c r="AX141" s="14" t="e">
        <f>Forbbiden!AW144</f>
        <v>#DIV/0!</v>
      </c>
      <c r="AY141" s="14" t="e">
        <f>Forbbiden!AX144</f>
        <v>#DIV/0!</v>
      </c>
      <c r="AZ141" s="14" t="e">
        <f>Forbbiden!AY144</f>
        <v>#DIV/0!</v>
      </c>
      <c r="BA141" s="14" t="e">
        <f>Forbbiden!AZ144</f>
        <v>#DIV/0!</v>
      </c>
      <c r="BB141" s="14" t="e">
        <f>Forbbiden!BA144</f>
        <v>#DIV/0!</v>
      </c>
      <c r="BC141" s="14" t="e">
        <f>Forbbiden!BB144</f>
        <v>#DIV/0!</v>
      </c>
      <c r="BD141" s="14" t="e">
        <f>Forbbiden!BC144</f>
        <v>#DIV/0!</v>
      </c>
      <c r="BE141" s="14" t="e">
        <f>Forbbiden!BD144</f>
        <v>#DIV/0!</v>
      </c>
      <c r="BF141" s="14" t="e">
        <f>Forbbiden!BE144</f>
        <v>#DIV/0!</v>
      </c>
      <c r="BG141" s="14"/>
      <c r="BH141" s="14"/>
      <c r="BI141" s="14"/>
      <c r="BJ141" s="14"/>
      <c r="BK141" s="14"/>
      <c r="BL141" s="14"/>
      <c r="BM141" s="9"/>
      <c r="BN141" s="38"/>
      <c r="BO141" s="38"/>
      <c r="BP141" s="50"/>
      <c r="BQ141" s="50"/>
      <c r="BR141" s="50"/>
      <c r="BS141" s="50"/>
      <c r="BT141" s="50"/>
      <c r="BU141" s="40"/>
      <c r="BV141" s="23"/>
      <c r="BW141" s="16"/>
      <c r="BX141" s="9"/>
      <c r="BY141" s="9"/>
      <c r="BZ141" s="52">
        <v>39</v>
      </c>
      <c r="CA141" s="5" t="e">
        <f>Forbbiden!R359</f>
        <v>#DIV/0!</v>
      </c>
      <c r="CB141" s="61" t="e">
        <f>Forbbiden!S359</f>
        <v>#DIV/0!</v>
      </c>
      <c r="CC141" s="10" t="e">
        <f>Forbbiden!T359</f>
        <v>#DIV/0!</v>
      </c>
      <c r="CD141" s="14" t="e">
        <f>Forbbiden!U359</f>
        <v>#DIV/0!</v>
      </c>
      <c r="CE141" s="14" t="e">
        <f>Forbbiden!V359</f>
        <v>#DIV/0!</v>
      </c>
      <c r="CF141" s="14" t="e">
        <f>Forbbiden!W359</f>
        <v>#DIV/0!</v>
      </c>
      <c r="CG141" s="14" t="e">
        <f>Forbbiden!X359</f>
        <v>#DIV/0!</v>
      </c>
      <c r="CH141" s="14" t="e">
        <f>Forbbiden!Y359</f>
        <v>#DIV/0!</v>
      </c>
      <c r="CI141" s="14" t="e">
        <f>Forbbiden!Z359</f>
        <v>#DIV/0!</v>
      </c>
      <c r="CJ141" s="14" t="e">
        <f>Forbbiden!AA359</f>
        <v>#DIV/0!</v>
      </c>
      <c r="CK141" s="14" t="e">
        <f>Forbbiden!AB359</f>
        <v>#DIV/0!</v>
      </c>
      <c r="CL141" s="14" t="e">
        <f>Forbbiden!AC359</f>
        <v>#DIV/0!</v>
      </c>
      <c r="CM141" s="14" t="e">
        <f>Forbbiden!AD359</f>
        <v>#DIV/0!</v>
      </c>
      <c r="CN141" s="14" t="e">
        <f>Forbbiden!AE359</f>
        <v>#DIV/0!</v>
      </c>
      <c r="CO141" s="14" t="e">
        <f>Forbbiden!AF359</f>
        <v>#DIV/0!</v>
      </c>
      <c r="CP141" s="14" t="e">
        <f>Forbbiden!AG359</f>
        <v>#DIV/0!</v>
      </c>
      <c r="CQ141" s="14" t="e">
        <f>Forbbiden!AH359</f>
        <v>#DIV/0!</v>
      </c>
      <c r="CR141" s="14" t="e">
        <f>Forbbiden!AI359</f>
        <v>#DIV/0!</v>
      </c>
      <c r="CS141" s="14" t="e">
        <f>Forbbiden!AJ359</f>
        <v>#DIV/0!</v>
      </c>
      <c r="CT141" s="14" t="e">
        <f>Forbbiden!AK359</f>
        <v>#DIV/0!</v>
      </c>
      <c r="CU141" s="14" t="e">
        <f>Forbbiden!AL359</f>
        <v>#DIV/0!</v>
      </c>
      <c r="CV141" s="14" t="e">
        <f>Forbbiden!AM359</f>
        <v>#DIV/0!</v>
      </c>
      <c r="CW141" s="14" t="e">
        <f>Forbbiden!AN359</f>
        <v>#DIV/0!</v>
      </c>
      <c r="CX141" s="14" t="e">
        <f>Forbbiden!AO359</f>
        <v>#DIV/0!</v>
      </c>
      <c r="CY141" s="14" t="e">
        <f>Forbbiden!AP359</f>
        <v>#DIV/0!</v>
      </c>
      <c r="CZ141" s="14" t="e">
        <f>Forbbiden!AQ359</f>
        <v>#DIV/0!</v>
      </c>
      <c r="DA141" s="14" t="e">
        <f>Forbbiden!AR359</f>
        <v>#DIV/0!</v>
      </c>
      <c r="DB141" s="24" t="e">
        <f>Forbbiden!AS359</f>
        <v>#DIV/0!</v>
      </c>
      <c r="DC141" s="24" t="e">
        <f>Forbbiden!AT359</f>
        <v>#DIV/0!</v>
      </c>
      <c r="DD141" s="24" t="e">
        <f>Forbbiden!AU359</f>
        <v>#DIV/0!</v>
      </c>
      <c r="DE141" s="24" t="e">
        <f>Forbbiden!AV359</f>
        <v>#DIV/0!</v>
      </c>
      <c r="DF141" s="24" t="e">
        <f>Forbbiden!AW359</f>
        <v>#DIV/0!</v>
      </c>
      <c r="DG141" s="24" t="e">
        <f>Forbbiden!AX359</f>
        <v>#DIV/0!</v>
      </c>
      <c r="DH141" s="24" t="e">
        <f>Forbbiden!AY359</f>
        <v>#DIV/0!</v>
      </c>
      <c r="DI141" s="24" t="e">
        <f>Forbbiden!AZ359</f>
        <v>#DIV/0!</v>
      </c>
      <c r="DJ141" s="24" t="e">
        <f>Forbbiden!BA359</f>
        <v>#DIV/0!</v>
      </c>
      <c r="DK141" s="24" t="e">
        <f>Forbbiden!BB359</f>
        <v>#DIV/0!</v>
      </c>
      <c r="DL141" s="24" t="e">
        <f>Forbbiden!BC359</f>
        <v>#DIV/0!</v>
      </c>
      <c r="DM141" s="24" t="e">
        <f>Forbbiden!BD359</f>
        <v>#DIV/0!</v>
      </c>
      <c r="DN141" s="24" t="e">
        <f>Forbbiden!BE359</f>
        <v>#DIV/0!</v>
      </c>
      <c r="DO141" s="24"/>
      <c r="DP141" s="14"/>
    </row>
    <row r="142" spans="1:120" ht="12.2" customHeight="1">
      <c r="H142" s="40"/>
      <c r="I142" s="23"/>
      <c r="J142" s="23"/>
      <c r="K142" s="16"/>
      <c r="L142" s="9"/>
      <c r="M142" s="9"/>
      <c r="N142" s="9"/>
      <c r="O142" s="9"/>
      <c r="P142" s="9"/>
      <c r="Q142" s="23"/>
      <c r="R142" s="52">
        <v>40</v>
      </c>
      <c r="S142" s="5" t="e">
        <f>Forbbiden!R145</f>
        <v>#DIV/0!</v>
      </c>
      <c r="T142" s="61" t="e">
        <f>Forbbiden!S145</f>
        <v>#DIV/0!</v>
      </c>
      <c r="U142" s="14" t="e">
        <f>Forbbiden!T145</f>
        <v>#DIV/0!</v>
      </c>
      <c r="V142" s="14" t="e">
        <f>Forbbiden!U145</f>
        <v>#DIV/0!</v>
      </c>
      <c r="W142" s="14" t="e">
        <f>Forbbiden!V145</f>
        <v>#DIV/0!</v>
      </c>
      <c r="X142" s="14" t="e">
        <f>Forbbiden!W145</f>
        <v>#DIV/0!</v>
      </c>
      <c r="Y142" s="14" t="e">
        <f>Forbbiden!X145</f>
        <v>#DIV/0!</v>
      </c>
      <c r="Z142" s="14" t="e">
        <f>Forbbiden!Y145</f>
        <v>#DIV/0!</v>
      </c>
      <c r="AA142" s="14" t="e">
        <f>Forbbiden!Z145</f>
        <v>#DIV/0!</v>
      </c>
      <c r="AB142" s="14" t="e">
        <f>Forbbiden!AA145</f>
        <v>#DIV/0!</v>
      </c>
      <c r="AC142" s="14" t="e">
        <f>Forbbiden!AB145</f>
        <v>#DIV/0!</v>
      </c>
      <c r="AD142" s="14" t="e">
        <f>Forbbiden!AC145</f>
        <v>#DIV/0!</v>
      </c>
      <c r="AE142" s="14" t="e">
        <f>Forbbiden!AD145</f>
        <v>#DIV/0!</v>
      </c>
      <c r="AF142" s="14" t="e">
        <f>Forbbiden!AE145</f>
        <v>#DIV/0!</v>
      </c>
      <c r="AG142" s="14" t="e">
        <f>Forbbiden!AF145</f>
        <v>#DIV/0!</v>
      </c>
      <c r="AH142" s="14" t="e">
        <f>Forbbiden!AG145</f>
        <v>#DIV/0!</v>
      </c>
      <c r="AI142" s="14" t="e">
        <f>Forbbiden!AH145</f>
        <v>#DIV/0!</v>
      </c>
      <c r="AJ142" s="14" t="e">
        <f>Forbbiden!AI145</f>
        <v>#DIV/0!</v>
      </c>
      <c r="AK142" s="14" t="e">
        <f>Forbbiden!AJ145</f>
        <v>#DIV/0!</v>
      </c>
      <c r="AL142" s="14" t="e">
        <f>Forbbiden!AK145</f>
        <v>#DIV/0!</v>
      </c>
      <c r="AM142" s="14" t="e">
        <f>Forbbiden!AL145</f>
        <v>#DIV/0!</v>
      </c>
      <c r="AN142" s="14" t="e">
        <f>Forbbiden!AM145</f>
        <v>#DIV/0!</v>
      </c>
      <c r="AO142" s="14" t="e">
        <f>Forbbiden!AN145</f>
        <v>#DIV/0!</v>
      </c>
      <c r="AP142" s="14" t="e">
        <f>Forbbiden!AO145</f>
        <v>#DIV/0!</v>
      </c>
      <c r="AQ142" s="14" t="e">
        <f>Forbbiden!AP145</f>
        <v>#DIV/0!</v>
      </c>
      <c r="AR142" s="14" t="e">
        <f>Forbbiden!AQ145</f>
        <v>#DIV/0!</v>
      </c>
      <c r="AS142" s="14" t="e">
        <f>Forbbiden!AR145</f>
        <v>#DIV/0!</v>
      </c>
      <c r="AT142" s="14" t="e">
        <f>Forbbiden!AS145</f>
        <v>#DIV/0!</v>
      </c>
      <c r="AU142" s="14" t="e">
        <f>Forbbiden!AT145</f>
        <v>#DIV/0!</v>
      </c>
      <c r="AV142" s="14" t="e">
        <f>Forbbiden!AU145</f>
        <v>#DIV/0!</v>
      </c>
      <c r="AW142" s="14" t="e">
        <f>Forbbiden!AV145</f>
        <v>#DIV/0!</v>
      </c>
      <c r="AX142" s="14" t="e">
        <f>Forbbiden!AW145</f>
        <v>#DIV/0!</v>
      </c>
      <c r="AY142" s="14" t="e">
        <f>Forbbiden!AX145</f>
        <v>#DIV/0!</v>
      </c>
      <c r="AZ142" s="14" t="e">
        <f>Forbbiden!AY145</f>
        <v>#DIV/0!</v>
      </c>
      <c r="BA142" s="14" t="e">
        <f>Forbbiden!AZ145</f>
        <v>#DIV/0!</v>
      </c>
      <c r="BB142" s="14" t="e">
        <f>Forbbiden!BA145</f>
        <v>#DIV/0!</v>
      </c>
      <c r="BC142" s="14" t="e">
        <f>Forbbiden!BB145</f>
        <v>#DIV/0!</v>
      </c>
      <c r="BD142" s="14" t="e">
        <f>Forbbiden!BC145</f>
        <v>#DIV/0!</v>
      </c>
      <c r="BE142" s="14" t="e">
        <f>Forbbiden!BD145</f>
        <v>#DIV/0!</v>
      </c>
      <c r="BF142" s="14" t="e">
        <f>Forbbiden!BE145</f>
        <v>#DIV/0!</v>
      </c>
      <c r="BG142" s="14" t="e">
        <f>Forbbiden!BF145</f>
        <v>#DIV/0!</v>
      </c>
      <c r="BH142" s="14"/>
      <c r="BI142" s="14"/>
      <c r="BJ142" s="14"/>
      <c r="BK142" s="14"/>
      <c r="BL142" s="14"/>
      <c r="BM142" s="9"/>
      <c r="BN142" s="48"/>
      <c r="BO142" s="38"/>
      <c r="BP142" s="50"/>
      <c r="BQ142" s="15"/>
      <c r="BR142" s="15"/>
      <c r="BS142" s="15"/>
      <c r="BT142" s="57"/>
      <c r="BU142" s="40"/>
      <c r="BV142" s="23"/>
      <c r="BW142" s="16"/>
      <c r="BX142" s="9"/>
      <c r="BY142" s="9"/>
      <c r="BZ142" s="52">
        <v>40</v>
      </c>
      <c r="CA142" s="5" t="e">
        <f>Forbbiden!R360</f>
        <v>#DIV/0!</v>
      </c>
      <c r="CB142" s="61" t="e">
        <f>Forbbiden!S360</f>
        <v>#DIV/0!</v>
      </c>
      <c r="CC142" s="10" t="e">
        <f>Forbbiden!T360</f>
        <v>#DIV/0!</v>
      </c>
      <c r="CD142" s="14" t="e">
        <f>Forbbiden!U360</f>
        <v>#DIV/0!</v>
      </c>
      <c r="CE142" s="14" t="e">
        <f>Forbbiden!V360</f>
        <v>#DIV/0!</v>
      </c>
      <c r="CF142" s="14" t="e">
        <f>Forbbiden!W360</f>
        <v>#DIV/0!</v>
      </c>
      <c r="CG142" s="14" t="e">
        <f>Forbbiden!X360</f>
        <v>#DIV/0!</v>
      </c>
      <c r="CH142" s="14" t="e">
        <f>Forbbiden!Y360</f>
        <v>#DIV/0!</v>
      </c>
      <c r="CI142" s="14" t="e">
        <f>Forbbiden!Z360</f>
        <v>#DIV/0!</v>
      </c>
      <c r="CJ142" s="14" t="e">
        <f>Forbbiden!AA360</f>
        <v>#DIV/0!</v>
      </c>
      <c r="CK142" s="14" t="e">
        <f>Forbbiden!AB360</f>
        <v>#DIV/0!</v>
      </c>
      <c r="CL142" s="14" t="e">
        <f>Forbbiden!AC360</f>
        <v>#DIV/0!</v>
      </c>
      <c r="CM142" s="14" t="e">
        <f>Forbbiden!AD360</f>
        <v>#DIV/0!</v>
      </c>
      <c r="CN142" s="14" t="e">
        <f>Forbbiden!AE360</f>
        <v>#DIV/0!</v>
      </c>
      <c r="CO142" s="14" t="e">
        <f>Forbbiden!AF360</f>
        <v>#DIV/0!</v>
      </c>
      <c r="CP142" s="14" t="e">
        <f>Forbbiden!AG360</f>
        <v>#DIV/0!</v>
      </c>
      <c r="CQ142" s="14" t="e">
        <f>Forbbiden!AH360</f>
        <v>#DIV/0!</v>
      </c>
      <c r="CR142" s="14" t="e">
        <f>Forbbiden!AI360</f>
        <v>#DIV/0!</v>
      </c>
      <c r="CS142" s="14" t="e">
        <f>Forbbiden!AJ360</f>
        <v>#DIV/0!</v>
      </c>
      <c r="CT142" s="14" t="e">
        <f>Forbbiden!AK360</f>
        <v>#DIV/0!</v>
      </c>
      <c r="CU142" s="14" t="e">
        <f>Forbbiden!AL360</f>
        <v>#DIV/0!</v>
      </c>
      <c r="CV142" s="14" t="e">
        <f>Forbbiden!AM360</f>
        <v>#DIV/0!</v>
      </c>
      <c r="CW142" s="14" t="e">
        <f>Forbbiden!AN360</f>
        <v>#DIV/0!</v>
      </c>
      <c r="CX142" s="14" t="e">
        <f>Forbbiden!AO360</f>
        <v>#DIV/0!</v>
      </c>
      <c r="CY142" s="14" t="e">
        <f>Forbbiden!AP360</f>
        <v>#DIV/0!</v>
      </c>
      <c r="CZ142" s="14" t="e">
        <f>Forbbiden!AQ360</f>
        <v>#DIV/0!</v>
      </c>
      <c r="DA142" s="14" t="e">
        <f>Forbbiden!AR360</f>
        <v>#DIV/0!</v>
      </c>
      <c r="DB142" s="24" t="e">
        <f>Forbbiden!AS360</f>
        <v>#DIV/0!</v>
      </c>
      <c r="DC142" s="24" t="e">
        <f>Forbbiden!AT360</f>
        <v>#DIV/0!</v>
      </c>
      <c r="DD142" s="24" t="e">
        <f>Forbbiden!AU360</f>
        <v>#DIV/0!</v>
      </c>
      <c r="DE142" s="24" t="e">
        <f>Forbbiden!AV360</f>
        <v>#DIV/0!</v>
      </c>
      <c r="DF142" s="24" t="e">
        <f>Forbbiden!AW360</f>
        <v>#DIV/0!</v>
      </c>
      <c r="DG142" s="24" t="e">
        <f>Forbbiden!AX360</f>
        <v>#DIV/0!</v>
      </c>
      <c r="DH142" s="24" t="e">
        <f>Forbbiden!AY360</f>
        <v>#DIV/0!</v>
      </c>
      <c r="DI142" s="24" t="e">
        <f>Forbbiden!AZ360</f>
        <v>#DIV/0!</v>
      </c>
      <c r="DJ142" s="24" t="e">
        <f>Forbbiden!BA360</f>
        <v>#DIV/0!</v>
      </c>
      <c r="DK142" s="24" t="e">
        <f>Forbbiden!BB360</f>
        <v>#DIV/0!</v>
      </c>
      <c r="DL142" s="24" t="e">
        <f>Forbbiden!BC360</f>
        <v>#DIV/0!</v>
      </c>
      <c r="DM142" s="24" t="e">
        <f>Forbbiden!BD360</f>
        <v>#DIV/0!</v>
      </c>
      <c r="DN142" s="24" t="e">
        <f>Forbbiden!BE360</f>
        <v>#DIV/0!</v>
      </c>
      <c r="DO142" s="24" t="e">
        <f>Forbbiden!BF360</f>
        <v>#DIV/0!</v>
      </c>
      <c r="DP142" s="14"/>
    </row>
    <row r="143" spans="1:120" ht="12.75" customHeight="1">
      <c r="H143" s="40"/>
      <c r="I143" s="23"/>
      <c r="J143" s="23"/>
      <c r="K143" s="16"/>
      <c r="L143" s="9"/>
      <c r="M143" s="9"/>
      <c r="N143" s="9"/>
      <c r="O143" s="9"/>
      <c r="P143" s="9"/>
      <c r="Q143" s="9"/>
      <c r="R143" s="14">
        <v>41</v>
      </c>
      <c r="S143" s="5" t="e">
        <f>Forbbiden!R146</f>
        <v>#DIV/0!</v>
      </c>
      <c r="T143" s="61" t="e">
        <f>Forbbiden!S146</f>
        <v>#DIV/0!</v>
      </c>
      <c r="U143" s="14" t="e">
        <f>Forbbiden!T146</f>
        <v>#DIV/0!</v>
      </c>
      <c r="V143" s="14" t="e">
        <f>Forbbiden!U146</f>
        <v>#DIV/0!</v>
      </c>
      <c r="W143" s="14" t="e">
        <f>Forbbiden!V146</f>
        <v>#DIV/0!</v>
      </c>
      <c r="X143" s="14" t="e">
        <f>Forbbiden!W146</f>
        <v>#DIV/0!</v>
      </c>
      <c r="Y143" s="14" t="e">
        <f>Forbbiden!X146</f>
        <v>#DIV/0!</v>
      </c>
      <c r="Z143" s="14" t="e">
        <f>Forbbiden!Y146</f>
        <v>#DIV/0!</v>
      </c>
      <c r="AA143" s="14" t="e">
        <f>Forbbiden!Z146</f>
        <v>#DIV/0!</v>
      </c>
      <c r="AB143" s="14" t="e">
        <f>Forbbiden!AA146</f>
        <v>#DIV/0!</v>
      </c>
      <c r="AC143" s="14" t="e">
        <f>Forbbiden!AB146</f>
        <v>#DIV/0!</v>
      </c>
      <c r="AD143" s="14" t="e">
        <f>Forbbiden!AC146</f>
        <v>#DIV/0!</v>
      </c>
      <c r="AE143" s="14" t="e">
        <f>Forbbiden!AD146</f>
        <v>#DIV/0!</v>
      </c>
      <c r="AF143" s="14" t="e">
        <f>Forbbiden!AE146</f>
        <v>#DIV/0!</v>
      </c>
      <c r="AG143" s="14" t="e">
        <f>Forbbiden!AF146</f>
        <v>#DIV/0!</v>
      </c>
      <c r="AH143" s="14" t="e">
        <f>Forbbiden!AG146</f>
        <v>#DIV/0!</v>
      </c>
      <c r="AI143" s="14" t="e">
        <f>Forbbiden!AH146</f>
        <v>#DIV/0!</v>
      </c>
      <c r="AJ143" s="14" t="e">
        <f>Forbbiden!AI146</f>
        <v>#DIV/0!</v>
      </c>
      <c r="AK143" s="14" t="e">
        <f>Forbbiden!AJ146</f>
        <v>#DIV/0!</v>
      </c>
      <c r="AL143" s="14" t="e">
        <f>Forbbiden!AK146</f>
        <v>#DIV/0!</v>
      </c>
      <c r="AM143" s="14" t="e">
        <f>Forbbiden!AL146</f>
        <v>#DIV/0!</v>
      </c>
      <c r="AN143" s="14" t="e">
        <f>Forbbiden!AM146</f>
        <v>#DIV/0!</v>
      </c>
      <c r="AO143" s="14" t="e">
        <f>Forbbiden!AN146</f>
        <v>#DIV/0!</v>
      </c>
      <c r="AP143" s="14" t="e">
        <f>Forbbiden!AO146</f>
        <v>#DIV/0!</v>
      </c>
      <c r="AQ143" s="14" t="e">
        <f>Forbbiden!AP146</f>
        <v>#DIV/0!</v>
      </c>
      <c r="AR143" s="14" t="e">
        <f>Forbbiden!AQ146</f>
        <v>#DIV/0!</v>
      </c>
      <c r="AS143" s="14" t="e">
        <f>Forbbiden!AR146</f>
        <v>#DIV/0!</v>
      </c>
      <c r="AT143" s="14" t="e">
        <f>Forbbiden!AS146</f>
        <v>#DIV/0!</v>
      </c>
      <c r="AU143" s="14" t="e">
        <f>Forbbiden!AT146</f>
        <v>#DIV/0!</v>
      </c>
      <c r="AV143" s="14" t="e">
        <f>Forbbiden!AU146</f>
        <v>#DIV/0!</v>
      </c>
      <c r="AW143" s="14" t="e">
        <f>Forbbiden!AV146</f>
        <v>#DIV/0!</v>
      </c>
      <c r="AX143" s="14" t="e">
        <f>Forbbiden!AW146</f>
        <v>#DIV/0!</v>
      </c>
      <c r="AY143" s="14" t="e">
        <f>Forbbiden!AX146</f>
        <v>#DIV/0!</v>
      </c>
      <c r="AZ143" s="14" t="e">
        <f>Forbbiden!AY146</f>
        <v>#DIV/0!</v>
      </c>
      <c r="BA143" s="14" t="e">
        <f>Forbbiden!AZ146</f>
        <v>#DIV/0!</v>
      </c>
      <c r="BB143" s="14" t="e">
        <f>Forbbiden!BA146</f>
        <v>#DIV/0!</v>
      </c>
      <c r="BC143" s="14" t="e">
        <f>Forbbiden!BB146</f>
        <v>#DIV/0!</v>
      </c>
      <c r="BD143" s="14" t="e">
        <f>Forbbiden!BC146</f>
        <v>#DIV/0!</v>
      </c>
      <c r="BE143" s="14" t="e">
        <f>Forbbiden!BD146</f>
        <v>#DIV/0!</v>
      </c>
      <c r="BF143" s="14" t="e">
        <f>Forbbiden!BE146</f>
        <v>#DIV/0!</v>
      </c>
      <c r="BG143" s="14" t="e">
        <f>Forbbiden!BF146</f>
        <v>#DIV/0!</v>
      </c>
      <c r="BH143" s="14" t="e">
        <f>Forbbiden!BG146</f>
        <v>#DIV/0!</v>
      </c>
      <c r="BI143" s="14"/>
      <c r="BJ143" s="14"/>
      <c r="BK143" s="14"/>
      <c r="BL143" s="14"/>
      <c r="BM143" s="9"/>
      <c r="BN143" s="48"/>
      <c r="BO143" s="38"/>
      <c r="BP143" s="50"/>
      <c r="BQ143" s="15"/>
      <c r="BR143" s="15"/>
      <c r="BS143" s="15"/>
      <c r="BT143" s="57"/>
      <c r="BU143" s="40"/>
      <c r="BV143" s="23"/>
      <c r="BW143" s="16"/>
      <c r="BX143" s="9"/>
      <c r="BY143" s="9"/>
      <c r="BZ143" s="9"/>
      <c r="CA143" s="13"/>
      <c r="CB143" s="64"/>
      <c r="CC143" s="16"/>
    </row>
    <row r="144" spans="1:120" ht="12.75" customHeight="1">
      <c r="H144" s="40"/>
      <c r="I144" s="23"/>
      <c r="J144" s="23"/>
      <c r="K144" s="16"/>
      <c r="L144" s="9"/>
      <c r="M144" s="9"/>
      <c r="N144" s="9"/>
      <c r="O144" s="9"/>
      <c r="P144" s="9"/>
      <c r="Q144" s="9"/>
      <c r="R144" s="14">
        <v>42</v>
      </c>
      <c r="S144" s="5" t="e">
        <f>Forbbiden!R147</f>
        <v>#DIV/0!</v>
      </c>
      <c r="T144" s="61" t="e">
        <f>Forbbiden!S147</f>
        <v>#DIV/0!</v>
      </c>
      <c r="U144" s="14" t="e">
        <f>Forbbiden!T147</f>
        <v>#DIV/0!</v>
      </c>
      <c r="V144" s="14" t="e">
        <f>Forbbiden!U147</f>
        <v>#DIV/0!</v>
      </c>
      <c r="W144" s="14" t="e">
        <f>Forbbiden!V147</f>
        <v>#DIV/0!</v>
      </c>
      <c r="X144" s="14" t="e">
        <f>Forbbiden!W147</f>
        <v>#DIV/0!</v>
      </c>
      <c r="Y144" s="14" t="e">
        <f>Forbbiden!X147</f>
        <v>#DIV/0!</v>
      </c>
      <c r="Z144" s="14" t="e">
        <f>Forbbiden!Y147</f>
        <v>#DIV/0!</v>
      </c>
      <c r="AA144" s="14" t="e">
        <f>Forbbiden!Z147</f>
        <v>#DIV/0!</v>
      </c>
      <c r="AB144" s="14" t="e">
        <f>Forbbiden!AA147</f>
        <v>#DIV/0!</v>
      </c>
      <c r="AC144" s="14" t="e">
        <f>Forbbiden!AB147</f>
        <v>#DIV/0!</v>
      </c>
      <c r="AD144" s="14" t="e">
        <f>Forbbiden!AC147</f>
        <v>#DIV/0!</v>
      </c>
      <c r="AE144" s="14" t="e">
        <f>Forbbiden!AD147</f>
        <v>#DIV/0!</v>
      </c>
      <c r="AF144" s="14" t="e">
        <f>Forbbiden!AE147</f>
        <v>#DIV/0!</v>
      </c>
      <c r="AG144" s="14" t="e">
        <f>Forbbiden!AF147</f>
        <v>#DIV/0!</v>
      </c>
      <c r="AH144" s="14" t="e">
        <f>Forbbiden!AG147</f>
        <v>#DIV/0!</v>
      </c>
      <c r="AI144" s="14" t="e">
        <f>Forbbiden!AH147</f>
        <v>#DIV/0!</v>
      </c>
      <c r="AJ144" s="14" t="e">
        <f>Forbbiden!AI147</f>
        <v>#DIV/0!</v>
      </c>
      <c r="AK144" s="14" t="e">
        <f>Forbbiden!AJ147</f>
        <v>#DIV/0!</v>
      </c>
      <c r="AL144" s="14" t="e">
        <f>Forbbiden!AK147</f>
        <v>#DIV/0!</v>
      </c>
      <c r="AM144" s="14" t="e">
        <f>Forbbiden!AL147</f>
        <v>#DIV/0!</v>
      </c>
      <c r="AN144" s="14" t="e">
        <f>Forbbiden!AM147</f>
        <v>#DIV/0!</v>
      </c>
      <c r="AO144" s="14" t="e">
        <f>Forbbiden!AN147</f>
        <v>#DIV/0!</v>
      </c>
      <c r="AP144" s="14" t="e">
        <f>Forbbiden!AO147</f>
        <v>#DIV/0!</v>
      </c>
      <c r="AQ144" s="14" t="e">
        <f>Forbbiden!AP147</f>
        <v>#DIV/0!</v>
      </c>
      <c r="AR144" s="14" t="e">
        <f>Forbbiden!AQ147</f>
        <v>#DIV/0!</v>
      </c>
      <c r="AS144" s="14" t="e">
        <f>Forbbiden!AR147</f>
        <v>#DIV/0!</v>
      </c>
      <c r="AT144" s="14" t="e">
        <f>Forbbiden!AS147</f>
        <v>#DIV/0!</v>
      </c>
      <c r="AU144" s="14" t="e">
        <f>Forbbiden!AT147</f>
        <v>#DIV/0!</v>
      </c>
      <c r="AV144" s="14" t="e">
        <f>Forbbiden!AU147</f>
        <v>#DIV/0!</v>
      </c>
      <c r="AW144" s="14" t="e">
        <f>Forbbiden!AV147</f>
        <v>#DIV/0!</v>
      </c>
      <c r="AX144" s="14" t="e">
        <f>Forbbiden!AW147</f>
        <v>#DIV/0!</v>
      </c>
      <c r="AY144" s="14" t="e">
        <f>Forbbiden!AX147</f>
        <v>#DIV/0!</v>
      </c>
      <c r="AZ144" s="14" t="e">
        <f>Forbbiden!AY147</f>
        <v>#DIV/0!</v>
      </c>
      <c r="BA144" s="14" t="e">
        <f>Forbbiden!AZ147</f>
        <v>#DIV/0!</v>
      </c>
      <c r="BB144" s="14" t="e">
        <f>Forbbiden!BA147</f>
        <v>#DIV/0!</v>
      </c>
      <c r="BC144" s="14" t="e">
        <f>Forbbiden!BB147</f>
        <v>#DIV/0!</v>
      </c>
      <c r="BD144" s="14" t="e">
        <f>Forbbiden!BC147</f>
        <v>#DIV/0!</v>
      </c>
      <c r="BE144" s="14" t="e">
        <f>Forbbiden!BD147</f>
        <v>#DIV/0!</v>
      </c>
      <c r="BF144" s="14" t="e">
        <f>Forbbiden!BE147</f>
        <v>#DIV/0!</v>
      </c>
      <c r="BG144" s="14" t="e">
        <f>Forbbiden!BF147</f>
        <v>#DIV/0!</v>
      </c>
      <c r="BH144" s="14" t="e">
        <f>Forbbiden!BG147</f>
        <v>#DIV/0!</v>
      </c>
      <c r="BI144" s="14" t="e">
        <f>Forbbiden!BH147</f>
        <v>#DIV/0!</v>
      </c>
      <c r="BJ144" s="14"/>
      <c r="BK144" s="14"/>
      <c r="BL144" s="14"/>
      <c r="BM144" s="9"/>
      <c r="BN144" s="48"/>
      <c r="BO144" s="38"/>
      <c r="BP144" s="50"/>
      <c r="BQ144" s="15"/>
      <c r="BR144" s="15"/>
      <c r="BS144" s="15"/>
      <c r="BT144" s="57"/>
      <c r="BU144" s="40"/>
      <c r="BV144" s="23"/>
      <c r="BW144" s="16"/>
      <c r="BX144" s="9"/>
      <c r="BY144" s="9"/>
      <c r="BZ144" s="9"/>
      <c r="CA144" s="13"/>
      <c r="CB144" s="64"/>
      <c r="CC144" s="16"/>
    </row>
    <row r="145" spans="1:120" ht="12.75" customHeight="1">
      <c r="H145" s="40"/>
      <c r="I145" s="23"/>
      <c r="J145" s="23"/>
      <c r="K145" s="16"/>
      <c r="L145" s="9"/>
      <c r="M145" s="9"/>
      <c r="N145" s="9"/>
      <c r="O145" s="9"/>
      <c r="P145" s="9"/>
      <c r="Q145" s="9"/>
      <c r="R145" s="14">
        <v>43</v>
      </c>
      <c r="S145" s="5" t="e">
        <f>Forbbiden!R148</f>
        <v>#DIV/0!</v>
      </c>
      <c r="T145" s="61" t="e">
        <f>Forbbiden!S148</f>
        <v>#DIV/0!</v>
      </c>
      <c r="U145" s="14" t="e">
        <f>Forbbiden!T148</f>
        <v>#DIV/0!</v>
      </c>
      <c r="V145" s="14" t="e">
        <f>Forbbiden!U148</f>
        <v>#DIV/0!</v>
      </c>
      <c r="W145" s="14" t="e">
        <f>Forbbiden!V148</f>
        <v>#DIV/0!</v>
      </c>
      <c r="X145" s="14" t="e">
        <f>Forbbiden!W148</f>
        <v>#DIV/0!</v>
      </c>
      <c r="Y145" s="14" t="e">
        <f>Forbbiden!X148</f>
        <v>#DIV/0!</v>
      </c>
      <c r="Z145" s="14" t="e">
        <f>Forbbiden!Y148</f>
        <v>#DIV/0!</v>
      </c>
      <c r="AA145" s="14" t="e">
        <f>Forbbiden!Z148</f>
        <v>#DIV/0!</v>
      </c>
      <c r="AB145" s="14" t="e">
        <f>Forbbiden!AA148</f>
        <v>#DIV/0!</v>
      </c>
      <c r="AC145" s="14" t="e">
        <f>Forbbiden!AB148</f>
        <v>#DIV/0!</v>
      </c>
      <c r="AD145" s="14" t="e">
        <f>Forbbiden!AC148</f>
        <v>#DIV/0!</v>
      </c>
      <c r="AE145" s="14" t="e">
        <f>Forbbiden!AD148</f>
        <v>#DIV/0!</v>
      </c>
      <c r="AF145" s="14" t="e">
        <f>Forbbiden!AE148</f>
        <v>#DIV/0!</v>
      </c>
      <c r="AG145" s="14" t="e">
        <f>Forbbiden!AF148</f>
        <v>#DIV/0!</v>
      </c>
      <c r="AH145" s="14" t="e">
        <f>Forbbiden!AG148</f>
        <v>#DIV/0!</v>
      </c>
      <c r="AI145" s="14" t="e">
        <f>Forbbiden!AH148</f>
        <v>#DIV/0!</v>
      </c>
      <c r="AJ145" s="14" t="e">
        <f>Forbbiden!AI148</f>
        <v>#DIV/0!</v>
      </c>
      <c r="AK145" s="14" t="e">
        <f>Forbbiden!AJ148</f>
        <v>#DIV/0!</v>
      </c>
      <c r="AL145" s="14" t="e">
        <f>Forbbiden!AK148</f>
        <v>#DIV/0!</v>
      </c>
      <c r="AM145" s="14" t="e">
        <f>Forbbiden!AL148</f>
        <v>#DIV/0!</v>
      </c>
      <c r="AN145" s="14" t="e">
        <f>Forbbiden!AM148</f>
        <v>#DIV/0!</v>
      </c>
      <c r="AO145" s="14" t="e">
        <f>Forbbiden!AN148</f>
        <v>#DIV/0!</v>
      </c>
      <c r="AP145" s="14" t="e">
        <f>Forbbiden!AO148</f>
        <v>#DIV/0!</v>
      </c>
      <c r="AQ145" s="14" t="e">
        <f>Forbbiden!AP148</f>
        <v>#DIV/0!</v>
      </c>
      <c r="AR145" s="14" t="e">
        <f>Forbbiden!AQ148</f>
        <v>#DIV/0!</v>
      </c>
      <c r="AS145" s="14" t="e">
        <f>Forbbiden!AR148</f>
        <v>#DIV/0!</v>
      </c>
      <c r="AT145" s="14" t="e">
        <f>Forbbiden!AS148</f>
        <v>#DIV/0!</v>
      </c>
      <c r="AU145" s="14" t="e">
        <f>Forbbiden!AT148</f>
        <v>#DIV/0!</v>
      </c>
      <c r="AV145" s="14" t="e">
        <f>Forbbiden!AU148</f>
        <v>#DIV/0!</v>
      </c>
      <c r="AW145" s="14" t="e">
        <f>Forbbiden!AV148</f>
        <v>#DIV/0!</v>
      </c>
      <c r="AX145" s="14" t="e">
        <f>Forbbiden!AW148</f>
        <v>#DIV/0!</v>
      </c>
      <c r="AY145" s="14" t="e">
        <f>Forbbiden!AX148</f>
        <v>#DIV/0!</v>
      </c>
      <c r="AZ145" s="14" t="e">
        <f>Forbbiden!AY148</f>
        <v>#DIV/0!</v>
      </c>
      <c r="BA145" s="14" t="e">
        <f>Forbbiden!AZ148</f>
        <v>#DIV/0!</v>
      </c>
      <c r="BB145" s="14" t="e">
        <f>Forbbiden!BA148</f>
        <v>#DIV/0!</v>
      </c>
      <c r="BC145" s="14" t="e">
        <f>Forbbiden!BB148</f>
        <v>#DIV/0!</v>
      </c>
      <c r="BD145" s="14" t="e">
        <f>Forbbiden!BC148</f>
        <v>#DIV/0!</v>
      </c>
      <c r="BE145" s="14" t="e">
        <f>Forbbiden!BD148</f>
        <v>#DIV/0!</v>
      </c>
      <c r="BF145" s="14" t="e">
        <f>Forbbiden!BE148</f>
        <v>#DIV/0!</v>
      </c>
      <c r="BG145" s="14" t="e">
        <f>Forbbiden!BF148</f>
        <v>#DIV/0!</v>
      </c>
      <c r="BH145" s="14" t="e">
        <f>Forbbiden!BG148</f>
        <v>#DIV/0!</v>
      </c>
      <c r="BI145" s="14" t="e">
        <f>Forbbiden!BH148</f>
        <v>#DIV/0!</v>
      </c>
      <c r="BJ145" s="14" t="e">
        <f>Forbbiden!BI148</f>
        <v>#DIV/0!</v>
      </c>
      <c r="BK145" s="14"/>
      <c r="BL145" s="14"/>
      <c r="BM145" s="9"/>
      <c r="BN145" s="48"/>
      <c r="BO145" s="38"/>
      <c r="BP145" s="50"/>
      <c r="BQ145" s="15"/>
      <c r="BR145" s="15"/>
      <c r="BS145" s="15"/>
      <c r="BT145" s="57"/>
      <c r="BU145" s="40"/>
      <c r="BV145" s="23"/>
      <c r="BW145" s="16"/>
      <c r="BX145" s="9"/>
      <c r="BY145" s="9"/>
      <c r="BZ145" s="9"/>
      <c r="CA145" s="13"/>
      <c r="CB145" s="64"/>
      <c r="CC145" s="16"/>
    </row>
    <row r="146" spans="1:120" ht="12.75" customHeight="1">
      <c r="H146" s="40"/>
      <c r="I146" s="23"/>
      <c r="J146" s="23"/>
      <c r="K146" s="16"/>
      <c r="L146" s="9"/>
      <c r="M146" s="9"/>
      <c r="N146" s="9"/>
      <c r="O146" s="9"/>
      <c r="P146" s="9"/>
      <c r="Q146" s="9"/>
      <c r="R146" s="14">
        <v>44</v>
      </c>
      <c r="S146" s="5" t="e">
        <f>Forbbiden!R149</f>
        <v>#DIV/0!</v>
      </c>
      <c r="T146" s="61" t="e">
        <f>Forbbiden!S149</f>
        <v>#DIV/0!</v>
      </c>
      <c r="U146" s="14" t="e">
        <f>Forbbiden!T149</f>
        <v>#DIV/0!</v>
      </c>
      <c r="V146" s="14" t="e">
        <f>Forbbiden!U149</f>
        <v>#DIV/0!</v>
      </c>
      <c r="W146" s="14" t="e">
        <f>Forbbiden!V149</f>
        <v>#DIV/0!</v>
      </c>
      <c r="X146" s="14" t="e">
        <f>Forbbiden!W149</f>
        <v>#DIV/0!</v>
      </c>
      <c r="Y146" s="14" t="e">
        <f>Forbbiden!X149</f>
        <v>#DIV/0!</v>
      </c>
      <c r="Z146" s="14" t="e">
        <f>Forbbiden!Y149</f>
        <v>#DIV/0!</v>
      </c>
      <c r="AA146" s="14" t="e">
        <f>Forbbiden!Z149</f>
        <v>#DIV/0!</v>
      </c>
      <c r="AB146" s="14" t="e">
        <f>Forbbiden!AA149</f>
        <v>#DIV/0!</v>
      </c>
      <c r="AC146" s="14" t="e">
        <f>Forbbiden!AB149</f>
        <v>#DIV/0!</v>
      </c>
      <c r="AD146" s="14" t="e">
        <f>Forbbiden!AC149</f>
        <v>#DIV/0!</v>
      </c>
      <c r="AE146" s="14" t="e">
        <f>Forbbiden!AD149</f>
        <v>#DIV/0!</v>
      </c>
      <c r="AF146" s="14" t="e">
        <f>Forbbiden!AE149</f>
        <v>#DIV/0!</v>
      </c>
      <c r="AG146" s="14" t="e">
        <f>Forbbiden!AF149</f>
        <v>#DIV/0!</v>
      </c>
      <c r="AH146" s="14" t="e">
        <f>Forbbiden!AG149</f>
        <v>#DIV/0!</v>
      </c>
      <c r="AI146" s="14" t="e">
        <f>Forbbiden!AH149</f>
        <v>#DIV/0!</v>
      </c>
      <c r="AJ146" s="14" t="e">
        <f>Forbbiden!AI149</f>
        <v>#DIV/0!</v>
      </c>
      <c r="AK146" s="14" t="e">
        <f>Forbbiden!AJ149</f>
        <v>#DIV/0!</v>
      </c>
      <c r="AL146" s="14" t="e">
        <f>Forbbiden!AK149</f>
        <v>#DIV/0!</v>
      </c>
      <c r="AM146" s="14" t="e">
        <f>Forbbiden!AL149</f>
        <v>#DIV/0!</v>
      </c>
      <c r="AN146" s="14" t="e">
        <f>Forbbiden!AM149</f>
        <v>#DIV/0!</v>
      </c>
      <c r="AO146" s="14" t="e">
        <f>Forbbiden!AN149</f>
        <v>#DIV/0!</v>
      </c>
      <c r="AP146" s="14" t="e">
        <f>Forbbiden!AO149</f>
        <v>#DIV/0!</v>
      </c>
      <c r="AQ146" s="14" t="e">
        <f>Forbbiden!AP149</f>
        <v>#DIV/0!</v>
      </c>
      <c r="AR146" s="14" t="e">
        <f>Forbbiden!AQ149</f>
        <v>#DIV/0!</v>
      </c>
      <c r="AS146" s="14" t="e">
        <f>Forbbiden!AR149</f>
        <v>#DIV/0!</v>
      </c>
      <c r="AT146" s="14" t="e">
        <f>Forbbiden!AS149</f>
        <v>#DIV/0!</v>
      </c>
      <c r="AU146" s="14" t="e">
        <f>Forbbiden!AT149</f>
        <v>#DIV/0!</v>
      </c>
      <c r="AV146" s="14" t="e">
        <f>Forbbiden!AU149</f>
        <v>#DIV/0!</v>
      </c>
      <c r="AW146" s="14" t="e">
        <f>Forbbiden!AV149</f>
        <v>#DIV/0!</v>
      </c>
      <c r="AX146" s="14" t="e">
        <f>Forbbiden!AW149</f>
        <v>#DIV/0!</v>
      </c>
      <c r="AY146" s="14" t="e">
        <f>Forbbiden!AX149</f>
        <v>#DIV/0!</v>
      </c>
      <c r="AZ146" s="14" t="e">
        <f>Forbbiden!AY149</f>
        <v>#DIV/0!</v>
      </c>
      <c r="BA146" s="14" t="e">
        <f>Forbbiden!AZ149</f>
        <v>#DIV/0!</v>
      </c>
      <c r="BB146" s="14" t="e">
        <f>Forbbiden!BA149</f>
        <v>#DIV/0!</v>
      </c>
      <c r="BC146" s="14" t="e">
        <f>Forbbiden!BB149</f>
        <v>#DIV/0!</v>
      </c>
      <c r="BD146" s="14" t="e">
        <f>Forbbiden!BC149</f>
        <v>#DIV/0!</v>
      </c>
      <c r="BE146" s="14" t="e">
        <f>Forbbiden!BD149</f>
        <v>#DIV/0!</v>
      </c>
      <c r="BF146" s="14" t="e">
        <f>Forbbiden!BE149</f>
        <v>#DIV/0!</v>
      </c>
      <c r="BG146" s="14" t="e">
        <f>Forbbiden!BF149</f>
        <v>#DIV/0!</v>
      </c>
      <c r="BH146" s="14" t="e">
        <f>Forbbiden!BG149</f>
        <v>#DIV/0!</v>
      </c>
      <c r="BI146" s="14" t="e">
        <f>Forbbiden!BH149</f>
        <v>#DIV/0!</v>
      </c>
      <c r="BJ146" s="14" t="e">
        <f>Forbbiden!BI149</f>
        <v>#DIV/0!</v>
      </c>
      <c r="BK146" s="14" t="e">
        <f>Forbbiden!BJ149</f>
        <v>#DIV/0!</v>
      </c>
      <c r="BL146" s="14"/>
      <c r="BM146" s="9"/>
      <c r="BN146" s="48"/>
      <c r="BO146" s="38"/>
      <c r="BP146" s="50"/>
      <c r="BQ146" s="15"/>
      <c r="BR146" s="15"/>
      <c r="BS146" s="15"/>
      <c r="BT146" s="57"/>
      <c r="BU146" s="40"/>
      <c r="BV146" s="23"/>
      <c r="BW146" s="16"/>
      <c r="BX146" s="9"/>
      <c r="BY146" s="9"/>
      <c r="BZ146" s="9"/>
      <c r="CA146" s="13"/>
      <c r="CB146" s="64"/>
      <c r="CC146" s="16"/>
    </row>
    <row r="147" spans="1:120" ht="12.75" customHeight="1">
      <c r="H147" s="40"/>
      <c r="I147" s="23"/>
      <c r="J147" s="23"/>
      <c r="K147" s="16"/>
      <c r="L147" s="9"/>
      <c r="M147" s="9"/>
      <c r="N147" s="9"/>
      <c r="O147" s="9"/>
      <c r="P147" s="9"/>
      <c r="Q147" s="9"/>
      <c r="R147" s="14">
        <v>45</v>
      </c>
      <c r="S147" s="5" t="e">
        <f>Forbbiden!R150</f>
        <v>#DIV/0!</v>
      </c>
      <c r="T147" s="61" t="e">
        <f>Forbbiden!S150</f>
        <v>#DIV/0!</v>
      </c>
      <c r="U147" s="14" t="e">
        <f>Forbbiden!T150</f>
        <v>#DIV/0!</v>
      </c>
      <c r="V147" s="14" t="e">
        <f>Forbbiden!U150</f>
        <v>#DIV/0!</v>
      </c>
      <c r="W147" s="14" t="e">
        <f>Forbbiden!V150</f>
        <v>#DIV/0!</v>
      </c>
      <c r="X147" s="14" t="e">
        <f>Forbbiden!W150</f>
        <v>#DIV/0!</v>
      </c>
      <c r="Y147" s="14" t="e">
        <f>Forbbiden!X150</f>
        <v>#DIV/0!</v>
      </c>
      <c r="Z147" s="14" t="e">
        <f>Forbbiden!Y150</f>
        <v>#DIV/0!</v>
      </c>
      <c r="AA147" s="14" t="e">
        <f>Forbbiden!Z150</f>
        <v>#DIV/0!</v>
      </c>
      <c r="AB147" s="14" t="e">
        <f>Forbbiden!AA150</f>
        <v>#DIV/0!</v>
      </c>
      <c r="AC147" s="14" t="e">
        <f>Forbbiden!AB150</f>
        <v>#DIV/0!</v>
      </c>
      <c r="AD147" s="14" t="e">
        <f>Forbbiden!AC150</f>
        <v>#DIV/0!</v>
      </c>
      <c r="AE147" s="14" t="e">
        <f>Forbbiden!AD150</f>
        <v>#DIV/0!</v>
      </c>
      <c r="AF147" s="14" t="e">
        <f>Forbbiden!AE150</f>
        <v>#DIV/0!</v>
      </c>
      <c r="AG147" s="14" t="e">
        <f>Forbbiden!AF150</f>
        <v>#DIV/0!</v>
      </c>
      <c r="AH147" s="14" t="e">
        <f>Forbbiden!AG150</f>
        <v>#DIV/0!</v>
      </c>
      <c r="AI147" s="14" t="e">
        <f>Forbbiden!AH150</f>
        <v>#DIV/0!</v>
      </c>
      <c r="AJ147" s="14" t="e">
        <f>Forbbiden!AI150</f>
        <v>#DIV/0!</v>
      </c>
      <c r="AK147" s="14" t="e">
        <f>Forbbiden!AJ150</f>
        <v>#DIV/0!</v>
      </c>
      <c r="AL147" s="14" t="e">
        <f>Forbbiden!AK150</f>
        <v>#DIV/0!</v>
      </c>
      <c r="AM147" s="14" t="e">
        <f>Forbbiden!AL150</f>
        <v>#DIV/0!</v>
      </c>
      <c r="AN147" s="14" t="e">
        <f>Forbbiden!AM150</f>
        <v>#DIV/0!</v>
      </c>
      <c r="AO147" s="14" t="e">
        <f>Forbbiden!AN150</f>
        <v>#DIV/0!</v>
      </c>
      <c r="AP147" s="14" t="e">
        <f>Forbbiden!AO150</f>
        <v>#DIV/0!</v>
      </c>
      <c r="AQ147" s="14" t="e">
        <f>Forbbiden!AP150</f>
        <v>#DIV/0!</v>
      </c>
      <c r="AR147" s="14" t="e">
        <f>Forbbiden!AQ150</f>
        <v>#DIV/0!</v>
      </c>
      <c r="AS147" s="14" t="e">
        <f>Forbbiden!AR150</f>
        <v>#DIV/0!</v>
      </c>
      <c r="AT147" s="14" t="e">
        <f>Forbbiden!AS150</f>
        <v>#DIV/0!</v>
      </c>
      <c r="AU147" s="14" t="e">
        <f>Forbbiden!AT150</f>
        <v>#DIV/0!</v>
      </c>
      <c r="AV147" s="14" t="e">
        <f>Forbbiden!AU150</f>
        <v>#DIV/0!</v>
      </c>
      <c r="AW147" s="14" t="e">
        <f>Forbbiden!AV150</f>
        <v>#DIV/0!</v>
      </c>
      <c r="AX147" s="14" t="e">
        <f>Forbbiden!AW150</f>
        <v>#DIV/0!</v>
      </c>
      <c r="AY147" s="14" t="e">
        <f>Forbbiden!AX150</f>
        <v>#DIV/0!</v>
      </c>
      <c r="AZ147" s="14" t="e">
        <f>Forbbiden!AY150</f>
        <v>#DIV/0!</v>
      </c>
      <c r="BA147" s="14" t="e">
        <f>Forbbiden!AZ150</f>
        <v>#DIV/0!</v>
      </c>
      <c r="BB147" s="14" t="e">
        <f>Forbbiden!BA150</f>
        <v>#DIV/0!</v>
      </c>
      <c r="BC147" s="14" t="e">
        <f>Forbbiden!BB150</f>
        <v>#DIV/0!</v>
      </c>
      <c r="BD147" s="14" t="e">
        <f>Forbbiden!BC150</f>
        <v>#DIV/0!</v>
      </c>
      <c r="BE147" s="14" t="e">
        <f>Forbbiden!BD150</f>
        <v>#DIV/0!</v>
      </c>
      <c r="BF147" s="14" t="e">
        <f>Forbbiden!BE150</f>
        <v>#DIV/0!</v>
      </c>
      <c r="BG147" s="14" t="e">
        <f>Forbbiden!BF150</f>
        <v>#DIV/0!</v>
      </c>
      <c r="BH147" s="14" t="e">
        <f>Forbbiden!BG150</f>
        <v>#DIV/0!</v>
      </c>
      <c r="BI147" s="14" t="e">
        <f>Forbbiden!BH150</f>
        <v>#DIV/0!</v>
      </c>
      <c r="BJ147" s="14" t="e">
        <f>Forbbiden!BI150</f>
        <v>#DIV/0!</v>
      </c>
      <c r="BK147" s="14" t="e">
        <f>Forbbiden!BJ150</f>
        <v>#DIV/0!</v>
      </c>
      <c r="BL147" s="14" t="e">
        <f>Forbbiden!BK150</f>
        <v>#DIV/0!</v>
      </c>
      <c r="BM147" s="9"/>
      <c r="BN147" s="48"/>
      <c r="BO147" s="38"/>
      <c r="BP147" s="50"/>
      <c r="BQ147" s="15"/>
      <c r="BR147" s="15"/>
      <c r="BS147" s="15"/>
      <c r="BT147" s="57"/>
      <c r="BU147" s="40"/>
      <c r="BV147" s="23"/>
      <c r="BW147" s="16"/>
      <c r="BX147" s="9"/>
      <c r="BY147" s="9"/>
      <c r="BZ147" s="9"/>
      <c r="CA147" s="13"/>
      <c r="CB147" s="64"/>
      <c r="CC147" s="16"/>
    </row>
    <row r="148" spans="1:120" ht="9.75" customHeight="1">
      <c r="H148" s="40"/>
      <c r="I148" s="23"/>
      <c r="J148" s="23"/>
      <c r="K148" s="16"/>
      <c r="L148" s="9"/>
      <c r="M148" s="9"/>
      <c r="N148" s="9"/>
      <c r="O148" s="9"/>
      <c r="P148" s="9"/>
      <c r="Q148" s="9"/>
      <c r="BN148" s="48"/>
      <c r="BO148" s="38"/>
      <c r="BP148" s="50"/>
      <c r="BQ148" s="15"/>
      <c r="BR148" s="15"/>
      <c r="BS148" s="15"/>
      <c r="BT148" s="15"/>
      <c r="BU148" s="40"/>
      <c r="BV148" s="23"/>
      <c r="BW148" s="16"/>
      <c r="BX148" s="9"/>
      <c r="BY148" s="9"/>
      <c r="BZ148" s="9"/>
      <c r="CA148" s="13"/>
      <c r="CB148" s="64"/>
      <c r="CC148" s="16"/>
    </row>
    <row r="149" spans="1:120" ht="79.5" customHeight="1">
      <c r="H149" s="40"/>
      <c r="I149" s="23"/>
      <c r="J149" s="23"/>
      <c r="K149" s="16"/>
      <c r="L149" s="9"/>
      <c r="M149" s="9"/>
      <c r="N149" s="9"/>
      <c r="O149" s="9"/>
      <c r="P149" s="9"/>
      <c r="Q149" s="9"/>
      <c r="U149" s="54" t="str">
        <f>Forbbiden!R163</f>
        <v/>
      </c>
      <c r="V149" s="54" t="str">
        <f>Forbbiden!R164</f>
        <v/>
      </c>
      <c r="W149" s="54" t="str">
        <f>Forbbiden!R165</f>
        <v/>
      </c>
      <c r="X149" s="54" t="str">
        <f>Forbbiden!R166</f>
        <v/>
      </c>
      <c r="Y149" s="54" t="str">
        <f>Forbbiden!R167</f>
        <v/>
      </c>
      <c r="Z149" s="54" t="str">
        <f>Forbbiden!R168</f>
        <v/>
      </c>
      <c r="AA149" s="54" t="str">
        <f>Forbbiden!R169</f>
        <v/>
      </c>
      <c r="AB149" s="54" t="str">
        <f>Forbbiden!R170</f>
        <v/>
      </c>
      <c r="AC149" s="54" t="str">
        <f>Forbbiden!R171</f>
        <v/>
      </c>
      <c r="AD149" s="54" t="str">
        <f>Forbbiden!R172</f>
        <v/>
      </c>
      <c r="AE149" s="54" t="str">
        <f>Forbbiden!R173</f>
        <v/>
      </c>
      <c r="AF149" s="54" t="str">
        <f>Forbbiden!R174</f>
        <v/>
      </c>
      <c r="AG149" s="54" t="str">
        <f>Forbbiden!R175</f>
        <v/>
      </c>
      <c r="AH149" s="54" t="str">
        <f>Forbbiden!R176</f>
        <v/>
      </c>
      <c r="AI149" s="54" t="str">
        <f>Forbbiden!R177</f>
        <v/>
      </c>
      <c r="AJ149" s="54" t="str">
        <f>Forbbiden!R178</f>
        <v/>
      </c>
      <c r="AK149" s="54" t="str">
        <f>Forbbiden!R179</f>
        <v/>
      </c>
      <c r="AL149" s="54" t="str">
        <f>Forbbiden!R180</f>
        <v/>
      </c>
      <c r="AM149" s="54" t="str">
        <f>Forbbiden!R181</f>
        <v/>
      </c>
      <c r="AN149" s="54" t="str">
        <f>Forbbiden!R182</f>
        <v/>
      </c>
      <c r="AO149" s="54" t="str">
        <f>Forbbiden!R183</f>
        <v/>
      </c>
      <c r="AP149" s="54" t="str">
        <f>Forbbiden!R184</f>
        <v/>
      </c>
      <c r="AQ149" s="54" t="str">
        <f>Forbbiden!R185</f>
        <v/>
      </c>
      <c r="AR149" s="54" t="str">
        <f>Forbbiden!R186</f>
        <v/>
      </c>
      <c r="AS149" s="54" t="str">
        <f>Forbbiden!R187</f>
        <v/>
      </c>
      <c r="AT149" s="54" t="str">
        <f>Forbbiden!R188</f>
        <v/>
      </c>
      <c r="AU149" s="54" t="str">
        <f>Forbbiden!R189</f>
        <v/>
      </c>
      <c r="AV149" s="54" t="str">
        <f>Forbbiden!R190</f>
        <v/>
      </c>
      <c r="AW149" s="54" t="str">
        <f>Forbbiden!R191</f>
        <v/>
      </c>
      <c r="AX149" s="54" t="str">
        <f>Forbbiden!R192</f>
        <v/>
      </c>
      <c r="AY149" s="54" t="str">
        <f>Forbbiden!R193</f>
        <v/>
      </c>
      <c r="AZ149" s="54" t="str">
        <f>Forbbiden!R194</f>
        <v/>
      </c>
      <c r="BA149" s="54" t="str">
        <f>Forbbiden!R195</f>
        <v/>
      </c>
      <c r="BB149" s="54" t="str">
        <f>Forbbiden!R196</f>
        <v/>
      </c>
      <c r="BC149" s="54" t="str">
        <f>Forbbiden!R197</f>
        <v/>
      </c>
      <c r="BD149" s="54" t="str">
        <f>Forbbiden!R198</f>
        <v/>
      </c>
      <c r="BE149" s="54" t="str">
        <f>Forbbiden!R199</f>
        <v/>
      </c>
      <c r="BF149" s="54" t="str">
        <f>Forbbiden!R200</f>
        <v/>
      </c>
      <c r="BG149" s="54" t="str">
        <f>Forbbiden!R201</f>
        <v/>
      </c>
      <c r="BH149" s="305" t="str">
        <f>Forbbiden!R202</f>
        <v/>
      </c>
      <c r="BI149" s="305" t="str">
        <f>Forbbiden!R203</f>
        <v/>
      </c>
      <c r="BJ149" s="305" t="str">
        <f>Forbbiden!R204</f>
        <v/>
      </c>
      <c r="BK149" s="305" t="str">
        <f>Forbbiden!R205</f>
        <v/>
      </c>
      <c r="BL149" s="305" t="str">
        <f>Forbbiden!R206</f>
        <v/>
      </c>
      <c r="BM149" s="305" t="str">
        <f>Forbbiden!R207</f>
        <v/>
      </c>
      <c r="BN149" s="48"/>
      <c r="BO149" s="38"/>
      <c r="BP149" s="50"/>
      <c r="BQ149" s="15"/>
      <c r="BR149" s="15"/>
      <c r="BS149" s="15"/>
      <c r="BT149" s="15"/>
      <c r="BU149" s="40"/>
      <c r="BV149" s="23"/>
      <c r="BW149" s="16"/>
      <c r="BX149" s="9"/>
      <c r="BY149" s="9"/>
      <c r="BZ149" s="9"/>
      <c r="CA149" s="23" t="s">
        <v>165</v>
      </c>
      <c r="CB149" s="64"/>
      <c r="CC149" s="54" t="str">
        <f>Forbbiden!R377</f>
        <v/>
      </c>
      <c r="CD149" s="54" t="str">
        <f>Forbbiden!R378</f>
        <v/>
      </c>
      <c r="CE149" s="54" t="str">
        <f>Forbbiden!R379</f>
        <v/>
      </c>
      <c r="CF149" s="54" t="str">
        <f>Forbbiden!R380</f>
        <v/>
      </c>
      <c r="CG149" s="54" t="str">
        <f>Forbbiden!R381</f>
        <v/>
      </c>
      <c r="CH149" s="54" t="str">
        <f>Forbbiden!R382</f>
        <v/>
      </c>
      <c r="CI149" s="54" t="str">
        <f>Forbbiden!R383</f>
        <v/>
      </c>
      <c r="CJ149" s="54" t="str">
        <f>Forbbiden!R384</f>
        <v/>
      </c>
      <c r="CK149" s="54" t="str">
        <f>Forbbiden!R385</f>
        <v/>
      </c>
      <c r="CL149" s="54" t="str">
        <f>Forbbiden!R386</f>
        <v/>
      </c>
      <c r="CM149" s="54" t="str">
        <f>Forbbiden!R387</f>
        <v/>
      </c>
      <c r="CN149" s="54" t="str">
        <f>Forbbiden!R388</f>
        <v/>
      </c>
      <c r="CO149" s="54" t="str">
        <f>Forbbiden!R389</f>
        <v/>
      </c>
      <c r="CP149" s="54" t="str">
        <f>Forbbiden!R390</f>
        <v/>
      </c>
      <c r="CQ149" s="54" t="str">
        <f>Forbbiden!R391</f>
        <v/>
      </c>
      <c r="CR149" s="54" t="str">
        <f>Forbbiden!R392</f>
        <v/>
      </c>
      <c r="CS149" s="54" t="str">
        <f>Forbbiden!R393</f>
        <v/>
      </c>
      <c r="CT149" s="54" t="str">
        <f>Forbbiden!R394</f>
        <v/>
      </c>
      <c r="CU149" s="54" t="str">
        <f>Forbbiden!R395</f>
        <v/>
      </c>
      <c r="CV149" s="54" t="str">
        <f>Forbbiden!R396</f>
        <v/>
      </c>
      <c r="CW149" s="54" t="str">
        <f>Forbbiden!R397</f>
        <v/>
      </c>
      <c r="CX149" s="54" t="str">
        <f>Forbbiden!R398</f>
        <v/>
      </c>
      <c r="CY149" s="54" t="str">
        <f>Forbbiden!R399</f>
        <v/>
      </c>
      <c r="CZ149" s="54" t="str">
        <f>Forbbiden!R400</f>
        <v/>
      </c>
      <c r="DA149" s="54" t="str">
        <f>Forbbiden!R401</f>
        <v/>
      </c>
      <c r="DB149" s="54" t="str">
        <f>Forbbiden!R402</f>
        <v/>
      </c>
      <c r="DC149" s="54" t="str">
        <f>Forbbiden!R403</f>
        <v/>
      </c>
      <c r="DD149" s="54" t="str">
        <f>Forbbiden!R404</f>
        <v/>
      </c>
      <c r="DE149" s="54" t="str">
        <f>Forbbiden!R405</f>
        <v/>
      </c>
      <c r="DF149" s="54" t="str">
        <f>Forbbiden!R406</f>
        <v/>
      </c>
      <c r="DG149" s="54" t="str">
        <f>Forbbiden!R407</f>
        <v/>
      </c>
      <c r="DH149" s="54" t="str">
        <f>Forbbiden!R408</f>
        <v/>
      </c>
      <c r="DI149" s="54" t="str">
        <f>Forbbiden!R409</f>
        <v/>
      </c>
      <c r="DJ149" s="54" t="str">
        <f>Forbbiden!R410</f>
        <v/>
      </c>
      <c r="DK149" s="54" t="str">
        <f>Forbbiden!R411</f>
        <v/>
      </c>
      <c r="DL149" s="54" t="str">
        <f>Forbbiden!R412</f>
        <v/>
      </c>
      <c r="DM149" s="54" t="str">
        <f>Forbbiden!R413</f>
        <v/>
      </c>
      <c r="DN149" s="54" t="str">
        <f>Forbbiden!R414</f>
        <v/>
      </c>
      <c r="DO149" s="54" t="str">
        <f>Forbbiden!R415</f>
        <v/>
      </c>
    </row>
    <row r="150" spans="1:120" ht="12.2" customHeight="1">
      <c r="A150" s="184" t="s">
        <v>163</v>
      </c>
      <c r="B150" s="185"/>
      <c r="C150" s="186"/>
      <c r="D150" s="186"/>
      <c r="H150" s="40"/>
      <c r="I150" s="23"/>
      <c r="J150" s="23"/>
      <c r="K150" s="16"/>
      <c r="L150" s="9"/>
      <c r="M150" s="9"/>
      <c r="N150" s="9"/>
      <c r="O150" s="9"/>
      <c r="P150" s="9"/>
      <c r="Q150" s="9"/>
      <c r="R150" s="26">
        <v>1</v>
      </c>
      <c r="S150" s="14" t="str">
        <f>Forbbiden!R163</f>
        <v/>
      </c>
      <c r="T150" s="61">
        <f>Forbbiden!S163</f>
        <v>0</v>
      </c>
      <c r="U150" s="187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2"/>
      <c r="AM150" s="2"/>
      <c r="AN150" s="2"/>
      <c r="AO150" s="2"/>
      <c r="AP150" s="2"/>
      <c r="AQ150" s="2"/>
      <c r="AR150" s="2"/>
      <c r="AS150" s="52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47"/>
      <c r="BI150" s="14"/>
      <c r="BJ150" s="14"/>
      <c r="BK150" s="14"/>
      <c r="BL150" s="14"/>
      <c r="BM150" s="14"/>
      <c r="BN150" s="38"/>
      <c r="BO150" s="193" t="s">
        <v>148</v>
      </c>
      <c r="BP150" s="194"/>
      <c r="BQ150" s="195"/>
      <c r="BR150" s="18"/>
      <c r="BS150" s="18"/>
      <c r="BT150" s="18"/>
      <c r="BU150" s="18"/>
      <c r="BV150" s="23"/>
      <c r="BW150" s="16"/>
      <c r="BX150" s="9"/>
      <c r="BY150" s="9"/>
      <c r="BZ150" s="26">
        <v>1</v>
      </c>
      <c r="CA150" s="5" t="str">
        <f>Forbbiden!R377</f>
        <v/>
      </c>
      <c r="CB150" s="61">
        <f>Forbbiden!S377</f>
        <v>0</v>
      </c>
      <c r="CC150" s="192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14"/>
    </row>
    <row r="151" spans="1:120" ht="12.2" customHeight="1">
      <c r="H151" s="40"/>
      <c r="I151" s="23"/>
      <c r="J151" s="23"/>
      <c r="K151" s="16"/>
      <c r="L151" s="9"/>
      <c r="M151" s="9"/>
      <c r="N151" s="9"/>
      <c r="O151" s="9"/>
      <c r="P151" s="9"/>
      <c r="Q151" s="9"/>
      <c r="R151" s="26">
        <v>2</v>
      </c>
      <c r="S151" s="14" t="str">
        <f>Forbbiden!R164</f>
        <v/>
      </c>
      <c r="T151" s="61">
        <f>Forbbiden!S164</f>
        <v>0</v>
      </c>
      <c r="U151" s="14" t="str">
        <f>Forbbiden!T164</f>
        <v/>
      </c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47"/>
      <c r="BI151" s="14"/>
      <c r="BJ151" s="14"/>
      <c r="BK151" s="14"/>
      <c r="BL151" s="14"/>
      <c r="BM151" s="14"/>
      <c r="BN151" s="38"/>
      <c r="BV151" s="23"/>
      <c r="BW151" s="16"/>
      <c r="BX151" s="9"/>
      <c r="BY151" s="9"/>
      <c r="BZ151" s="26">
        <v>2</v>
      </c>
      <c r="CA151" s="5" t="str">
        <f>Forbbiden!R378</f>
        <v/>
      </c>
      <c r="CB151" s="61">
        <f>Forbbiden!S378</f>
        <v>0</v>
      </c>
      <c r="CC151" s="10" t="str">
        <f>Forbbiden!T378</f>
        <v/>
      </c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14"/>
    </row>
    <row r="152" spans="1:120" ht="12.2" customHeight="1">
      <c r="A152" s="18" t="s">
        <v>78</v>
      </c>
      <c r="H152" s="40"/>
      <c r="I152" s="23"/>
      <c r="J152" s="23"/>
      <c r="K152" s="16"/>
      <c r="L152" s="9"/>
      <c r="M152" s="9"/>
      <c r="N152" s="9"/>
      <c r="O152" s="9"/>
      <c r="P152" s="9"/>
      <c r="Q152" s="9"/>
      <c r="R152" s="26">
        <v>3</v>
      </c>
      <c r="S152" s="14" t="str">
        <f>Forbbiden!R165</f>
        <v/>
      </c>
      <c r="T152" s="61">
        <f>Forbbiden!S165</f>
        <v>0</v>
      </c>
      <c r="U152" s="14" t="str">
        <f>Forbbiden!T165</f>
        <v/>
      </c>
      <c r="V152" s="14" t="str">
        <f>Forbbiden!U165</f>
        <v/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47"/>
      <c r="BI152" s="14"/>
      <c r="BJ152" s="14"/>
      <c r="BK152" s="14"/>
      <c r="BL152" s="14"/>
      <c r="BM152" s="14"/>
      <c r="BN152" s="38"/>
      <c r="BO152" s="18" t="s">
        <v>78</v>
      </c>
      <c r="BP152" s="18"/>
      <c r="BQ152" s="18"/>
      <c r="BR152" s="18"/>
      <c r="BS152" s="18"/>
      <c r="BT152" s="18"/>
      <c r="BU152" s="18"/>
      <c r="BV152" s="23"/>
      <c r="BW152" s="16"/>
      <c r="BX152" s="9"/>
      <c r="BY152" s="9"/>
      <c r="BZ152" s="26">
        <v>3</v>
      </c>
      <c r="CA152" s="5" t="str">
        <f>Forbbiden!R379</f>
        <v/>
      </c>
      <c r="CB152" s="61">
        <f>Forbbiden!S379</f>
        <v>0</v>
      </c>
      <c r="CC152" s="10" t="str">
        <f>Forbbiden!T379</f>
        <v/>
      </c>
      <c r="CD152" s="14" t="str">
        <f>Forbbiden!U379</f>
        <v/>
      </c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14"/>
    </row>
    <row r="153" spans="1:120" ht="12.2" customHeight="1">
      <c r="H153" s="40"/>
      <c r="I153" s="13"/>
      <c r="J153" s="23"/>
      <c r="K153" s="16"/>
      <c r="L153" s="9"/>
      <c r="M153" s="9"/>
      <c r="N153" s="9"/>
      <c r="O153" s="9"/>
      <c r="P153" s="9"/>
      <c r="Q153" s="9"/>
      <c r="R153" s="26">
        <v>4</v>
      </c>
      <c r="S153" s="14" t="str">
        <f>Forbbiden!R166</f>
        <v/>
      </c>
      <c r="T153" s="61">
        <f>Forbbiden!S166</f>
        <v>0</v>
      </c>
      <c r="U153" s="14" t="str">
        <f>Forbbiden!T166</f>
        <v/>
      </c>
      <c r="V153" s="14" t="str">
        <f>Forbbiden!U166</f>
        <v/>
      </c>
      <c r="W153" s="14" t="str">
        <f>Forbbiden!V166</f>
        <v/>
      </c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47"/>
      <c r="BI153" s="14"/>
      <c r="BJ153" s="14"/>
      <c r="BK153" s="14"/>
      <c r="BL153" s="14"/>
      <c r="BM153" s="14"/>
      <c r="BN153" s="49"/>
      <c r="BO153" s="18"/>
      <c r="BP153" s="18"/>
      <c r="BQ153" s="18"/>
      <c r="BR153" s="18"/>
      <c r="BS153" s="18"/>
      <c r="BT153" s="18"/>
      <c r="BU153" s="18"/>
      <c r="BV153" s="23"/>
      <c r="BW153" s="16"/>
      <c r="BX153" s="9"/>
      <c r="BY153" s="9"/>
      <c r="BZ153" s="26">
        <v>4</v>
      </c>
      <c r="CA153" s="5" t="str">
        <f>Forbbiden!R380</f>
        <v/>
      </c>
      <c r="CB153" s="61">
        <f>Forbbiden!S380</f>
        <v>0</v>
      </c>
      <c r="CC153" s="10" t="str">
        <f>Forbbiden!T380</f>
        <v/>
      </c>
      <c r="CD153" s="14" t="str">
        <f>Forbbiden!U380</f>
        <v/>
      </c>
      <c r="CE153" s="14" t="str">
        <f>Forbbiden!V380</f>
        <v/>
      </c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14"/>
    </row>
    <row r="154" spans="1:120" ht="12.2" customHeight="1">
      <c r="A154" s="18" t="s">
        <v>79</v>
      </c>
      <c r="H154" s="40"/>
      <c r="I154" s="13"/>
      <c r="J154" s="23"/>
      <c r="K154" s="16"/>
      <c r="L154" s="9"/>
      <c r="M154" s="9"/>
      <c r="N154" s="9"/>
      <c r="O154" s="9"/>
      <c r="P154" s="9"/>
      <c r="Q154" s="9"/>
      <c r="R154" s="26">
        <v>5</v>
      </c>
      <c r="S154" s="14" t="str">
        <f>Forbbiden!R167</f>
        <v/>
      </c>
      <c r="T154" s="61">
        <f>Forbbiden!S167</f>
        <v>0</v>
      </c>
      <c r="U154" s="14" t="str">
        <f>Forbbiden!T167</f>
        <v/>
      </c>
      <c r="V154" s="14" t="str">
        <f>Forbbiden!U167</f>
        <v/>
      </c>
      <c r="W154" s="14" t="str">
        <f>Forbbiden!V167</f>
        <v/>
      </c>
      <c r="X154" s="14" t="str">
        <f>Forbbiden!W167</f>
        <v/>
      </c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47"/>
      <c r="BI154" s="14"/>
      <c r="BJ154" s="14"/>
      <c r="BK154" s="14"/>
      <c r="BL154" s="14"/>
      <c r="BM154" s="14"/>
      <c r="BN154" s="38"/>
      <c r="BO154" s="18" t="s">
        <v>79</v>
      </c>
      <c r="BP154" s="18"/>
      <c r="BQ154" s="18"/>
      <c r="BR154" s="18"/>
      <c r="BS154" s="18"/>
      <c r="BT154" s="18"/>
      <c r="BU154" s="18"/>
      <c r="BV154" s="9"/>
      <c r="BW154" s="16"/>
      <c r="BX154" s="9"/>
      <c r="BY154" s="9"/>
      <c r="BZ154" s="26">
        <v>5</v>
      </c>
      <c r="CA154" s="5" t="str">
        <f>Forbbiden!R381</f>
        <v/>
      </c>
      <c r="CB154" s="61">
        <f>Forbbiden!S381</f>
        <v>0</v>
      </c>
      <c r="CC154" s="10" t="str">
        <f>Forbbiden!T381</f>
        <v/>
      </c>
      <c r="CD154" s="14" t="str">
        <f>Forbbiden!U381</f>
        <v/>
      </c>
      <c r="CE154" s="14" t="str">
        <f>Forbbiden!V381</f>
        <v/>
      </c>
      <c r="CF154" s="14" t="str">
        <f>Forbbiden!W381</f>
        <v/>
      </c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14"/>
    </row>
    <row r="155" spans="1:120" ht="12.2" customHeight="1">
      <c r="C155" s="29" t="s">
        <v>91</v>
      </c>
      <c r="D155" s="30" t="s">
        <v>84</v>
      </c>
      <c r="E155" s="31" t="s">
        <v>85</v>
      </c>
      <c r="F155" s="31" t="s">
        <v>86</v>
      </c>
      <c r="G155" s="29" t="s">
        <v>104</v>
      </c>
      <c r="H155" s="40"/>
      <c r="I155" s="13"/>
      <c r="J155" s="16"/>
      <c r="K155" s="9"/>
      <c r="L155" s="9"/>
      <c r="M155" s="9"/>
      <c r="N155" s="9"/>
      <c r="O155" s="9"/>
      <c r="P155" s="9"/>
      <c r="Q155" s="9"/>
      <c r="R155" s="26">
        <v>6</v>
      </c>
      <c r="S155" s="14" t="str">
        <f>Forbbiden!R168</f>
        <v/>
      </c>
      <c r="T155" s="61">
        <f>Forbbiden!S168</f>
        <v>0</v>
      </c>
      <c r="U155" s="14" t="str">
        <f>Forbbiden!T168</f>
        <v/>
      </c>
      <c r="V155" s="14" t="str">
        <f>Forbbiden!U168</f>
        <v/>
      </c>
      <c r="W155" s="14" t="str">
        <f>Forbbiden!V168</f>
        <v/>
      </c>
      <c r="X155" s="14" t="str">
        <f>Forbbiden!W168</f>
        <v/>
      </c>
      <c r="Y155" s="14" t="str">
        <f>Forbbiden!X168</f>
        <v/>
      </c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47"/>
      <c r="BI155" s="14"/>
      <c r="BJ155" s="14"/>
      <c r="BK155" s="14"/>
      <c r="BL155" s="14"/>
      <c r="BM155" s="14"/>
      <c r="BN155" s="38"/>
      <c r="BO155" s="18"/>
      <c r="BP155" s="18"/>
      <c r="BQ155" s="29" t="s">
        <v>91</v>
      </c>
      <c r="BR155" s="30" t="s">
        <v>84</v>
      </c>
      <c r="BS155" s="31" t="s">
        <v>85</v>
      </c>
      <c r="BT155" s="31" t="s">
        <v>86</v>
      </c>
      <c r="BU155" s="29" t="s">
        <v>104</v>
      </c>
      <c r="BV155" s="9"/>
      <c r="BW155" s="16"/>
      <c r="BX155" s="9"/>
      <c r="BY155" s="9"/>
      <c r="BZ155" s="26">
        <v>6</v>
      </c>
      <c r="CA155" s="5" t="str">
        <f>Forbbiden!R382</f>
        <v/>
      </c>
      <c r="CB155" s="61">
        <f>Forbbiden!S382</f>
        <v>0</v>
      </c>
      <c r="CC155" s="10" t="str">
        <f>Forbbiden!T382</f>
        <v/>
      </c>
      <c r="CD155" s="14" t="str">
        <f>Forbbiden!U382</f>
        <v/>
      </c>
      <c r="CE155" s="14" t="str">
        <f>Forbbiden!V382</f>
        <v/>
      </c>
      <c r="CF155" s="14" t="str">
        <f>Forbbiden!W382</f>
        <v/>
      </c>
      <c r="CG155" s="14" t="str">
        <f>Forbbiden!X382</f>
        <v/>
      </c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14"/>
    </row>
    <row r="156" spans="1:120" ht="12.2" customHeight="1">
      <c r="A156" s="32" t="s">
        <v>80</v>
      </c>
      <c r="B156" s="33"/>
      <c r="C156" s="29">
        <f>Forbbiden!M172</f>
        <v>5</v>
      </c>
      <c r="D156" s="34">
        <f>Forbbiden!$M$168</f>
        <v>1313061.3202846646</v>
      </c>
      <c r="E156" s="4">
        <f>Forbbiden!M176</f>
        <v>262612.26405693294</v>
      </c>
      <c r="F156" s="4">
        <f>Forbbiden!M179</f>
        <v>1.7596946990938016</v>
      </c>
      <c r="G156" s="58">
        <f>Forbbiden!N181</f>
        <v>0.20893480997663316</v>
      </c>
      <c r="H156" s="29" t="str">
        <f>Forbbiden!I210</f>
        <v>&gt;0,05</v>
      </c>
      <c r="I156" s="109" t="s">
        <v>198</v>
      </c>
      <c r="J156" s="51"/>
      <c r="K156" s="9"/>
      <c r="L156" s="9"/>
      <c r="M156" s="9"/>
      <c r="N156" s="9"/>
      <c r="O156" s="9"/>
      <c r="P156" s="9"/>
      <c r="Q156" s="9"/>
      <c r="R156" s="26">
        <v>7</v>
      </c>
      <c r="S156" s="14" t="str">
        <f>Forbbiden!R169</f>
        <v/>
      </c>
      <c r="T156" s="61">
        <f>Forbbiden!S169</f>
        <v>0</v>
      </c>
      <c r="U156" s="14" t="str">
        <f>Forbbiden!T169</f>
        <v/>
      </c>
      <c r="V156" s="14" t="str">
        <f>Forbbiden!U169</f>
        <v/>
      </c>
      <c r="W156" s="14" t="str">
        <f>Forbbiden!V169</f>
        <v/>
      </c>
      <c r="X156" s="14" t="str">
        <f>Forbbiden!W169</f>
        <v/>
      </c>
      <c r="Y156" s="14" t="str">
        <f>Forbbiden!X169</f>
        <v/>
      </c>
      <c r="Z156" s="14" t="str">
        <f>Forbbiden!Y169</f>
        <v/>
      </c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47"/>
      <c r="BI156" s="14"/>
      <c r="BJ156" s="14"/>
      <c r="BK156" s="14"/>
      <c r="BL156" s="14"/>
      <c r="BM156" s="14"/>
      <c r="BN156" s="50"/>
      <c r="BO156" s="32" t="s">
        <v>80</v>
      </c>
      <c r="BP156" s="33"/>
      <c r="BQ156" s="29">
        <f>Forbbiden!M386</f>
        <v>30</v>
      </c>
      <c r="BR156" s="34">
        <f>Forbbiden!$M$382</f>
        <v>49899480.296423674</v>
      </c>
      <c r="BS156" s="4">
        <f>Forbbiden!M390</f>
        <v>1663316.0098807891</v>
      </c>
      <c r="BT156" s="4">
        <f>Forbbiden!M393</f>
        <v>10.345989943664794</v>
      </c>
      <c r="BU156" s="58">
        <f>Forbbiden!$N$395</f>
        <v>2.0435396570272883E-14</v>
      </c>
      <c r="BV156" s="2" t="str">
        <f>Forbbiden!I420</f>
        <v>&lt;0,05</v>
      </c>
      <c r="BW156" s="109" t="s">
        <v>198</v>
      </c>
      <c r="BX156" s="9"/>
      <c r="BY156" s="9"/>
      <c r="BZ156" s="26">
        <v>7</v>
      </c>
      <c r="CA156" s="5" t="str">
        <f>Forbbiden!R383</f>
        <v/>
      </c>
      <c r="CB156" s="61">
        <f>Forbbiden!S383</f>
        <v>0</v>
      </c>
      <c r="CC156" s="10" t="str">
        <f>Forbbiden!T383</f>
        <v/>
      </c>
      <c r="CD156" s="14" t="str">
        <f>Forbbiden!U383</f>
        <v/>
      </c>
      <c r="CE156" s="14" t="str">
        <f>Forbbiden!V383</f>
        <v/>
      </c>
      <c r="CF156" s="14" t="str">
        <f>Forbbiden!W383</f>
        <v/>
      </c>
      <c r="CG156" s="14" t="str">
        <f>Forbbiden!X383</f>
        <v/>
      </c>
      <c r="CH156" s="14" t="str">
        <f>Forbbiden!Y383</f>
        <v/>
      </c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14"/>
    </row>
    <row r="157" spans="1:120" ht="12.2" customHeight="1">
      <c r="A157" s="32" t="s">
        <v>81</v>
      </c>
      <c r="B157" s="33"/>
      <c r="C157" s="29">
        <f>Forbbiden!M173</f>
        <v>2</v>
      </c>
      <c r="D157" s="34">
        <f>Forbbiden!$M$166</f>
        <v>609777.03783875704</v>
      </c>
      <c r="E157" s="4">
        <f>Forbbiden!M175</f>
        <v>304888.51891937852</v>
      </c>
      <c r="F157" s="4">
        <f>Forbbiden!M178</f>
        <v>2.0429766008211936</v>
      </c>
      <c r="G157" s="35">
        <f>Forbbiden!$N$180</f>
        <v>0.18033033691099867</v>
      </c>
      <c r="H157" s="40"/>
      <c r="I157" s="109" t="s">
        <v>199</v>
      </c>
      <c r="J157" s="51"/>
      <c r="K157" s="9"/>
      <c r="L157" s="9"/>
      <c r="M157" s="9"/>
      <c r="N157" s="9"/>
      <c r="O157" s="9"/>
      <c r="P157" s="9"/>
      <c r="Q157" s="9"/>
      <c r="R157" s="26">
        <v>8</v>
      </c>
      <c r="S157" s="14" t="str">
        <f>Forbbiden!R170</f>
        <v/>
      </c>
      <c r="T157" s="61">
        <f>Forbbiden!S170</f>
        <v>0</v>
      </c>
      <c r="U157" s="14" t="str">
        <f>Forbbiden!T170</f>
        <v/>
      </c>
      <c r="V157" s="14" t="str">
        <f>Forbbiden!U170</f>
        <v/>
      </c>
      <c r="W157" s="14" t="str">
        <f>Forbbiden!V170</f>
        <v/>
      </c>
      <c r="X157" s="14" t="str">
        <f>Forbbiden!W170</f>
        <v/>
      </c>
      <c r="Y157" s="14" t="str">
        <f>Forbbiden!X170</f>
        <v/>
      </c>
      <c r="Z157" s="14" t="str">
        <f>Forbbiden!Y170</f>
        <v/>
      </c>
      <c r="AA157" s="14" t="str">
        <f>Forbbiden!Z170</f>
        <v/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47"/>
      <c r="BI157" s="14"/>
      <c r="BJ157" s="14"/>
      <c r="BK157" s="14"/>
      <c r="BL157" s="14"/>
      <c r="BM157" s="14"/>
      <c r="BN157" s="49"/>
      <c r="BO157" s="32" t="s">
        <v>81</v>
      </c>
      <c r="BP157" s="33"/>
      <c r="BQ157" s="29">
        <f>Forbbiden!M387</f>
        <v>2</v>
      </c>
      <c r="BR157" s="34">
        <f>Forbbiden!$M$380</f>
        <v>2616.1108663082123</v>
      </c>
      <c r="BS157" s="4">
        <f>Forbbiden!M389</f>
        <v>1308.0554331541061</v>
      </c>
      <c r="BT157" s="4">
        <f>Forbbiden!M392</f>
        <v>8.1362340510017731E-3</v>
      </c>
      <c r="BU157" s="35">
        <f>Forbbiden!$N$394</f>
        <v>0.99189786968360072</v>
      </c>
      <c r="BV157" s="9"/>
      <c r="BW157" s="109" t="s">
        <v>199</v>
      </c>
      <c r="BX157" s="9"/>
      <c r="BY157" s="9"/>
      <c r="BZ157" s="26">
        <v>8</v>
      </c>
      <c r="CA157" s="5" t="str">
        <f>Forbbiden!R384</f>
        <v/>
      </c>
      <c r="CB157" s="61">
        <f>Forbbiden!S384</f>
        <v>0</v>
      </c>
      <c r="CC157" s="10" t="str">
        <f>Forbbiden!T384</f>
        <v/>
      </c>
      <c r="CD157" s="14" t="str">
        <f>Forbbiden!U384</f>
        <v/>
      </c>
      <c r="CE157" s="14" t="str">
        <f>Forbbiden!V384</f>
        <v/>
      </c>
      <c r="CF157" s="14" t="str">
        <f>Forbbiden!W384</f>
        <v/>
      </c>
      <c r="CG157" s="14" t="str">
        <f>Forbbiden!X384</f>
        <v/>
      </c>
      <c r="CH157" s="14" t="str">
        <f>Forbbiden!Y384</f>
        <v/>
      </c>
      <c r="CI157" s="14" t="str">
        <f>Forbbiden!Z384</f>
        <v/>
      </c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14"/>
    </row>
    <row r="158" spans="1:120" ht="12.2" customHeight="1">
      <c r="A158" s="32" t="s">
        <v>82</v>
      </c>
      <c r="B158" s="33"/>
      <c r="C158" s="31">
        <f>Forbbiden!M174</f>
        <v>10</v>
      </c>
      <c r="D158" s="36">
        <f>Forbbiden!$M$170</f>
        <v>1492374.0134704709</v>
      </c>
      <c r="E158" s="4">
        <f>Forbbiden!M177</f>
        <v>149237.4013470471</v>
      </c>
      <c r="F158" s="15"/>
      <c r="G158" s="15"/>
      <c r="H158" s="40"/>
      <c r="I158" s="23"/>
      <c r="J158" s="51"/>
      <c r="K158" s="9"/>
      <c r="L158" s="9"/>
      <c r="M158" s="9"/>
      <c r="N158" s="9"/>
      <c r="O158" s="9"/>
      <c r="P158" s="9"/>
      <c r="Q158" s="9"/>
      <c r="R158" s="26">
        <v>9</v>
      </c>
      <c r="S158" s="14" t="str">
        <f>Forbbiden!R171</f>
        <v/>
      </c>
      <c r="T158" s="61">
        <f>Forbbiden!S171</f>
        <v>0</v>
      </c>
      <c r="U158" s="14" t="str">
        <f>Forbbiden!T171</f>
        <v/>
      </c>
      <c r="V158" s="14" t="str">
        <f>Forbbiden!U171</f>
        <v/>
      </c>
      <c r="W158" s="14" t="str">
        <f>Forbbiden!V171</f>
        <v/>
      </c>
      <c r="X158" s="14" t="str">
        <f>Forbbiden!W171</f>
        <v/>
      </c>
      <c r="Y158" s="14" t="str">
        <f>Forbbiden!X171</f>
        <v/>
      </c>
      <c r="Z158" s="14" t="str">
        <f>Forbbiden!Y171</f>
        <v/>
      </c>
      <c r="AA158" s="14" t="str">
        <f>Forbbiden!Z171</f>
        <v/>
      </c>
      <c r="AB158" s="14" t="str">
        <f>Forbbiden!AA171</f>
        <v/>
      </c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47"/>
      <c r="BI158" s="14"/>
      <c r="BJ158" s="14"/>
      <c r="BK158" s="14"/>
      <c r="BL158" s="14"/>
      <c r="BM158" s="14"/>
      <c r="BN158" s="49"/>
      <c r="BO158" s="32" t="s">
        <v>82</v>
      </c>
      <c r="BP158" s="33"/>
      <c r="BQ158" s="31">
        <f>Forbbiden!M388</f>
        <v>60</v>
      </c>
      <c r="BR158" s="36">
        <f>Forbbiden!$M$384</f>
        <v>9646149.004229188</v>
      </c>
      <c r="BS158" s="4">
        <f>Forbbiden!M391</f>
        <v>160769.15007048647</v>
      </c>
      <c r="BT158" s="15"/>
      <c r="BU158" s="15"/>
      <c r="BV158" s="9"/>
      <c r="BW158" s="16"/>
      <c r="BX158" s="9"/>
      <c r="BY158" s="9"/>
      <c r="BZ158" s="26">
        <v>9</v>
      </c>
      <c r="CA158" s="5" t="str">
        <f>Forbbiden!R385</f>
        <v/>
      </c>
      <c r="CB158" s="61">
        <f>Forbbiden!S385</f>
        <v>0</v>
      </c>
      <c r="CC158" s="10" t="str">
        <f>Forbbiden!T385</f>
        <v/>
      </c>
      <c r="CD158" s="14" t="str">
        <f>Forbbiden!U385</f>
        <v/>
      </c>
      <c r="CE158" s="14" t="str">
        <f>Forbbiden!V385</f>
        <v/>
      </c>
      <c r="CF158" s="14" t="str">
        <f>Forbbiden!W385</f>
        <v/>
      </c>
      <c r="CG158" s="14" t="str">
        <f>Forbbiden!X385</f>
        <v/>
      </c>
      <c r="CH158" s="14" t="str">
        <f>Forbbiden!Y385</f>
        <v/>
      </c>
      <c r="CI158" s="14" t="str">
        <f>Forbbiden!Z385</f>
        <v/>
      </c>
      <c r="CJ158" s="14" t="str">
        <f>Forbbiden!AA385</f>
        <v/>
      </c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14"/>
    </row>
    <row r="159" spans="1:120" ht="12.2" customHeight="1">
      <c r="A159" s="32" t="s">
        <v>83</v>
      </c>
      <c r="B159" s="33"/>
      <c r="C159" s="29">
        <f>Forbbiden!$M$171</f>
        <v>17</v>
      </c>
      <c r="D159" s="4">
        <f>Forbbiden!$M$163</f>
        <v>3415212.3715938926</v>
      </c>
      <c r="E159" s="15"/>
      <c r="F159" s="15"/>
      <c r="G159" s="15"/>
      <c r="H159" s="40"/>
      <c r="I159" s="23"/>
      <c r="J159" s="16"/>
      <c r="K159" s="9"/>
      <c r="L159" s="9"/>
      <c r="M159" s="9"/>
      <c r="N159" s="9"/>
      <c r="O159" s="9"/>
      <c r="P159" s="9"/>
      <c r="Q159" s="9"/>
      <c r="R159" s="26">
        <v>10</v>
      </c>
      <c r="S159" s="14" t="str">
        <f>Forbbiden!R172</f>
        <v/>
      </c>
      <c r="T159" s="61">
        <f>Forbbiden!S172</f>
        <v>0</v>
      </c>
      <c r="U159" s="14" t="str">
        <f>Forbbiden!T172</f>
        <v/>
      </c>
      <c r="V159" s="14" t="str">
        <f>Forbbiden!U172</f>
        <v/>
      </c>
      <c r="W159" s="14" t="str">
        <f>Forbbiden!V172</f>
        <v/>
      </c>
      <c r="X159" s="14" t="str">
        <f>Forbbiden!W172</f>
        <v/>
      </c>
      <c r="Y159" s="14" t="str">
        <f>Forbbiden!X172</f>
        <v/>
      </c>
      <c r="Z159" s="14" t="str">
        <f>Forbbiden!Y172</f>
        <v/>
      </c>
      <c r="AA159" s="14" t="str">
        <f>Forbbiden!Z172</f>
        <v/>
      </c>
      <c r="AB159" s="14" t="str">
        <f>Forbbiden!AA172</f>
        <v/>
      </c>
      <c r="AC159" s="14" t="str">
        <f>Forbbiden!AB172</f>
        <v/>
      </c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47"/>
      <c r="BI159" s="14"/>
      <c r="BJ159" s="14"/>
      <c r="BK159" s="14"/>
      <c r="BL159" s="14"/>
      <c r="BM159" s="14"/>
      <c r="BN159" s="38"/>
      <c r="BO159" s="32" t="s">
        <v>83</v>
      </c>
      <c r="BP159" s="33"/>
      <c r="BQ159" s="29">
        <f>Forbbiden!$M$385</f>
        <v>92</v>
      </c>
      <c r="BR159" s="4">
        <f>Forbbiden!$M$377</f>
        <v>59548245.41151917</v>
      </c>
      <c r="BS159" s="15"/>
      <c r="BT159" s="15"/>
      <c r="BU159" s="15"/>
      <c r="BV159" s="9"/>
      <c r="BW159" s="16"/>
      <c r="BX159" s="9"/>
      <c r="BY159" s="9"/>
      <c r="BZ159" s="26">
        <v>10</v>
      </c>
      <c r="CA159" s="5" t="str">
        <f>Forbbiden!R386</f>
        <v/>
      </c>
      <c r="CB159" s="61">
        <f>Forbbiden!S386</f>
        <v>0</v>
      </c>
      <c r="CC159" s="10" t="str">
        <f>Forbbiden!T386</f>
        <v/>
      </c>
      <c r="CD159" s="14" t="str">
        <f>Forbbiden!U386</f>
        <v/>
      </c>
      <c r="CE159" s="14" t="str">
        <f>Forbbiden!V386</f>
        <v/>
      </c>
      <c r="CF159" s="14" t="str">
        <f>Forbbiden!W386</f>
        <v/>
      </c>
      <c r="CG159" s="14" t="str">
        <f>Forbbiden!X386</f>
        <v/>
      </c>
      <c r="CH159" s="14" t="str">
        <f>Forbbiden!Y386</f>
        <v/>
      </c>
      <c r="CI159" s="14" t="str">
        <f>Forbbiden!Z386</f>
        <v/>
      </c>
      <c r="CJ159" s="14" t="str">
        <f>Forbbiden!AA386</f>
        <v/>
      </c>
      <c r="CK159" s="14" t="str">
        <f>Forbbiden!AB386</f>
        <v/>
      </c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14"/>
    </row>
    <row r="160" spans="1:120" ht="12.2" customHeight="1">
      <c r="A160" s="18" t="s">
        <v>105</v>
      </c>
      <c r="H160" s="40"/>
      <c r="I160" s="23"/>
      <c r="J160" s="16"/>
      <c r="K160" s="9"/>
      <c r="L160" s="9"/>
      <c r="M160" s="9"/>
      <c r="N160" s="9"/>
      <c r="O160" s="9"/>
      <c r="P160" s="9"/>
      <c r="Q160" s="9"/>
      <c r="R160" s="26">
        <v>11</v>
      </c>
      <c r="S160" s="14" t="str">
        <f>Forbbiden!R173</f>
        <v/>
      </c>
      <c r="T160" s="61">
        <f>Forbbiden!S173</f>
        <v>0</v>
      </c>
      <c r="U160" s="14" t="str">
        <f>Forbbiden!T173</f>
        <v/>
      </c>
      <c r="V160" s="14" t="str">
        <f>Forbbiden!U173</f>
        <v/>
      </c>
      <c r="W160" s="14" t="str">
        <f>Forbbiden!V173</f>
        <v/>
      </c>
      <c r="X160" s="14" t="str">
        <f>Forbbiden!W173</f>
        <v/>
      </c>
      <c r="Y160" s="14" t="str">
        <f>Forbbiden!X173</f>
        <v/>
      </c>
      <c r="Z160" s="14" t="str">
        <f>Forbbiden!Y173</f>
        <v/>
      </c>
      <c r="AA160" s="14" t="str">
        <f>Forbbiden!Z173</f>
        <v/>
      </c>
      <c r="AB160" s="14" t="str">
        <f>Forbbiden!AA173</f>
        <v/>
      </c>
      <c r="AC160" s="14" t="str">
        <f>Forbbiden!AB173</f>
        <v/>
      </c>
      <c r="AD160" s="14" t="str">
        <f>Forbbiden!AC173</f>
        <v/>
      </c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47"/>
      <c r="BI160" s="14"/>
      <c r="BJ160" s="14"/>
      <c r="BK160" s="14"/>
      <c r="BL160" s="14"/>
      <c r="BM160" s="14"/>
      <c r="BN160" s="38"/>
      <c r="BO160" s="18" t="s">
        <v>105</v>
      </c>
      <c r="BP160" s="18"/>
      <c r="BQ160" s="18"/>
      <c r="BR160" s="18"/>
      <c r="BS160" s="18"/>
      <c r="BT160" s="18"/>
      <c r="BU160" s="18"/>
      <c r="BV160" s="9"/>
      <c r="BW160" s="16"/>
      <c r="BX160" s="9"/>
      <c r="BY160" s="9"/>
      <c r="BZ160" s="26">
        <v>11</v>
      </c>
      <c r="CA160" s="5" t="str">
        <f>Forbbiden!R387</f>
        <v/>
      </c>
      <c r="CB160" s="61">
        <f>Forbbiden!S387</f>
        <v>0</v>
      </c>
      <c r="CC160" s="10" t="str">
        <f>Forbbiden!T387</f>
        <v/>
      </c>
      <c r="CD160" s="14" t="str">
        <f>Forbbiden!U387</f>
        <v/>
      </c>
      <c r="CE160" s="14" t="str">
        <f>Forbbiden!V387</f>
        <v/>
      </c>
      <c r="CF160" s="14" t="str">
        <f>Forbbiden!W387</f>
        <v/>
      </c>
      <c r="CG160" s="14" t="str">
        <f>Forbbiden!X387</f>
        <v/>
      </c>
      <c r="CH160" s="14" t="str">
        <f>Forbbiden!Y387</f>
        <v/>
      </c>
      <c r="CI160" s="14" t="str">
        <f>Forbbiden!Z387</f>
        <v/>
      </c>
      <c r="CJ160" s="14" t="str">
        <f>Forbbiden!AA387</f>
        <v/>
      </c>
      <c r="CK160" s="14" t="str">
        <f>Forbbiden!AB387</f>
        <v/>
      </c>
      <c r="CL160" s="14" t="str">
        <f>Forbbiden!AC387</f>
        <v/>
      </c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14"/>
    </row>
    <row r="161" spans="1:120" ht="12.2" customHeight="1">
      <c r="H161" s="40"/>
      <c r="I161" s="23"/>
      <c r="J161" s="16"/>
      <c r="K161" s="9"/>
      <c r="L161" s="9"/>
      <c r="M161" s="9"/>
      <c r="N161" s="9"/>
      <c r="O161" s="9"/>
      <c r="P161" s="9"/>
      <c r="Q161" s="9"/>
      <c r="R161" s="26">
        <v>12</v>
      </c>
      <c r="S161" s="14" t="str">
        <f>Forbbiden!R174</f>
        <v/>
      </c>
      <c r="T161" s="61">
        <f>Forbbiden!S174</f>
        <v>0</v>
      </c>
      <c r="U161" s="14" t="str">
        <f>Forbbiden!T174</f>
        <v/>
      </c>
      <c r="V161" s="14" t="str">
        <f>Forbbiden!U174</f>
        <v/>
      </c>
      <c r="W161" s="14" t="str">
        <f>Forbbiden!V174</f>
        <v/>
      </c>
      <c r="X161" s="14" t="str">
        <f>Forbbiden!W174</f>
        <v/>
      </c>
      <c r="Y161" s="14" t="str">
        <f>Forbbiden!X174</f>
        <v/>
      </c>
      <c r="Z161" s="14" t="str">
        <f>Forbbiden!Y174</f>
        <v/>
      </c>
      <c r="AA161" s="14" t="str">
        <f>Forbbiden!Z174</f>
        <v/>
      </c>
      <c r="AB161" s="14" t="str">
        <f>Forbbiden!AA174</f>
        <v/>
      </c>
      <c r="AC161" s="14" t="str">
        <f>Forbbiden!AB174</f>
        <v/>
      </c>
      <c r="AD161" s="14" t="str">
        <f>Forbbiden!AC174</f>
        <v/>
      </c>
      <c r="AE161" s="14" t="str">
        <f>Forbbiden!AD174</f>
        <v/>
      </c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47"/>
      <c r="BI161" s="14"/>
      <c r="BJ161" s="14"/>
      <c r="BK161" s="14"/>
      <c r="BL161" s="14"/>
      <c r="BM161" s="14"/>
      <c r="BN161" s="38"/>
      <c r="BO161" s="18"/>
      <c r="BP161" s="18"/>
      <c r="BQ161" s="18"/>
      <c r="BR161" s="18"/>
      <c r="BS161" s="18"/>
      <c r="BT161" s="18"/>
      <c r="BU161" s="18"/>
      <c r="BV161" s="9"/>
      <c r="BW161" s="16"/>
      <c r="BX161" s="9"/>
      <c r="BY161" s="9"/>
      <c r="BZ161" s="26">
        <v>12</v>
      </c>
      <c r="CA161" s="5" t="str">
        <f>Forbbiden!R388</f>
        <v/>
      </c>
      <c r="CB161" s="61">
        <f>Forbbiden!S388</f>
        <v>0</v>
      </c>
      <c r="CC161" s="10" t="str">
        <f>Forbbiden!T388</f>
        <v/>
      </c>
      <c r="CD161" s="14" t="str">
        <f>Forbbiden!U388</f>
        <v/>
      </c>
      <c r="CE161" s="14" t="str">
        <f>Forbbiden!V388</f>
        <v/>
      </c>
      <c r="CF161" s="14" t="str">
        <f>Forbbiden!W388</f>
        <v/>
      </c>
      <c r="CG161" s="14" t="str">
        <f>Forbbiden!X388</f>
        <v/>
      </c>
      <c r="CH161" s="14" t="str">
        <f>Forbbiden!Y388</f>
        <v/>
      </c>
      <c r="CI161" s="14" t="str">
        <f>Forbbiden!Z388</f>
        <v/>
      </c>
      <c r="CJ161" s="14" t="str">
        <f>Forbbiden!AA388</f>
        <v/>
      </c>
      <c r="CK161" s="14" t="str">
        <f>Forbbiden!AB388</f>
        <v/>
      </c>
      <c r="CL161" s="14" t="str">
        <f>Forbbiden!AC388</f>
        <v/>
      </c>
      <c r="CM161" s="14" t="str">
        <f>Forbbiden!AD388</f>
        <v/>
      </c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14"/>
    </row>
    <row r="162" spans="1:120" ht="12.2" customHeight="1">
      <c r="A162" s="18" t="s">
        <v>133</v>
      </c>
      <c r="H162" s="40"/>
      <c r="I162" s="23"/>
      <c r="J162" s="16"/>
      <c r="K162" s="9"/>
      <c r="L162" s="9"/>
      <c r="M162" s="9"/>
      <c r="N162" s="9"/>
      <c r="O162" s="9"/>
      <c r="P162" s="9"/>
      <c r="Q162" s="9"/>
      <c r="R162" s="26">
        <v>13</v>
      </c>
      <c r="S162" s="14" t="str">
        <f>Forbbiden!R175</f>
        <v/>
      </c>
      <c r="T162" s="61">
        <f>Forbbiden!S175</f>
        <v>0</v>
      </c>
      <c r="U162" s="14" t="str">
        <f>Forbbiden!T175</f>
        <v/>
      </c>
      <c r="V162" s="14" t="str">
        <f>Forbbiden!U175</f>
        <v/>
      </c>
      <c r="W162" s="14" t="str">
        <f>Forbbiden!V175</f>
        <v/>
      </c>
      <c r="X162" s="14" t="str">
        <f>Forbbiden!W175</f>
        <v/>
      </c>
      <c r="Y162" s="14" t="str">
        <f>Forbbiden!X175</f>
        <v/>
      </c>
      <c r="Z162" s="14" t="str">
        <f>Forbbiden!Y175</f>
        <v/>
      </c>
      <c r="AA162" s="14" t="str">
        <f>Forbbiden!Z175</f>
        <v/>
      </c>
      <c r="AB162" s="14" t="str">
        <f>Forbbiden!AA175</f>
        <v/>
      </c>
      <c r="AC162" s="14" t="str">
        <f>Forbbiden!AB175</f>
        <v/>
      </c>
      <c r="AD162" s="14" t="str">
        <f>Forbbiden!AC175</f>
        <v/>
      </c>
      <c r="AE162" s="14" t="str">
        <f>Forbbiden!AD175</f>
        <v/>
      </c>
      <c r="AF162" s="14" t="str">
        <f>Forbbiden!AE175</f>
        <v/>
      </c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47"/>
      <c r="BI162" s="14"/>
      <c r="BJ162" s="14"/>
      <c r="BK162" s="14"/>
      <c r="BL162" s="14"/>
      <c r="BM162" s="14"/>
      <c r="BN162" s="38"/>
      <c r="BO162" s="18" t="s">
        <v>133</v>
      </c>
      <c r="BP162" s="18"/>
      <c r="BQ162" s="18"/>
      <c r="BR162" s="18"/>
      <c r="BS162" s="18"/>
      <c r="BT162" s="18"/>
      <c r="BU162" s="18"/>
      <c r="BV162" s="9"/>
      <c r="BW162" s="16"/>
      <c r="BX162" s="9"/>
      <c r="BY162" s="9"/>
      <c r="BZ162" s="26">
        <v>13</v>
      </c>
      <c r="CA162" s="5" t="str">
        <f>Forbbiden!R389</f>
        <v/>
      </c>
      <c r="CB162" s="61">
        <f>Forbbiden!S389</f>
        <v>0</v>
      </c>
      <c r="CC162" s="10" t="str">
        <f>Forbbiden!T389</f>
        <v/>
      </c>
      <c r="CD162" s="14" t="str">
        <f>Forbbiden!U389</f>
        <v/>
      </c>
      <c r="CE162" s="14" t="str">
        <f>Forbbiden!V389</f>
        <v/>
      </c>
      <c r="CF162" s="14" t="str">
        <f>Forbbiden!W389</f>
        <v/>
      </c>
      <c r="CG162" s="14" t="str">
        <f>Forbbiden!X389</f>
        <v/>
      </c>
      <c r="CH162" s="14" t="str">
        <f>Forbbiden!Y389</f>
        <v/>
      </c>
      <c r="CI162" s="14" t="str">
        <f>Forbbiden!Z389</f>
        <v/>
      </c>
      <c r="CJ162" s="14" t="str">
        <f>Forbbiden!AA389</f>
        <v/>
      </c>
      <c r="CK162" s="14" t="str">
        <f>Forbbiden!AB389</f>
        <v/>
      </c>
      <c r="CL162" s="14" t="str">
        <f>Forbbiden!AC389</f>
        <v/>
      </c>
      <c r="CM162" s="14" t="str">
        <f>Forbbiden!AD389</f>
        <v/>
      </c>
      <c r="CN162" s="14" t="str">
        <f>Forbbiden!AE389</f>
        <v/>
      </c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14"/>
    </row>
    <row r="163" spans="1:120" ht="12.2" customHeight="1">
      <c r="A163" s="37" t="s">
        <v>134</v>
      </c>
      <c r="C163" s="59">
        <f>Forbbiden!$G$210</f>
        <v>13.319165394507749</v>
      </c>
      <c r="D163" s="29" t="str">
        <f>Forbbiden!H210</f>
        <v>&lt;15%</v>
      </c>
      <c r="H163" s="40"/>
      <c r="I163" s="23"/>
      <c r="J163" s="16"/>
      <c r="K163" s="9"/>
      <c r="L163" s="9"/>
      <c r="M163" s="9"/>
      <c r="N163" s="9"/>
      <c r="O163" s="9"/>
      <c r="P163" s="9"/>
      <c r="Q163" s="9"/>
      <c r="R163" s="26">
        <v>14</v>
      </c>
      <c r="S163" s="14" t="str">
        <f>Forbbiden!R176</f>
        <v/>
      </c>
      <c r="T163" s="61">
        <f>Forbbiden!S176</f>
        <v>0</v>
      </c>
      <c r="U163" s="14" t="str">
        <f>Forbbiden!T176</f>
        <v/>
      </c>
      <c r="V163" s="14" t="str">
        <f>Forbbiden!U176</f>
        <v/>
      </c>
      <c r="W163" s="14" t="str">
        <f>Forbbiden!V176</f>
        <v/>
      </c>
      <c r="X163" s="14" t="str">
        <f>Forbbiden!W176</f>
        <v/>
      </c>
      <c r="Y163" s="14" t="str">
        <f>Forbbiden!X176</f>
        <v/>
      </c>
      <c r="Z163" s="14" t="str">
        <f>Forbbiden!Y176</f>
        <v/>
      </c>
      <c r="AA163" s="14" t="str">
        <f>Forbbiden!Z176</f>
        <v/>
      </c>
      <c r="AB163" s="14" t="str">
        <f>Forbbiden!AA176</f>
        <v/>
      </c>
      <c r="AC163" s="14" t="str">
        <f>Forbbiden!AB176</f>
        <v/>
      </c>
      <c r="AD163" s="14" t="str">
        <f>Forbbiden!AC176</f>
        <v/>
      </c>
      <c r="AE163" s="14" t="str">
        <f>Forbbiden!AD176</f>
        <v/>
      </c>
      <c r="AF163" s="14" t="str">
        <f>Forbbiden!AE176</f>
        <v/>
      </c>
      <c r="AG163" s="14" t="str">
        <f>Forbbiden!AF176</f>
        <v/>
      </c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47"/>
      <c r="BI163" s="14"/>
      <c r="BJ163" s="14"/>
      <c r="BK163" s="14"/>
      <c r="BL163" s="14"/>
      <c r="BM163" s="14"/>
      <c r="BN163" s="38"/>
      <c r="BO163" s="37" t="s">
        <v>134</v>
      </c>
      <c r="BP163" s="18"/>
      <c r="BQ163" s="59">
        <f>Forbbiden!$G$420</f>
        <v>12.941163661242866</v>
      </c>
      <c r="BR163" s="2" t="str">
        <f>Forbbiden!H420</f>
        <v>&lt;15%</v>
      </c>
      <c r="BT163" s="18"/>
      <c r="BU163" s="18"/>
      <c r="BV163" s="23"/>
      <c r="BW163" s="16"/>
      <c r="BX163" s="9"/>
      <c r="BY163" s="9"/>
      <c r="BZ163" s="26">
        <v>14</v>
      </c>
      <c r="CA163" s="5" t="str">
        <f>Forbbiden!R390</f>
        <v/>
      </c>
      <c r="CB163" s="61">
        <f>Forbbiden!S390</f>
        <v>0</v>
      </c>
      <c r="CC163" s="10" t="str">
        <f>Forbbiden!T390</f>
        <v/>
      </c>
      <c r="CD163" s="14" t="str">
        <f>Forbbiden!U390</f>
        <v/>
      </c>
      <c r="CE163" s="14" t="str">
        <f>Forbbiden!V390</f>
        <v/>
      </c>
      <c r="CF163" s="14" t="str">
        <f>Forbbiden!W390</f>
        <v/>
      </c>
      <c r="CG163" s="14" t="str">
        <f>Forbbiden!X390</f>
        <v/>
      </c>
      <c r="CH163" s="14" t="str">
        <f>Forbbiden!Y390</f>
        <v/>
      </c>
      <c r="CI163" s="14" t="str">
        <f>Forbbiden!Z390</f>
        <v/>
      </c>
      <c r="CJ163" s="14" t="str">
        <f>Forbbiden!AA390</f>
        <v/>
      </c>
      <c r="CK163" s="14" t="str">
        <f>Forbbiden!AB390</f>
        <v/>
      </c>
      <c r="CL163" s="14" t="str">
        <f>Forbbiden!AC390</f>
        <v/>
      </c>
      <c r="CM163" s="14" t="str">
        <f>Forbbiden!AD390</f>
        <v/>
      </c>
      <c r="CN163" s="14" t="str">
        <f>Forbbiden!AE390</f>
        <v/>
      </c>
      <c r="CO163" s="14" t="str">
        <f>Forbbiden!AF390</f>
        <v/>
      </c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14"/>
    </row>
    <row r="164" spans="1:120" ht="12.2" customHeight="1">
      <c r="A164" s="18" t="s">
        <v>113</v>
      </c>
      <c r="H164" s="40"/>
      <c r="I164" s="23"/>
      <c r="J164" s="16"/>
      <c r="K164" s="9"/>
      <c r="L164" s="9"/>
      <c r="M164" s="9"/>
      <c r="N164" s="9"/>
      <c r="O164" s="9"/>
      <c r="P164" s="9"/>
      <c r="Q164" s="9"/>
      <c r="R164" s="26">
        <v>15</v>
      </c>
      <c r="S164" s="14" t="str">
        <f>Forbbiden!R177</f>
        <v/>
      </c>
      <c r="T164" s="61">
        <f>Forbbiden!S177</f>
        <v>0</v>
      </c>
      <c r="U164" s="14" t="str">
        <f>Forbbiden!T177</f>
        <v/>
      </c>
      <c r="V164" s="14" t="str">
        <f>Forbbiden!U177</f>
        <v/>
      </c>
      <c r="W164" s="14" t="str">
        <f>Forbbiden!V177</f>
        <v/>
      </c>
      <c r="X164" s="14" t="str">
        <f>Forbbiden!W177</f>
        <v/>
      </c>
      <c r="Y164" s="14" t="str">
        <f>Forbbiden!X177</f>
        <v/>
      </c>
      <c r="Z164" s="14" t="str">
        <f>Forbbiden!Y177</f>
        <v/>
      </c>
      <c r="AA164" s="14" t="str">
        <f>Forbbiden!Z177</f>
        <v/>
      </c>
      <c r="AB164" s="14" t="str">
        <f>Forbbiden!AA177</f>
        <v/>
      </c>
      <c r="AC164" s="14" t="str">
        <f>Forbbiden!AB177</f>
        <v/>
      </c>
      <c r="AD164" s="14" t="str">
        <f>Forbbiden!AC177</f>
        <v/>
      </c>
      <c r="AE164" s="14" t="str">
        <f>Forbbiden!AD177</f>
        <v/>
      </c>
      <c r="AF164" s="14" t="str">
        <f>Forbbiden!AE177</f>
        <v/>
      </c>
      <c r="AG164" s="14" t="str">
        <f>Forbbiden!AF177</f>
        <v/>
      </c>
      <c r="AH164" s="14" t="str">
        <f>Forbbiden!AG177</f>
        <v/>
      </c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47"/>
      <c r="BI164" s="14"/>
      <c r="BJ164" s="14"/>
      <c r="BK164" s="14"/>
      <c r="BL164" s="14"/>
      <c r="BM164" s="14"/>
      <c r="BN164" s="38"/>
      <c r="BO164" s="18" t="s">
        <v>113</v>
      </c>
      <c r="BP164" s="18"/>
      <c r="BQ164" s="18"/>
      <c r="BR164" s="18"/>
      <c r="BS164" s="18"/>
      <c r="BT164" s="18"/>
      <c r="BU164" s="18"/>
      <c r="BV164" s="23"/>
      <c r="BW164" s="16"/>
      <c r="BX164" s="9"/>
      <c r="BY164" s="9"/>
      <c r="BZ164" s="26">
        <v>15</v>
      </c>
      <c r="CA164" s="5" t="str">
        <f>Forbbiden!R391</f>
        <v/>
      </c>
      <c r="CB164" s="61">
        <f>Forbbiden!S391</f>
        <v>0</v>
      </c>
      <c r="CC164" s="10" t="str">
        <f>Forbbiden!T391</f>
        <v/>
      </c>
      <c r="CD164" s="14" t="str">
        <f>Forbbiden!U391</f>
        <v/>
      </c>
      <c r="CE164" s="14" t="str">
        <f>Forbbiden!V391</f>
        <v/>
      </c>
      <c r="CF164" s="14" t="str">
        <f>Forbbiden!W391</f>
        <v/>
      </c>
      <c r="CG164" s="14" t="str">
        <f>Forbbiden!X391</f>
        <v/>
      </c>
      <c r="CH164" s="14" t="str">
        <f>Forbbiden!Y391</f>
        <v/>
      </c>
      <c r="CI164" s="14" t="str">
        <f>Forbbiden!Z391</f>
        <v/>
      </c>
      <c r="CJ164" s="14" t="str">
        <f>Forbbiden!AA391</f>
        <v/>
      </c>
      <c r="CK164" s="14" t="str">
        <f>Forbbiden!AB391</f>
        <v/>
      </c>
      <c r="CL164" s="14" t="str">
        <f>Forbbiden!AC391</f>
        <v/>
      </c>
      <c r="CM164" s="14" t="str">
        <f>Forbbiden!AD391</f>
        <v/>
      </c>
      <c r="CN164" s="14" t="str">
        <f>Forbbiden!AE391</f>
        <v/>
      </c>
      <c r="CO164" s="14" t="str">
        <f>Forbbiden!AF391</f>
        <v/>
      </c>
      <c r="CP164" s="14" t="str">
        <f>Forbbiden!AG391</f>
        <v/>
      </c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14"/>
    </row>
    <row r="165" spans="1:120" ht="12.2" customHeight="1">
      <c r="H165" s="40"/>
      <c r="I165" s="23"/>
      <c r="J165" s="16"/>
      <c r="K165" s="9"/>
      <c r="L165" s="9"/>
      <c r="M165" s="9"/>
      <c r="N165" s="9"/>
      <c r="O165" s="9"/>
      <c r="P165" s="9"/>
      <c r="Q165" s="9"/>
      <c r="R165" s="26">
        <v>16</v>
      </c>
      <c r="S165" s="14" t="str">
        <f>Forbbiden!R178</f>
        <v/>
      </c>
      <c r="T165" s="61">
        <f>Forbbiden!S178</f>
        <v>0</v>
      </c>
      <c r="U165" s="14" t="str">
        <f>Forbbiden!T178</f>
        <v/>
      </c>
      <c r="V165" s="14" t="str">
        <f>Forbbiden!U178</f>
        <v/>
      </c>
      <c r="W165" s="14" t="str">
        <f>Forbbiden!V178</f>
        <v/>
      </c>
      <c r="X165" s="14" t="str">
        <f>Forbbiden!W178</f>
        <v/>
      </c>
      <c r="Y165" s="14" t="str">
        <f>Forbbiden!X178</f>
        <v/>
      </c>
      <c r="Z165" s="14" t="str">
        <f>Forbbiden!Y178</f>
        <v/>
      </c>
      <c r="AA165" s="14" t="str">
        <f>Forbbiden!Z178</f>
        <v/>
      </c>
      <c r="AB165" s="14" t="str">
        <f>Forbbiden!AA178</f>
        <v/>
      </c>
      <c r="AC165" s="14" t="str">
        <f>Forbbiden!AB178</f>
        <v/>
      </c>
      <c r="AD165" s="14" t="str">
        <f>Forbbiden!AC178</f>
        <v/>
      </c>
      <c r="AE165" s="14" t="str">
        <f>Forbbiden!AD178</f>
        <v/>
      </c>
      <c r="AF165" s="14" t="str">
        <f>Forbbiden!AE178</f>
        <v/>
      </c>
      <c r="AG165" s="14" t="str">
        <f>Forbbiden!AF178</f>
        <v/>
      </c>
      <c r="AH165" s="14" t="str">
        <f>Forbbiden!AG178</f>
        <v/>
      </c>
      <c r="AI165" s="14" t="str">
        <f>Forbbiden!AH178</f>
        <v/>
      </c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47"/>
      <c r="BI165" s="14"/>
      <c r="BJ165" s="14"/>
      <c r="BK165" s="14"/>
      <c r="BL165" s="14"/>
      <c r="BM165" s="14"/>
      <c r="BN165" s="38"/>
      <c r="BO165" s="18"/>
      <c r="BP165" s="18"/>
      <c r="BQ165" s="18"/>
      <c r="BR165" s="18"/>
      <c r="BS165" s="18"/>
      <c r="BT165" s="18"/>
      <c r="BU165" s="18"/>
      <c r="BV165" s="23"/>
      <c r="BW165" s="16"/>
      <c r="BX165" s="9"/>
      <c r="BY165" s="9"/>
      <c r="BZ165" s="26">
        <v>16</v>
      </c>
      <c r="CA165" s="5" t="str">
        <f>Forbbiden!R392</f>
        <v/>
      </c>
      <c r="CB165" s="61">
        <f>Forbbiden!S392</f>
        <v>0</v>
      </c>
      <c r="CC165" s="10" t="str">
        <f>Forbbiden!T392</f>
        <v/>
      </c>
      <c r="CD165" s="14" t="str">
        <f>Forbbiden!U392</f>
        <v/>
      </c>
      <c r="CE165" s="14" t="str">
        <f>Forbbiden!V392</f>
        <v/>
      </c>
      <c r="CF165" s="14" t="str">
        <f>Forbbiden!W392</f>
        <v/>
      </c>
      <c r="CG165" s="14" t="str">
        <f>Forbbiden!X392</f>
        <v/>
      </c>
      <c r="CH165" s="14" t="str">
        <f>Forbbiden!Y392</f>
        <v/>
      </c>
      <c r="CI165" s="14" t="str">
        <f>Forbbiden!Z392</f>
        <v/>
      </c>
      <c r="CJ165" s="14" t="str">
        <f>Forbbiden!AA392</f>
        <v/>
      </c>
      <c r="CK165" s="14" t="str">
        <f>Forbbiden!AB392</f>
        <v/>
      </c>
      <c r="CL165" s="14" t="str">
        <f>Forbbiden!AC392</f>
        <v/>
      </c>
      <c r="CM165" s="14" t="str">
        <f>Forbbiden!AD392</f>
        <v/>
      </c>
      <c r="CN165" s="14" t="str">
        <f>Forbbiden!AE392</f>
        <v/>
      </c>
      <c r="CO165" s="14" t="str">
        <f>Forbbiden!AF392</f>
        <v/>
      </c>
      <c r="CP165" s="14" t="str">
        <f>Forbbiden!AG392</f>
        <v/>
      </c>
      <c r="CQ165" s="14" t="str">
        <f>Forbbiden!AH392</f>
        <v/>
      </c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14"/>
    </row>
    <row r="166" spans="1:120" ht="12.2" customHeight="1">
      <c r="A166" s="39" t="s">
        <v>115</v>
      </c>
      <c r="C166" s="4" t="str">
        <f>Forbbiden!$M$183</f>
        <v>x</v>
      </c>
      <c r="H166" s="40"/>
      <c r="I166" s="23"/>
      <c r="J166" s="16"/>
      <c r="K166" s="9"/>
      <c r="L166" s="9"/>
      <c r="M166" s="9"/>
      <c r="N166" s="9"/>
      <c r="O166" s="9"/>
      <c r="P166" s="9"/>
      <c r="Q166" s="9"/>
      <c r="R166" s="26">
        <v>17</v>
      </c>
      <c r="S166" s="14" t="str">
        <f>Forbbiden!R179</f>
        <v/>
      </c>
      <c r="T166" s="61">
        <f>Forbbiden!S179</f>
        <v>0</v>
      </c>
      <c r="U166" s="14" t="str">
        <f>Forbbiden!T179</f>
        <v/>
      </c>
      <c r="V166" s="14" t="str">
        <f>Forbbiden!U179</f>
        <v/>
      </c>
      <c r="W166" s="14" t="str">
        <f>Forbbiden!V179</f>
        <v/>
      </c>
      <c r="X166" s="14" t="str">
        <f>Forbbiden!W179</f>
        <v/>
      </c>
      <c r="Y166" s="14" t="str">
        <f>Forbbiden!X179</f>
        <v/>
      </c>
      <c r="Z166" s="14" t="str">
        <f>Forbbiden!Y179</f>
        <v/>
      </c>
      <c r="AA166" s="14" t="str">
        <f>Forbbiden!Z179</f>
        <v/>
      </c>
      <c r="AB166" s="14" t="str">
        <f>Forbbiden!AA179</f>
        <v/>
      </c>
      <c r="AC166" s="14" t="str">
        <f>Forbbiden!AB179</f>
        <v/>
      </c>
      <c r="AD166" s="14" t="str">
        <f>Forbbiden!AC179</f>
        <v/>
      </c>
      <c r="AE166" s="14" t="str">
        <f>Forbbiden!AD179</f>
        <v/>
      </c>
      <c r="AF166" s="14" t="str">
        <f>Forbbiden!AE179</f>
        <v/>
      </c>
      <c r="AG166" s="14" t="str">
        <f>Forbbiden!AF179</f>
        <v/>
      </c>
      <c r="AH166" s="14" t="str">
        <f>Forbbiden!AG179</f>
        <v/>
      </c>
      <c r="AI166" s="14" t="str">
        <f>Forbbiden!AH179</f>
        <v/>
      </c>
      <c r="AJ166" s="14" t="str">
        <f>Forbbiden!AI179</f>
        <v/>
      </c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47"/>
      <c r="BI166" s="14"/>
      <c r="BJ166" s="14"/>
      <c r="BK166" s="14"/>
      <c r="BL166" s="14"/>
      <c r="BM166" s="14"/>
      <c r="BN166" s="38"/>
      <c r="BO166" s="39" t="s">
        <v>115</v>
      </c>
      <c r="BP166" s="18"/>
      <c r="BQ166" s="4">
        <f>Forbbiden!$M$397</f>
        <v>0.83796726421717516</v>
      </c>
      <c r="BR166" s="18"/>
      <c r="BS166" s="18"/>
      <c r="BT166" s="18"/>
      <c r="BU166" s="18"/>
      <c r="BV166" s="23"/>
      <c r="BW166" s="16"/>
      <c r="BX166" s="9"/>
      <c r="BY166" s="9"/>
      <c r="BZ166" s="26">
        <v>17</v>
      </c>
      <c r="CA166" s="5" t="str">
        <f>Forbbiden!R393</f>
        <v/>
      </c>
      <c r="CB166" s="61">
        <f>Forbbiden!S393</f>
        <v>0</v>
      </c>
      <c r="CC166" s="10" t="str">
        <f>Forbbiden!T393</f>
        <v/>
      </c>
      <c r="CD166" s="14" t="str">
        <f>Forbbiden!U393</f>
        <v/>
      </c>
      <c r="CE166" s="14" t="str">
        <f>Forbbiden!V393</f>
        <v/>
      </c>
      <c r="CF166" s="14" t="str">
        <f>Forbbiden!W393</f>
        <v/>
      </c>
      <c r="CG166" s="14" t="str">
        <f>Forbbiden!X393</f>
        <v/>
      </c>
      <c r="CH166" s="14" t="str">
        <f>Forbbiden!Y393</f>
        <v/>
      </c>
      <c r="CI166" s="14" t="str">
        <f>Forbbiden!Z393</f>
        <v/>
      </c>
      <c r="CJ166" s="14" t="str">
        <f>Forbbiden!AA393</f>
        <v/>
      </c>
      <c r="CK166" s="14" t="str">
        <f>Forbbiden!AB393</f>
        <v/>
      </c>
      <c r="CL166" s="14" t="str">
        <f>Forbbiden!AC393</f>
        <v/>
      </c>
      <c r="CM166" s="14" t="str">
        <f>Forbbiden!AD393</f>
        <v/>
      </c>
      <c r="CN166" s="14" t="str">
        <f>Forbbiden!AE393</f>
        <v/>
      </c>
      <c r="CO166" s="14" t="str">
        <f>Forbbiden!AF393</f>
        <v/>
      </c>
      <c r="CP166" s="14" t="str">
        <f>Forbbiden!AG393</f>
        <v/>
      </c>
      <c r="CQ166" s="14" t="str">
        <f>Forbbiden!AH393</f>
        <v/>
      </c>
      <c r="CR166" s="14" t="str">
        <f>Forbbiden!AI393</f>
        <v/>
      </c>
      <c r="CS166" s="14"/>
      <c r="CT166" s="14"/>
      <c r="CU166" s="14"/>
      <c r="CV166" s="14"/>
      <c r="CW166" s="14"/>
      <c r="CX166" s="14"/>
      <c r="CY166" s="14"/>
      <c r="CZ166" s="14"/>
      <c r="DA166" s="1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14"/>
    </row>
    <row r="167" spans="1:120" ht="12.2" customHeight="1">
      <c r="A167" s="37" t="s">
        <v>118</v>
      </c>
      <c r="H167" s="40"/>
      <c r="I167" s="23"/>
      <c r="J167" s="16"/>
      <c r="K167" s="9"/>
      <c r="L167" s="9"/>
      <c r="M167" s="9"/>
      <c r="N167" s="9"/>
      <c r="O167" s="9"/>
      <c r="P167" s="9"/>
      <c r="Q167" s="9"/>
      <c r="R167" s="26">
        <v>18</v>
      </c>
      <c r="S167" s="14" t="str">
        <f>Forbbiden!R180</f>
        <v/>
      </c>
      <c r="T167" s="61">
        <f>Forbbiden!S180</f>
        <v>0</v>
      </c>
      <c r="U167" s="14" t="str">
        <f>Forbbiden!T180</f>
        <v/>
      </c>
      <c r="V167" s="14" t="str">
        <f>Forbbiden!U180</f>
        <v/>
      </c>
      <c r="W167" s="14" t="str">
        <f>Forbbiden!V180</f>
        <v/>
      </c>
      <c r="X167" s="14" t="str">
        <f>Forbbiden!W180</f>
        <v/>
      </c>
      <c r="Y167" s="14" t="str">
        <f>Forbbiden!X180</f>
        <v/>
      </c>
      <c r="Z167" s="14" t="str">
        <f>Forbbiden!Y180</f>
        <v/>
      </c>
      <c r="AA167" s="14" t="str">
        <f>Forbbiden!Z180</f>
        <v/>
      </c>
      <c r="AB167" s="14" t="str">
        <f>Forbbiden!AA180</f>
        <v/>
      </c>
      <c r="AC167" s="14" t="str">
        <f>Forbbiden!AB180</f>
        <v/>
      </c>
      <c r="AD167" s="14" t="str">
        <f>Forbbiden!AC180</f>
        <v/>
      </c>
      <c r="AE167" s="14" t="str">
        <f>Forbbiden!AD180</f>
        <v/>
      </c>
      <c r="AF167" s="14" t="str">
        <f>Forbbiden!AE180</f>
        <v/>
      </c>
      <c r="AG167" s="14" t="str">
        <f>Forbbiden!AF180</f>
        <v/>
      </c>
      <c r="AH167" s="14" t="str">
        <f>Forbbiden!AG180</f>
        <v/>
      </c>
      <c r="AI167" s="14" t="str">
        <f>Forbbiden!AH180</f>
        <v/>
      </c>
      <c r="AJ167" s="14" t="str">
        <f>Forbbiden!AI180</f>
        <v/>
      </c>
      <c r="AK167" s="14" t="str">
        <f>Forbbiden!AJ180</f>
        <v/>
      </c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47"/>
      <c r="BI167" s="14"/>
      <c r="BJ167" s="14"/>
      <c r="BK167" s="14"/>
      <c r="BL167" s="14"/>
      <c r="BM167" s="14"/>
      <c r="BN167" s="38"/>
      <c r="BO167" s="37" t="s">
        <v>118</v>
      </c>
      <c r="BP167" s="18"/>
      <c r="BQ167" s="18"/>
      <c r="BR167" s="18"/>
      <c r="BS167" s="18"/>
      <c r="BT167" s="18"/>
      <c r="BU167" s="18"/>
      <c r="BV167" s="23"/>
      <c r="BW167" s="16"/>
      <c r="BX167" s="9"/>
      <c r="BY167" s="9"/>
      <c r="BZ167" s="26">
        <v>18</v>
      </c>
      <c r="CA167" s="5" t="str">
        <f>Forbbiden!R394</f>
        <v/>
      </c>
      <c r="CB167" s="61">
        <f>Forbbiden!S394</f>
        <v>0</v>
      </c>
      <c r="CC167" s="10" t="str">
        <f>Forbbiden!T394</f>
        <v/>
      </c>
      <c r="CD167" s="14" t="str">
        <f>Forbbiden!U394</f>
        <v/>
      </c>
      <c r="CE167" s="14" t="str">
        <f>Forbbiden!V394</f>
        <v/>
      </c>
      <c r="CF167" s="14" t="str">
        <f>Forbbiden!W394</f>
        <v/>
      </c>
      <c r="CG167" s="14" t="str">
        <f>Forbbiden!X394</f>
        <v/>
      </c>
      <c r="CH167" s="14" t="str">
        <f>Forbbiden!Y394</f>
        <v/>
      </c>
      <c r="CI167" s="14" t="str">
        <f>Forbbiden!Z394</f>
        <v/>
      </c>
      <c r="CJ167" s="14" t="str">
        <f>Forbbiden!AA394</f>
        <v/>
      </c>
      <c r="CK167" s="14" t="str">
        <f>Forbbiden!AB394</f>
        <v/>
      </c>
      <c r="CL167" s="14" t="str">
        <f>Forbbiden!AC394</f>
        <v/>
      </c>
      <c r="CM167" s="14" t="str">
        <f>Forbbiden!AD394</f>
        <v/>
      </c>
      <c r="CN167" s="14" t="str">
        <f>Forbbiden!AE394</f>
        <v/>
      </c>
      <c r="CO167" s="14" t="str">
        <f>Forbbiden!AF394</f>
        <v/>
      </c>
      <c r="CP167" s="14" t="str">
        <f>Forbbiden!AG394</f>
        <v/>
      </c>
      <c r="CQ167" s="14" t="str">
        <f>Forbbiden!AH394</f>
        <v/>
      </c>
      <c r="CR167" s="14" t="str">
        <f>Forbbiden!AI394</f>
        <v/>
      </c>
      <c r="CS167" s="14" t="str">
        <f>Forbbiden!AJ394</f>
        <v/>
      </c>
      <c r="CT167" s="14"/>
      <c r="CU167" s="14"/>
      <c r="CV167" s="14"/>
      <c r="CW167" s="14"/>
      <c r="CX167" s="14"/>
      <c r="CY167" s="14"/>
      <c r="CZ167" s="14"/>
      <c r="DA167" s="1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14"/>
    </row>
    <row r="168" spans="1:120" ht="12.2" customHeight="1">
      <c r="A168" s="37" t="s">
        <v>116</v>
      </c>
      <c r="H168" s="40"/>
      <c r="I168" s="23"/>
      <c r="J168" s="16"/>
      <c r="K168" s="9"/>
      <c r="L168" s="9"/>
      <c r="M168" s="9"/>
      <c r="N168" s="9"/>
      <c r="O168" s="9"/>
      <c r="P168" s="9"/>
      <c r="Q168" s="9"/>
      <c r="R168" s="26">
        <v>19</v>
      </c>
      <c r="S168" s="14" t="str">
        <f>Forbbiden!R181</f>
        <v/>
      </c>
      <c r="T168" s="61">
        <f>Forbbiden!S181</f>
        <v>0</v>
      </c>
      <c r="U168" s="14" t="str">
        <f>Forbbiden!T181</f>
        <v/>
      </c>
      <c r="V168" s="14" t="str">
        <f>Forbbiden!U181</f>
        <v/>
      </c>
      <c r="W168" s="14" t="str">
        <f>Forbbiden!V181</f>
        <v/>
      </c>
      <c r="X168" s="14" t="str">
        <f>Forbbiden!W181</f>
        <v/>
      </c>
      <c r="Y168" s="14" t="str">
        <f>Forbbiden!X181</f>
        <v/>
      </c>
      <c r="Z168" s="14" t="str">
        <f>Forbbiden!Y181</f>
        <v/>
      </c>
      <c r="AA168" s="14" t="str">
        <f>Forbbiden!Z181</f>
        <v/>
      </c>
      <c r="AB168" s="14" t="str">
        <f>Forbbiden!AA181</f>
        <v/>
      </c>
      <c r="AC168" s="14" t="str">
        <f>Forbbiden!AB181</f>
        <v/>
      </c>
      <c r="AD168" s="14" t="str">
        <f>Forbbiden!AC181</f>
        <v/>
      </c>
      <c r="AE168" s="14" t="str">
        <f>Forbbiden!AD181</f>
        <v/>
      </c>
      <c r="AF168" s="14" t="str">
        <f>Forbbiden!AE181</f>
        <v/>
      </c>
      <c r="AG168" s="14" t="str">
        <f>Forbbiden!AF181</f>
        <v/>
      </c>
      <c r="AH168" s="14" t="str">
        <f>Forbbiden!AG181</f>
        <v/>
      </c>
      <c r="AI168" s="14" t="str">
        <f>Forbbiden!AH181</f>
        <v/>
      </c>
      <c r="AJ168" s="14" t="str">
        <f>Forbbiden!AI181</f>
        <v/>
      </c>
      <c r="AK168" s="14" t="str">
        <f>Forbbiden!AJ181</f>
        <v/>
      </c>
      <c r="AL168" s="14" t="str">
        <f>Forbbiden!AK181</f>
        <v/>
      </c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47"/>
      <c r="BI168" s="14"/>
      <c r="BJ168" s="14"/>
      <c r="BK168" s="14"/>
      <c r="BL168" s="14"/>
      <c r="BM168" s="14"/>
      <c r="BN168" s="38"/>
      <c r="BO168" s="37" t="s">
        <v>116</v>
      </c>
      <c r="BP168" s="18"/>
      <c r="BQ168" s="18"/>
      <c r="BR168" s="18"/>
      <c r="BS168" s="18"/>
      <c r="BT168" s="18"/>
      <c r="BU168" s="18"/>
      <c r="BV168" s="23"/>
      <c r="BW168" s="16"/>
      <c r="BX168" s="9"/>
      <c r="BY168" s="9"/>
      <c r="BZ168" s="26">
        <v>19</v>
      </c>
      <c r="CA168" s="5" t="str">
        <f>Forbbiden!R395</f>
        <v/>
      </c>
      <c r="CB168" s="61">
        <f>Forbbiden!S395</f>
        <v>0</v>
      </c>
      <c r="CC168" s="10" t="str">
        <f>Forbbiden!T395</f>
        <v/>
      </c>
      <c r="CD168" s="14" t="str">
        <f>Forbbiden!U395</f>
        <v/>
      </c>
      <c r="CE168" s="14" t="str">
        <f>Forbbiden!V395</f>
        <v/>
      </c>
      <c r="CF168" s="14" t="str">
        <f>Forbbiden!W395</f>
        <v/>
      </c>
      <c r="CG168" s="14" t="str">
        <f>Forbbiden!X395</f>
        <v/>
      </c>
      <c r="CH168" s="14" t="str">
        <f>Forbbiden!Y395</f>
        <v/>
      </c>
      <c r="CI168" s="14" t="str">
        <f>Forbbiden!Z395</f>
        <v/>
      </c>
      <c r="CJ168" s="14" t="str">
        <f>Forbbiden!AA395</f>
        <v/>
      </c>
      <c r="CK168" s="14" t="str">
        <f>Forbbiden!AB395</f>
        <v/>
      </c>
      <c r="CL168" s="14" t="str">
        <f>Forbbiden!AC395</f>
        <v/>
      </c>
      <c r="CM168" s="14" t="str">
        <f>Forbbiden!AD395</f>
        <v/>
      </c>
      <c r="CN168" s="14" t="str">
        <f>Forbbiden!AE395</f>
        <v/>
      </c>
      <c r="CO168" s="14" t="str">
        <f>Forbbiden!AF395</f>
        <v/>
      </c>
      <c r="CP168" s="14" t="str">
        <f>Forbbiden!AG395</f>
        <v/>
      </c>
      <c r="CQ168" s="14" t="str">
        <f>Forbbiden!AH395</f>
        <v/>
      </c>
      <c r="CR168" s="14" t="str">
        <f>Forbbiden!AI395</f>
        <v/>
      </c>
      <c r="CS168" s="14" t="str">
        <f>Forbbiden!AJ395</f>
        <v/>
      </c>
      <c r="CT168" s="14" t="str">
        <f>Forbbiden!AK395</f>
        <v/>
      </c>
      <c r="CU168" s="14"/>
      <c r="CV168" s="14"/>
      <c r="CW168" s="14"/>
      <c r="CX168" s="14"/>
      <c r="CY168" s="14"/>
      <c r="CZ168" s="14"/>
      <c r="DA168" s="1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14"/>
    </row>
    <row r="169" spans="1:120" ht="12.2" customHeight="1">
      <c r="H169" s="40"/>
      <c r="I169" s="23"/>
      <c r="J169" s="16"/>
      <c r="K169" s="9"/>
      <c r="L169" s="9"/>
      <c r="M169" s="9"/>
      <c r="N169" s="9"/>
      <c r="O169" s="9"/>
      <c r="P169" s="9"/>
      <c r="Q169" s="9"/>
      <c r="R169" s="26">
        <v>20</v>
      </c>
      <c r="S169" s="14" t="str">
        <f>Forbbiden!R182</f>
        <v/>
      </c>
      <c r="T169" s="61">
        <f>Forbbiden!S182</f>
        <v>0</v>
      </c>
      <c r="U169" s="14" t="str">
        <f>Forbbiden!T182</f>
        <v/>
      </c>
      <c r="V169" s="14" t="str">
        <f>Forbbiden!U182</f>
        <v/>
      </c>
      <c r="W169" s="14" t="str">
        <f>Forbbiden!V182</f>
        <v/>
      </c>
      <c r="X169" s="14" t="str">
        <f>Forbbiden!W182</f>
        <v/>
      </c>
      <c r="Y169" s="14" t="str">
        <f>Forbbiden!X182</f>
        <v/>
      </c>
      <c r="Z169" s="14" t="str">
        <f>Forbbiden!Y182</f>
        <v/>
      </c>
      <c r="AA169" s="14" t="str">
        <f>Forbbiden!Z182</f>
        <v/>
      </c>
      <c r="AB169" s="14" t="str">
        <f>Forbbiden!AA182</f>
        <v/>
      </c>
      <c r="AC169" s="14" t="str">
        <f>Forbbiden!AB182</f>
        <v/>
      </c>
      <c r="AD169" s="14" t="str">
        <f>Forbbiden!AC182</f>
        <v/>
      </c>
      <c r="AE169" s="14" t="str">
        <f>Forbbiden!AD182</f>
        <v/>
      </c>
      <c r="AF169" s="14" t="str">
        <f>Forbbiden!AE182</f>
        <v/>
      </c>
      <c r="AG169" s="14" t="str">
        <f>Forbbiden!AF182</f>
        <v/>
      </c>
      <c r="AH169" s="14" t="str">
        <f>Forbbiden!AG182</f>
        <v/>
      </c>
      <c r="AI169" s="14" t="str">
        <f>Forbbiden!AH182</f>
        <v/>
      </c>
      <c r="AJ169" s="14" t="str">
        <f>Forbbiden!AI182</f>
        <v/>
      </c>
      <c r="AK169" s="14" t="str">
        <f>Forbbiden!AJ182</f>
        <v/>
      </c>
      <c r="AL169" s="14" t="str">
        <f>Forbbiden!AK182</f>
        <v/>
      </c>
      <c r="AM169" s="14" t="str">
        <f>Forbbiden!AL182</f>
        <v/>
      </c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47"/>
      <c r="BI169" s="14"/>
      <c r="BJ169" s="14"/>
      <c r="BK169" s="14"/>
      <c r="BL169" s="14"/>
      <c r="BM169" s="14"/>
      <c r="BN169" s="38"/>
      <c r="BO169" s="18"/>
      <c r="BP169" s="18"/>
      <c r="BQ169" s="18"/>
      <c r="BR169" s="18"/>
      <c r="BS169" s="18"/>
      <c r="BT169" s="18"/>
      <c r="BU169" s="40"/>
      <c r="BV169" s="23"/>
      <c r="BW169" s="16"/>
      <c r="BX169" s="9"/>
      <c r="BY169" s="9"/>
      <c r="BZ169" s="26">
        <v>20</v>
      </c>
      <c r="CA169" s="5" t="str">
        <f>Forbbiden!R396</f>
        <v/>
      </c>
      <c r="CB169" s="61">
        <f>Forbbiden!S396</f>
        <v>0</v>
      </c>
      <c r="CC169" s="10" t="str">
        <f>Forbbiden!T396</f>
        <v/>
      </c>
      <c r="CD169" s="14" t="str">
        <f>Forbbiden!U396</f>
        <v/>
      </c>
      <c r="CE169" s="14" t="str">
        <f>Forbbiden!V396</f>
        <v/>
      </c>
      <c r="CF169" s="14" t="str">
        <f>Forbbiden!W396</f>
        <v/>
      </c>
      <c r="CG169" s="14" t="str">
        <f>Forbbiden!X396</f>
        <v/>
      </c>
      <c r="CH169" s="14" t="str">
        <f>Forbbiden!Y396</f>
        <v/>
      </c>
      <c r="CI169" s="14" t="str">
        <f>Forbbiden!Z396</f>
        <v/>
      </c>
      <c r="CJ169" s="14" t="str">
        <f>Forbbiden!AA396</f>
        <v/>
      </c>
      <c r="CK169" s="14" t="str">
        <f>Forbbiden!AB396</f>
        <v/>
      </c>
      <c r="CL169" s="14" t="str">
        <f>Forbbiden!AC396</f>
        <v/>
      </c>
      <c r="CM169" s="14" t="str">
        <f>Forbbiden!AD396</f>
        <v/>
      </c>
      <c r="CN169" s="14" t="str">
        <f>Forbbiden!AE396</f>
        <v/>
      </c>
      <c r="CO169" s="14" t="str">
        <f>Forbbiden!AF396</f>
        <v/>
      </c>
      <c r="CP169" s="14" t="str">
        <f>Forbbiden!AG396</f>
        <v/>
      </c>
      <c r="CQ169" s="14" t="str">
        <f>Forbbiden!AH396</f>
        <v/>
      </c>
      <c r="CR169" s="14" t="str">
        <f>Forbbiden!AI396</f>
        <v/>
      </c>
      <c r="CS169" s="14" t="str">
        <f>Forbbiden!AJ396</f>
        <v/>
      </c>
      <c r="CT169" s="14" t="str">
        <f>Forbbiden!AK396</f>
        <v/>
      </c>
      <c r="CU169" s="14" t="str">
        <f>Forbbiden!AL396</f>
        <v/>
      </c>
      <c r="CV169" s="14"/>
      <c r="CW169" s="14"/>
      <c r="CX169" s="14"/>
      <c r="CY169" s="14"/>
      <c r="CZ169" s="14"/>
      <c r="DA169" s="1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14"/>
    </row>
    <row r="170" spans="1:120" ht="12.2" customHeight="1">
      <c r="H170" s="40"/>
      <c r="I170" s="23"/>
      <c r="J170" s="16"/>
      <c r="K170" s="9"/>
      <c r="L170" s="9"/>
      <c r="M170" s="9"/>
      <c r="N170" s="9"/>
      <c r="O170" s="9"/>
      <c r="P170" s="9"/>
      <c r="Q170" s="9"/>
      <c r="R170" s="26">
        <v>21</v>
      </c>
      <c r="S170" s="14" t="str">
        <f>Forbbiden!R183</f>
        <v/>
      </c>
      <c r="T170" s="61">
        <f>Forbbiden!S183</f>
        <v>0</v>
      </c>
      <c r="U170" s="14" t="str">
        <f>Forbbiden!T183</f>
        <v/>
      </c>
      <c r="V170" s="14" t="str">
        <f>Forbbiden!U183</f>
        <v/>
      </c>
      <c r="W170" s="14" t="str">
        <f>Forbbiden!V183</f>
        <v/>
      </c>
      <c r="X170" s="14" t="str">
        <f>Forbbiden!W183</f>
        <v/>
      </c>
      <c r="Y170" s="14" t="str">
        <f>Forbbiden!X183</f>
        <v/>
      </c>
      <c r="Z170" s="14" t="str">
        <f>Forbbiden!Y183</f>
        <v/>
      </c>
      <c r="AA170" s="14" t="str">
        <f>Forbbiden!Z183</f>
        <v/>
      </c>
      <c r="AB170" s="14" t="str">
        <f>Forbbiden!AA183</f>
        <v/>
      </c>
      <c r="AC170" s="14" t="str">
        <f>Forbbiden!AB183</f>
        <v/>
      </c>
      <c r="AD170" s="14" t="str">
        <f>Forbbiden!AC183</f>
        <v/>
      </c>
      <c r="AE170" s="14" t="str">
        <f>Forbbiden!AD183</f>
        <v/>
      </c>
      <c r="AF170" s="14" t="str">
        <f>Forbbiden!AE183</f>
        <v/>
      </c>
      <c r="AG170" s="14" t="str">
        <f>Forbbiden!AF183</f>
        <v/>
      </c>
      <c r="AH170" s="14" t="str">
        <f>Forbbiden!AG183</f>
        <v/>
      </c>
      <c r="AI170" s="14" t="str">
        <f>Forbbiden!AH183</f>
        <v/>
      </c>
      <c r="AJ170" s="14" t="str">
        <f>Forbbiden!AI183</f>
        <v/>
      </c>
      <c r="AK170" s="14" t="str">
        <f>Forbbiden!AJ183</f>
        <v/>
      </c>
      <c r="AL170" s="14" t="str">
        <f>Forbbiden!AK183</f>
        <v/>
      </c>
      <c r="AM170" s="14" t="str">
        <f>Forbbiden!AL183</f>
        <v/>
      </c>
      <c r="AN170" s="14" t="str">
        <f>Forbbiden!AM183</f>
        <v/>
      </c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47"/>
      <c r="BI170" s="14"/>
      <c r="BJ170" s="14"/>
      <c r="BK170" s="14"/>
      <c r="BL170" s="14"/>
      <c r="BM170" s="14"/>
      <c r="BN170" s="38"/>
      <c r="BO170" s="39" t="s">
        <v>149</v>
      </c>
      <c r="BP170" s="17"/>
      <c r="BQ170" s="11"/>
      <c r="BR170" s="18"/>
      <c r="BS170" s="18"/>
      <c r="BT170" s="18"/>
      <c r="BU170" s="40"/>
      <c r="BV170" s="23"/>
      <c r="BW170" s="16"/>
      <c r="BX170" s="9"/>
      <c r="BY170" s="9"/>
      <c r="BZ170" s="26">
        <v>21</v>
      </c>
      <c r="CA170" s="5" t="str">
        <f>Forbbiden!R397</f>
        <v/>
      </c>
      <c r="CB170" s="61">
        <f>Forbbiden!S397</f>
        <v>0</v>
      </c>
      <c r="CC170" s="10" t="str">
        <f>Forbbiden!T397</f>
        <v/>
      </c>
      <c r="CD170" s="14" t="str">
        <f>Forbbiden!U397</f>
        <v/>
      </c>
      <c r="CE170" s="14" t="str">
        <f>Forbbiden!V397</f>
        <v/>
      </c>
      <c r="CF170" s="14" t="str">
        <f>Forbbiden!W397</f>
        <v/>
      </c>
      <c r="CG170" s="14" t="str">
        <f>Forbbiden!X397</f>
        <v/>
      </c>
      <c r="CH170" s="14" t="str">
        <f>Forbbiden!Y397</f>
        <v/>
      </c>
      <c r="CI170" s="14" t="str">
        <f>Forbbiden!Z397</f>
        <v/>
      </c>
      <c r="CJ170" s="14" t="str">
        <f>Forbbiden!AA397</f>
        <v/>
      </c>
      <c r="CK170" s="14" t="str">
        <f>Forbbiden!AB397</f>
        <v/>
      </c>
      <c r="CL170" s="14" t="str">
        <f>Forbbiden!AC397</f>
        <v/>
      </c>
      <c r="CM170" s="14" t="str">
        <f>Forbbiden!AD397</f>
        <v/>
      </c>
      <c r="CN170" s="14" t="str">
        <f>Forbbiden!AE397</f>
        <v/>
      </c>
      <c r="CO170" s="14" t="str">
        <f>Forbbiden!AF397</f>
        <v/>
      </c>
      <c r="CP170" s="14" t="str">
        <f>Forbbiden!AG397</f>
        <v/>
      </c>
      <c r="CQ170" s="14" t="str">
        <f>Forbbiden!AH397</f>
        <v/>
      </c>
      <c r="CR170" s="14" t="str">
        <f>Forbbiden!AI397</f>
        <v/>
      </c>
      <c r="CS170" s="14" t="str">
        <f>Forbbiden!AJ397</f>
        <v/>
      </c>
      <c r="CT170" s="14" t="str">
        <f>Forbbiden!AK397</f>
        <v/>
      </c>
      <c r="CU170" s="14" t="str">
        <f>Forbbiden!AL397</f>
        <v/>
      </c>
      <c r="CV170" s="14" t="str">
        <f>Forbbiden!AM397</f>
        <v/>
      </c>
      <c r="CW170" s="14"/>
      <c r="CX170" s="14"/>
      <c r="CY170" s="14"/>
      <c r="CZ170" s="14"/>
      <c r="DA170" s="1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14"/>
    </row>
    <row r="171" spans="1:120" ht="12.2" customHeight="1">
      <c r="A171" s="39" t="s">
        <v>149</v>
      </c>
      <c r="B171" s="17"/>
      <c r="C171" s="11"/>
      <c r="J171" s="16"/>
      <c r="K171" s="9"/>
      <c r="L171" s="9"/>
      <c r="M171" s="9"/>
      <c r="N171" s="9"/>
      <c r="O171" s="9"/>
      <c r="P171" s="9"/>
      <c r="Q171" s="9"/>
      <c r="R171" s="26">
        <v>22</v>
      </c>
      <c r="S171" s="14" t="str">
        <f>Forbbiden!R184</f>
        <v/>
      </c>
      <c r="T171" s="61">
        <f>Forbbiden!S184</f>
        <v>0</v>
      </c>
      <c r="U171" s="14" t="str">
        <f>Forbbiden!T184</f>
        <v/>
      </c>
      <c r="V171" s="14" t="str">
        <f>Forbbiden!U184</f>
        <v/>
      </c>
      <c r="W171" s="14" t="str">
        <f>Forbbiden!V184</f>
        <v/>
      </c>
      <c r="X171" s="14" t="str">
        <f>Forbbiden!W184</f>
        <v/>
      </c>
      <c r="Y171" s="14" t="str">
        <f>Forbbiden!X184</f>
        <v/>
      </c>
      <c r="Z171" s="14" t="str">
        <f>Forbbiden!Y184</f>
        <v/>
      </c>
      <c r="AA171" s="14" t="str">
        <f>Forbbiden!Z184</f>
        <v/>
      </c>
      <c r="AB171" s="14" t="str">
        <f>Forbbiden!AA184</f>
        <v/>
      </c>
      <c r="AC171" s="14" t="str">
        <f>Forbbiden!AB184</f>
        <v/>
      </c>
      <c r="AD171" s="14" t="str">
        <f>Forbbiden!AC184</f>
        <v/>
      </c>
      <c r="AE171" s="14" t="str">
        <f>Forbbiden!AD184</f>
        <v/>
      </c>
      <c r="AF171" s="14" t="str">
        <f>Forbbiden!AE184</f>
        <v/>
      </c>
      <c r="AG171" s="14" t="str">
        <f>Forbbiden!AF184</f>
        <v/>
      </c>
      <c r="AH171" s="14" t="str">
        <f>Forbbiden!AG184</f>
        <v/>
      </c>
      <c r="AI171" s="14" t="str">
        <f>Forbbiden!AH184</f>
        <v/>
      </c>
      <c r="AJ171" s="14" t="str">
        <f>Forbbiden!AI184</f>
        <v/>
      </c>
      <c r="AK171" s="14" t="str">
        <f>Forbbiden!AJ184</f>
        <v/>
      </c>
      <c r="AL171" s="14" t="str">
        <f>Forbbiden!AK184</f>
        <v/>
      </c>
      <c r="AM171" s="14" t="str">
        <f>Forbbiden!AL184</f>
        <v/>
      </c>
      <c r="AN171" s="14" t="str">
        <f>Forbbiden!AM184</f>
        <v/>
      </c>
      <c r="AO171" s="14" t="str">
        <f>Forbbiden!AN184</f>
        <v/>
      </c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47"/>
      <c r="BI171" s="14"/>
      <c r="BJ171" s="14"/>
      <c r="BK171" s="14"/>
      <c r="BL171" s="14"/>
      <c r="BM171" s="14"/>
      <c r="BN171" s="38"/>
      <c r="BO171" s="39" t="s">
        <v>106</v>
      </c>
      <c r="BP171" s="17"/>
      <c r="BQ171" s="11"/>
      <c r="BR171" s="18"/>
      <c r="BS171" s="18"/>
      <c r="BT171" s="18"/>
      <c r="BU171" s="40"/>
      <c r="BV171" s="23"/>
      <c r="BW171" s="16"/>
      <c r="BX171" s="9"/>
      <c r="BY171" s="9"/>
      <c r="BZ171" s="26">
        <v>22</v>
      </c>
      <c r="CA171" s="5" t="str">
        <f>Forbbiden!R398</f>
        <v/>
      </c>
      <c r="CB171" s="61">
        <f>Forbbiden!S398</f>
        <v>0</v>
      </c>
      <c r="CC171" s="10" t="str">
        <f>Forbbiden!T398</f>
        <v/>
      </c>
      <c r="CD171" s="14" t="str">
        <f>Forbbiden!U398</f>
        <v/>
      </c>
      <c r="CE171" s="14" t="str">
        <f>Forbbiden!V398</f>
        <v/>
      </c>
      <c r="CF171" s="14" t="str">
        <f>Forbbiden!W398</f>
        <v/>
      </c>
      <c r="CG171" s="14" t="str">
        <f>Forbbiden!X398</f>
        <v/>
      </c>
      <c r="CH171" s="14" t="str">
        <f>Forbbiden!Y398</f>
        <v/>
      </c>
      <c r="CI171" s="14" t="str">
        <f>Forbbiden!Z398</f>
        <v/>
      </c>
      <c r="CJ171" s="14" t="str">
        <f>Forbbiden!AA398</f>
        <v/>
      </c>
      <c r="CK171" s="14" t="str">
        <f>Forbbiden!AB398</f>
        <v/>
      </c>
      <c r="CL171" s="14" t="str">
        <f>Forbbiden!AC398</f>
        <v/>
      </c>
      <c r="CM171" s="14" t="str">
        <f>Forbbiden!AD398</f>
        <v/>
      </c>
      <c r="CN171" s="14" t="str">
        <f>Forbbiden!AE398</f>
        <v/>
      </c>
      <c r="CO171" s="14" t="str">
        <f>Forbbiden!AF398</f>
        <v/>
      </c>
      <c r="CP171" s="14" t="str">
        <f>Forbbiden!AG398</f>
        <v/>
      </c>
      <c r="CQ171" s="14" t="str">
        <f>Forbbiden!AH398</f>
        <v/>
      </c>
      <c r="CR171" s="14" t="str">
        <f>Forbbiden!AI398</f>
        <v/>
      </c>
      <c r="CS171" s="14" t="str">
        <f>Forbbiden!AJ398</f>
        <v/>
      </c>
      <c r="CT171" s="14" t="str">
        <f>Forbbiden!AK398</f>
        <v/>
      </c>
      <c r="CU171" s="14" t="str">
        <f>Forbbiden!AL398</f>
        <v/>
      </c>
      <c r="CV171" s="14" t="str">
        <f>Forbbiden!AM398</f>
        <v/>
      </c>
      <c r="CW171" s="14" t="str">
        <f>Forbbiden!AN398</f>
        <v/>
      </c>
      <c r="CX171" s="14"/>
      <c r="CY171" s="14"/>
      <c r="CZ171" s="14"/>
      <c r="DA171" s="1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14"/>
    </row>
    <row r="172" spans="1:120" ht="12.2" customHeight="1">
      <c r="A172" s="39" t="s">
        <v>106</v>
      </c>
      <c r="B172" s="17"/>
      <c r="C172" s="11"/>
      <c r="J172" s="16"/>
      <c r="K172" s="9"/>
      <c r="L172" s="9"/>
      <c r="M172" s="9"/>
      <c r="N172" s="9"/>
      <c r="O172" s="9"/>
      <c r="P172" s="9"/>
      <c r="Q172" s="9"/>
      <c r="R172" s="26">
        <v>23</v>
      </c>
      <c r="S172" s="14" t="str">
        <f>Forbbiden!R185</f>
        <v/>
      </c>
      <c r="T172" s="61">
        <f>Forbbiden!S185</f>
        <v>0</v>
      </c>
      <c r="U172" s="14" t="str">
        <f>Forbbiden!T185</f>
        <v/>
      </c>
      <c r="V172" s="14" t="str">
        <f>Forbbiden!U185</f>
        <v/>
      </c>
      <c r="W172" s="14" t="str">
        <f>Forbbiden!V185</f>
        <v/>
      </c>
      <c r="X172" s="14" t="str">
        <f>Forbbiden!W185</f>
        <v/>
      </c>
      <c r="Y172" s="14" t="str">
        <f>Forbbiden!X185</f>
        <v/>
      </c>
      <c r="Z172" s="14" t="str">
        <f>Forbbiden!Y185</f>
        <v/>
      </c>
      <c r="AA172" s="14" t="str">
        <f>Forbbiden!Z185</f>
        <v/>
      </c>
      <c r="AB172" s="14" t="str">
        <f>Forbbiden!AA185</f>
        <v/>
      </c>
      <c r="AC172" s="14" t="str">
        <f>Forbbiden!AB185</f>
        <v/>
      </c>
      <c r="AD172" s="14" t="str">
        <f>Forbbiden!AC185</f>
        <v/>
      </c>
      <c r="AE172" s="14" t="str">
        <f>Forbbiden!AD185</f>
        <v/>
      </c>
      <c r="AF172" s="14" t="str">
        <f>Forbbiden!AE185</f>
        <v/>
      </c>
      <c r="AG172" s="14" t="str">
        <f>Forbbiden!AF185</f>
        <v/>
      </c>
      <c r="AH172" s="14" t="str">
        <f>Forbbiden!AG185</f>
        <v/>
      </c>
      <c r="AI172" s="14" t="str">
        <f>Forbbiden!AH185</f>
        <v/>
      </c>
      <c r="AJ172" s="14" t="str">
        <f>Forbbiden!AI185</f>
        <v/>
      </c>
      <c r="AK172" s="14" t="str">
        <f>Forbbiden!AJ185</f>
        <v/>
      </c>
      <c r="AL172" s="14" t="str">
        <f>Forbbiden!AK185</f>
        <v/>
      </c>
      <c r="AM172" s="14" t="str">
        <f>Forbbiden!AL185</f>
        <v/>
      </c>
      <c r="AN172" s="14" t="str">
        <f>Forbbiden!AM185</f>
        <v/>
      </c>
      <c r="AO172" s="14" t="str">
        <f>Forbbiden!AN185</f>
        <v/>
      </c>
      <c r="AP172" s="14" t="str">
        <f>Forbbiden!AO185</f>
        <v/>
      </c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47"/>
      <c r="BI172" s="14"/>
      <c r="BJ172" s="14"/>
      <c r="BK172" s="14"/>
      <c r="BL172" s="14"/>
      <c r="BM172" s="14"/>
      <c r="BN172" s="38"/>
      <c r="BO172" s="39" t="s">
        <v>109</v>
      </c>
      <c r="BP172" s="18"/>
      <c r="BQ172" s="4">
        <f>Forbbiden!$M$396</f>
        <v>654.86290519989006</v>
      </c>
      <c r="BR172" s="18"/>
      <c r="BS172" s="18"/>
      <c r="BT172" s="18"/>
      <c r="BU172" s="40"/>
      <c r="BV172" s="23"/>
      <c r="BW172" s="16"/>
      <c r="BX172" s="9"/>
      <c r="BY172" s="9"/>
      <c r="BZ172" s="26">
        <v>23</v>
      </c>
      <c r="CA172" s="5" t="str">
        <f>Forbbiden!R399</f>
        <v/>
      </c>
      <c r="CB172" s="61">
        <f>Forbbiden!S399</f>
        <v>0</v>
      </c>
      <c r="CC172" s="10" t="str">
        <f>Forbbiden!T399</f>
        <v/>
      </c>
      <c r="CD172" s="14" t="str">
        <f>Forbbiden!U399</f>
        <v/>
      </c>
      <c r="CE172" s="14" t="str">
        <f>Forbbiden!V399</f>
        <v/>
      </c>
      <c r="CF172" s="14" t="str">
        <f>Forbbiden!W399</f>
        <v/>
      </c>
      <c r="CG172" s="14" t="str">
        <f>Forbbiden!X399</f>
        <v/>
      </c>
      <c r="CH172" s="14" t="str">
        <f>Forbbiden!Y399</f>
        <v/>
      </c>
      <c r="CI172" s="14" t="str">
        <f>Forbbiden!Z399</f>
        <v/>
      </c>
      <c r="CJ172" s="14" t="str">
        <f>Forbbiden!AA399</f>
        <v/>
      </c>
      <c r="CK172" s="14" t="str">
        <f>Forbbiden!AB399</f>
        <v/>
      </c>
      <c r="CL172" s="14" t="str">
        <f>Forbbiden!AC399</f>
        <v/>
      </c>
      <c r="CM172" s="14" t="str">
        <f>Forbbiden!AD399</f>
        <v/>
      </c>
      <c r="CN172" s="14" t="str">
        <f>Forbbiden!AE399</f>
        <v/>
      </c>
      <c r="CO172" s="14" t="str">
        <f>Forbbiden!AF399</f>
        <v/>
      </c>
      <c r="CP172" s="14" t="str">
        <f>Forbbiden!AG399</f>
        <v/>
      </c>
      <c r="CQ172" s="14" t="str">
        <f>Forbbiden!AH399</f>
        <v/>
      </c>
      <c r="CR172" s="14" t="str">
        <f>Forbbiden!AI399</f>
        <v/>
      </c>
      <c r="CS172" s="14" t="str">
        <f>Forbbiden!AJ399</f>
        <v/>
      </c>
      <c r="CT172" s="14" t="str">
        <f>Forbbiden!AK399</f>
        <v/>
      </c>
      <c r="CU172" s="14" t="str">
        <f>Forbbiden!AL399</f>
        <v/>
      </c>
      <c r="CV172" s="14" t="str">
        <f>Forbbiden!AM399</f>
        <v/>
      </c>
      <c r="CW172" s="14" t="str">
        <f>Forbbiden!AN399</f>
        <v/>
      </c>
      <c r="CX172" s="14" t="str">
        <f>Forbbiden!AO399</f>
        <v/>
      </c>
      <c r="CY172" s="14"/>
      <c r="CZ172" s="14"/>
      <c r="DA172" s="1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14"/>
    </row>
    <row r="173" spans="1:120" ht="12.2" customHeight="1">
      <c r="A173" s="39" t="s">
        <v>109</v>
      </c>
      <c r="C173" s="4" t="str">
        <f>Forbbiden!$M$182</f>
        <v>x</v>
      </c>
      <c r="J173" s="16"/>
      <c r="K173" s="9"/>
      <c r="L173" s="9"/>
      <c r="M173" s="9"/>
      <c r="N173" s="9"/>
      <c r="O173" s="9"/>
      <c r="P173" s="9"/>
      <c r="Q173" s="9"/>
      <c r="R173" s="26">
        <v>24</v>
      </c>
      <c r="S173" s="14" t="str">
        <f>Forbbiden!R186</f>
        <v/>
      </c>
      <c r="T173" s="61">
        <f>Forbbiden!S186</f>
        <v>0</v>
      </c>
      <c r="U173" s="14" t="str">
        <f>Forbbiden!T186</f>
        <v/>
      </c>
      <c r="V173" s="14" t="str">
        <f>Forbbiden!U186</f>
        <v/>
      </c>
      <c r="W173" s="14" t="str">
        <f>Forbbiden!V186</f>
        <v/>
      </c>
      <c r="X173" s="14" t="str">
        <f>Forbbiden!W186</f>
        <v/>
      </c>
      <c r="Y173" s="14" t="str">
        <f>Forbbiden!X186</f>
        <v/>
      </c>
      <c r="Z173" s="14" t="str">
        <f>Forbbiden!Y186</f>
        <v/>
      </c>
      <c r="AA173" s="14" t="str">
        <f>Forbbiden!Z186</f>
        <v/>
      </c>
      <c r="AB173" s="14" t="str">
        <f>Forbbiden!AA186</f>
        <v/>
      </c>
      <c r="AC173" s="14" t="str">
        <f>Forbbiden!AB186</f>
        <v/>
      </c>
      <c r="AD173" s="14" t="str">
        <f>Forbbiden!AC186</f>
        <v/>
      </c>
      <c r="AE173" s="14" t="str">
        <f>Forbbiden!AD186</f>
        <v/>
      </c>
      <c r="AF173" s="14" t="str">
        <f>Forbbiden!AE186</f>
        <v/>
      </c>
      <c r="AG173" s="14" t="str">
        <f>Forbbiden!AF186</f>
        <v/>
      </c>
      <c r="AH173" s="14" t="str">
        <f>Forbbiden!AG186</f>
        <v/>
      </c>
      <c r="AI173" s="14" t="str">
        <f>Forbbiden!AH186</f>
        <v/>
      </c>
      <c r="AJ173" s="14" t="str">
        <f>Forbbiden!AI186</f>
        <v/>
      </c>
      <c r="AK173" s="14" t="str">
        <f>Forbbiden!AJ186</f>
        <v/>
      </c>
      <c r="AL173" s="14" t="str">
        <f>Forbbiden!AK186</f>
        <v/>
      </c>
      <c r="AM173" s="14" t="str">
        <f>Forbbiden!AL186</f>
        <v/>
      </c>
      <c r="AN173" s="14" t="str">
        <f>Forbbiden!AM186</f>
        <v/>
      </c>
      <c r="AO173" s="14" t="str">
        <f>Forbbiden!AN186</f>
        <v/>
      </c>
      <c r="AP173" s="14" t="str">
        <f>Forbbiden!AO186</f>
        <v/>
      </c>
      <c r="AQ173" s="14" t="str">
        <f>Forbbiden!AP186</f>
        <v/>
      </c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47"/>
      <c r="BI173" s="14"/>
      <c r="BJ173" s="14"/>
      <c r="BK173" s="14"/>
      <c r="BL173" s="14"/>
      <c r="BM173" s="14"/>
      <c r="BN173" s="38"/>
      <c r="BO173" s="37" t="s">
        <v>108</v>
      </c>
      <c r="BP173" s="17"/>
      <c r="BQ173" s="11"/>
      <c r="BR173" s="18"/>
      <c r="BS173" s="18"/>
      <c r="BT173" s="18"/>
      <c r="BU173" s="40"/>
      <c r="BV173" s="23"/>
      <c r="BW173" s="16"/>
      <c r="BX173" s="9"/>
      <c r="BY173" s="9"/>
      <c r="BZ173" s="26">
        <v>24</v>
      </c>
      <c r="CA173" s="5" t="str">
        <f>Forbbiden!R400</f>
        <v/>
      </c>
      <c r="CB173" s="61">
        <f>Forbbiden!S400</f>
        <v>0</v>
      </c>
      <c r="CC173" s="10" t="str">
        <f>Forbbiden!T400</f>
        <v/>
      </c>
      <c r="CD173" s="14" t="str">
        <f>Forbbiden!U400</f>
        <v/>
      </c>
      <c r="CE173" s="14" t="str">
        <f>Forbbiden!V400</f>
        <v/>
      </c>
      <c r="CF173" s="14" t="str">
        <f>Forbbiden!W400</f>
        <v/>
      </c>
      <c r="CG173" s="14" t="str">
        <f>Forbbiden!X400</f>
        <v/>
      </c>
      <c r="CH173" s="14" t="str">
        <f>Forbbiden!Y400</f>
        <v/>
      </c>
      <c r="CI173" s="14" t="str">
        <f>Forbbiden!Z400</f>
        <v/>
      </c>
      <c r="CJ173" s="14" t="str">
        <f>Forbbiden!AA400</f>
        <v/>
      </c>
      <c r="CK173" s="14" t="str">
        <f>Forbbiden!AB400</f>
        <v/>
      </c>
      <c r="CL173" s="14" t="str">
        <f>Forbbiden!AC400</f>
        <v/>
      </c>
      <c r="CM173" s="14" t="str">
        <f>Forbbiden!AD400</f>
        <v/>
      </c>
      <c r="CN173" s="14" t="str">
        <f>Forbbiden!AE400</f>
        <v/>
      </c>
      <c r="CO173" s="14" t="str">
        <f>Forbbiden!AF400</f>
        <v/>
      </c>
      <c r="CP173" s="14" t="str">
        <f>Forbbiden!AG400</f>
        <v/>
      </c>
      <c r="CQ173" s="14" t="str">
        <f>Forbbiden!AH400</f>
        <v/>
      </c>
      <c r="CR173" s="14" t="str">
        <f>Forbbiden!AI400</f>
        <v/>
      </c>
      <c r="CS173" s="14" t="str">
        <f>Forbbiden!AJ400</f>
        <v/>
      </c>
      <c r="CT173" s="14" t="str">
        <f>Forbbiden!AK400</f>
        <v/>
      </c>
      <c r="CU173" s="14" t="str">
        <f>Forbbiden!AL400</f>
        <v/>
      </c>
      <c r="CV173" s="14" t="str">
        <f>Forbbiden!AM400</f>
        <v/>
      </c>
      <c r="CW173" s="14" t="str">
        <f>Forbbiden!AN400</f>
        <v/>
      </c>
      <c r="CX173" s="14" t="str">
        <f>Forbbiden!AO400</f>
        <v/>
      </c>
      <c r="CY173" s="14" t="str">
        <f>Forbbiden!AP400</f>
        <v/>
      </c>
      <c r="CZ173" s="14"/>
      <c r="DA173" s="1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14"/>
    </row>
    <row r="174" spans="1:120" ht="12.2" customHeight="1">
      <c r="A174" s="37" t="s">
        <v>108</v>
      </c>
      <c r="B174" s="17"/>
      <c r="C174" s="11"/>
      <c r="R174" s="26">
        <v>25</v>
      </c>
      <c r="S174" s="14" t="str">
        <f>Forbbiden!R187</f>
        <v/>
      </c>
      <c r="T174" s="61">
        <f>Forbbiden!S187</f>
        <v>0</v>
      </c>
      <c r="U174" s="14" t="str">
        <f>Forbbiden!T187</f>
        <v/>
      </c>
      <c r="V174" s="14" t="str">
        <f>Forbbiden!U187</f>
        <v/>
      </c>
      <c r="W174" s="14" t="str">
        <f>Forbbiden!V187</f>
        <v/>
      </c>
      <c r="X174" s="14" t="str">
        <f>Forbbiden!W187</f>
        <v/>
      </c>
      <c r="Y174" s="14" t="str">
        <f>Forbbiden!X187</f>
        <v/>
      </c>
      <c r="Z174" s="14" t="str">
        <f>Forbbiden!Y187</f>
        <v/>
      </c>
      <c r="AA174" s="14" t="str">
        <f>Forbbiden!Z187</f>
        <v/>
      </c>
      <c r="AB174" s="14" t="str">
        <f>Forbbiden!AA187</f>
        <v/>
      </c>
      <c r="AC174" s="14" t="str">
        <f>Forbbiden!AB187</f>
        <v/>
      </c>
      <c r="AD174" s="14" t="str">
        <f>Forbbiden!AC187</f>
        <v/>
      </c>
      <c r="AE174" s="14" t="str">
        <f>Forbbiden!AD187</f>
        <v/>
      </c>
      <c r="AF174" s="14" t="str">
        <f>Forbbiden!AE187</f>
        <v/>
      </c>
      <c r="AG174" s="14" t="str">
        <f>Forbbiden!AF187</f>
        <v/>
      </c>
      <c r="AH174" s="14" t="str">
        <f>Forbbiden!AG187</f>
        <v/>
      </c>
      <c r="AI174" s="14" t="str">
        <f>Forbbiden!AH187</f>
        <v/>
      </c>
      <c r="AJ174" s="14" t="str">
        <f>Forbbiden!AI187</f>
        <v/>
      </c>
      <c r="AK174" s="14" t="str">
        <f>Forbbiden!AJ187</f>
        <v/>
      </c>
      <c r="AL174" s="14" t="str">
        <f>Forbbiden!AK187</f>
        <v/>
      </c>
      <c r="AM174" s="14" t="str">
        <f>Forbbiden!AL187</f>
        <v/>
      </c>
      <c r="AN174" s="14" t="str">
        <f>Forbbiden!AM187</f>
        <v/>
      </c>
      <c r="AO174" s="14" t="str">
        <f>Forbbiden!AN187</f>
        <v/>
      </c>
      <c r="AP174" s="14" t="str">
        <f>Forbbiden!AO187</f>
        <v/>
      </c>
      <c r="AQ174" s="14" t="str">
        <f>Forbbiden!AP187</f>
        <v/>
      </c>
      <c r="AR174" s="14" t="str">
        <f>Forbbiden!AQ187</f>
        <v/>
      </c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47"/>
      <c r="BI174" s="14"/>
      <c r="BJ174" s="14"/>
      <c r="BK174" s="14"/>
      <c r="BL174" s="14"/>
      <c r="BM174" s="14"/>
      <c r="BN174" s="38"/>
      <c r="BO174" s="37" t="s">
        <v>107</v>
      </c>
      <c r="BP174" s="17"/>
      <c r="BQ174" s="11"/>
      <c r="BR174" s="18"/>
      <c r="BS174" s="18"/>
      <c r="BT174" s="18"/>
      <c r="BU174" s="40"/>
      <c r="BV174" s="23"/>
      <c r="BW174" s="16"/>
      <c r="BX174" s="9"/>
      <c r="BY174" s="9"/>
      <c r="BZ174" s="26">
        <v>25</v>
      </c>
      <c r="CA174" s="5" t="str">
        <f>Forbbiden!R401</f>
        <v/>
      </c>
      <c r="CB174" s="61">
        <f>Forbbiden!S401</f>
        <v>0</v>
      </c>
      <c r="CC174" s="10" t="str">
        <f>Forbbiden!T401</f>
        <v/>
      </c>
      <c r="CD174" s="14" t="str">
        <f>Forbbiden!U401</f>
        <v/>
      </c>
      <c r="CE174" s="14" t="str">
        <f>Forbbiden!V401</f>
        <v/>
      </c>
      <c r="CF174" s="14" t="str">
        <f>Forbbiden!W401</f>
        <v/>
      </c>
      <c r="CG174" s="14" t="str">
        <f>Forbbiden!X401</f>
        <v/>
      </c>
      <c r="CH174" s="14" t="str">
        <f>Forbbiden!Y401</f>
        <v/>
      </c>
      <c r="CI174" s="14" t="str">
        <f>Forbbiden!Z401</f>
        <v/>
      </c>
      <c r="CJ174" s="14" t="str">
        <f>Forbbiden!AA401</f>
        <v/>
      </c>
      <c r="CK174" s="14" t="str">
        <f>Forbbiden!AB401</f>
        <v/>
      </c>
      <c r="CL174" s="14" t="str">
        <f>Forbbiden!AC401</f>
        <v/>
      </c>
      <c r="CM174" s="14" t="str">
        <f>Forbbiden!AD401</f>
        <v/>
      </c>
      <c r="CN174" s="14" t="str">
        <f>Forbbiden!AE401</f>
        <v/>
      </c>
      <c r="CO174" s="14" t="str">
        <f>Forbbiden!AF401</f>
        <v/>
      </c>
      <c r="CP174" s="14" t="str">
        <f>Forbbiden!AG401</f>
        <v/>
      </c>
      <c r="CQ174" s="14" t="str">
        <f>Forbbiden!AH401</f>
        <v/>
      </c>
      <c r="CR174" s="14" t="str">
        <f>Forbbiden!AI401</f>
        <v/>
      </c>
      <c r="CS174" s="14" t="str">
        <f>Forbbiden!AJ401</f>
        <v/>
      </c>
      <c r="CT174" s="14" t="str">
        <f>Forbbiden!AK401</f>
        <v/>
      </c>
      <c r="CU174" s="14" t="str">
        <f>Forbbiden!AL401</f>
        <v/>
      </c>
      <c r="CV174" s="14" t="str">
        <f>Forbbiden!AM401</f>
        <v/>
      </c>
      <c r="CW174" s="14" t="str">
        <f>Forbbiden!AN401</f>
        <v/>
      </c>
      <c r="CX174" s="14" t="str">
        <f>Forbbiden!AO401</f>
        <v/>
      </c>
      <c r="CY174" s="14" t="str">
        <f>Forbbiden!AP401</f>
        <v/>
      </c>
      <c r="CZ174" s="14" t="str">
        <f>Forbbiden!AQ401</f>
        <v/>
      </c>
      <c r="DA174" s="1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14"/>
    </row>
    <row r="175" spans="1:120" ht="12.2" customHeight="1">
      <c r="A175" s="37" t="s">
        <v>107</v>
      </c>
      <c r="B175" s="17"/>
      <c r="C175" s="11"/>
      <c r="R175" s="26">
        <v>26</v>
      </c>
      <c r="S175" s="14" t="str">
        <f>Forbbiden!R188</f>
        <v/>
      </c>
      <c r="T175" s="61">
        <f>Forbbiden!S188</f>
        <v>0</v>
      </c>
      <c r="U175" s="14" t="str">
        <f>Forbbiden!T188</f>
        <v/>
      </c>
      <c r="V175" s="14" t="str">
        <f>Forbbiden!U188</f>
        <v/>
      </c>
      <c r="W175" s="14" t="str">
        <f>Forbbiden!V188</f>
        <v/>
      </c>
      <c r="X175" s="14" t="str">
        <f>Forbbiden!W188</f>
        <v/>
      </c>
      <c r="Y175" s="14" t="str">
        <f>Forbbiden!X188</f>
        <v/>
      </c>
      <c r="Z175" s="14" t="str">
        <f>Forbbiden!Y188</f>
        <v/>
      </c>
      <c r="AA175" s="14" t="str">
        <f>Forbbiden!Z188</f>
        <v/>
      </c>
      <c r="AB175" s="14" t="str">
        <f>Forbbiden!AA188</f>
        <v/>
      </c>
      <c r="AC175" s="14" t="str">
        <f>Forbbiden!AB188</f>
        <v/>
      </c>
      <c r="AD175" s="14" t="str">
        <f>Forbbiden!AC188</f>
        <v/>
      </c>
      <c r="AE175" s="14" t="str">
        <f>Forbbiden!AD188</f>
        <v/>
      </c>
      <c r="AF175" s="14" t="str">
        <f>Forbbiden!AE188</f>
        <v/>
      </c>
      <c r="AG175" s="14" t="str">
        <f>Forbbiden!AF188</f>
        <v/>
      </c>
      <c r="AH175" s="14" t="str">
        <f>Forbbiden!AG188</f>
        <v/>
      </c>
      <c r="AI175" s="14" t="str">
        <f>Forbbiden!AH188</f>
        <v/>
      </c>
      <c r="AJ175" s="14" t="str">
        <f>Forbbiden!AI188</f>
        <v/>
      </c>
      <c r="AK175" s="14" t="str">
        <f>Forbbiden!AJ188</f>
        <v/>
      </c>
      <c r="AL175" s="14" t="str">
        <f>Forbbiden!AK188</f>
        <v/>
      </c>
      <c r="AM175" s="14" t="str">
        <f>Forbbiden!AL188</f>
        <v/>
      </c>
      <c r="AN175" s="14" t="str">
        <f>Forbbiden!AM188</f>
        <v/>
      </c>
      <c r="AO175" s="14" t="str">
        <f>Forbbiden!AN188</f>
        <v/>
      </c>
      <c r="AP175" s="14" t="str">
        <f>Forbbiden!AO188</f>
        <v/>
      </c>
      <c r="AQ175" s="14" t="str">
        <f>Forbbiden!AP188</f>
        <v/>
      </c>
      <c r="AR175" s="14" t="str">
        <f>Forbbiden!AQ188</f>
        <v/>
      </c>
      <c r="AS175" s="14" t="str">
        <f>Forbbiden!AR188</f>
        <v/>
      </c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47"/>
      <c r="BI175" s="14"/>
      <c r="BJ175" s="14"/>
      <c r="BK175" s="14"/>
      <c r="BL175" s="14"/>
      <c r="BM175" s="14"/>
      <c r="BN175" s="38"/>
      <c r="BO175" s="39"/>
      <c r="BP175" s="17"/>
      <c r="BQ175" s="11"/>
      <c r="BR175" s="18"/>
      <c r="BS175" s="18"/>
      <c r="BT175" s="18"/>
      <c r="BU175" s="40"/>
      <c r="BV175" s="23"/>
      <c r="BW175" s="16"/>
      <c r="BX175" s="9"/>
      <c r="BY175" s="9"/>
      <c r="BZ175" s="26">
        <v>26</v>
      </c>
      <c r="CA175" s="5" t="str">
        <f>Forbbiden!R402</f>
        <v/>
      </c>
      <c r="CB175" s="61">
        <f>Forbbiden!S402</f>
        <v>0</v>
      </c>
      <c r="CC175" s="10" t="str">
        <f>Forbbiden!T402</f>
        <v/>
      </c>
      <c r="CD175" s="14" t="str">
        <f>Forbbiden!U402</f>
        <v/>
      </c>
      <c r="CE175" s="14" t="str">
        <f>Forbbiden!V402</f>
        <v/>
      </c>
      <c r="CF175" s="14" t="str">
        <f>Forbbiden!W402</f>
        <v/>
      </c>
      <c r="CG175" s="14" t="str">
        <f>Forbbiden!X402</f>
        <v/>
      </c>
      <c r="CH175" s="14" t="str">
        <f>Forbbiden!Y402</f>
        <v/>
      </c>
      <c r="CI175" s="14" t="str">
        <f>Forbbiden!Z402</f>
        <v/>
      </c>
      <c r="CJ175" s="14" t="str">
        <f>Forbbiden!AA402</f>
        <v/>
      </c>
      <c r="CK175" s="14" t="str">
        <f>Forbbiden!AB402</f>
        <v/>
      </c>
      <c r="CL175" s="14" t="str">
        <f>Forbbiden!AC402</f>
        <v/>
      </c>
      <c r="CM175" s="14" t="str">
        <f>Forbbiden!AD402</f>
        <v/>
      </c>
      <c r="CN175" s="14" t="str">
        <f>Forbbiden!AE402</f>
        <v/>
      </c>
      <c r="CO175" s="14" t="str">
        <f>Forbbiden!AF402</f>
        <v/>
      </c>
      <c r="CP175" s="14" t="str">
        <f>Forbbiden!AG402</f>
        <v/>
      </c>
      <c r="CQ175" s="14" t="str">
        <f>Forbbiden!AH402</f>
        <v/>
      </c>
      <c r="CR175" s="14" t="str">
        <f>Forbbiden!AI402</f>
        <v/>
      </c>
      <c r="CS175" s="14" t="str">
        <f>Forbbiden!AJ402</f>
        <v/>
      </c>
      <c r="CT175" s="14" t="str">
        <f>Forbbiden!AK402</f>
        <v/>
      </c>
      <c r="CU175" s="14" t="str">
        <f>Forbbiden!AL402</f>
        <v/>
      </c>
      <c r="CV175" s="14" t="str">
        <f>Forbbiden!AM402</f>
        <v/>
      </c>
      <c r="CW175" s="14" t="str">
        <f>Forbbiden!AN402</f>
        <v/>
      </c>
      <c r="CX175" s="14" t="str">
        <f>Forbbiden!AO402</f>
        <v/>
      </c>
      <c r="CY175" s="14" t="str">
        <f>Forbbiden!AP402</f>
        <v/>
      </c>
      <c r="CZ175" s="14" t="str">
        <f>Forbbiden!AQ402</f>
        <v/>
      </c>
      <c r="DA175" s="14" t="str">
        <f>Forbbiden!AR402</f>
        <v/>
      </c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14"/>
    </row>
    <row r="176" spans="1:120" ht="12.2" customHeight="1">
      <c r="A176" s="39"/>
      <c r="B176" s="17"/>
      <c r="C176" s="11"/>
      <c r="R176" s="26">
        <v>27</v>
      </c>
      <c r="S176" s="14" t="str">
        <f>Forbbiden!R189</f>
        <v/>
      </c>
      <c r="T176" s="61">
        <f>Forbbiden!S189</f>
        <v>0</v>
      </c>
      <c r="U176" s="14" t="str">
        <f>Forbbiden!T189</f>
        <v/>
      </c>
      <c r="V176" s="14" t="str">
        <f>Forbbiden!U189</f>
        <v/>
      </c>
      <c r="W176" s="14" t="str">
        <f>Forbbiden!V189</f>
        <v/>
      </c>
      <c r="X176" s="14" t="str">
        <f>Forbbiden!W189</f>
        <v/>
      </c>
      <c r="Y176" s="14" t="str">
        <f>Forbbiden!X189</f>
        <v/>
      </c>
      <c r="Z176" s="14" t="str">
        <f>Forbbiden!Y189</f>
        <v/>
      </c>
      <c r="AA176" s="14" t="str">
        <f>Forbbiden!Z189</f>
        <v/>
      </c>
      <c r="AB176" s="14" t="str">
        <f>Forbbiden!AA189</f>
        <v/>
      </c>
      <c r="AC176" s="14" t="str">
        <f>Forbbiden!AB189</f>
        <v/>
      </c>
      <c r="AD176" s="14" t="str">
        <f>Forbbiden!AC189</f>
        <v/>
      </c>
      <c r="AE176" s="14" t="str">
        <f>Forbbiden!AD189</f>
        <v/>
      </c>
      <c r="AF176" s="14" t="str">
        <f>Forbbiden!AE189</f>
        <v/>
      </c>
      <c r="AG176" s="14" t="str">
        <f>Forbbiden!AF189</f>
        <v/>
      </c>
      <c r="AH176" s="14" t="str">
        <f>Forbbiden!AG189</f>
        <v/>
      </c>
      <c r="AI176" s="14" t="str">
        <f>Forbbiden!AH189</f>
        <v/>
      </c>
      <c r="AJ176" s="14" t="str">
        <f>Forbbiden!AI189</f>
        <v/>
      </c>
      <c r="AK176" s="14" t="str">
        <f>Forbbiden!AJ189</f>
        <v/>
      </c>
      <c r="AL176" s="14" t="str">
        <f>Forbbiden!AK189</f>
        <v/>
      </c>
      <c r="AM176" s="14" t="str">
        <f>Forbbiden!AL189</f>
        <v/>
      </c>
      <c r="AN176" s="14" t="str">
        <f>Forbbiden!AM189</f>
        <v/>
      </c>
      <c r="AO176" s="14" t="str">
        <f>Forbbiden!AN189</f>
        <v/>
      </c>
      <c r="AP176" s="14" t="str">
        <f>Forbbiden!AO189</f>
        <v/>
      </c>
      <c r="AQ176" s="14" t="str">
        <f>Forbbiden!AP189</f>
        <v/>
      </c>
      <c r="AR176" s="14" t="str">
        <f>Forbbiden!AQ189</f>
        <v/>
      </c>
      <c r="AS176" s="14" t="str">
        <f>Forbbiden!AR189</f>
        <v/>
      </c>
      <c r="AT176" s="14" t="str">
        <f>Forbbiden!AS189</f>
        <v/>
      </c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47"/>
      <c r="BI176" s="14"/>
      <c r="BJ176" s="14"/>
      <c r="BK176" s="14"/>
      <c r="BL176" s="14"/>
      <c r="BM176" s="14"/>
      <c r="BN176" s="38"/>
      <c r="BO176" s="37" t="s">
        <v>150</v>
      </c>
      <c r="BP176" s="18"/>
      <c r="BQ176" s="4">
        <f>Forbbiden!$C$420</f>
        <v>3098.3325410299954</v>
      </c>
      <c r="BR176" s="18"/>
      <c r="BS176" s="18"/>
      <c r="BT176" s="18"/>
      <c r="BU176" s="40"/>
      <c r="BV176" s="23"/>
      <c r="BW176" s="16"/>
      <c r="BX176" s="9"/>
      <c r="BY176" s="9"/>
      <c r="BZ176" s="26">
        <v>27</v>
      </c>
      <c r="CA176" s="5" t="str">
        <f>Forbbiden!R403</f>
        <v/>
      </c>
      <c r="CB176" s="61">
        <f>Forbbiden!S403</f>
        <v>0</v>
      </c>
      <c r="CC176" s="10" t="str">
        <f>Forbbiden!T403</f>
        <v/>
      </c>
      <c r="CD176" s="14" t="str">
        <f>Forbbiden!U403</f>
        <v/>
      </c>
      <c r="CE176" s="14" t="str">
        <f>Forbbiden!V403</f>
        <v/>
      </c>
      <c r="CF176" s="14" t="str">
        <f>Forbbiden!W403</f>
        <v/>
      </c>
      <c r="CG176" s="14" t="str">
        <f>Forbbiden!X403</f>
        <v/>
      </c>
      <c r="CH176" s="14" t="str">
        <f>Forbbiden!Y403</f>
        <v/>
      </c>
      <c r="CI176" s="14" t="str">
        <f>Forbbiden!Z403</f>
        <v/>
      </c>
      <c r="CJ176" s="14" t="str">
        <f>Forbbiden!AA403</f>
        <v/>
      </c>
      <c r="CK176" s="14" t="str">
        <f>Forbbiden!AB403</f>
        <v/>
      </c>
      <c r="CL176" s="14" t="str">
        <f>Forbbiden!AC403</f>
        <v/>
      </c>
      <c r="CM176" s="14" t="str">
        <f>Forbbiden!AD403</f>
        <v/>
      </c>
      <c r="CN176" s="14" t="str">
        <f>Forbbiden!AE403</f>
        <v/>
      </c>
      <c r="CO176" s="14" t="str">
        <f>Forbbiden!AF403</f>
        <v/>
      </c>
      <c r="CP176" s="14" t="str">
        <f>Forbbiden!AG403</f>
        <v/>
      </c>
      <c r="CQ176" s="14" t="str">
        <f>Forbbiden!AH403</f>
        <v/>
      </c>
      <c r="CR176" s="14" t="str">
        <f>Forbbiden!AI403</f>
        <v/>
      </c>
      <c r="CS176" s="14" t="str">
        <f>Forbbiden!AJ403</f>
        <v/>
      </c>
      <c r="CT176" s="14" t="str">
        <f>Forbbiden!AK403</f>
        <v/>
      </c>
      <c r="CU176" s="14" t="str">
        <f>Forbbiden!AL403</f>
        <v/>
      </c>
      <c r="CV176" s="14" t="str">
        <f>Forbbiden!AM403</f>
        <v/>
      </c>
      <c r="CW176" s="14" t="str">
        <f>Forbbiden!AN403</f>
        <v/>
      </c>
      <c r="CX176" s="14" t="str">
        <f>Forbbiden!AO403</f>
        <v/>
      </c>
      <c r="CY176" s="14" t="str">
        <f>Forbbiden!AP403</f>
        <v/>
      </c>
      <c r="CZ176" s="14" t="str">
        <f>Forbbiden!AQ403</f>
        <v/>
      </c>
      <c r="DA176" s="14" t="str">
        <f>Forbbiden!AR403</f>
        <v/>
      </c>
      <c r="DB176" s="24" t="str">
        <f>Forbbiden!AS403</f>
        <v/>
      </c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14"/>
    </row>
    <row r="177" spans="1:120" ht="12.2" customHeight="1">
      <c r="A177" s="37" t="s">
        <v>150</v>
      </c>
      <c r="C177" s="4">
        <f>Forbbiden!$C$210</f>
        <v>2900.4262508122156</v>
      </c>
      <c r="R177" s="25">
        <v>28</v>
      </c>
      <c r="S177" s="14" t="str">
        <f>Forbbiden!R190</f>
        <v/>
      </c>
      <c r="T177" s="61">
        <f>Forbbiden!S190</f>
        <v>0</v>
      </c>
      <c r="U177" s="14" t="str">
        <f>Forbbiden!T190</f>
        <v/>
      </c>
      <c r="V177" s="14" t="str">
        <f>Forbbiden!U190</f>
        <v/>
      </c>
      <c r="W177" s="14" t="str">
        <f>Forbbiden!V190</f>
        <v/>
      </c>
      <c r="X177" s="14" t="str">
        <f>Forbbiden!W190</f>
        <v/>
      </c>
      <c r="Y177" s="14" t="str">
        <f>Forbbiden!X190</f>
        <v/>
      </c>
      <c r="Z177" s="14" t="str">
        <f>Forbbiden!Y190</f>
        <v/>
      </c>
      <c r="AA177" s="14" t="str">
        <f>Forbbiden!Z190</f>
        <v/>
      </c>
      <c r="AB177" s="14" t="str">
        <f>Forbbiden!AA190</f>
        <v/>
      </c>
      <c r="AC177" s="14" t="str">
        <f>Forbbiden!AB190</f>
        <v/>
      </c>
      <c r="AD177" s="14" t="str">
        <f>Forbbiden!AC190</f>
        <v/>
      </c>
      <c r="AE177" s="14" t="str">
        <f>Forbbiden!AD190</f>
        <v/>
      </c>
      <c r="AF177" s="14" t="str">
        <f>Forbbiden!AE190</f>
        <v/>
      </c>
      <c r="AG177" s="14" t="str">
        <f>Forbbiden!AF190</f>
        <v/>
      </c>
      <c r="AH177" s="14" t="str">
        <f>Forbbiden!AG190</f>
        <v/>
      </c>
      <c r="AI177" s="14" t="str">
        <f>Forbbiden!AH190</f>
        <v/>
      </c>
      <c r="AJ177" s="14" t="str">
        <f>Forbbiden!AI190</f>
        <v/>
      </c>
      <c r="AK177" s="14" t="str">
        <f>Forbbiden!AJ190</f>
        <v/>
      </c>
      <c r="AL177" s="14" t="str">
        <f>Forbbiden!AK190</f>
        <v/>
      </c>
      <c r="AM177" s="14" t="str">
        <f>Forbbiden!AL190</f>
        <v/>
      </c>
      <c r="AN177" s="14" t="str">
        <f>Forbbiden!AM190</f>
        <v/>
      </c>
      <c r="AO177" s="14" t="str">
        <f>Forbbiden!AN190</f>
        <v/>
      </c>
      <c r="AP177" s="14" t="str">
        <f>Forbbiden!AO190</f>
        <v/>
      </c>
      <c r="AQ177" s="14" t="str">
        <f>Forbbiden!AP190</f>
        <v/>
      </c>
      <c r="AR177" s="14" t="str">
        <f>Forbbiden!AQ190</f>
        <v/>
      </c>
      <c r="AS177" s="14" t="str">
        <f>Forbbiden!AR190</f>
        <v/>
      </c>
      <c r="AT177" s="14" t="str">
        <f>Forbbiden!AS190</f>
        <v/>
      </c>
      <c r="AU177" s="14" t="str">
        <f>Forbbiden!AT190</f>
        <v/>
      </c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47"/>
      <c r="BI177" s="14"/>
      <c r="BJ177" s="14"/>
      <c r="BK177" s="14"/>
      <c r="BL177" s="14"/>
      <c r="BM177" s="14"/>
      <c r="BN177" s="38"/>
      <c r="BO177" s="38"/>
      <c r="BP177" s="38"/>
      <c r="BQ177" s="38"/>
      <c r="BR177" s="38"/>
      <c r="BS177" s="38"/>
      <c r="BT177" s="38"/>
      <c r="BU177" s="40"/>
      <c r="BV177" s="23"/>
      <c r="BW177" s="16"/>
      <c r="BX177" s="9"/>
      <c r="BY177" s="9"/>
      <c r="BZ177" s="25">
        <v>28</v>
      </c>
      <c r="CA177" s="5" t="str">
        <f>Forbbiden!R404</f>
        <v/>
      </c>
      <c r="CB177" s="61">
        <f>Forbbiden!S404</f>
        <v>0</v>
      </c>
      <c r="CC177" s="10" t="str">
        <f>Forbbiden!T404</f>
        <v/>
      </c>
      <c r="CD177" s="14" t="str">
        <f>Forbbiden!U404</f>
        <v/>
      </c>
      <c r="CE177" s="14" t="str">
        <f>Forbbiden!V404</f>
        <v/>
      </c>
      <c r="CF177" s="14" t="str">
        <f>Forbbiden!W404</f>
        <v/>
      </c>
      <c r="CG177" s="14" t="str">
        <f>Forbbiden!X404</f>
        <v/>
      </c>
      <c r="CH177" s="14" t="str">
        <f>Forbbiden!Y404</f>
        <v/>
      </c>
      <c r="CI177" s="14" t="str">
        <f>Forbbiden!Z404</f>
        <v/>
      </c>
      <c r="CJ177" s="14" t="str">
        <f>Forbbiden!AA404</f>
        <v/>
      </c>
      <c r="CK177" s="14" t="str">
        <f>Forbbiden!AB404</f>
        <v/>
      </c>
      <c r="CL177" s="14" t="str">
        <f>Forbbiden!AC404</f>
        <v/>
      </c>
      <c r="CM177" s="14" t="str">
        <f>Forbbiden!AD404</f>
        <v/>
      </c>
      <c r="CN177" s="14" t="str">
        <f>Forbbiden!AE404</f>
        <v/>
      </c>
      <c r="CO177" s="14" t="str">
        <f>Forbbiden!AF404</f>
        <v/>
      </c>
      <c r="CP177" s="14" t="str">
        <f>Forbbiden!AG404</f>
        <v/>
      </c>
      <c r="CQ177" s="14" t="str">
        <f>Forbbiden!AH404</f>
        <v/>
      </c>
      <c r="CR177" s="14" t="str">
        <f>Forbbiden!AI404</f>
        <v/>
      </c>
      <c r="CS177" s="14" t="str">
        <f>Forbbiden!AJ404</f>
        <v/>
      </c>
      <c r="CT177" s="14" t="str">
        <f>Forbbiden!AK404</f>
        <v/>
      </c>
      <c r="CU177" s="14" t="str">
        <f>Forbbiden!AL404</f>
        <v/>
      </c>
      <c r="CV177" s="14" t="str">
        <f>Forbbiden!AM404</f>
        <v/>
      </c>
      <c r="CW177" s="14" t="str">
        <f>Forbbiden!AN404</f>
        <v/>
      </c>
      <c r="CX177" s="14" t="str">
        <f>Forbbiden!AO404</f>
        <v/>
      </c>
      <c r="CY177" s="14" t="str">
        <f>Forbbiden!AP404</f>
        <v/>
      </c>
      <c r="CZ177" s="14" t="str">
        <f>Forbbiden!AQ404</f>
        <v/>
      </c>
      <c r="DA177" s="14" t="str">
        <f>Forbbiden!AR404</f>
        <v/>
      </c>
      <c r="DB177" s="24" t="str">
        <f>Forbbiden!AS404</f>
        <v/>
      </c>
      <c r="DC177" s="24" t="str">
        <f>Forbbiden!AT404</f>
        <v/>
      </c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14"/>
    </row>
    <row r="178" spans="1:120" ht="12.2" customHeight="1">
      <c r="R178" s="25">
        <v>29</v>
      </c>
      <c r="S178" s="14" t="str">
        <f>Forbbiden!R191</f>
        <v/>
      </c>
      <c r="T178" s="61">
        <f>Forbbiden!S191</f>
        <v>0</v>
      </c>
      <c r="U178" s="14" t="str">
        <f>Forbbiden!T191</f>
        <v/>
      </c>
      <c r="V178" s="14" t="str">
        <f>Forbbiden!U191</f>
        <v/>
      </c>
      <c r="W178" s="14" t="str">
        <f>Forbbiden!V191</f>
        <v/>
      </c>
      <c r="X178" s="14" t="str">
        <f>Forbbiden!W191</f>
        <v/>
      </c>
      <c r="Y178" s="14" t="str">
        <f>Forbbiden!X191</f>
        <v/>
      </c>
      <c r="Z178" s="14" t="str">
        <f>Forbbiden!Y191</f>
        <v/>
      </c>
      <c r="AA178" s="14" t="str">
        <f>Forbbiden!Z191</f>
        <v/>
      </c>
      <c r="AB178" s="14" t="str">
        <f>Forbbiden!AA191</f>
        <v/>
      </c>
      <c r="AC178" s="14" t="str">
        <f>Forbbiden!AB191</f>
        <v/>
      </c>
      <c r="AD178" s="14" t="str">
        <f>Forbbiden!AC191</f>
        <v/>
      </c>
      <c r="AE178" s="14" t="str">
        <f>Forbbiden!AD191</f>
        <v/>
      </c>
      <c r="AF178" s="14" t="str">
        <f>Forbbiden!AE191</f>
        <v/>
      </c>
      <c r="AG178" s="14" t="str">
        <f>Forbbiden!AF191</f>
        <v/>
      </c>
      <c r="AH178" s="14" t="str">
        <f>Forbbiden!AG191</f>
        <v/>
      </c>
      <c r="AI178" s="14" t="str">
        <f>Forbbiden!AH191</f>
        <v/>
      </c>
      <c r="AJ178" s="14" t="str">
        <f>Forbbiden!AI191</f>
        <v/>
      </c>
      <c r="AK178" s="14" t="str">
        <f>Forbbiden!AJ191</f>
        <v/>
      </c>
      <c r="AL178" s="14" t="str">
        <f>Forbbiden!AK191</f>
        <v/>
      </c>
      <c r="AM178" s="14" t="str">
        <f>Forbbiden!AL191</f>
        <v/>
      </c>
      <c r="AN178" s="14" t="str">
        <f>Forbbiden!AM191</f>
        <v/>
      </c>
      <c r="AO178" s="14" t="str">
        <f>Forbbiden!AN191</f>
        <v/>
      </c>
      <c r="AP178" s="14" t="str">
        <f>Forbbiden!AO191</f>
        <v/>
      </c>
      <c r="AQ178" s="14" t="str">
        <f>Forbbiden!AP191</f>
        <v/>
      </c>
      <c r="AR178" s="14" t="str">
        <f>Forbbiden!AQ191</f>
        <v/>
      </c>
      <c r="AS178" s="14" t="str">
        <f>Forbbiden!AR191</f>
        <v/>
      </c>
      <c r="AT178" s="14" t="str">
        <f>Forbbiden!AS191</f>
        <v/>
      </c>
      <c r="AU178" s="14" t="str">
        <f>Forbbiden!AT191</f>
        <v/>
      </c>
      <c r="AV178" s="14" t="str">
        <f>Forbbiden!AU191</f>
        <v/>
      </c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47"/>
      <c r="BI178" s="14"/>
      <c r="BJ178" s="14"/>
      <c r="BK178" s="14"/>
      <c r="BL178" s="14"/>
      <c r="BM178" s="14"/>
      <c r="BN178" s="38"/>
      <c r="BO178" s="38"/>
      <c r="BP178" s="38"/>
      <c r="BQ178" s="38"/>
      <c r="BR178" s="38"/>
      <c r="BS178" s="38"/>
      <c r="BT178" s="38"/>
      <c r="BU178" s="40"/>
      <c r="BV178" s="23"/>
      <c r="BW178" s="16"/>
      <c r="BX178" s="9"/>
      <c r="BY178" s="9"/>
      <c r="BZ178" s="25">
        <v>29</v>
      </c>
      <c r="CA178" s="5" t="str">
        <f>Forbbiden!R405</f>
        <v/>
      </c>
      <c r="CB178" s="61">
        <f>Forbbiden!S405</f>
        <v>0</v>
      </c>
      <c r="CC178" s="10" t="str">
        <f>Forbbiden!T405</f>
        <v/>
      </c>
      <c r="CD178" s="14" t="str">
        <f>Forbbiden!U405</f>
        <v/>
      </c>
      <c r="CE178" s="14" t="str">
        <f>Forbbiden!V405</f>
        <v/>
      </c>
      <c r="CF178" s="14" t="str">
        <f>Forbbiden!W405</f>
        <v/>
      </c>
      <c r="CG178" s="14" t="str">
        <f>Forbbiden!X405</f>
        <v/>
      </c>
      <c r="CH178" s="14" t="str">
        <f>Forbbiden!Y405</f>
        <v/>
      </c>
      <c r="CI178" s="14" t="str">
        <f>Forbbiden!Z405</f>
        <v/>
      </c>
      <c r="CJ178" s="14" t="str">
        <f>Forbbiden!AA405</f>
        <v/>
      </c>
      <c r="CK178" s="14" t="str">
        <f>Forbbiden!AB405</f>
        <v/>
      </c>
      <c r="CL178" s="14" t="str">
        <f>Forbbiden!AC405</f>
        <v/>
      </c>
      <c r="CM178" s="14" t="str">
        <f>Forbbiden!AD405</f>
        <v/>
      </c>
      <c r="CN178" s="14" t="str">
        <f>Forbbiden!AE405</f>
        <v/>
      </c>
      <c r="CO178" s="14" t="str">
        <f>Forbbiden!AF405</f>
        <v/>
      </c>
      <c r="CP178" s="14" t="str">
        <f>Forbbiden!AG405</f>
        <v/>
      </c>
      <c r="CQ178" s="14" t="str">
        <f>Forbbiden!AH405</f>
        <v/>
      </c>
      <c r="CR178" s="14" t="str">
        <f>Forbbiden!AI405</f>
        <v/>
      </c>
      <c r="CS178" s="14" t="str">
        <f>Forbbiden!AJ405</f>
        <v/>
      </c>
      <c r="CT178" s="14" t="str">
        <f>Forbbiden!AK405</f>
        <v/>
      </c>
      <c r="CU178" s="14" t="str">
        <f>Forbbiden!AL405</f>
        <v/>
      </c>
      <c r="CV178" s="14" t="str">
        <f>Forbbiden!AM405</f>
        <v/>
      </c>
      <c r="CW178" s="14" t="str">
        <f>Forbbiden!AN405</f>
        <v/>
      </c>
      <c r="CX178" s="14" t="str">
        <f>Forbbiden!AO405</f>
        <v/>
      </c>
      <c r="CY178" s="14" t="str">
        <f>Forbbiden!AP405</f>
        <v/>
      </c>
      <c r="CZ178" s="14" t="str">
        <f>Forbbiden!AQ405</f>
        <v/>
      </c>
      <c r="DA178" s="14" t="str">
        <f>Forbbiden!AR405</f>
        <v/>
      </c>
      <c r="DB178" s="24" t="str">
        <f>Forbbiden!AS405</f>
        <v/>
      </c>
      <c r="DC178" s="24" t="str">
        <f>Forbbiden!AT405</f>
        <v/>
      </c>
      <c r="DD178" s="24" t="str">
        <f>Forbbiden!AU405</f>
        <v/>
      </c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14"/>
    </row>
    <row r="179" spans="1:120" ht="12.2" customHeight="1">
      <c r="R179" s="25">
        <v>30</v>
      </c>
      <c r="S179" s="14" t="str">
        <f>Forbbiden!R192</f>
        <v/>
      </c>
      <c r="T179" s="61">
        <f>Forbbiden!S192</f>
        <v>0</v>
      </c>
      <c r="U179" s="14" t="str">
        <f>Forbbiden!T192</f>
        <v/>
      </c>
      <c r="V179" s="14" t="str">
        <f>Forbbiden!U192</f>
        <v/>
      </c>
      <c r="W179" s="14" t="str">
        <f>Forbbiden!V192</f>
        <v/>
      </c>
      <c r="X179" s="14" t="str">
        <f>Forbbiden!W192</f>
        <v/>
      </c>
      <c r="Y179" s="14" t="str">
        <f>Forbbiden!X192</f>
        <v/>
      </c>
      <c r="Z179" s="14" t="str">
        <f>Forbbiden!Y192</f>
        <v/>
      </c>
      <c r="AA179" s="14" t="str">
        <f>Forbbiden!Z192</f>
        <v/>
      </c>
      <c r="AB179" s="14" t="str">
        <f>Forbbiden!AA192</f>
        <v/>
      </c>
      <c r="AC179" s="14" t="str">
        <f>Forbbiden!AB192</f>
        <v/>
      </c>
      <c r="AD179" s="14" t="str">
        <f>Forbbiden!AC192</f>
        <v/>
      </c>
      <c r="AE179" s="14" t="str">
        <f>Forbbiden!AD192</f>
        <v/>
      </c>
      <c r="AF179" s="14" t="str">
        <f>Forbbiden!AE192</f>
        <v/>
      </c>
      <c r="AG179" s="14" t="str">
        <f>Forbbiden!AF192</f>
        <v/>
      </c>
      <c r="AH179" s="14" t="str">
        <f>Forbbiden!AG192</f>
        <v/>
      </c>
      <c r="AI179" s="14" t="str">
        <f>Forbbiden!AH192</f>
        <v/>
      </c>
      <c r="AJ179" s="14" t="str">
        <f>Forbbiden!AI192</f>
        <v/>
      </c>
      <c r="AK179" s="14" t="str">
        <f>Forbbiden!AJ192</f>
        <v/>
      </c>
      <c r="AL179" s="14" t="str">
        <f>Forbbiden!AK192</f>
        <v/>
      </c>
      <c r="AM179" s="14" t="str">
        <f>Forbbiden!AL192</f>
        <v/>
      </c>
      <c r="AN179" s="14" t="str">
        <f>Forbbiden!AM192</f>
        <v/>
      </c>
      <c r="AO179" s="14" t="str">
        <f>Forbbiden!AN192</f>
        <v/>
      </c>
      <c r="AP179" s="14" t="str">
        <f>Forbbiden!AO192</f>
        <v/>
      </c>
      <c r="AQ179" s="14" t="str">
        <f>Forbbiden!AP192</f>
        <v/>
      </c>
      <c r="AR179" s="14" t="str">
        <f>Forbbiden!AQ192</f>
        <v/>
      </c>
      <c r="AS179" s="14" t="str">
        <f>Forbbiden!AR192</f>
        <v/>
      </c>
      <c r="AT179" s="14" t="str">
        <f>Forbbiden!AS192</f>
        <v/>
      </c>
      <c r="AU179" s="14" t="str">
        <f>Forbbiden!AT192</f>
        <v/>
      </c>
      <c r="AV179" s="14" t="str">
        <f>Forbbiden!AU192</f>
        <v/>
      </c>
      <c r="AW179" s="14" t="str">
        <f>Forbbiden!AV192</f>
        <v/>
      </c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47"/>
      <c r="BI179" s="14"/>
      <c r="BJ179" s="14"/>
      <c r="BK179" s="14"/>
      <c r="BL179" s="14"/>
      <c r="BM179" s="14"/>
      <c r="BN179" s="38"/>
      <c r="BO179" s="38"/>
      <c r="BP179" s="38"/>
      <c r="BQ179" s="38"/>
      <c r="BR179" s="38"/>
      <c r="BS179" s="38"/>
      <c r="BT179" s="38"/>
      <c r="BV179" s="9"/>
      <c r="BW179" s="9"/>
      <c r="BX179" s="9"/>
      <c r="BY179" s="9"/>
      <c r="BZ179" s="25">
        <v>30</v>
      </c>
      <c r="CA179" s="5" t="str">
        <f>Forbbiden!R406</f>
        <v/>
      </c>
      <c r="CB179" s="61">
        <f>Forbbiden!S406</f>
        <v>0</v>
      </c>
      <c r="CC179" s="10" t="str">
        <f>Forbbiden!T406</f>
        <v/>
      </c>
      <c r="CD179" s="14" t="str">
        <f>Forbbiden!U406</f>
        <v/>
      </c>
      <c r="CE179" s="14" t="str">
        <f>Forbbiden!V406</f>
        <v/>
      </c>
      <c r="CF179" s="14" t="str">
        <f>Forbbiden!W406</f>
        <v/>
      </c>
      <c r="CG179" s="14" t="str">
        <f>Forbbiden!X406</f>
        <v/>
      </c>
      <c r="CH179" s="14" t="str">
        <f>Forbbiden!Y406</f>
        <v/>
      </c>
      <c r="CI179" s="14" t="str">
        <f>Forbbiden!Z406</f>
        <v/>
      </c>
      <c r="CJ179" s="14" t="str">
        <f>Forbbiden!AA406</f>
        <v/>
      </c>
      <c r="CK179" s="14" t="str">
        <f>Forbbiden!AB406</f>
        <v/>
      </c>
      <c r="CL179" s="14" t="str">
        <f>Forbbiden!AC406</f>
        <v/>
      </c>
      <c r="CM179" s="14" t="str">
        <f>Forbbiden!AD406</f>
        <v/>
      </c>
      <c r="CN179" s="14" t="str">
        <f>Forbbiden!AE406</f>
        <v/>
      </c>
      <c r="CO179" s="14" t="str">
        <f>Forbbiden!AF406</f>
        <v/>
      </c>
      <c r="CP179" s="14" t="str">
        <f>Forbbiden!AG406</f>
        <v/>
      </c>
      <c r="CQ179" s="14" t="str">
        <f>Forbbiden!AH406</f>
        <v/>
      </c>
      <c r="CR179" s="14" t="str">
        <f>Forbbiden!AI406</f>
        <v/>
      </c>
      <c r="CS179" s="14" t="str">
        <f>Forbbiden!AJ406</f>
        <v/>
      </c>
      <c r="CT179" s="14" t="str">
        <f>Forbbiden!AK406</f>
        <v/>
      </c>
      <c r="CU179" s="14" t="str">
        <f>Forbbiden!AL406</f>
        <v/>
      </c>
      <c r="CV179" s="14" t="str">
        <f>Forbbiden!AM406</f>
        <v/>
      </c>
      <c r="CW179" s="14" t="str">
        <f>Forbbiden!AN406</f>
        <v/>
      </c>
      <c r="CX179" s="14" t="str">
        <f>Forbbiden!AO406</f>
        <v/>
      </c>
      <c r="CY179" s="14" t="str">
        <f>Forbbiden!AP406</f>
        <v/>
      </c>
      <c r="CZ179" s="14" t="str">
        <f>Forbbiden!AQ406</f>
        <v/>
      </c>
      <c r="DA179" s="14" t="str">
        <f>Forbbiden!AR406</f>
        <v/>
      </c>
      <c r="DB179" s="24" t="str">
        <f>Forbbiden!AS406</f>
        <v/>
      </c>
      <c r="DC179" s="24" t="str">
        <f>Forbbiden!AT406</f>
        <v/>
      </c>
      <c r="DD179" s="24" t="str">
        <f>Forbbiden!AU406</f>
        <v/>
      </c>
      <c r="DE179" s="24" t="str">
        <f>Forbbiden!AV406</f>
        <v/>
      </c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14"/>
    </row>
    <row r="180" spans="1:120" ht="12.2" customHeight="1">
      <c r="R180" s="25">
        <v>31</v>
      </c>
      <c r="S180" s="14" t="str">
        <f>Forbbiden!R193</f>
        <v/>
      </c>
      <c r="T180" s="61">
        <f>Forbbiden!S193</f>
        <v>0</v>
      </c>
      <c r="U180" s="14" t="str">
        <f>Forbbiden!T193</f>
        <v/>
      </c>
      <c r="V180" s="14" t="str">
        <f>Forbbiden!U193</f>
        <v/>
      </c>
      <c r="W180" s="14" t="str">
        <f>Forbbiden!V193</f>
        <v/>
      </c>
      <c r="X180" s="14" t="str">
        <f>Forbbiden!W193</f>
        <v/>
      </c>
      <c r="Y180" s="14" t="str">
        <f>Forbbiden!X193</f>
        <v/>
      </c>
      <c r="Z180" s="14" t="str">
        <f>Forbbiden!Y193</f>
        <v/>
      </c>
      <c r="AA180" s="14" t="str">
        <f>Forbbiden!Z193</f>
        <v/>
      </c>
      <c r="AB180" s="14" t="str">
        <f>Forbbiden!AA193</f>
        <v/>
      </c>
      <c r="AC180" s="14" t="str">
        <f>Forbbiden!AB193</f>
        <v/>
      </c>
      <c r="AD180" s="14" t="str">
        <f>Forbbiden!AC193</f>
        <v/>
      </c>
      <c r="AE180" s="14" t="str">
        <f>Forbbiden!AD193</f>
        <v/>
      </c>
      <c r="AF180" s="14" t="str">
        <f>Forbbiden!AE193</f>
        <v/>
      </c>
      <c r="AG180" s="14" t="str">
        <f>Forbbiden!AF193</f>
        <v/>
      </c>
      <c r="AH180" s="14" t="str">
        <f>Forbbiden!AG193</f>
        <v/>
      </c>
      <c r="AI180" s="14" t="str">
        <f>Forbbiden!AH193</f>
        <v/>
      </c>
      <c r="AJ180" s="14" t="str">
        <f>Forbbiden!AI193</f>
        <v/>
      </c>
      <c r="AK180" s="14" t="str">
        <f>Forbbiden!AJ193</f>
        <v/>
      </c>
      <c r="AL180" s="14" t="str">
        <f>Forbbiden!AK193</f>
        <v/>
      </c>
      <c r="AM180" s="14" t="str">
        <f>Forbbiden!AL193</f>
        <v/>
      </c>
      <c r="AN180" s="14" t="str">
        <f>Forbbiden!AM193</f>
        <v/>
      </c>
      <c r="AO180" s="14" t="str">
        <f>Forbbiden!AN193</f>
        <v/>
      </c>
      <c r="AP180" s="14" t="str">
        <f>Forbbiden!AO193</f>
        <v/>
      </c>
      <c r="AQ180" s="14" t="str">
        <f>Forbbiden!AP193</f>
        <v/>
      </c>
      <c r="AR180" s="14" t="str">
        <f>Forbbiden!AQ193</f>
        <v/>
      </c>
      <c r="AS180" s="14" t="str">
        <f>Forbbiden!AR193</f>
        <v/>
      </c>
      <c r="AT180" s="14" t="str">
        <f>Forbbiden!AS193</f>
        <v/>
      </c>
      <c r="AU180" s="14" t="str">
        <f>Forbbiden!AT193</f>
        <v/>
      </c>
      <c r="AV180" s="14" t="str">
        <f>Forbbiden!AU193</f>
        <v/>
      </c>
      <c r="AW180" s="14" t="str">
        <f>Forbbiden!AV193</f>
        <v/>
      </c>
      <c r="AX180" s="14" t="str">
        <f>Forbbiden!AW193</f>
        <v/>
      </c>
      <c r="AY180" s="14"/>
      <c r="AZ180" s="14"/>
      <c r="BA180" s="14"/>
      <c r="BB180" s="14"/>
      <c r="BC180" s="14"/>
      <c r="BD180" s="14"/>
      <c r="BE180" s="14"/>
      <c r="BF180" s="14"/>
      <c r="BG180" s="14"/>
      <c r="BH180" s="47"/>
      <c r="BI180" s="14"/>
      <c r="BJ180" s="14"/>
      <c r="BK180" s="14"/>
      <c r="BL180" s="14"/>
      <c r="BM180" s="14"/>
      <c r="BN180" s="38"/>
      <c r="BO180" s="38"/>
      <c r="BP180" s="38"/>
      <c r="BQ180" s="38"/>
      <c r="BR180" s="38"/>
      <c r="BS180" s="38"/>
      <c r="BT180" s="38"/>
      <c r="BV180" s="9"/>
      <c r="BW180" s="9"/>
      <c r="BX180" s="9"/>
      <c r="BY180" s="9"/>
      <c r="BZ180" s="25">
        <v>31</v>
      </c>
      <c r="CA180" s="5" t="str">
        <f>Forbbiden!R407</f>
        <v/>
      </c>
      <c r="CB180" s="61">
        <f>Forbbiden!S407</f>
        <v>0</v>
      </c>
      <c r="CC180" s="10" t="str">
        <f>Forbbiden!T407</f>
        <v/>
      </c>
      <c r="CD180" s="14" t="str">
        <f>Forbbiden!U407</f>
        <v/>
      </c>
      <c r="CE180" s="14" t="str">
        <f>Forbbiden!V407</f>
        <v/>
      </c>
      <c r="CF180" s="14" t="str">
        <f>Forbbiden!W407</f>
        <v/>
      </c>
      <c r="CG180" s="14" t="str">
        <f>Forbbiden!X407</f>
        <v/>
      </c>
      <c r="CH180" s="14" t="str">
        <f>Forbbiden!Y407</f>
        <v/>
      </c>
      <c r="CI180" s="14" t="str">
        <f>Forbbiden!Z407</f>
        <v/>
      </c>
      <c r="CJ180" s="14" t="str">
        <f>Forbbiden!AA407</f>
        <v/>
      </c>
      <c r="CK180" s="14" t="str">
        <f>Forbbiden!AB407</f>
        <v/>
      </c>
      <c r="CL180" s="14" t="str">
        <f>Forbbiden!AC407</f>
        <v/>
      </c>
      <c r="CM180" s="14" t="str">
        <f>Forbbiden!AD407</f>
        <v/>
      </c>
      <c r="CN180" s="14" t="str">
        <f>Forbbiden!AE407</f>
        <v/>
      </c>
      <c r="CO180" s="14" t="str">
        <f>Forbbiden!AF407</f>
        <v/>
      </c>
      <c r="CP180" s="14" t="str">
        <f>Forbbiden!AG407</f>
        <v/>
      </c>
      <c r="CQ180" s="14" t="str">
        <f>Forbbiden!AH407</f>
        <v/>
      </c>
      <c r="CR180" s="14" t="str">
        <f>Forbbiden!AI407</f>
        <v/>
      </c>
      <c r="CS180" s="14" t="str">
        <f>Forbbiden!AJ407</f>
        <v/>
      </c>
      <c r="CT180" s="14" t="str">
        <f>Forbbiden!AK407</f>
        <v/>
      </c>
      <c r="CU180" s="14" t="str">
        <f>Forbbiden!AL407</f>
        <v/>
      </c>
      <c r="CV180" s="14" t="str">
        <f>Forbbiden!AM407</f>
        <v/>
      </c>
      <c r="CW180" s="14" t="str">
        <f>Forbbiden!AN407</f>
        <v/>
      </c>
      <c r="CX180" s="14" t="str">
        <f>Forbbiden!AO407</f>
        <v/>
      </c>
      <c r="CY180" s="14" t="str">
        <f>Forbbiden!AP407</f>
        <v/>
      </c>
      <c r="CZ180" s="14" t="str">
        <f>Forbbiden!AQ407</f>
        <v/>
      </c>
      <c r="DA180" s="14" t="str">
        <f>Forbbiden!AR407</f>
        <v/>
      </c>
      <c r="DB180" s="24" t="str">
        <f>Forbbiden!AS407</f>
        <v/>
      </c>
      <c r="DC180" s="24" t="str">
        <f>Forbbiden!AT407</f>
        <v/>
      </c>
      <c r="DD180" s="24" t="str">
        <f>Forbbiden!AU407</f>
        <v/>
      </c>
      <c r="DE180" s="24" t="str">
        <f>Forbbiden!AV407</f>
        <v/>
      </c>
      <c r="DF180" s="24" t="str">
        <f>Forbbiden!AW407</f>
        <v/>
      </c>
      <c r="DG180" s="24"/>
      <c r="DH180" s="24"/>
      <c r="DI180" s="24"/>
      <c r="DJ180" s="24"/>
      <c r="DK180" s="24"/>
      <c r="DL180" s="24"/>
      <c r="DM180" s="24"/>
      <c r="DN180" s="24"/>
      <c r="DO180" s="24"/>
      <c r="DP180" s="14"/>
    </row>
    <row r="181" spans="1:120" ht="12.2" customHeight="1">
      <c r="R181" s="25">
        <v>32</v>
      </c>
      <c r="S181" s="14" t="str">
        <f>Forbbiden!R194</f>
        <v/>
      </c>
      <c r="T181" s="61">
        <f>Forbbiden!S194</f>
        <v>0</v>
      </c>
      <c r="U181" s="14" t="str">
        <f>Forbbiden!T194</f>
        <v/>
      </c>
      <c r="V181" s="14" t="str">
        <f>Forbbiden!U194</f>
        <v/>
      </c>
      <c r="W181" s="14" t="str">
        <f>Forbbiden!V194</f>
        <v/>
      </c>
      <c r="X181" s="14" t="str">
        <f>Forbbiden!W194</f>
        <v/>
      </c>
      <c r="Y181" s="14" t="str">
        <f>Forbbiden!X194</f>
        <v/>
      </c>
      <c r="Z181" s="14" t="str">
        <f>Forbbiden!Y194</f>
        <v/>
      </c>
      <c r="AA181" s="14" t="str">
        <f>Forbbiden!Z194</f>
        <v/>
      </c>
      <c r="AB181" s="14" t="str">
        <f>Forbbiden!AA194</f>
        <v/>
      </c>
      <c r="AC181" s="14" t="str">
        <f>Forbbiden!AB194</f>
        <v/>
      </c>
      <c r="AD181" s="14" t="str">
        <f>Forbbiden!AC194</f>
        <v/>
      </c>
      <c r="AE181" s="14" t="str">
        <f>Forbbiden!AD194</f>
        <v/>
      </c>
      <c r="AF181" s="14" t="str">
        <f>Forbbiden!AE194</f>
        <v/>
      </c>
      <c r="AG181" s="14" t="str">
        <f>Forbbiden!AF194</f>
        <v/>
      </c>
      <c r="AH181" s="14" t="str">
        <f>Forbbiden!AG194</f>
        <v/>
      </c>
      <c r="AI181" s="14" t="str">
        <f>Forbbiden!AH194</f>
        <v/>
      </c>
      <c r="AJ181" s="14" t="str">
        <f>Forbbiden!AI194</f>
        <v/>
      </c>
      <c r="AK181" s="14" t="str">
        <f>Forbbiden!AJ194</f>
        <v/>
      </c>
      <c r="AL181" s="14" t="str">
        <f>Forbbiden!AK194</f>
        <v/>
      </c>
      <c r="AM181" s="14" t="str">
        <f>Forbbiden!AL194</f>
        <v/>
      </c>
      <c r="AN181" s="14" t="str">
        <f>Forbbiden!AM194</f>
        <v/>
      </c>
      <c r="AO181" s="14" t="str">
        <f>Forbbiden!AN194</f>
        <v/>
      </c>
      <c r="AP181" s="14" t="str">
        <f>Forbbiden!AO194</f>
        <v/>
      </c>
      <c r="AQ181" s="14" t="str">
        <f>Forbbiden!AP194</f>
        <v/>
      </c>
      <c r="AR181" s="14" t="str">
        <f>Forbbiden!AQ194</f>
        <v/>
      </c>
      <c r="AS181" s="14" t="str">
        <f>Forbbiden!AR194</f>
        <v/>
      </c>
      <c r="AT181" s="14" t="str">
        <f>Forbbiden!AS194</f>
        <v/>
      </c>
      <c r="AU181" s="14" t="str">
        <f>Forbbiden!AT194</f>
        <v/>
      </c>
      <c r="AV181" s="14" t="str">
        <f>Forbbiden!AU194</f>
        <v/>
      </c>
      <c r="AW181" s="14" t="str">
        <f>Forbbiden!AV194</f>
        <v/>
      </c>
      <c r="AX181" s="14" t="str">
        <f>Forbbiden!AW194</f>
        <v/>
      </c>
      <c r="AY181" s="14" t="str">
        <f>Forbbiden!AX194</f>
        <v/>
      </c>
      <c r="AZ181" s="14"/>
      <c r="BA181" s="14"/>
      <c r="BB181" s="14"/>
      <c r="BC181" s="14"/>
      <c r="BD181" s="14"/>
      <c r="BE181" s="14"/>
      <c r="BF181" s="14"/>
      <c r="BG181" s="14"/>
      <c r="BH181" s="47"/>
      <c r="BI181" s="14"/>
      <c r="BJ181" s="14"/>
      <c r="BK181" s="14"/>
      <c r="BL181" s="14"/>
      <c r="BM181" s="14"/>
      <c r="BN181" s="38"/>
      <c r="BO181" s="38"/>
      <c r="BP181" s="38"/>
      <c r="BQ181" s="38"/>
      <c r="BR181" s="38"/>
      <c r="BS181" s="38"/>
      <c r="BT181" s="38"/>
      <c r="BV181" s="9"/>
      <c r="BW181" s="9"/>
      <c r="BX181" s="9"/>
      <c r="BY181" s="9"/>
      <c r="BZ181" s="25">
        <v>32</v>
      </c>
      <c r="CA181" s="5" t="str">
        <f>Forbbiden!R408</f>
        <v/>
      </c>
      <c r="CB181" s="61">
        <f>Forbbiden!S408</f>
        <v>0</v>
      </c>
      <c r="CC181" s="10" t="str">
        <f>Forbbiden!T408</f>
        <v/>
      </c>
      <c r="CD181" s="14" t="str">
        <f>Forbbiden!U408</f>
        <v/>
      </c>
      <c r="CE181" s="14" t="str">
        <f>Forbbiden!V408</f>
        <v/>
      </c>
      <c r="CF181" s="14" t="str">
        <f>Forbbiden!W408</f>
        <v/>
      </c>
      <c r="CG181" s="14" t="str">
        <f>Forbbiden!X408</f>
        <v/>
      </c>
      <c r="CH181" s="14" t="str">
        <f>Forbbiden!Y408</f>
        <v/>
      </c>
      <c r="CI181" s="14" t="str">
        <f>Forbbiden!Z408</f>
        <v/>
      </c>
      <c r="CJ181" s="14" t="str">
        <f>Forbbiden!AA408</f>
        <v/>
      </c>
      <c r="CK181" s="14" t="str">
        <f>Forbbiden!AB408</f>
        <v/>
      </c>
      <c r="CL181" s="14" t="str">
        <f>Forbbiden!AC408</f>
        <v/>
      </c>
      <c r="CM181" s="14" t="str">
        <f>Forbbiden!AD408</f>
        <v/>
      </c>
      <c r="CN181" s="14" t="str">
        <f>Forbbiden!AE408</f>
        <v/>
      </c>
      <c r="CO181" s="14" t="str">
        <f>Forbbiden!AF408</f>
        <v/>
      </c>
      <c r="CP181" s="14" t="str">
        <f>Forbbiden!AG408</f>
        <v/>
      </c>
      <c r="CQ181" s="14" t="str">
        <f>Forbbiden!AH408</f>
        <v/>
      </c>
      <c r="CR181" s="14" t="str">
        <f>Forbbiden!AI408</f>
        <v/>
      </c>
      <c r="CS181" s="14" t="str">
        <f>Forbbiden!AJ408</f>
        <v/>
      </c>
      <c r="CT181" s="14" t="str">
        <f>Forbbiden!AK408</f>
        <v/>
      </c>
      <c r="CU181" s="14" t="str">
        <f>Forbbiden!AL408</f>
        <v/>
      </c>
      <c r="CV181" s="14" t="str">
        <f>Forbbiden!AM408</f>
        <v/>
      </c>
      <c r="CW181" s="14" t="str">
        <f>Forbbiden!AN408</f>
        <v/>
      </c>
      <c r="CX181" s="14" t="str">
        <f>Forbbiden!AO408</f>
        <v/>
      </c>
      <c r="CY181" s="14" t="str">
        <f>Forbbiden!AP408</f>
        <v/>
      </c>
      <c r="CZ181" s="14" t="str">
        <f>Forbbiden!AQ408</f>
        <v/>
      </c>
      <c r="DA181" s="14" t="str">
        <f>Forbbiden!AR408</f>
        <v/>
      </c>
      <c r="DB181" s="24" t="str">
        <f>Forbbiden!AS408</f>
        <v/>
      </c>
      <c r="DC181" s="24" t="str">
        <f>Forbbiden!AT408</f>
        <v/>
      </c>
      <c r="DD181" s="24" t="str">
        <f>Forbbiden!AU408</f>
        <v/>
      </c>
      <c r="DE181" s="24" t="str">
        <f>Forbbiden!AV408</f>
        <v/>
      </c>
      <c r="DF181" s="24" t="str">
        <f>Forbbiden!AW408</f>
        <v/>
      </c>
      <c r="DG181" s="24" t="str">
        <f>Forbbiden!AX408</f>
        <v/>
      </c>
      <c r="DH181" s="24"/>
      <c r="DI181" s="24"/>
      <c r="DJ181" s="24"/>
      <c r="DK181" s="24"/>
      <c r="DL181" s="24"/>
      <c r="DM181" s="24"/>
      <c r="DN181" s="24"/>
      <c r="DO181" s="24"/>
      <c r="DP181" s="14"/>
    </row>
    <row r="182" spans="1:120" ht="12.2" customHeight="1">
      <c r="R182" s="25">
        <v>33</v>
      </c>
      <c r="S182" s="14" t="str">
        <f>Forbbiden!R195</f>
        <v/>
      </c>
      <c r="T182" s="61">
        <f>Forbbiden!S195</f>
        <v>0</v>
      </c>
      <c r="U182" s="14" t="str">
        <f>Forbbiden!T195</f>
        <v/>
      </c>
      <c r="V182" s="14" t="str">
        <f>Forbbiden!U195</f>
        <v/>
      </c>
      <c r="W182" s="14" t="str">
        <f>Forbbiden!V195</f>
        <v/>
      </c>
      <c r="X182" s="14" t="str">
        <f>Forbbiden!W195</f>
        <v/>
      </c>
      <c r="Y182" s="14" t="str">
        <f>Forbbiden!X195</f>
        <v/>
      </c>
      <c r="Z182" s="14" t="str">
        <f>Forbbiden!Y195</f>
        <v/>
      </c>
      <c r="AA182" s="14" t="str">
        <f>Forbbiden!Z195</f>
        <v/>
      </c>
      <c r="AB182" s="14" t="str">
        <f>Forbbiden!AA195</f>
        <v/>
      </c>
      <c r="AC182" s="14" t="str">
        <f>Forbbiden!AB195</f>
        <v/>
      </c>
      <c r="AD182" s="14" t="str">
        <f>Forbbiden!AC195</f>
        <v/>
      </c>
      <c r="AE182" s="14" t="str">
        <f>Forbbiden!AD195</f>
        <v/>
      </c>
      <c r="AF182" s="14" t="str">
        <f>Forbbiden!AE195</f>
        <v/>
      </c>
      <c r="AG182" s="14" t="str">
        <f>Forbbiden!AF195</f>
        <v/>
      </c>
      <c r="AH182" s="14" t="str">
        <f>Forbbiden!AG195</f>
        <v/>
      </c>
      <c r="AI182" s="14" t="str">
        <f>Forbbiden!AH195</f>
        <v/>
      </c>
      <c r="AJ182" s="14" t="str">
        <f>Forbbiden!AI195</f>
        <v/>
      </c>
      <c r="AK182" s="14" t="str">
        <f>Forbbiden!AJ195</f>
        <v/>
      </c>
      <c r="AL182" s="14" t="str">
        <f>Forbbiden!AK195</f>
        <v/>
      </c>
      <c r="AM182" s="14" t="str">
        <f>Forbbiden!AL195</f>
        <v/>
      </c>
      <c r="AN182" s="14" t="str">
        <f>Forbbiden!AM195</f>
        <v/>
      </c>
      <c r="AO182" s="14" t="str">
        <f>Forbbiden!AN195</f>
        <v/>
      </c>
      <c r="AP182" s="14" t="str">
        <f>Forbbiden!AO195</f>
        <v/>
      </c>
      <c r="AQ182" s="14" t="str">
        <f>Forbbiden!AP195</f>
        <v/>
      </c>
      <c r="AR182" s="14" t="str">
        <f>Forbbiden!AQ195</f>
        <v/>
      </c>
      <c r="AS182" s="14" t="str">
        <f>Forbbiden!AR195</f>
        <v/>
      </c>
      <c r="AT182" s="14" t="str">
        <f>Forbbiden!AS195</f>
        <v/>
      </c>
      <c r="AU182" s="14" t="str">
        <f>Forbbiden!AT195</f>
        <v/>
      </c>
      <c r="AV182" s="14" t="str">
        <f>Forbbiden!AU195</f>
        <v/>
      </c>
      <c r="AW182" s="14" t="str">
        <f>Forbbiden!AV195</f>
        <v/>
      </c>
      <c r="AX182" s="14" t="str">
        <f>Forbbiden!AW195</f>
        <v/>
      </c>
      <c r="AY182" s="14" t="str">
        <f>Forbbiden!AX195</f>
        <v/>
      </c>
      <c r="AZ182" s="14" t="str">
        <f>Forbbiden!AY195</f>
        <v/>
      </c>
      <c r="BA182" s="14"/>
      <c r="BB182" s="14"/>
      <c r="BC182" s="14"/>
      <c r="BD182" s="14"/>
      <c r="BE182" s="14"/>
      <c r="BF182" s="14"/>
      <c r="BG182" s="14"/>
      <c r="BH182" s="47"/>
      <c r="BI182" s="14"/>
      <c r="BJ182" s="14"/>
      <c r="BK182" s="14"/>
      <c r="BL182" s="14"/>
      <c r="BM182" s="14"/>
      <c r="BN182" s="38"/>
      <c r="BO182" s="38"/>
      <c r="BP182" s="38"/>
      <c r="BQ182" s="38"/>
      <c r="BR182" s="38"/>
      <c r="BS182" s="38"/>
      <c r="BT182" s="38"/>
      <c r="BV182" s="9"/>
      <c r="BW182" s="9"/>
      <c r="BX182" s="9"/>
      <c r="BY182" s="9"/>
      <c r="BZ182" s="25">
        <v>33</v>
      </c>
      <c r="CA182" s="5" t="str">
        <f>Forbbiden!R409</f>
        <v/>
      </c>
      <c r="CB182" s="61">
        <f>Forbbiden!S409</f>
        <v>0</v>
      </c>
      <c r="CC182" s="10" t="str">
        <f>Forbbiden!T409</f>
        <v/>
      </c>
      <c r="CD182" s="14" t="str">
        <f>Forbbiden!U409</f>
        <v/>
      </c>
      <c r="CE182" s="14" t="str">
        <f>Forbbiden!V409</f>
        <v/>
      </c>
      <c r="CF182" s="14" t="str">
        <f>Forbbiden!W409</f>
        <v/>
      </c>
      <c r="CG182" s="14" t="str">
        <f>Forbbiden!X409</f>
        <v/>
      </c>
      <c r="CH182" s="14" t="str">
        <f>Forbbiden!Y409</f>
        <v/>
      </c>
      <c r="CI182" s="14" t="str">
        <f>Forbbiden!Z409</f>
        <v/>
      </c>
      <c r="CJ182" s="14" t="str">
        <f>Forbbiden!AA409</f>
        <v/>
      </c>
      <c r="CK182" s="14" t="str">
        <f>Forbbiden!AB409</f>
        <v/>
      </c>
      <c r="CL182" s="14" t="str">
        <f>Forbbiden!AC409</f>
        <v/>
      </c>
      <c r="CM182" s="14" t="str">
        <f>Forbbiden!AD409</f>
        <v/>
      </c>
      <c r="CN182" s="14" t="str">
        <f>Forbbiden!AE409</f>
        <v/>
      </c>
      <c r="CO182" s="14" t="str">
        <f>Forbbiden!AF409</f>
        <v/>
      </c>
      <c r="CP182" s="14" t="str">
        <f>Forbbiden!AG409</f>
        <v/>
      </c>
      <c r="CQ182" s="14" t="str">
        <f>Forbbiden!AH409</f>
        <v/>
      </c>
      <c r="CR182" s="14" t="str">
        <f>Forbbiden!AI409</f>
        <v/>
      </c>
      <c r="CS182" s="14" t="str">
        <f>Forbbiden!AJ409</f>
        <v/>
      </c>
      <c r="CT182" s="14" t="str">
        <f>Forbbiden!AK409</f>
        <v/>
      </c>
      <c r="CU182" s="14" t="str">
        <f>Forbbiden!AL409</f>
        <v/>
      </c>
      <c r="CV182" s="14" t="str">
        <f>Forbbiden!AM409</f>
        <v/>
      </c>
      <c r="CW182" s="14" t="str">
        <f>Forbbiden!AN409</f>
        <v/>
      </c>
      <c r="CX182" s="14" t="str">
        <f>Forbbiden!AO409</f>
        <v/>
      </c>
      <c r="CY182" s="14" t="str">
        <f>Forbbiden!AP409</f>
        <v/>
      </c>
      <c r="CZ182" s="14" t="str">
        <f>Forbbiden!AQ409</f>
        <v/>
      </c>
      <c r="DA182" s="14" t="str">
        <f>Forbbiden!AR409</f>
        <v/>
      </c>
      <c r="DB182" s="24" t="str">
        <f>Forbbiden!AS409</f>
        <v/>
      </c>
      <c r="DC182" s="24" t="str">
        <f>Forbbiden!AT409</f>
        <v/>
      </c>
      <c r="DD182" s="24" t="str">
        <f>Forbbiden!AU409</f>
        <v/>
      </c>
      <c r="DE182" s="24" t="str">
        <f>Forbbiden!AV409</f>
        <v/>
      </c>
      <c r="DF182" s="24" t="str">
        <f>Forbbiden!AW409</f>
        <v/>
      </c>
      <c r="DG182" s="24" t="str">
        <f>Forbbiden!AX409</f>
        <v/>
      </c>
      <c r="DH182" s="24" t="str">
        <f>Forbbiden!AY409</f>
        <v/>
      </c>
      <c r="DI182" s="24"/>
      <c r="DJ182" s="24"/>
      <c r="DK182" s="24"/>
      <c r="DL182" s="24"/>
      <c r="DM182" s="24"/>
      <c r="DN182" s="24"/>
      <c r="DO182" s="24"/>
      <c r="DP182" s="14"/>
    </row>
    <row r="183" spans="1:120" ht="12.2" customHeight="1">
      <c r="R183" s="25">
        <v>34</v>
      </c>
      <c r="S183" s="14" t="str">
        <f>Forbbiden!R196</f>
        <v/>
      </c>
      <c r="T183" s="61">
        <f>Forbbiden!S196</f>
        <v>0</v>
      </c>
      <c r="U183" s="14" t="str">
        <f>Forbbiden!T196</f>
        <v/>
      </c>
      <c r="V183" s="14" t="str">
        <f>Forbbiden!U196</f>
        <v/>
      </c>
      <c r="W183" s="14" t="str">
        <f>Forbbiden!V196</f>
        <v/>
      </c>
      <c r="X183" s="14" t="str">
        <f>Forbbiden!W196</f>
        <v/>
      </c>
      <c r="Y183" s="14" t="str">
        <f>Forbbiden!X196</f>
        <v/>
      </c>
      <c r="Z183" s="14" t="str">
        <f>Forbbiden!Y196</f>
        <v/>
      </c>
      <c r="AA183" s="14" t="str">
        <f>Forbbiden!Z196</f>
        <v/>
      </c>
      <c r="AB183" s="14" t="str">
        <f>Forbbiden!AA196</f>
        <v/>
      </c>
      <c r="AC183" s="14" t="str">
        <f>Forbbiden!AB196</f>
        <v/>
      </c>
      <c r="AD183" s="14" t="str">
        <f>Forbbiden!AC196</f>
        <v/>
      </c>
      <c r="AE183" s="14" t="str">
        <f>Forbbiden!AD196</f>
        <v/>
      </c>
      <c r="AF183" s="14" t="str">
        <f>Forbbiden!AE196</f>
        <v/>
      </c>
      <c r="AG183" s="14" t="str">
        <f>Forbbiden!AF196</f>
        <v/>
      </c>
      <c r="AH183" s="14" t="str">
        <f>Forbbiden!AG196</f>
        <v/>
      </c>
      <c r="AI183" s="14" t="str">
        <f>Forbbiden!AH196</f>
        <v/>
      </c>
      <c r="AJ183" s="14" t="str">
        <f>Forbbiden!AI196</f>
        <v/>
      </c>
      <c r="AK183" s="14" t="str">
        <f>Forbbiden!AJ196</f>
        <v/>
      </c>
      <c r="AL183" s="14" t="str">
        <f>Forbbiden!AK196</f>
        <v/>
      </c>
      <c r="AM183" s="14" t="str">
        <f>Forbbiden!AL196</f>
        <v/>
      </c>
      <c r="AN183" s="14" t="str">
        <f>Forbbiden!AM196</f>
        <v/>
      </c>
      <c r="AO183" s="14" t="str">
        <f>Forbbiden!AN196</f>
        <v/>
      </c>
      <c r="AP183" s="14" t="str">
        <f>Forbbiden!AO196</f>
        <v/>
      </c>
      <c r="AQ183" s="14" t="str">
        <f>Forbbiden!AP196</f>
        <v/>
      </c>
      <c r="AR183" s="14" t="str">
        <f>Forbbiden!AQ196</f>
        <v/>
      </c>
      <c r="AS183" s="14" t="str">
        <f>Forbbiden!AR196</f>
        <v/>
      </c>
      <c r="AT183" s="14" t="str">
        <f>Forbbiden!AS196</f>
        <v/>
      </c>
      <c r="AU183" s="14" t="str">
        <f>Forbbiden!AT196</f>
        <v/>
      </c>
      <c r="AV183" s="14" t="str">
        <f>Forbbiden!AU196</f>
        <v/>
      </c>
      <c r="AW183" s="14" t="str">
        <f>Forbbiden!AV196</f>
        <v/>
      </c>
      <c r="AX183" s="14" t="str">
        <f>Forbbiden!AW196</f>
        <v/>
      </c>
      <c r="AY183" s="14" t="str">
        <f>Forbbiden!AX196</f>
        <v/>
      </c>
      <c r="AZ183" s="14" t="str">
        <f>Forbbiden!AY196</f>
        <v/>
      </c>
      <c r="BA183" s="14" t="str">
        <f>Forbbiden!AZ196</f>
        <v/>
      </c>
      <c r="BB183" s="14"/>
      <c r="BC183" s="14"/>
      <c r="BD183" s="14"/>
      <c r="BE183" s="14"/>
      <c r="BF183" s="14"/>
      <c r="BG183" s="14"/>
      <c r="BH183" s="47"/>
      <c r="BI183" s="14"/>
      <c r="BJ183" s="14"/>
      <c r="BK183" s="14"/>
      <c r="BL183" s="14"/>
      <c r="BM183" s="14"/>
      <c r="BN183" s="38"/>
      <c r="BO183" s="38"/>
      <c r="BP183" s="38"/>
      <c r="BQ183" s="38"/>
      <c r="BR183" s="38"/>
      <c r="BS183" s="38"/>
      <c r="BT183" s="38"/>
      <c r="BV183" s="9"/>
      <c r="BW183" s="9"/>
      <c r="BX183" s="9"/>
      <c r="BY183" s="9"/>
      <c r="BZ183" s="25">
        <v>34</v>
      </c>
      <c r="CA183" s="5" t="str">
        <f>Forbbiden!R410</f>
        <v/>
      </c>
      <c r="CB183" s="61">
        <f>Forbbiden!S410</f>
        <v>0</v>
      </c>
      <c r="CC183" s="10" t="str">
        <f>Forbbiden!T410</f>
        <v/>
      </c>
      <c r="CD183" s="14" t="str">
        <f>Forbbiden!U410</f>
        <v/>
      </c>
      <c r="CE183" s="14" t="str">
        <f>Forbbiden!V410</f>
        <v/>
      </c>
      <c r="CF183" s="14" t="str">
        <f>Forbbiden!W410</f>
        <v/>
      </c>
      <c r="CG183" s="14" t="str">
        <f>Forbbiden!X410</f>
        <v/>
      </c>
      <c r="CH183" s="14" t="str">
        <f>Forbbiden!Y410</f>
        <v/>
      </c>
      <c r="CI183" s="14" t="str">
        <f>Forbbiden!Z410</f>
        <v/>
      </c>
      <c r="CJ183" s="14" t="str">
        <f>Forbbiden!AA410</f>
        <v/>
      </c>
      <c r="CK183" s="14" t="str">
        <f>Forbbiden!AB410</f>
        <v/>
      </c>
      <c r="CL183" s="14" t="str">
        <f>Forbbiden!AC410</f>
        <v/>
      </c>
      <c r="CM183" s="14" t="str">
        <f>Forbbiden!AD410</f>
        <v/>
      </c>
      <c r="CN183" s="14" t="str">
        <f>Forbbiden!AE410</f>
        <v/>
      </c>
      <c r="CO183" s="14" t="str">
        <f>Forbbiden!AF410</f>
        <v/>
      </c>
      <c r="CP183" s="14" t="str">
        <f>Forbbiden!AG410</f>
        <v/>
      </c>
      <c r="CQ183" s="14" t="str">
        <f>Forbbiden!AH410</f>
        <v/>
      </c>
      <c r="CR183" s="14" t="str">
        <f>Forbbiden!AI410</f>
        <v/>
      </c>
      <c r="CS183" s="14" t="str">
        <f>Forbbiden!AJ410</f>
        <v/>
      </c>
      <c r="CT183" s="14" t="str">
        <f>Forbbiden!AK410</f>
        <v/>
      </c>
      <c r="CU183" s="14" t="str">
        <f>Forbbiden!AL410</f>
        <v/>
      </c>
      <c r="CV183" s="14" t="str">
        <f>Forbbiden!AM410</f>
        <v/>
      </c>
      <c r="CW183" s="14" t="str">
        <f>Forbbiden!AN410</f>
        <v/>
      </c>
      <c r="CX183" s="14" t="str">
        <f>Forbbiden!AO410</f>
        <v/>
      </c>
      <c r="CY183" s="14" t="str">
        <f>Forbbiden!AP410</f>
        <v/>
      </c>
      <c r="CZ183" s="14" t="str">
        <f>Forbbiden!AQ410</f>
        <v/>
      </c>
      <c r="DA183" s="14" t="str">
        <f>Forbbiden!AR410</f>
        <v/>
      </c>
      <c r="DB183" s="24" t="str">
        <f>Forbbiden!AS410</f>
        <v/>
      </c>
      <c r="DC183" s="24" t="str">
        <f>Forbbiden!AT410</f>
        <v/>
      </c>
      <c r="DD183" s="24" t="str">
        <f>Forbbiden!AU410</f>
        <v/>
      </c>
      <c r="DE183" s="24" t="str">
        <f>Forbbiden!AV410</f>
        <v/>
      </c>
      <c r="DF183" s="24" t="str">
        <f>Forbbiden!AW410</f>
        <v/>
      </c>
      <c r="DG183" s="24" t="str">
        <f>Forbbiden!AX410</f>
        <v/>
      </c>
      <c r="DH183" s="24" t="str">
        <f>Forbbiden!AY410</f>
        <v/>
      </c>
      <c r="DI183" s="24" t="str">
        <f>Forbbiden!AZ410</f>
        <v/>
      </c>
      <c r="DJ183" s="24"/>
      <c r="DK183" s="24"/>
      <c r="DL183" s="24"/>
      <c r="DM183" s="24"/>
      <c r="DN183" s="24"/>
      <c r="DO183" s="24"/>
      <c r="DP183" s="14"/>
    </row>
    <row r="184" spans="1:120" ht="12.2" customHeight="1">
      <c r="R184" s="25">
        <v>35</v>
      </c>
      <c r="S184" s="14" t="str">
        <f>Forbbiden!R197</f>
        <v/>
      </c>
      <c r="T184" s="61">
        <f>Forbbiden!S197</f>
        <v>0</v>
      </c>
      <c r="U184" s="14" t="str">
        <f>Forbbiden!T197</f>
        <v/>
      </c>
      <c r="V184" s="14" t="str">
        <f>Forbbiden!U197</f>
        <v/>
      </c>
      <c r="W184" s="14" t="str">
        <f>Forbbiden!V197</f>
        <v/>
      </c>
      <c r="X184" s="14" t="str">
        <f>Forbbiden!W197</f>
        <v/>
      </c>
      <c r="Y184" s="14" t="str">
        <f>Forbbiden!X197</f>
        <v/>
      </c>
      <c r="Z184" s="14" t="str">
        <f>Forbbiden!Y197</f>
        <v/>
      </c>
      <c r="AA184" s="14" t="str">
        <f>Forbbiden!Z197</f>
        <v/>
      </c>
      <c r="AB184" s="14" t="str">
        <f>Forbbiden!AA197</f>
        <v/>
      </c>
      <c r="AC184" s="14" t="str">
        <f>Forbbiden!AB197</f>
        <v/>
      </c>
      <c r="AD184" s="14" t="str">
        <f>Forbbiden!AC197</f>
        <v/>
      </c>
      <c r="AE184" s="14" t="str">
        <f>Forbbiden!AD197</f>
        <v/>
      </c>
      <c r="AF184" s="14" t="str">
        <f>Forbbiden!AE197</f>
        <v/>
      </c>
      <c r="AG184" s="14" t="str">
        <f>Forbbiden!AF197</f>
        <v/>
      </c>
      <c r="AH184" s="14" t="str">
        <f>Forbbiden!AG197</f>
        <v/>
      </c>
      <c r="AI184" s="14" t="str">
        <f>Forbbiden!AH197</f>
        <v/>
      </c>
      <c r="AJ184" s="14" t="str">
        <f>Forbbiden!AI197</f>
        <v/>
      </c>
      <c r="AK184" s="14" t="str">
        <f>Forbbiden!AJ197</f>
        <v/>
      </c>
      <c r="AL184" s="14" t="str">
        <f>Forbbiden!AK197</f>
        <v/>
      </c>
      <c r="AM184" s="14" t="str">
        <f>Forbbiden!AL197</f>
        <v/>
      </c>
      <c r="AN184" s="14" t="str">
        <f>Forbbiden!AM197</f>
        <v/>
      </c>
      <c r="AO184" s="14" t="str">
        <f>Forbbiden!AN197</f>
        <v/>
      </c>
      <c r="AP184" s="14" t="str">
        <f>Forbbiden!AO197</f>
        <v/>
      </c>
      <c r="AQ184" s="14" t="str">
        <f>Forbbiden!AP197</f>
        <v/>
      </c>
      <c r="AR184" s="14" t="str">
        <f>Forbbiden!AQ197</f>
        <v/>
      </c>
      <c r="AS184" s="14" t="str">
        <f>Forbbiden!AR197</f>
        <v/>
      </c>
      <c r="AT184" s="14" t="str">
        <f>Forbbiden!AS197</f>
        <v/>
      </c>
      <c r="AU184" s="14" t="str">
        <f>Forbbiden!AT197</f>
        <v/>
      </c>
      <c r="AV184" s="14" t="str">
        <f>Forbbiden!AU197</f>
        <v/>
      </c>
      <c r="AW184" s="14" t="str">
        <f>Forbbiden!AV197</f>
        <v/>
      </c>
      <c r="AX184" s="14" t="str">
        <f>Forbbiden!AW197</f>
        <v/>
      </c>
      <c r="AY184" s="14" t="str">
        <f>Forbbiden!AX197</f>
        <v/>
      </c>
      <c r="AZ184" s="14" t="str">
        <f>Forbbiden!AY197</f>
        <v/>
      </c>
      <c r="BA184" s="14" t="str">
        <f>Forbbiden!AZ197</f>
        <v/>
      </c>
      <c r="BB184" s="14" t="str">
        <f>Forbbiden!BA197</f>
        <v/>
      </c>
      <c r="BC184" s="14"/>
      <c r="BD184" s="14"/>
      <c r="BE184" s="14"/>
      <c r="BF184" s="14"/>
      <c r="BG184" s="14"/>
      <c r="BH184" s="47"/>
      <c r="BI184" s="14"/>
      <c r="BJ184" s="14"/>
      <c r="BK184" s="14"/>
      <c r="BL184" s="14"/>
      <c r="BM184" s="14"/>
      <c r="BN184" s="38"/>
      <c r="BO184" s="38"/>
      <c r="BP184" s="38"/>
      <c r="BQ184" s="38"/>
      <c r="BR184" s="38"/>
      <c r="BS184" s="38"/>
      <c r="BT184" s="38"/>
      <c r="BV184" s="9"/>
      <c r="BW184" s="9"/>
      <c r="BX184" s="9"/>
      <c r="BY184" s="9"/>
      <c r="BZ184" s="25">
        <v>35</v>
      </c>
      <c r="CA184" s="5" t="str">
        <f>Forbbiden!R411</f>
        <v/>
      </c>
      <c r="CB184" s="61">
        <f>Forbbiden!S411</f>
        <v>0</v>
      </c>
      <c r="CC184" s="10" t="str">
        <f>Forbbiden!T411</f>
        <v/>
      </c>
      <c r="CD184" s="14" t="str">
        <f>Forbbiden!U411</f>
        <v/>
      </c>
      <c r="CE184" s="14" t="str">
        <f>Forbbiden!V411</f>
        <v/>
      </c>
      <c r="CF184" s="14" t="str">
        <f>Forbbiden!W411</f>
        <v/>
      </c>
      <c r="CG184" s="14" t="str">
        <f>Forbbiden!X411</f>
        <v/>
      </c>
      <c r="CH184" s="14" t="str">
        <f>Forbbiden!Y411</f>
        <v/>
      </c>
      <c r="CI184" s="14" t="str">
        <f>Forbbiden!Z411</f>
        <v/>
      </c>
      <c r="CJ184" s="14" t="str">
        <f>Forbbiden!AA411</f>
        <v/>
      </c>
      <c r="CK184" s="14" t="str">
        <f>Forbbiden!AB411</f>
        <v/>
      </c>
      <c r="CL184" s="14" t="str">
        <f>Forbbiden!AC411</f>
        <v/>
      </c>
      <c r="CM184" s="14" t="str">
        <f>Forbbiden!AD411</f>
        <v/>
      </c>
      <c r="CN184" s="14" t="str">
        <f>Forbbiden!AE411</f>
        <v/>
      </c>
      <c r="CO184" s="14" t="str">
        <f>Forbbiden!AF411</f>
        <v/>
      </c>
      <c r="CP184" s="14" t="str">
        <f>Forbbiden!AG411</f>
        <v/>
      </c>
      <c r="CQ184" s="14" t="str">
        <f>Forbbiden!AH411</f>
        <v/>
      </c>
      <c r="CR184" s="14" t="str">
        <f>Forbbiden!AI411</f>
        <v/>
      </c>
      <c r="CS184" s="14" t="str">
        <f>Forbbiden!AJ411</f>
        <v/>
      </c>
      <c r="CT184" s="14" t="str">
        <f>Forbbiden!AK411</f>
        <v/>
      </c>
      <c r="CU184" s="14" t="str">
        <f>Forbbiden!AL411</f>
        <v/>
      </c>
      <c r="CV184" s="14" t="str">
        <f>Forbbiden!AM411</f>
        <v/>
      </c>
      <c r="CW184" s="14" t="str">
        <f>Forbbiden!AN411</f>
        <v/>
      </c>
      <c r="CX184" s="14" t="str">
        <f>Forbbiden!AO411</f>
        <v/>
      </c>
      <c r="CY184" s="14" t="str">
        <f>Forbbiden!AP411</f>
        <v/>
      </c>
      <c r="CZ184" s="14" t="str">
        <f>Forbbiden!AQ411</f>
        <v/>
      </c>
      <c r="DA184" s="14" t="str">
        <f>Forbbiden!AR411</f>
        <v/>
      </c>
      <c r="DB184" s="24" t="str">
        <f>Forbbiden!AS411</f>
        <v/>
      </c>
      <c r="DC184" s="24" t="str">
        <f>Forbbiden!AT411</f>
        <v/>
      </c>
      <c r="DD184" s="24" t="str">
        <f>Forbbiden!AU411</f>
        <v/>
      </c>
      <c r="DE184" s="24" t="str">
        <f>Forbbiden!AV411</f>
        <v/>
      </c>
      <c r="DF184" s="24" t="str">
        <f>Forbbiden!AW411</f>
        <v/>
      </c>
      <c r="DG184" s="24" t="str">
        <f>Forbbiden!AX411</f>
        <v/>
      </c>
      <c r="DH184" s="24" t="str">
        <f>Forbbiden!AY411</f>
        <v/>
      </c>
      <c r="DI184" s="24" t="str">
        <f>Forbbiden!AZ411</f>
        <v/>
      </c>
      <c r="DJ184" s="24" t="str">
        <f>Forbbiden!BA411</f>
        <v/>
      </c>
      <c r="DK184" s="24"/>
      <c r="DL184" s="24"/>
      <c r="DM184" s="24"/>
      <c r="DN184" s="24"/>
      <c r="DO184" s="24"/>
      <c r="DP184" s="14"/>
    </row>
    <row r="185" spans="1:120" ht="12.2" customHeight="1">
      <c r="R185" s="25">
        <v>36</v>
      </c>
      <c r="S185" s="14" t="str">
        <f>Forbbiden!R198</f>
        <v/>
      </c>
      <c r="T185" s="61">
        <f>Forbbiden!S198</f>
        <v>0</v>
      </c>
      <c r="U185" s="14" t="str">
        <f>Forbbiden!T198</f>
        <v/>
      </c>
      <c r="V185" s="14" t="str">
        <f>Forbbiden!U198</f>
        <v/>
      </c>
      <c r="W185" s="14" t="str">
        <f>Forbbiden!V198</f>
        <v/>
      </c>
      <c r="X185" s="14" t="str">
        <f>Forbbiden!W198</f>
        <v/>
      </c>
      <c r="Y185" s="14" t="str">
        <f>Forbbiden!X198</f>
        <v/>
      </c>
      <c r="Z185" s="14" t="str">
        <f>Forbbiden!Y198</f>
        <v/>
      </c>
      <c r="AA185" s="14" t="str">
        <f>Forbbiden!Z198</f>
        <v/>
      </c>
      <c r="AB185" s="14" t="str">
        <f>Forbbiden!AA198</f>
        <v/>
      </c>
      <c r="AC185" s="14" t="str">
        <f>Forbbiden!AB198</f>
        <v/>
      </c>
      <c r="AD185" s="14" t="str">
        <f>Forbbiden!AC198</f>
        <v/>
      </c>
      <c r="AE185" s="14" t="str">
        <f>Forbbiden!AD198</f>
        <v/>
      </c>
      <c r="AF185" s="14" t="str">
        <f>Forbbiden!AE198</f>
        <v/>
      </c>
      <c r="AG185" s="14" t="str">
        <f>Forbbiden!AF198</f>
        <v/>
      </c>
      <c r="AH185" s="14" t="str">
        <f>Forbbiden!AG198</f>
        <v/>
      </c>
      <c r="AI185" s="14" t="str">
        <f>Forbbiden!AH198</f>
        <v/>
      </c>
      <c r="AJ185" s="14" t="str">
        <f>Forbbiden!AI198</f>
        <v/>
      </c>
      <c r="AK185" s="14" t="str">
        <f>Forbbiden!AJ198</f>
        <v/>
      </c>
      <c r="AL185" s="14" t="str">
        <f>Forbbiden!AK198</f>
        <v/>
      </c>
      <c r="AM185" s="14" t="str">
        <f>Forbbiden!AL198</f>
        <v/>
      </c>
      <c r="AN185" s="14" t="str">
        <f>Forbbiden!AM198</f>
        <v/>
      </c>
      <c r="AO185" s="14" t="str">
        <f>Forbbiden!AN198</f>
        <v/>
      </c>
      <c r="AP185" s="14" t="str">
        <f>Forbbiden!AO198</f>
        <v/>
      </c>
      <c r="AQ185" s="14" t="str">
        <f>Forbbiden!AP198</f>
        <v/>
      </c>
      <c r="AR185" s="14" t="str">
        <f>Forbbiden!AQ198</f>
        <v/>
      </c>
      <c r="AS185" s="14" t="str">
        <f>Forbbiden!AR198</f>
        <v/>
      </c>
      <c r="AT185" s="14" t="str">
        <f>Forbbiden!AS198</f>
        <v/>
      </c>
      <c r="AU185" s="14" t="str">
        <f>Forbbiden!AT198</f>
        <v/>
      </c>
      <c r="AV185" s="14" t="str">
        <f>Forbbiden!AU198</f>
        <v/>
      </c>
      <c r="AW185" s="14" t="str">
        <f>Forbbiden!AV198</f>
        <v/>
      </c>
      <c r="AX185" s="14" t="str">
        <f>Forbbiden!AW198</f>
        <v/>
      </c>
      <c r="AY185" s="14" t="str">
        <f>Forbbiden!AX198</f>
        <v/>
      </c>
      <c r="AZ185" s="14" t="str">
        <f>Forbbiden!AY198</f>
        <v/>
      </c>
      <c r="BA185" s="14" t="str">
        <f>Forbbiden!AZ198</f>
        <v/>
      </c>
      <c r="BB185" s="14" t="str">
        <f>Forbbiden!BA198</f>
        <v/>
      </c>
      <c r="BC185" s="14" t="str">
        <f>Forbbiden!BB198</f>
        <v/>
      </c>
      <c r="BD185" s="14"/>
      <c r="BE185" s="14"/>
      <c r="BF185" s="14"/>
      <c r="BG185" s="14"/>
      <c r="BH185" s="47"/>
      <c r="BI185" s="14"/>
      <c r="BJ185" s="14"/>
      <c r="BK185" s="14"/>
      <c r="BL185" s="14"/>
      <c r="BM185" s="14"/>
      <c r="BN185" s="38"/>
      <c r="BO185" s="38"/>
      <c r="BP185" s="38"/>
      <c r="BQ185" s="38"/>
      <c r="BR185" s="38"/>
      <c r="BS185" s="38"/>
      <c r="BT185" s="38"/>
      <c r="BV185" s="9"/>
      <c r="BW185" s="9"/>
      <c r="BX185" s="9"/>
      <c r="BY185" s="9"/>
      <c r="BZ185" s="25">
        <v>36</v>
      </c>
      <c r="CA185" s="5" t="str">
        <f>Forbbiden!R412</f>
        <v/>
      </c>
      <c r="CB185" s="61">
        <f>Forbbiden!S412</f>
        <v>0</v>
      </c>
      <c r="CC185" s="10" t="str">
        <f>Forbbiden!T412</f>
        <v/>
      </c>
      <c r="CD185" s="14" t="str">
        <f>Forbbiden!U412</f>
        <v/>
      </c>
      <c r="CE185" s="14" t="str">
        <f>Forbbiden!V412</f>
        <v/>
      </c>
      <c r="CF185" s="14" t="str">
        <f>Forbbiden!W412</f>
        <v/>
      </c>
      <c r="CG185" s="14" t="str">
        <f>Forbbiden!X412</f>
        <v/>
      </c>
      <c r="CH185" s="14" t="str">
        <f>Forbbiden!Y412</f>
        <v/>
      </c>
      <c r="CI185" s="14" t="str">
        <f>Forbbiden!Z412</f>
        <v/>
      </c>
      <c r="CJ185" s="14" t="str">
        <f>Forbbiden!AA412</f>
        <v/>
      </c>
      <c r="CK185" s="14" t="str">
        <f>Forbbiden!AB412</f>
        <v/>
      </c>
      <c r="CL185" s="14" t="str">
        <f>Forbbiden!AC412</f>
        <v/>
      </c>
      <c r="CM185" s="14" t="str">
        <f>Forbbiden!AD412</f>
        <v/>
      </c>
      <c r="CN185" s="14" t="str">
        <f>Forbbiden!AE412</f>
        <v/>
      </c>
      <c r="CO185" s="14" t="str">
        <f>Forbbiden!AF412</f>
        <v/>
      </c>
      <c r="CP185" s="14" t="str">
        <f>Forbbiden!AG412</f>
        <v/>
      </c>
      <c r="CQ185" s="14" t="str">
        <f>Forbbiden!AH412</f>
        <v/>
      </c>
      <c r="CR185" s="14" t="str">
        <f>Forbbiden!AI412</f>
        <v/>
      </c>
      <c r="CS185" s="14" t="str">
        <f>Forbbiden!AJ412</f>
        <v/>
      </c>
      <c r="CT185" s="14" t="str">
        <f>Forbbiden!AK412</f>
        <v/>
      </c>
      <c r="CU185" s="14" t="str">
        <f>Forbbiden!AL412</f>
        <v/>
      </c>
      <c r="CV185" s="14" t="str">
        <f>Forbbiden!AM412</f>
        <v/>
      </c>
      <c r="CW185" s="14" t="str">
        <f>Forbbiden!AN412</f>
        <v/>
      </c>
      <c r="CX185" s="14" t="str">
        <f>Forbbiden!AO412</f>
        <v/>
      </c>
      <c r="CY185" s="14" t="str">
        <f>Forbbiden!AP412</f>
        <v/>
      </c>
      <c r="CZ185" s="14" t="str">
        <f>Forbbiden!AQ412</f>
        <v/>
      </c>
      <c r="DA185" s="14" t="str">
        <f>Forbbiden!AR412</f>
        <v/>
      </c>
      <c r="DB185" s="24" t="str">
        <f>Forbbiden!AS412</f>
        <v/>
      </c>
      <c r="DC185" s="24" t="str">
        <f>Forbbiden!AT412</f>
        <v/>
      </c>
      <c r="DD185" s="24" t="str">
        <f>Forbbiden!AU412</f>
        <v/>
      </c>
      <c r="DE185" s="24" t="str">
        <f>Forbbiden!AV412</f>
        <v/>
      </c>
      <c r="DF185" s="24" t="str">
        <f>Forbbiden!AW412</f>
        <v/>
      </c>
      <c r="DG185" s="24" t="str">
        <f>Forbbiden!AX412</f>
        <v/>
      </c>
      <c r="DH185" s="24" t="str">
        <f>Forbbiden!AY412</f>
        <v/>
      </c>
      <c r="DI185" s="24" t="str">
        <f>Forbbiden!AZ412</f>
        <v/>
      </c>
      <c r="DJ185" s="24" t="str">
        <f>Forbbiden!BA412</f>
        <v/>
      </c>
      <c r="DK185" s="24" t="str">
        <f>Forbbiden!BB412</f>
        <v/>
      </c>
      <c r="DL185" s="24"/>
      <c r="DM185" s="24"/>
      <c r="DN185" s="24"/>
      <c r="DO185" s="24"/>
      <c r="DP185" s="14"/>
    </row>
    <row r="186" spans="1:120" ht="12.2" customHeight="1">
      <c r="R186" s="52">
        <v>37</v>
      </c>
      <c r="S186" s="14" t="str">
        <f>Forbbiden!R199</f>
        <v/>
      </c>
      <c r="T186" s="61">
        <f>Forbbiden!S199</f>
        <v>0</v>
      </c>
      <c r="U186" s="14" t="str">
        <f>Forbbiden!T199</f>
        <v/>
      </c>
      <c r="V186" s="14" t="str">
        <f>Forbbiden!U199</f>
        <v/>
      </c>
      <c r="W186" s="14" t="str">
        <f>Forbbiden!V199</f>
        <v/>
      </c>
      <c r="X186" s="14" t="str">
        <f>Forbbiden!W199</f>
        <v/>
      </c>
      <c r="Y186" s="14" t="str">
        <f>Forbbiden!X199</f>
        <v/>
      </c>
      <c r="Z186" s="14" t="str">
        <f>Forbbiden!Y199</f>
        <v/>
      </c>
      <c r="AA186" s="14" t="str">
        <f>Forbbiden!Z199</f>
        <v/>
      </c>
      <c r="AB186" s="14" t="str">
        <f>Forbbiden!AA199</f>
        <v/>
      </c>
      <c r="AC186" s="14" t="str">
        <f>Forbbiden!AB199</f>
        <v/>
      </c>
      <c r="AD186" s="14" t="str">
        <f>Forbbiden!AC199</f>
        <v/>
      </c>
      <c r="AE186" s="14" t="str">
        <f>Forbbiden!AD199</f>
        <v/>
      </c>
      <c r="AF186" s="14" t="str">
        <f>Forbbiden!AE199</f>
        <v/>
      </c>
      <c r="AG186" s="14" t="str">
        <f>Forbbiden!AF199</f>
        <v/>
      </c>
      <c r="AH186" s="14" t="str">
        <f>Forbbiden!AG199</f>
        <v/>
      </c>
      <c r="AI186" s="14" t="str">
        <f>Forbbiden!AH199</f>
        <v/>
      </c>
      <c r="AJ186" s="14" t="str">
        <f>Forbbiden!AI199</f>
        <v/>
      </c>
      <c r="AK186" s="14" t="str">
        <f>Forbbiden!AJ199</f>
        <v/>
      </c>
      <c r="AL186" s="14" t="str">
        <f>Forbbiden!AK199</f>
        <v/>
      </c>
      <c r="AM186" s="14" t="str">
        <f>Forbbiden!AL199</f>
        <v/>
      </c>
      <c r="AN186" s="14" t="str">
        <f>Forbbiden!AM199</f>
        <v/>
      </c>
      <c r="AO186" s="14" t="str">
        <f>Forbbiden!AN199</f>
        <v/>
      </c>
      <c r="AP186" s="14" t="str">
        <f>Forbbiden!AO199</f>
        <v/>
      </c>
      <c r="AQ186" s="14" t="str">
        <f>Forbbiden!AP199</f>
        <v/>
      </c>
      <c r="AR186" s="14" t="str">
        <f>Forbbiden!AQ199</f>
        <v/>
      </c>
      <c r="AS186" s="14" t="str">
        <f>Forbbiden!AR199</f>
        <v/>
      </c>
      <c r="AT186" s="14" t="str">
        <f>Forbbiden!AS199</f>
        <v/>
      </c>
      <c r="AU186" s="14" t="str">
        <f>Forbbiden!AT199</f>
        <v/>
      </c>
      <c r="AV186" s="14" t="str">
        <f>Forbbiden!AU199</f>
        <v/>
      </c>
      <c r="AW186" s="14" t="str">
        <f>Forbbiden!AV199</f>
        <v/>
      </c>
      <c r="AX186" s="14" t="str">
        <f>Forbbiden!AW199</f>
        <v/>
      </c>
      <c r="AY186" s="14" t="str">
        <f>Forbbiden!AX199</f>
        <v/>
      </c>
      <c r="AZ186" s="14" t="str">
        <f>Forbbiden!AY199</f>
        <v/>
      </c>
      <c r="BA186" s="14" t="str">
        <f>Forbbiden!AZ199</f>
        <v/>
      </c>
      <c r="BB186" s="14" t="str">
        <f>Forbbiden!BA199</f>
        <v/>
      </c>
      <c r="BC186" s="14" t="str">
        <f>Forbbiden!BB199</f>
        <v/>
      </c>
      <c r="BD186" s="14" t="str">
        <f>Forbbiden!BC199</f>
        <v/>
      </c>
      <c r="BE186" s="14"/>
      <c r="BF186" s="14"/>
      <c r="BG186" s="14"/>
      <c r="BH186" s="47"/>
      <c r="BI186" s="14"/>
      <c r="BJ186" s="14"/>
      <c r="BK186" s="14"/>
      <c r="BL186" s="14"/>
      <c r="BM186" s="14"/>
      <c r="BN186" s="38"/>
      <c r="BO186" s="38"/>
      <c r="BP186" s="38"/>
      <c r="BQ186" s="38"/>
      <c r="BR186" s="38"/>
      <c r="BS186" s="38"/>
      <c r="BT186" s="38"/>
      <c r="BV186" s="9"/>
      <c r="BW186" s="9"/>
      <c r="BX186" s="9"/>
      <c r="BY186" s="9"/>
      <c r="BZ186" s="52">
        <v>37</v>
      </c>
      <c r="CA186" s="5" t="str">
        <f>Forbbiden!R413</f>
        <v/>
      </c>
      <c r="CB186" s="61">
        <f>Forbbiden!S413</f>
        <v>0</v>
      </c>
      <c r="CC186" s="10" t="str">
        <f>Forbbiden!T413</f>
        <v/>
      </c>
      <c r="CD186" s="14" t="str">
        <f>Forbbiden!U413</f>
        <v/>
      </c>
      <c r="CE186" s="14" t="str">
        <f>Forbbiden!V413</f>
        <v/>
      </c>
      <c r="CF186" s="14" t="str">
        <f>Forbbiden!W413</f>
        <v/>
      </c>
      <c r="CG186" s="14" t="str">
        <f>Forbbiden!X413</f>
        <v/>
      </c>
      <c r="CH186" s="14" t="str">
        <f>Forbbiden!Y413</f>
        <v/>
      </c>
      <c r="CI186" s="14" t="str">
        <f>Forbbiden!Z413</f>
        <v/>
      </c>
      <c r="CJ186" s="14" t="str">
        <f>Forbbiden!AA413</f>
        <v/>
      </c>
      <c r="CK186" s="14" t="str">
        <f>Forbbiden!AB413</f>
        <v/>
      </c>
      <c r="CL186" s="14" t="str">
        <f>Forbbiden!AC413</f>
        <v/>
      </c>
      <c r="CM186" s="14" t="str">
        <f>Forbbiden!AD413</f>
        <v/>
      </c>
      <c r="CN186" s="14" t="str">
        <f>Forbbiden!AE413</f>
        <v/>
      </c>
      <c r="CO186" s="14" t="str">
        <f>Forbbiden!AF413</f>
        <v/>
      </c>
      <c r="CP186" s="14" t="str">
        <f>Forbbiden!AG413</f>
        <v/>
      </c>
      <c r="CQ186" s="14" t="str">
        <f>Forbbiden!AH413</f>
        <v/>
      </c>
      <c r="CR186" s="14" t="str">
        <f>Forbbiden!AI413</f>
        <v/>
      </c>
      <c r="CS186" s="14" t="str">
        <f>Forbbiden!AJ413</f>
        <v/>
      </c>
      <c r="CT186" s="14" t="str">
        <f>Forbbiden!AK413</f>
        <v/>
      </c>
      <c r="CU186" s="14" t="str">
        <f>Forbbiden!AL413</f>
        <v/>
      </c>
      <c r="CV186" s="14" t="str">
        <f>Forbbiden!AM413</f>
        <v/>
      </c>
      <c r="CW186" s="14" t="str">
        <f>Forbbiden!AN413</f>
        <v/>
      </c>
      <c r="CX186" s="14" t="str">
        <f>Forbbiden!AO413</f>
        <v/>
      </c>
      <c r="CY186" s="14" t="str">
        <f>Forbbiden!AP413</f>
        <v/>
      </c>
      <c r="CZ186" s="14" t="str">
        <f>Forbbiden!AQ413</f>
        <v/>
      </c>
      <c r="DA186" s="14" t="str">
        <f>Forbbiden!AR413</f>
        <v/>
      </c>
      <c r="DB186" s="24" t="str">
        <f>Forbbiden!AS413</f>
        <v/>
      </c>
      <c r="DC186" s="24" t="str">
        <f>Forbbiden!AT413</f>
        <v/>
      </c>
      <c r="DD186" s="24" t="str">
        <f>Forbbiden!AU413</f>
        <v/>
      </c>
      <c r="DE186" s="24" t="str">
        <f>Forbbiden!AV413</f>
        <v/>
      </c>
      <c r="DF186" s="24" t="str">
        <f>Forbbiden!AW413</f>
        <v/>
      </c>
      <c r="DG186" s="24" t="str">
        <f>Forbbiden!AX413</f>
        <v/>
      </c>
      <c r="DH186" s="24" t="str">
        <f>Forbbiden!AY413</f>
        <v/>
      </c>
      <c r="DI186" s="24" t="str">
        <f>Forbbiden!AZ413</f>
        <v/>
      </c>
      <c r="DJ186" s="24" t="str">
        <f>Forbbiden!BA413</f>
        <v/>
      </c>
      <c r="DK186" s="24" t="str">
        <f>Forbbiden!BB413</f>
        <v/>
      </c>
      <c r="DL186" s="24" t="str">
        <f>Forbbiden!BC413</f>
        <v/>
      </c>
      <c r="DM186" s="24"/>
      <c r="DN186" s="24"/>
      <c r="DO186" s="24"/>
      <c r="DP186" s="14"/>
    </row>
    <row r="187" spans="1:120" ht="12.2" customHeight="1">
      <c r="R187" s="52">
        <v>38</v>
      </c>
      <c r="S187" s="14" t="str">
        <f>Forbbiden!R200</f>
        <v/>
      </c>
      <c r="T187" s="61">
        <f>Forbbiden!S200</f>
        <v>0</v>
      </c>
      <c r="U187" s="14" t="str">
        <f>Forbbiden!T200</f>
        <v/>
      </c>
      <c r="V187" s="14" t="str">
        <f>Forbbiden!U200</f>
        <v/>
      </c>
      <c r="W187" s="14" t="str">
        <f>Forbbiden!V200</f>
        <v/>
      </c>
      <c r="X187" s="14" t="str">
        <f>Forbbiden!W200</f>
        <v/>
      </c>
      <c r="Y187" s="14" t="str">
        <f>Forbbiden!X200</f>
        <v/>
      </c>
      <c r="Z187" s="14" t="str">
        <f>Forbbiden!Y200</f>
        <v/>
      </c>
      <c r="AA187" s="14" t="str">
        <f>Forbbiden!Z200</f>
        <v/>
      </c>
      <c r="AB187" s="14" t="str">
        <f>Forbbiden!AA200</f>
        <v/>
      </c>
      <c r="AC187" s="14" t="str">
        <f>Forbbiden!AB200</f>
        <v/>
      </c>
      <c r="AD187" s="14" t="str">
        <f>Forbbiden!AC200</f>
        <v/>
      </c>
      <c r="AE187" s="14" t="str">
        <f>Forbbiden!AD200</f>
        <v/>
      </c>
      <c r="AF187" s="14" t="str">
        <f>Forbbiden!AE200</f>
        <v/>
      </c>
      <c r="AG187" s="14" t="str">
        <f>Forbbiden!AF200</f>
        <v/>
      </c>
      <c r="AH187" s="14" t="str">
        <f>Forbbiden!AG200</f>
        <v/>
      </c>
      <c r="AI187" s="14" t="str">
        <f>Forbbiden!AH200</f>
        <v/>
      </c>
      <c r="AJ187" s="14" t="str">
        <f>Forbbiden!AI200</f>
        <v/>
      </c>
      <c r="AK187" s="14" t="str">
        <f>Forbbiden!AJ200</f>
        <v/>
      </c>
      <c r="AL187" s="14" t="str">
        <f>Forbbiden!AK200</f>
        <v/>
      </c>
      <c r="AM187" s="14" t="str">
        <f>Forbbiden!AL200</f>
        <v/>
      </c>
      <c r="AN187" s="14" t="str">
        <f>Forbbiden!AM200</f>
        <v/>
      </c>
      <c r="AO187" s="14" t="str">
        <f>Forbbiden!AN200</f>
        <v/>
      </c>
      <c r="AP187" s="14" t="str">
        <f>Forbbiden!AO200</f>
        <v/>
      </c>
      <c r="AQ187" s="14" t="str">
        <f>Forbbiden!AP200</f>
        <v/>
      </c>
      <c r="AR187" s="14" t="str">
        <f>Forbbiden!AQ200</f>
        <v/>
      </c>
      <c r="AS187" s="14" t="str">
        <f>Forbbiden!AR200</f>
        <v/>
      </c>
      <c r="AT187" s="14" t="str">
        <f>Forbbiden!AS200</f>
        <v/>
      </c>
      <c r="AU187" s="14" t="str">
        <f>Forbbiden!AT200</f>
        <v/>
      </c>
      <c r="AV187" s="14" t="str">
        <f>Forbbiden!AU200</f>
        <v/>
      </c>
      <c r="AW187" s="14" t="str">
        <f>Forbbiden!AV200</f>
        <v/>
      </c>
      <c r="AX187" s="14" t="str">
        <f>Forbbiden!AW200</f>
        <v/>
      </c>
      <c r="AY187" s="14" t="str">
        <f>Forbbiden!AX200</f>
        <v/>
      </c>
      <c r="AZ187" s="14" t="str">
        <f>Forbbiden!AY200</f>
        <v/>
      </c>
      <c r="BA187" s="14" t="str">
        <f>Forbbiden!AZ200</f>
        <v/>
      </c>
      <c r="BB187" s="14" t="str">
        <f>Forbbiden!BA200</f>
        <v/>
      </c>
      <c r="BC187" s="14" t="str">
        <f>Forbbiden!BB200</f>
        <v/>
      </c>
      <c r="BD187" s="14" t="str">
        <f>Forbbiden!BC200</f>
        <v/>
      </c>
      <c r="BE187" s="14" t="str">
        <f>Forbbiden!BD200</f>
        <v/>
      </c>
      <c r="BF187" s="14"/>
      <c r="BG187" s="14"/>
      <c r="BH187" s="47"/>
      <c r="BI187" s="14"/>
      <c r="BJ187" s="14"/>
      <c r="BK187" s="14"/>
      <c r="BL187" s="14"/>
      <c r="BM187" s="14"/>
      <c r="BN187" s="38"/>
      <c r="BO187" s="38"/>
      <c r="BP187" s="38"/>
      <c r="BQ187" s="38"/>
      <c r="BR187" s="38"/>
      <c r="BS187" s="38"/>
      <c r="BT187" s="38"/>
      <c r="BV187" s="9"/>
      <c r="BW187" s="9"/>
      <c r="BX187" s="9"/>
      <c r="BY187" s="9"/>
      <c r="BZ187" s="52">
        <v>38</v>
      </c>
      <c r="CA187" s="5" t="str">
        <f>Forbbiden!R414</f>
        <v/>
      </c>
      <c r="CB187" s="61">
        <f>Forbbiden!S414</f>
        <v>0</v>
      </c>
      <c r="CC187" s="10" t="str">
        <f>Forbbiden!T414</f>
        <v/>
      </c>
      <c r="CD187" s="14" t="str">
        <f>Forbbiden!U414</f>
        <v/>
      </c>
      <c r="CE187" s="14" t="str">
        <f>Forbbiden!V414</f>
        <v/>
      </c>
      <c r="CF187" s="14" t="str">
        <f>Forbbiden!W414</f>
        <v/>
      </c>
      <c r="CG187" s="14" t="str">
        <f>Forbbiden!X414</f>
        <v/>
      </c>
      <c r="CH187" s="14" t="str">
        <f>Forbbiden!Y414</f>
        <v/>
      </c>
      <c r="CI187" s="14" t="str">
        <f>Forbbiden!Z414</f>
        <v/>
      </c>
      <c r="CJ187" s="14" t="str">
        <f>Forbbiden!AA414</f>
        <v/>
      </c>
      <c r="CK187" s="14" t="str">
        <f>Forbbiden!AB414</f>
        <v/>
      </c>
      <c r="CL187" s="14" t="str">
        <f>Forbbiden!AC414</f>
        <v/>
      </c>
      <c r="CM187" s="14" t="str">
        <f>Forbbiden!AD414</f>
        <v/>
      </c>
      <c r="CN187" s="14" t="str">
        <f>Forbbiden!AE414</f>
        <v/>
      </c>
      <c r="CO187" s="14" t="str">
        <f>Forbbiden!AF414</f>
        <v/>
      </c>
      <c r="CP187" s="14" t="str">
        <f>Forbbiden!AG414</f>
        <v/>
      </c>
      <c r="CQ187" s="14" t="str">
        <f>Forbbiden!AH414</f>
        <v/>
      </c>
      <c r="CR187" s="14" t="str">
        <f>Forbbiden!AI414</f>
        <v/>
      </c>
      <c r="CS187" s="14" t="str">
        <f>Forbbiden!AJ414</f>
        <v/>
      </c>
      <c r="CT187" s="14" t="str">
        <f>Forbbiden!AK414</f>
        <v/>
      </c>
      <c r="CU187" s="14" t="str">
        <f>Forbbiden!AL414</f>
        <v/>
      </c>
      <c r="CV187" s="14" t="str">
        <f>Forbbiden!AM414</f>
        <v/>
      </c>
      <c r="CW187" s="14" t="str">
        <f>Forbbiden!AN414</f>
        <v/>
      </c>
      <c r="CX187" s="14" t="str">
        <f>Forbbiden!AO414</f>
        <v/>
      </c>
      <c r="CY187" s="14" t="str">
        <f>Forbbiden!AP414</f>
        <v/>
      </c>
      <c r="CZ187" s="14" t="str">
        <f>Forbbiden!AQ414</f>
        <v/>
      </c>
      <c r="DA187" s="14" t="str">
        <f>Forbbiden!AR414</f>
        <v/>
      </c>
      <c r="DB187" s="24" t="str">
        <f>Forbbiden!AS414</f>
        <v/>
      </c>
      <c r="DC187" s="24" t="str">
        <f>Forbbiden!AT414</f>
        <v/>
      </c>
      <c r="DD187" s="24" t="str">
        <f>Forbbiden!AU414</f>
        <v/>
      </c>
      <c r="DE187" s="24" t="str">
        <f>Forbbiden!AV414</f>
        <v/>
      </c>
      <c r="DF187" s="24" t="str">
        <f>Forbbiden!AW414</f>
        <v/>
      </c>
      <c r="DG187" s="24" t="str">
        <f>Forbbiden!AX414</f>
        <v/>
      </c>
      <c r="DH187" s="24" t="str">
        <f>Forbbiden!AY414</f>
        <v/>
      </c>
      <c r="DI187" s="24" t="str">
        <f>Forbbiden!AZ414</f>
        <v/>
      </c>
      <c r="DJ187" s="24" t="str">
        <f>Forbbiden!BA414</f>
        <v/>
      </c>
      <c r="DK187" s="24" t="str">
        <f>Forbbiden!BB414</f>
        <v/>
      </c>
      <c r="DL187" s="24" t="str">
        <f>Forbbiden!BC414</f>
        <v/>
      </c>
      <c r="DM187" s="24" t="str">
        <f>Forbbiden!BD414</f>
        <v/>
      </c>
      <c r="DN187" s="24"/>
      <c r="DO187" s="24"/>
      <c r="DP187" s="14"/>
    </row>
    <row r="188" spans="1:120" ht="12.2" customHeight="1">
      <c r="R188" s="52">
        <v>39</v>
      </c>
      <c r="S188" s="14" t="str">
        <f>Forbbiden!R201</f>
        <v/>
      </c>
      <c r="T188" s="61">
        <f>Forbbiden!S201</f>
        <v>0</v>
      </c>
      <c r="U188" s="14" t="str">
        <f>Forbbiden!T201</f>
        <v/>
      </c>
      <c r="V188" s="14" t="str">
        <f>Forbbiden!U201</f>
        <v/>
      </c>
      <c r="W188" s="14" t="str">
        <f>Forbbiden!V201</f>
        <v/>
      </c>
      <c r="X188" s="14" t="str">
        <f>Forbbiden!W201</f>
        <v/>
      </c>
      <c r="Y188" s="14" t="str">
        <f>Forbbiden!X201</f>
        <v/>
      </c>
      <c r="Z188" s="14" t="str">
        <f>Forbbiden!Y201</f>
        <v/>
      </c>
      <c r="AA188" s="14" t="str">
        <f>Forbbiden!Z201</f>
        <v/>
      </c>
      <c r="AB188" s="14" t="str">
        <f>Forbbiden!AA201</f>
        <v/>
      </c>
      <c r="AC188" s="14" t="str">
        <f>Forbbiden!AB201</f>
        <v/>
      </c>
      <c r="AD188" s="14" t="str">
        <f>Forbbiden!AC201</f>
        <v/>
      </c>
      <c r="AE188" s="14" t="str">
        <f>Forbbiden!AD201</f>
        <v/>
      </c>
      <c r="AF188" s="14" t="str">
        <f>Forbbiden!AE201</f>
        <v/>
      </c>
      <c r="AG188" s="14" t="str">
        <f>Forbbiden!AF201</f>
        <v/>
      </c>
      <c r="AH188" s="14" t="str">
        <f>Forbbiden!AG201</f>
        <v/>
      </c>
      <c r="AI188" s="14" t="str">
        <f>Forbbiden!AH201</f>
        <v/>
      </c>
      <c r="AJ188" s="14" t="str">
        <f>Forbbiden!AI201</f>
        <v/>
      </c>
      <c r="AK188" s="14" t="str">
        <f>Forbbiden!AJ201</f>
        <v/>
      </c>
      <c r="AL188" s="14" t="str">
        <f>Forbbiden!AK201</f>
        <v/>
      </c>
      <c r="AM188" s="14" t="str">
        <f>Forbbiden!AL201</f>
        <v/>
      </c>
      <c r="AN188" s="14" t="str">
        <f>Forbbiden!AM201</f>
        <v/>
      </c>
      <c r="AO188" s="14" t="str">
        <f>Forbbiden!AN201</f>
        <v/>
      </c>
      <c r="AP188" s="14" t="str">
        <f>Forbbiden!AO201</f>
        <v/>
      </c>
      <c r="AQ188" s="14" t="str">
        <f>Forbbiden!AP201</f>
        <v/>
      </c>
      <c r="AR188" s="14" t="str">
        <f>Forbbiden!AQ201</f>
        <v/>
      </c>
      <c r="AS188" s="14" t="str">
        <f>Forbbiden!AR201</f>
        <v/>
      </c>
      <c r="AT188" s="14" t="str">
        <f>Forbbiden!AS201</f>
        <v/>
      </c>
      <c r="AU188" s="14" t="str">
        <f>Forbbiden!AT201</f>
        <v/>
      </c>
      <c r="AV188" s="14" t="str">
        <f>Forbbiden!AU201</f>
        <v/>
      </c>
      <c r="AW188" s="14" t="str">
        <f>Forbbiden!AV201</f>
        <v/>
      </c>
      <c r="AX188" s="14" t="str">
        <f>Forbbiden!AW201</f>
        <v/>
      </c>
      <c r="AY188" s="14" t="str">
        <f>Forbbiden!AX201</f>
        <v/>
      </c>
      <c r="AZ188" s="14" t="str">
        <f>Forbbiden!AY201</f>
        <v/>
      </c>
      <c r="BA188" s="14" t="str">
        <f>Forbbiden!AZ201</f>
        <v/>
      </c>
      <c r="BB188" s="14" t="str">
        <f>Forbbiden!BA201</f>
        <v/>
      </c>
      <c r="BC188" s="14" t="str">
        <f>Forbbiden!BB201</f>
        <v/>
      </c>
      <c r="BD188" s="14" t="str">
        <f>Forbbiden!BC201</f>
        <v/>
      </c>
      <c r="BE188" s="14" t="str">
        <f>Forbbiden!BD201</f>
        <v/>
      </c>
      <c r="BF188" s="14" t="str">
        <f>Forbbiden!BE201</f>
        <v/>
      </c>
      <c r="BG188" s="14"/>
      <c r="BH188" s="47"/>
      <c r="BI188" s="14"/>
      <c r="BJ188" s="14"/>
      <c r="BK188" s="14"/>
      <c r="BL188" s="14"/>
      <c r="BM188" s="14"/>
      <c r="BN188" s="38"/>
      <c r="BO188" s="38"/>
      <c r="BP188" s="38"/>
      <c r="BQ188" s="38"/>
      <c r="BR188" s="38"/>
      <c r="BS188" s="38"/>
      <c r="BT188" s="38"/>
      <c r="BV188" s="9"/>
      <c r="BW188" s="9"/>
      <c r="BX188" s="9"/>
      <c r="BY188" s="9"/>
      <c r="BZ188" s="52">
        <v>39</v>
      </c>
      <c r="CA188" s="5" t="str">
        <f>Forbbiden!R415</f>
        <v/>
      </c>
      <c r="CB188" s="61">
        <f>Forbbiden!S415</f>
        <v>0</v>
      </c>
      <c r="CC188" s="10" t="str">
        <f>Forbbiden!T415</f>
        <v/>
      </c>
      <c r="CD188" s="14" t="str">
        <f>Forbbiden!U415</f>
        <v/>
      </c>
      <c r="CE188" s="14" t="str">
        <f>Forbbiden!V415</f>
        <v/>
      </c>
      <c r="CF188" s="14" t="str">
        <f>Forbbiden!W415</f>
        <v/>
      </c>
      <c r="CG188" s="14" t="str">
        <f>Forbbiden!X415</f>
        <v/>
      </c>
      <c r="CH188" s="14" t="str">
        <f>Forbbiden!Y415</f>
        <v/>
      </c>
      <c r="CI188" s="14" t="str">
        <f>Forbbiden!Z415</f>
        <v/>
      </c>
      <c r="CJ188" s="14" t="str">
        <f>Forbbiden!AA415</f>
        <v/>
      </c>
      <c r="CK188" s="14" t="str">
        <f>Forbbiden!AB415</f>
        <v/>
      </c>
      <c r="CL188" s="14" t="str">
        <f>Forbbiden!AC415</f>
        <v/>
      </c>
      <c r="CM188" s="14" t="str">
        <f>Forbbiden!AD415</f>
        <v/>
      </c>
      <c r="CN188" s="14" t="str">
        <f>Forbbiden!AE415</f>
        <v/>
      </c>
      <c r="CO188" s="14" t="str">
        <f>Forbbiden!AF415</f>
        <v/>
      </c>
      <c r="CP188" s="14" t="str">
        <f>Forbbiden!AG415</f>
        <v/>
      </c>
      <c r="CQ188" s="14" t="str">
        <f>Forbbiden!AH415</f>
        <v/>
      </c>
      <c r="CR188" s="14" t="str">
        <f>Forbbiden!AI415</f>
        <v/>
      </c>
      <c r="CS188" s="14" t="str">
        <f>Forbbiden!AJ415</f>
        <v/>
      </c>
      <c r="CT188" s="14" t="str">
        <f>Forbbiden!AK415</f>
        <v/>
      </c>
      <c r="CU188" s="14" t="str">
        <f>Forbbiden!AL415</f>
        <v/>
      </c>
      <c r="CV188" s="14" t="str">
        <f>Forbbiden!AM415</f>
        <v/>
      </c>
      <c r="CW188" s="14" t="str">
        <f>Forbbiden!AN415</f>
        <v/>
      </c>
      <c r="CX188" s="14" t="str">
        <f>Forbbiden!AO415</f>
        <v/>
      </c>
      <c r="CY188" s="14" t="str">
        <f>Forbbiden!AP415</f>
        <v/>
      </c>
      <c r="CZ188" s="14" t="str">
        <f>Forbbiden!AQ415</f>
        <v/>
      </c>
      <c r="DA188" s="14" t="str">
        <f>Forbbiden!AR415</f>
        <v/>
      </c>
      <c r="DB188" s="24" t="str">
        <f>Forbbiden!AS415</f>
        <v/>
      </c>
      <c r="DC188" s="24" t="str">
        <f>Forbbiden!AT415</f>
        <v/>
      </c>
      <c r="DD188" s="24" t="str">
        <f>Forbbiden!AU415</f>
        <v/>
      </c>
      <c r="DE188" s="24" t="str">
        <f>Forbbiden!AV415</f>
        <v/>
      </c>
      <c r="DF188" s="24" t="str">
        <f>Forbbiden!AW415</f>
        <v/>
      </c>
      <c r="DG188" s="24" t="str">
        <f>Forbbiden!AX415</f>
        <v/>
      </c>
      <c r="DH188" s="24" t="str">
        <f>Forbbiden!AY415</f>
        <v/>
      </c>
      <c r="DI188" s="24" t="str">
        <f>Forbbiden!AZ415</f>
        <v/>
      </c>
      <c r="DJ188" s="24" t="str">
        <f>Forbbiden!BA415</f>
        <v/>
      </c>
      <c r="DK188" s="24" t="str">
        <f>Forbbiden!BB415</f>
        <v/>
      </c>
      <c r="DL188" s="24" t="str">
        <f>Forbbiden!BC415</f>
        <v/>
      </c>
      <c r="DM188" s="24" t="str">
        <f>Forbbiden!BD415</f>
        <v/>
      </c>
      <c r="DN188" s="24" t="str">
        <f>Forbbiden!BE415</f>
        <v/>
      </c>
      <c r="DO188" s="24"/>
      <c r="DP188" s="14"/>
    </row>
    <row r="189" spans="1:120" ht="12.2" customHeight="1">
      <c r="A189" s="38"/>
      <c r="B189" s="38"/>
      <c r="C189" s="38"/>
      <c r="D189" s="38"/>
      <c r="E189" s="38"/>
      <c r="F189" s="38"/>
      <c r="G189" s="38"/>
      <c r="R189" s="52">
        <v>40</v>
      </c>
      <c r="S189" s="14" t="str">
        <f>Forbbiden!R202</f>
        <v/>
      </c>
      <c r="T189" s="61">
        <f>Forbbiden!S202</f>
        <v>0</v>
      </c>
      <c r="U189" s="14" t="str">
        <f>Forbbiden!T202</f>
        <v/>
      </c>
      <c r="V189" s="14" t="str">
        <f>Forbbiden!U202</f>
        <v/>
      </c>
      <c r="W189" s="14" t="str">
        <f>Forbbiden!V202</f>
        <v/>
      </c>
      <c r="X189" s="14" t="str">
        <f>Forbbiden!W202</f>
        <v/>
      </c>
      <c r="Y189" s="14" t="str">
        <f>Forbbiden!X202</f>
        <v/>
      </c>
      <c r="Z189" s="14" t="str">
        <f>Forbbiden!Y202</f>
        <v/>
      </c>
      <c r="AA189" s="14" t="str">
        <f>Forbbiden!Z202</f>
        <v/>
      </c>
      <c r="AB189" s="14" t="str">
        <f>Forbbiden!AA202</f>
        <v/>
      </c>
      <c r="AC189" s="14" t="str">
        <f>Forbbiden!AB202</f>
        <v/>
      </c>
      <c r="AD189" s="14" t="str">
        <f>Forbbiden!AC202</f>
        <v/>
      </c>
      <c r="AE189" s="14" t="str">
        <f>Forbbiden!AD202</f>
        <v/>
      </c>
      <c r="AF189" s="14" t="str">
        <f>Forbbiden!AE202</f>
        <v/>
      </c>
      <c r="AG189" s="14" t="str">
        <f>Forbbiden!AF202</f>
        <v/>
      </c>
      <c r="AH189" s="14" t="str">
        <f>Forbbiden!AG202</f>
        <v/>
      </c>
      <c r="AI189" s="14" t="str">
        <f>Forbbiden!AH202</f>
        <v/>
      </c>
      <c r="AJ189" s="14" t="str">
        <f>Forbbiden!AI202</f>
        <v/>
      </c>
      <c r="AK189" s="14" t="str">
        <f>Forbbiden!AJ202</f>
        <v/>
      </c>
      <c r="AL189" s="14" t="str">
        <f>Forbbiden!AK202</f>
        <v/>
      </c>
      <c r="AM189" s="14" t="str">
        <f>Forbbiden!AL202</f>
        <v/>
      </c>
      <c r="AN189" s="14" t="str">
        <f>Forbbiden!AM202</f>
        <v/>
      </c>
      <c r="AO189" s="14" t="str">
        <f>Forbbiden!AN202</f>
        <v/>
      </c>
      <c r="AP189" s="14" t="str">
        <f>Forbbiden!AO202</f>
        <v/>
      </c>
      <c r="AQ189" s="14" t="str">
        <f>Forbbiden!AP202</f>
        <v/>
      </c>
      <c r="AR189" s="14" t="str">
        <f>Forbbiden!AQ202</f>
        <v/>
      </c>
      <c r="AS189" s="14" t="str">
        <f>Forbbiden!AR202</f>
        <v/>
      </c>
      <c r="AT189" s="14" t="str">
        <f>Forbbiden!AS202</f>
        <v/>
      </c>
      <c r="AU189" s="14" t="str">
        <f>Forbbiden!AT202</f>
        <v/>
      </c>
      <c r="AV189" s="14" t="str">
        <f>Forbbiden!AU202</f>
        <v/>
      </c>
      <c r="AW189" s="14" t="str">
        <f>Forbbiden!AV202</f>
        <v/>
      </c>
      <c r="AX189" s="14" t="str">
        <f>Forbbiden!AW202</f>
        <v/>
      </c>
      <c r="AY189" s="14" t="str">
        <f>Forbbiden!AX202</f>
        <v/>
      </c>
      <c r="AZ189" s="14" t="str">
        <f>Forbbiden!AY202</f>
        <v/>
      </c>
      <c r="BA189" s="14" t="str">
        <f>Forbbiden!AZ202</f>
        <v/>
      </c>
      <c r="BB189" s="14" t="str">
        <f>Forbbiden!BA202</f>
        <v/>
      </c>
      <c r="BC189" s="14" t="str">
        <f>Forbbiden!BB202</f>
        <v/>
      </c>
      <c r="BD189" s="14" t="str">
        <f>Forbbiden!BC202</f>
        <v/>
      </c>
      <c r="BE189" s="14" t="str">
        <f>Forbbiden!BD202</f>
        <v/>
      </c>
      <c r="BF189" s="14" t="str">
        <f>Forbbiden!BE202</f>
        <v/>
      </c>
      <c r="BG189" s="14" t="str">
        <f>Forbbiden!BF202</f>
        <v/>
      </c>
      <c r="BH189" s="47"/>
      <c r="BI189" s="14"/>
      <c r="BJ189" s="14"/>
      <c r="BK189" s="14"/>
      <c r="BL189" s="14"/>
      <c r="BM189" s="14"/>
      <c r="BN189" s="38"/>
      <c r="BO189" s="38"/>
      <c r="BP189" s="38"/>
      <c r="BQ189" s="38"/>
      <c r="BR189" s="38"/>
      <c r="BS189" s="38"/>
      <c r="BT189" s="38"/>
      <c r="BV189" s="9"/>
      <c r="BW189" s="9"/>
      <c r="BX189" s="9"/>
      <c r="BY189" s="9"/>
      <c r="BZ189" s="52">
        <v>40</v>
      </c>
      <c r="CA189" s="5" t="str">
        <f>Forbbiden!R416</f>
        <v/>
      </c>
      <c r="CB189" s="61">
        <f>Forbbiden!S416</f>
        <v>0</v>
      </c>
      <c r="CC189" s="10" t="str">
        <f>Forbbiden!T416</f>
        <v/>
      </c>
      <c r="CD189" s="14" t="str">
        <f>Forbbiden!U416</f>
        <v/>
      </c>
      <c r="CE189" s="14" t="str">
        <f>Forbbiden!V416</f>
        <v/>
      </c>
      <c r="CF189" s="14" t="str">
        <f>Forbbiden!W416</f>
        <v/>
      </c>
      <c r="CG189" s="14" t="str">
        <f>Forbbiden!X416</f>
        <v/>
      </c>
      <c r="CH189" s="14" t="str">
        <f>Forbbiden!Y416</f>
        <v/>
      </c>
      <c r="CI189" s="14" t="str">
        <f>Forbbiden!Z416</f>
        <v/>
      </c>
      <c r="CJ189" s="14" t="str">
        <f>Forbbiden!AA416</f>
        <v/>
      </c>
      <c r="CK189" s="14" t="str">
        <f>Forbbiden!AB416</f>
        <v/>
      </c>
      <c r="CL189" s="14" t="str">
        <f>Forbbiden!AC416</f>
        <v/>
      </c>
      <c r="CM189" s="14" t="str">
        <f>Forbbiden!AD416</f>
        <v/>
      </c>
      <c r="CN189" s="14" t="str">
        <f>Forbbiden!AE416</f>
        <v/>
      </c>
      <c r="CO189" s="14" t="str">
        <f>Forbbiden!AF416</f>
        <v/>
      </c>
      <c r="CP189" s="14" t="str">
        <f>Forbbiden!AG416</f>
        <v/>
      </c>
      <c r="CQ189" s="14" t="str">
        <f>Forbbiden!AH416</f>
        <v/>
      </c>
      <c r="CR189" s="14" t="str">
        <f>Forbbiden!AI416</f>
        <v/>
      </c>
      <c r="CS189" s="14" t="str">
        <f>Forbbiden!AJ416</f>
        <v/>
      </c>
      <c r="CT189" s="14" t="str">
        <f>Forbbiden!AK416</f>
        <v/>
      </c>
      <c r="CU189" s="14" t="str">
        <f>Forbbiden!AL416</f>
        <v/>
      </c>
      <c r="CV189" s="14" t="str">
        <f>Forbbiden!AM416</f>
        <v/>
      </c>
      <c r="CW189" s="14" t="str">
        <f>Forbbiden!AN416</f>
        <v/>
      </c>
      <c r="CX189" s="14" t="str">
        <f>Forbbiden!AO416</f>
        <v/>
      </c>
      <c r="CY189" s="14" t="str">
        <f>Forbbiden!AP416</f>
        <v/>
      </c>
      <c r="CZ189" s="14" t="str">
        <f>Forbbiden!AQ416</f>
        <v/>
      </c>
      <c r="DA189" s="14" t="str">
        <f>Forbbiden!AR416</f>
        <v/>
      </c>
      <c r="DB189" s="24" t="str">
        <f>Forbbiden!AS416</f>
        <v/>
      </c>
      <c r="DC189" s="24" t="str">
        <f>Forbbiden!AT416</f>
        <v/>
      </c>
      <c r="DD189" s="24" t="str">
        <f>Forbbiden!AU416</f>
        <v/>
      </c>
      <c r="DE189" s="24" t="str">
        <f>Forbbiden!AV416</f>
        <v/>
      </c>
      <c r="DF189" s="24" t="str">
        <f>Forbbiden!AW416</f>
        <v/>
      </c>
      <c r="DG189" s="24" t="str">
        <f>Forbbiden!AX416</f>
        <v/>
      </c>
      <c r="DH189" s="24" t="str">
        <f>Forbbiden!AY416</f>
        <v/>
      </c>
      <c r="DI189" s="24" t="str">
        <f>Forbbiden!AZ416</f>
        <v/>
      </c>
      <c r="DJ189" s="24" t="str">
        <f>Forbbiden!BA416</f>
        <v/>
      </c>
      <c r="DK189" s="24" t="str">
        <f>Forbbiden!BB416</f>
        <v/>
      </c>
      <c r="DL189" s="24" t="str">
        <f>Forbbiden!BC416</f>
        <v/>
      </c>
      <c r="DM189" s="24" t="str">
        <f>Forbbiden!BD416</f>
        <v/>
      </c>
      <c r="DN189" s="24" t="str">
        <f>Forbbiden!BE416</f>
        <v/>
      </c>
      <c r="DO189" s="24" t="str">
        <f>Forbbiden!BF416</f>
        <v/>
      </c>
      <c r="DP189" s="14"/>
    </row>
    <row r="190" spans="1:120">
      <c r="A190" s="38"/>
      <c r="B190" s="38"/>
      <c r="C190" s="38"/>
      <c r="D190" s="38"/>
      <c r="E190" s="38"/>
      <c r="F190" s="38"/>
      <c r="G190" s="38"/>
      <c r="R190" s="14">
        <v>41</v>
      </c>
      <c r="S190" s="14" t="str">
        <f>Forbbiden!R203</f>
        <v/>
      </c>
      <c r="T190" s="61">
        <f>Forbbiden!S203</f>
        <v>0</v>
      </c>
      <c r="U190" s="14" t="str">
        <f>Forbbiden!T203</f>
        <v/>
      </c>
      <c r="V190" s="14" t="str">
        <f>Forbbiden!U203</f>
        <v/>
      </c>
      <c r="W190" s="14" t="str">
        <f>Forbbiden!V203</f>
        <v/>
      </c>
      <c r="X190" s="14" t="str">
        <f>Forbbiden!W203</f>
        <v/>
      </c>
      <c r="Y190" s="14" t="str">
        <f>Forbbiden!X203</f>
        <v/>
      </c>
      <c r="Z190" s="14" t="str">
        <f>Forbbiden!Y203</f>
        <v/>
      </c>
      <c r="AA190" s="14" t="str">
        <f>Forbbiden!Z203</f>
        <v/>
      </c>
      <c r="AB190" s="14" t="str">
        <f>Forbbiden!AA203</f>
        <v/>
      </c>
      <c r="AC190" s="14" t="str">
        <f>Forbbiden!AB203</f>
        <v/>
      </c>
      <c r="AD190" s="14" t="str">
        <f>Forbbiden!AC203</f>
        <v/>
      </c>
      <c r="AE190" s="14" t="str">
        <f>Forbbiden!AD203</f>
        <v/>
      </c>
      <c r="AF190" s="14" t="str">
        <f>Forbbiden!AE203</f>
        <v/>
      </c>
      <c r="AG190" s="14" t="str">
        <f>Forbbiden!AF203</f>
        <v/>
      </c>
      <c r="AH190" s="14" t="str">
        <f>Forbbiden!AG203</f>
        <v/>
      </c>
      <c r="AI190" s="14" t="str">
        <f>Forbbiden!AH203</f>
        <v/>
      </c>
      <c r="AJ190" s="14" t="str">
        <f>Forbbiden!AI203</f>
        <v/>
      </c>
      <c r="AK190" s="14" t="str">
        <f>Forbbiden!AJ203</f>
        <v/>
      </c>
      <c r="AL190" s="14" t="str">
        <f>Forbbiden!AK203</f>
        <v/>
      </c>
      <c r="AM190" s="14" t="str">
        <f>Forbbiden!AL203</f>
        <v/>
      </c>
      <c r="AN190" s="14" t="str">
        <f>Forbbiden!AM203</f>
        <v/>
      </c>
      <c r="AO190" s="14" t="str">
        <f>Forbbiden!AN203</f>
        <v/>
      </c>
      <c r="AP190" s="14" t="str">
        <f>Forbbiden!AO203</f>
        <v/>
      </c>
      <c r="AQ190" s="14" t="str">
        <f>Forbbiden!AP203</f>
        <v/>
      </c>
      <c r="AR190" s="14" t="str">
        <f>Forbbiden!AQ203</f>
        <v/>
      </c>
      <c r="AS190" s="14" t="str">
        <f>Forbbiden!AR203</f>
        <v/>
      </c>
      <c r="AT190" s="14" t="str">
        <f>Forbbiden!AS203</f>
        <v/>
      </c>
      <c r="AU190" s="14" t="str">
        <f>Forbbiden!AT203</f>
        <v/>
      </c>
      <c r="AV190" s="14" t="str">
        <f>Forbbiden!AU203</f>
        <v/>
      </c>
      <c r="AW190" s="14" t="str">
        <f>Forbbiden!AV203</f>
        <v/>
      </c>
      <c r="AX190" s="14" t="str">
        <f>Forbbiden!AW203</f>
        <v/>
      </c>
      <c r="AY190" s="14" t="str">
        <f>Forbbiden!AX203</f>
        <v/>
      </c>
      <c r="AZ190" s="14" t="str">
        <f>Forbbiden!AY203</f>
        <v/>
      </c>
      <c r="BA190" s="14" t="str">
        <f>Forbbiden!AZ203</f>
        <v/>
      </c>
      <c r="BB190" s="14" t="str">
        <f>Forbbiden!BA203</f>
        <v/>
      </c>
      <c r="BC190" s="14" t="str">
        <f>Forbbiden!BB203</f>
        <v/>
      </c>
      <c r="BD190" s="14" t="str">
        <f>Forbbiden!BC203</f>
        <v/>
      </c>
      <c r="BE190" s="14" t="str">
        <f>Forbbiden!BD203</f>
        <v/>
      </c>
      <c r="BF190" s="14" t="str">
        <f>Forbbiden!BE203</f>
        <v/>
      </c>
      <c r="BG190" s="14" t="str">
        <f>Forbbiden!BF203</f>
        <v/>
      </c>
      <c r="BH190" s="47" t="str">
        <f>Forbbiden!BG203</f>
        <v/>
      </c>
      <c r="BI190" s="14"/>
      <c r="BJ190" s="14"/>
      <c r="BK190" s="14"/>
      <c r="BL190" s="14"/>
      <c r="BM190" s="14"/>
      <c r="BN190" s="38"/>
      <c r="BO190" s="38"/>
      <c r="BP190" s="38"/>
      <c r="BQ190" s="38"/>
      <c r="BR190" s="38"/>
      <c r="BS190" s="38"/>
      <c r="BT190" s="38"/>
      <c r="BV190" s="9"/>
      <c r="BW190" s="9"/>
      <c r="BX190" s="9"/>
      <c r="BY190" s="9"/>
      <c r="BZ190" s="9"/>
      <c r="CA190" s="13"/>
      <c r="CB190" s="64"/>
      <c r="CC190" s="16"/>
    </row>
    <row r="191" spans="1:120">
      <c r="A191" s="38"/>
      <c r="B191" s="38"/>
      <c r="C191" s="38"/>
      <c r="D191" s="38"/>
      <c r="E191" s="38"/>
      <c r="F191" s="38"/>
      <c r="G191" s="38"/>
      <c r="H191" s="40"/>
      <c r="I191" s="23"/>
      <c r="J191" s="16"/>
      <c r="K191" s="9"/>
      <c r="L191" s="9"/>
      <c r="M191" s="9"/>
      <c r="N191" s="9"/>
      <c r="O191" s="9"/>
      <c r="P191" s="9"/>
      <c r="R191" s="14">
        <v>42</v>
      </c>
      <c r="S191" s="14" t="str">
        <f>Forbbiden!R204</f>
        <v/>
      </c>
      <c r="T191" s="61">
        <f>Forbbiden!S204</f>
        <v>0</v>
      </c>
      <c r="U191" s="14" t="str">
        <f>Forbbiden!T204</f>
        <v/>
      </c>
      <c r="V191" s="14" t="str">
        <f>Forbbiden!U204</f>
        <v/>
      </c>
      <c r="W191" s="14" t="str">
        <f>Forbbiden!V204</f>
        <v/>
      </c>
      <c r="X191" s="14" t="str">
        <f>Forbbiden!W204</f>
        <v/>
      </c>
      <c r="Y191" s="14" t="str">
        <f>Forbbiden!X204</f>
        <v/>
      </c>
      <c r="Z191" s="14" t="str">
        <f>Forbbiden!Y204</f>
        <v/>
      </c>
      <c r="AA191" s="14" t="str">
        <f>Forbbiden!Z204</f>
        <v/>
      </c>
      <c r="AB191" s="14" t="str">
        <f>Forbbiden!AA204</f>
        <v/>
      </c>
      <c r="AC191" s="14" t="str">
        <f>Forbbiden!AB204</f>
        <v/>
      </c>
      <c r="AD191" s="14" t="str">
        <f>Forbbiden!AC204</f>
        <v/>
      </c>
      <c r="AE191" s="14" t="str">
        <f>Forbbiden!AD204</f>
        <v/>
      </c>
      <c r="AF191" s="14" t="str">
        <f>Forbbiden!AE204</f>
        <v/>
      </c>
      <c r="AG191" s="14" t="str">
        <f>Forbbiden!AF204</f>
        <v/>
      </c>
      <c r="AH191" s="14" t="str">
        <f>Forbbiden!AG204</f>
        <v/>
      </c>
      <c r="AI191" s="14" t="str">
        <f>Forbbiden!AH204</f>
        <v/>
      </c>
      <c r="AJ191" s="14" t="str">
        <f>Forbbiden!AI204</f>
        <v/>
      </c>
      <c r="AK191" s="14" t="str">
        <f>Forbbiden!AJ204</f>
        <v/>
      </c>
      <c r="AL191" s="14" t="str">
        <f>Forbbiden!AK204</f>
        <v/>
      </c>
      <c r="AM191" s="14" t="str">
        <f>Forbbiden!AL204</f>
        <v/>
      </c>
      <c r="AN191" s="14" t="str">
        <f>Forbbiden!AM204</f>
        <v/>
      </c>
      <c r="AO191" s="14" t="str">
        <f>Forbbiden!AN204</f>
        <v/>
      </c>
      <c r="AP191" s="14" t="str">
        <f>Forbbiden!AO204</f>
        <v/>
      </c>
      <c r="AQ191" s="14" t="str">
        <f>Forbbiden!AP204</f>
        <v/>
      </c>
      <c r="AR191" s="14" t="str">
        <f>Forbbiden!AQ204</f>
        <v/>
      </c>
      <c r="AS191" s="14" t="str">
        <f>Forbbiden!AR204</f>
        <v/>
      </c>
      <c r="AT191" s="14" t="str">
        <f>Forbbiden!AS204</f>
        <v/>
      </c>
      <c r="AU191" s="14" t="str">
        <f>Forbbiden!AT204</f>
        <v/>
      </c>
      <c r="AV191" s="14" t="str">
        <f>Forbbiden!AU204</f>
        <v/>
      </c>
      <c r="AW191" s="14" t="str">
        <f>Forbbiden!AV204</f>
        <v/>
      </c>
      <c r="AX191" s="14" t="str">
        <f>Forbbiden!AW204</f>
        <v/>
      </c>
      <c r="AY191" s="14" t="str">
        <f>Forbbiden!AX204</f>
        <v/>
      </c>
      <c r="AZ191" s="14" t="str">
        <f>Forbbiden!AY204</f>
        <v/>
      </c>
      <c r="BA191" s="14" t="str">
        <f>Forbbiden!AZ204</f>
        <v/>
      </c>
      <c r="BB191" s="14" t="str">
        <f>Forbbiden!BA204</f>
        <v/>
      </c>
      <c r="BC191" s="14" t="str">
        <f>Forbbiden!BB204</f>
        <v/>
      </c>
      <c r="BD191" s="14" t="str">
        <f>Forbbiden!BC204</f>
        <v/>
      </c>
      <c r="BE191" s="14" t="str">
        <f>Forbbiden!BD204</f>
        <v/>
      </c>
      <c r="BF191" s="14" t="str">
        <f>Forbbiden!BE204</f>
        <v/>
      </c>
      <c r="BG191" s="14" t="str">
        <f>Forbbiden!BF204</f>
        <v/>
      </c>
      <c r="BH191" s="47" t="str">
        <f>Forbbiden!BG204</f>
        <v/>
      </c>
      <c r="BI191" s="14" t="str">
        <f>Forbbiden!BH204</f>
        <v/>
      </c>
      <c r="BJ191" s="14"/>
      <c r="BK191" s="14"/>
      <c r="BL191" s="14"/>
      <c r="BM191" s="14"/>
      <c r="BN191" s="38"/>
      <c r="BO191" s="38"/>
      <c r="BP191" s="38"/>
      <c r="BQ191" s="38"/>
      <c r="BR191" s="38"/>
      <c r="BS191" s="38"/>
      <c r="BT191" s="38"/>
      <c r="BV191" s="9"/>
      <c r="BW191" s="9"/>
      <c r="BX191" s="9"/>
      <c r="BY191" s="9"/>
      <c r="BZ191" s="9"/>
      <c r="CA191" s="13"/>
      <c r="CB191" s="64"/>
      <c r="CC191" s="16"/>
    </row>
    <row r="192" spans="1:120">
      <c r="A192" s="38"/>
      <c r="B192" s="38"/>
      <c r="C192" s="50"/>
      <c r="D192" s="50"/>
      <c r="E192" s="50"/>
      <c r="F192" s="50"/>
      <c r="G192" s="50"/>
      <c r="H192" s="40"/>
      <c r="I192" s="23"/>
      <c r="J192" s="16"/>
      <c r="K192" s="23"/>
      <c r="L192" s="23"/>
      <c r="M192" s="23"/>
      <c r="N192" s="23"/>
      <c r="O192" s="23"/>
      <c r="P192" s="23"/>
      <c r="R192" s="14">
        <v>43</v>
      </c>
      <c r="S192" s="14" t="str">
        <f>Forbbiden!R205</f>
        <v/>
      </c>
      <c r="T192" s="61">
        <f>Forbbiden!S205</f>
        <v>0</v>
      </c>
      <c r="U192" s="14" t="str">
        <f>Forbbiden!T205</f>
        <v/>
      </c>
      <c r="V192" s="14" t="str">
        <f>Forbbiden!U205</f>
        <v/>
      </c>
      <c r="W192" s="14" t="str">
        <f>Forbbiden!V205</f>
        <v/>
      </c>
      <c r="X192" s="14" t="str">
        <f>Forbbiden!W205</f>
        <v/>
      </c>
      <c r="Y192" s="14" t="str">
        <f>Forbbiden!X205</f>
        <v/>
      </c>
      <c r="Z192" s="14" t="str">
        <f>Forbbiden!Y205</f>
        <v/>
      </c>
      <c r="AA192" s="14" t="str">
        <f>Forbbiden!Z205</f>
        <v/>
      </c>
      <c r="AB192" s="14" t="str">
        <f>Forbbiden!AA205</f>
        <v/>
      </c>
      <c r="AC192" s="14" t="str">
        <f>Forbbiden!AB205</f>
        <v/>
      </c>
      <c r="AD192" s="14" t="str">
        <f>Forbbiden!AC205</f>
        <v/>
      </c>
      <c r="AE192" s="14" t="str">
        <f>Forbbiden!AD205</f>
        <v/>
      </c>
      <c r="AF192" s="14" t="str">
        <f>Forbbiden!AE205</f>
        <v/>
      </c>
      <c r="AG192" s="14" t="str">
        <f>Forbbiden!AF205</f>
        <v/>
      </c>
      <c r="AH192" s="14" t="str">
        <f>Forbbiden!AG205</f>
        <v/>
      </c>
      <c r="AI192" s="14" t="str">
        <f>Forbbiden!AH205</f>
        <v/>
      </c>
      <c r="AJ192" s="14" t="str">
        <f>Forbbiden!AI205</f>
        <v/>
      </c>
      <c r="AK192" s="14" t="str">
        <f>Forbbiden!AJ205</f>
        <v/>
      </c>
      <c r="AL192" s="14" t="str">
        <f>Forbbiden!AK205</f>
        <v/>
      </c>
      <c r="AM192" s="14" t="str">
        <f>Forbbiden!AL205</f>
        <v/>
      </c>
      <c r="AN192" s="14" t="str">
        <f>Forbbiden!AM205</f>
        <v/>
      </c>
      <c r="AO192" s="14" t="str">
        <f>Forbbiden!AN205</f>
        <v/>
      </c>
      <c r="AP192" s="14" t="str">
        <f>Forbbiden!AO205</f>
        <v/>
      </c>
      <c r="AQ192" s="14" t="str">
        <f>Forbbiden!AP205</f>
        <v/>
      </c>
      <c r="AR192" s="14" t="str">
        <f>Forbbiden!AQ205</f>
        <v/>
      </c>
      <c r="AS192" s="14" t="str">
        <f>Forbbiden!AR205</f>
        <v/>
      </c>
      <c r="AT192" s="14" t="str">
        <f>Forbbiden!AS205</f>
        <v/>
      </c>
      <c r="AU192" s="14" t="str">
        <f>Forbbiden!AT205</f>
        <v/>
      </c>
      <c r="AV192" s="14" t="str">
        <f>Forbbiden!AU205</f>
        <v/>
      </c>
      <c r="AW192" s="14" t="str">
        <f>Forbbiden!AV205</f>
        <v/>
      </c>
      <c r="AX192" s="14" t="str">
        <f>Forbbiden!AW205</f>
        <v/>
      </c>
      <c r="AY192" s="14" t="str">
        <f>Forbbiden!AX205</f>
        <v/>
      </c>
      <c r="AZ192" s="14" t="str">
        <f>Forbbiden!AY205</f>
        <v/>
      </c>
      <c r="BA192" s="14" t="str">
        <f>Forbbiden!AZ205</f>
        <v/>
      </c>
      <c r="BB192" s="14" t="str">
        <f>Forbbiden!BA205</f>
        <v/>
      </c>
      <c r="BC192" s="14" t="str">
        <f>Forbbiden!BB205</f>
        <v/>
      </c>
      <c r="BD192" s="14" t="str">
        <f>Forbbiden!BC205</f>
        <v/>
      </c>
      <c r="BE192" s="14" t="str">
        <f>Forbbiden!BD205</f>
        <v/>
      </c>
      <c r="BF192" s="14" t="str">
        <f>Forbbiden!BE205</f>
        <v/>
      </c>
      <c r="BG192" s="14" t="str">
        <f>Forbbiden!BF205</f>
        <v/>
      </c>
      <c r="BH192" s="47" t="str">
        <f>Forbbiden!BG205</f>
        <v/>
      </c>
      <c r="BI192" s="14" t="str">
        <f>Forbbiden!BH205</f>
        <v/>
      </c>
      <c r="BJ192" s="14" t="str">
        <f>Forbbiden!BI205</f>
        <v/>
      </c>
      <c r="BK192" s="14"/>
      <c r="BL192" s="14"/>
      <c r="BM192" s="14"/>
      <c r="BN192" s="38"/>
      <c r="BO192" s="38"/>
      <c r="BP192" s="38"/>
      <c r="BQ192" s="38"/>
      <c r="BR192" s="38"/>
      <c r="BS192" s="38"/>
      <c r="BT192" s="38"/>
      <c r="BV192" s="9"/>
      <c r="BW192" s="9"/>
      <c r="BX192" s="9"/>
      <c r="BY192" s="9"/>
      <c r="BZ192" s="9"/>
      <c r="CA192" s="13"/>
      <c r="CB192" s="64"/>
      <c r="CC192" s="16"/>
    </row>
    <row r="193" spans="1:81">
      <c r="A193" s="48"/>
      <c r="B193" s="38"/>
      <c r="C193" s="50"/>
      <c r="D193" s="15"/>
      <c r="E193" s="15"/>
      <c r="F193" s="15"/>
      <c r="G193" s="57"/>
      <c r="H193" s="40"/>
      <c r="I193" s="23"/>
      <c r="J193" s="23"/>
      <c r="K193" s="16"/>
      <c r="L193" s="9"/>
      <c r="M193" s="9"/>
      <c r="N193" s="9"/>
      <c r="O193" s="9"/>
      <c r="P193" s="9"/>
      <c r="R193" s="14">
        <v>44</v>
      </c>
      <c r="S193" s="14" t="str">
        <f>Forbbiden!R206</f>
        <v/>
      </c>
      <c r="T193" s="61">
        <f>Forbbiden!S206</f>
        <v>0</v>
      </c>
      <c r="U193" s="14" t="str">
        <f>Forbbiden!T206</f>
        <v/>
      </c>
      <c r="V193" s="14" t="str">
        <f>Forbbiden!U206</f>
        <v/>
      </c>
      <c r="W193" s="14" t="str">
        <f>Forbbiden!V206</f>
        <v/>
      </c>
      <c r="X193" s="14" t="str">
        <f>Forbbiden!W206</f>
        <v/>
      </c>
      <c r="Y193" s="14" t="str">
        <f>Forbbiden!X206</f>
        <v/>
      </c>
      <c r="Z193" s="14" t="str">
        <f>Forbbiden!Y206</f>
        <v/>
      </c>
      <c r="AA193" s="14" t="str">
        <f>Forbbiden!Z206</f>
        <v/>
      </c>
      <c r="AB193" s="14" t="str">
        <f>Forbbiden!AA206</f>
        <v/>
      </c>
      <c r="AC193" s="14" t="str">
        <f>Forbbiden!AB206</f>
        <v/>
      </c>
      <c r="AD193" s="14" t="str">
        <f>Forbbiden!AC206</f>
        <v/>
      </c>
      <c r="AE193" s="14" t="str">
        <f>Forbbiden!AD206</f>
        <v/>
      </c>
      <c r="AF193" s="14" t="str">
        <f>Forbbiden!AE206</f>
        <v/>
      </c>
      <c r="AG193" s="14" t="str">
        <f>Forbbiden!AF206</f>
        <v/>
      </c>
      <c r="AH193" s="14" t="str">
        <f>Forbbiden!AG206</f>
        <v/>
      </c>
      <c r="AI193" s="14" t="str">
        <f>Forbbiden!AH206</f>
        <v/>
      </c>
      <c r="AJ193" s="14" t="str">
        <f>Forbbiden!AI206</f>
        <v/>
      </c>
      <c r="AK193" s="14" t="str">
        <f>Forbbiden!AJ206</f>
        <v/>
      </c>
      <c r="AL193" s="14" t="str">
        <f>Forbbiden!AK206</f>
        <v/>
      </c>
      <c r="AM193" s="14" t="str">
        <f>Forbbiden!AL206</f>
        <v/>
      </c>
      <c r="AN193" s="14" t="str">
        <f>Forbbiden!AM206</f>
        <v/>
      </c>
      <c r="AO193" s="14" t="str">
        <f>Forbbiden!AN206</f>
        <v/>
      </c>
      <c r="AP193" s="14" t="str">
        <f>Forbbiden!AO206</f>
        <v/>
      </c>
      <c r="AQ193" s="14" t="str">
        <f>Forbbiden!AP206</f>
        <v/>
      </c>
      <c r="AR193" s="14" t="str">
        <f>Forbbiden!AQ206</f>
        <v/>
      </c>
      <c r="AS193" s="14" t="str">
        <f>Forbbiden!AR206</f>
        <v/>
      </c>
      <c r="AT193" s="14" t="str">
        <f>Forbbiden!AS206</f>
        <v/>
      </c>
      <c r="AU193" s="14" t="str">
        <f>Forbbiden!AT206</f>
        <v/>
      </c>
      <c r="AV193" s="14" t="str">
        <f>Forbbiden!AU206</f>
        <v/>
      </c>
      <c r="AW193" s="14" t="str">
        <f>Forbbiden!AV206</f>
        <v/>
      </c>
      <c r="AX193" s="14" t="str">
        <f>Forbbiden!AW206</f>
        <v/>
      </c>
      <c r="AY193" s="14" t="str">
        <f>Forbbiden!AX206</f>
        <v/>
      </c>
      <c r="AZ193" s="14" t="str">
        <f>Forbbiden!AY206</f>
        <v/>
      </c>
      <c r="BA193" s="14" t="str">
        <f>Forbbiden!AZ206</f>
        <v/>
      </c>
      <c r="BB193" s="14" t="str">
        <f>Forbbiden!BA206</f>
        <v/>
      </c>
      <c r="BC193" s="14" t="str">
        <f>Forbbiden!BB206</f>
        <v/>
      </c>
      <c r="BD193" s="14" t="str">
        <f>Forbbiden!BC206</f>
        <v/>
      </c>
      <c r="BE193" s="14" t="str">
        <f>Forbbiden!BD206</f>
        <v/>
      </c>
      <c r="BF193" s="14" t="str">
        <f>Forbbiden!BE206</f>
        <v/>
      </c>
      <c r="BG193" s="14" t="str">
        <f>Forbbiden!BF206</f>
        <v/>
      </c>
      <c r="BH193" s="47" t="str">
        <f>Forbbiden!BG206</f>
        <v/>
      </c>
      <c r="BI193" s="14" t="str">
        <f>Forbbiden!BH206</f>
        <v/>
      </c>
      <c r="BJ193" s="14" t="str">
        <f>Forbbiden!BI206</f>
        <v/>
      </c>
      <c r="BK193" s="14" t="str">
        <f>Forbbiden!BJ206</f>
        <v/>
      </c>
      <c r="BL193" s="14"/>
      <c r="BM193" s="14"/>
      <c r="BN193" s="38"/>
      <c r="BO193" s="38"/>
      <c r="BP193" s="38"/>
      <c r="BQ193" s="38"/>
      <c r="BR193" s="38"/>
      <c r="BS193" s="38"/>
      <c r="BT193" s="38"/>
      <c r="BV193" s="9"/>
      <c r="BW193" s="9"/>
      <c r="BX193" s="9"/>
      <c r="BY193" s="9"/>
      <c r="BZ193" s="9"/>
      <c r="CA193" s="13"/>
      <c r="CB193" s="64"/>
      <c r="CC193" s="16"/>
    </row>
    <row r="194" spans="1:81">
      <c r="A194" s="48"/>
      <c r="B194" s="38"/>
      <c r="C194" s="50"/>
      <c r="D194" s="15"/>
      <c r="E194" s="15"/>
      <c r="F194" s="15"/>
      <c r="G194" s="57"/>
      <c r="H194" s="40"/>
      <c r="I194" s="23"/>
      <c r="J194" s="23"/>
      <c r="K194" s="16"/>
      <c r="L194" s="9"/>
      <c r="M194" s="9"/>
      <c r="N194" s="9"/>
      <c r="O194" s="9"/>
      <c r="P194" s="9"/>
      <c r="R194" s="14">
        <v>45</v>
      </c>
      <c r="S194" s="14" t="str">
        <f>Forbbiden!R207</f>
        <v/>
      </c>
      <c r="T194" s="61">
        <f>Forbbiden!S207</f>
        <v>0</v>
      </c>
      <c r="U194" s="14" t="str">
        <f>Forbbiden!T207</f>
        <v/>
      </c>
      <c r="V194" s="14" t="str">
        <f>Forbbiden!U207</f>
        <v/>
      </c>
      <c r="W194" s="14" t="str">
        <f>Forbbiden!V207</f>
        <v/>
      </c>
      <c r="X194" s="14" t="str">
        <f>Forbbiden!W207</f>
        <v/>
      </c>
      <c r="Y194" s="14" t="str">
        <f>Forbbiden!X207</f>
        <v/>
      </c>
      <c r="Z194" s="14" t="str">
        <f>Forbbiden!Y207</f>
        <v/>
      </c>
      <c r="AA194" s="14" t="str">
        <f>Forbbiden!Z207</f>
        <v/>
      </c>
      <c r="AB194" s="14" t="str">
        <f>Forbbiden!AA207</f>
        <v/>
      </c>
      <c r="AC194" s="14" t="str">
        <f>Forbbiden!AB207</f>
        <v/>
      </c>
      <c r="AD194" s="14" t="str">
        <f>Forbbiden!AC207</f>
        <v/>
      </c>
      <c r="AE194" s="14" t="str">
        <f>Forbbiden!AD207</f>
        <v/>
      </c>
      <c r="AF194" s="14" t="str">
        <f>Forbbiden!AE207</f>
        <v/>
      </c>
      <c r="AG194" s="14" t="str">
        <f>Forbbiden!AF207</f>
        <v/>
      </c>
      <c r="AH194" s="14" t="str">
        <f>Forbbiden!AG207</f>
        <v/>
      </c>
      <c r="AI194" s="14" t="str">
        <f>Forbbiden!AH207</f>
        <v/>
      </c>
      <c r="AJ194" s="14" t="str">
        <f>Forbbiden!AI207</f>
        <v/>
      </c>
      <c r="AK194" s="14" t="str">
        <f>Forbbiden!AJ207</f>
        <v/>
      </c>
      <c r="AL194" s="14" t="str">
        <f>Forbbiden!AK207</f>
        <v/>
      </c>
      <c r="AM194" s="14" t="str">
        <f>Forbbiden!AL207</f>
        <v/>
      </c>
      <c r="AN194" s="14" t="str">
        <f>Forbbiden!AM207</f>
        <v/>
      </c>
      <c r="AO194" s="14" t="str">
        <f>Forbbiden!AN207</f>
        <v/>
      </c>
      <c r="AP194" s="14" t="str">
        <f>Forbbiden!AO207</f>
        <v/>
      </c>
      <c r="AQ194" s="14" t="str">
        <f>Forbbiden!AP207</f>
        <v/>
      </c>
      <c r="AR194" s="14" t="str">
        <f>Forbbiden!AQ207</f>
        <v/>
      </c>
      <c r="AS194" s="14" t="str">
        <f>Forbbiden!AR207</f>
        <v/>
      </c>
      <c r="AT194" s="14" t="str">
        <f>Forbbiden!AS207</f>
        <v/>
      </c>
      <c r="AU194" s="14" t="str">
        <f>Forbbiden!AT207</f>
        <v/>
      </c>
      <c r="AV194" s="14" t="str">
        <f>Forbbiden!AU207</f>
        <v/>
      </c>
      <c r="AW194" s="14" t="str">
        <f>Forbbiden!AV207</f>
        <v/>
      </c>
      <c r="AX194" s="14" t="str">
        <f>Forbbiden!AW207</f>
        <v/>
      </c>
      <c r="AY194" s="14" t="str">
        <f>Forbbiden!AX207</f>
        <v/>
      </c>
      <c r="AZ194" s="14" t="str">
        <f>Forbbiden!AY207</f>
        <v/>
      </c>
      <c r="BA194" s="14" t="str">
        <f>Forbbiden!AZ207</f>
        <v/>
      </c>
      <c r="BB194" s="14" t="str">
        <f>Forbbiden!BA207</f>
        <v/>
      </c>
      <c r="BC194" s="14" t="str">
        <f>Forbbiden!BB207</f>
        <v/>
      </c>
      <c r="BD194" s="14" t="str">
        <f>Forbbiden!BC207</f>
        <v/>
      </c>
      <c r="BE194" s="14" t="str">
        <f>Forbbiden!BD207</f>
        <v/>
      </c>
      <c r="BF194" s="14" t="str">
        <f>Forbbiden!BE207</f>
        <v/>
      </c>
      <c r="BG194" s="14" t="str">
        <f>Forbbiden!BF207</f>
        <v/>
      </c>
      <c r="BH194" s="47" t="str">
        <f>Forbbiden!BG207</f>
        <v/>
      </c>
      <c r="BI194" s="14" t="str">
        <f>Forbbiden!BH207</f>
        <v/>
      </c>
      <c r="BJ194" s="14" t="str">
        <f>Forbbiden!BI207</f>
        <v/>
      </c>
      <c r="BK194" s="14" t="str">
        <f>Forbbiden!BJ207</f>
        <v/>
      </c>
      <c r="BL194" s="14" t="str">
        <f>Forbbiden!BK207</f>
        <v/>
      </c>
      <c r="BM194" s="14"/>
      <c r="BN194" s="38"/>
      <c r="BO194" s="38"/>
      <c r="BP194" s="38"/>
      <c r="BQ194" s="38"/>
      <c r="BR194" s="38"/>
      <c r="BS194" s="38"/>
      <c r="BT194" s="38"/>
      <c r="BV194" s="9"/>
      <c r="BW194" s="9"/>
      <c r="BX194" s="9"/>
      <c r="BY194" s="9"/>
      <c r="BZ194" s="9"/>
      <c r="CA194" s="13"/>
      <c r="CB194" s="64"/>
      <c r="CC194" s="16"/>
    </row>
    <row r="195" spans="1:81">
      <c r="A195" s="48"/>
      <c r="B195" s="38"/>
      <c r="C195" s="50"/>
      <c r="D195" s="15"/>
      <c r="E195" s="15"/>
      <c r="F195" s="15"/>
      <c r="G195" s="15"/>
      <c r="H195" s="40"/>
      <c r="I195" s="23"/>
      <c r="J195" s="23"/>
      <c r="K195" s="16"/>
      <c r="L195" s="9"/>
      <c r="M195" s="9"/>
      <c r="N195" s="9"/>
      <c r="O195" s="9"/>
      <c r="P195" s="9"/>
      <c r="BN195" s="38"/>
      <c r="BO195" s="38"/>
      <c r="BP195" s="38"/>
      <c r="BQ195" s="38"/>
      <c r="BR195" s="38"/>
      <c r="BS195" s="38"/>
      <c r="BT195" s="38"/>
      <c r="BV195" s="9"/>
      <c r="BW195" s="9"/>
      <c r="BX195" s="9"/>
      <c r="BY195" s="9"/>
      <c r="BZ195" s="9"/>
      <c r="CA195" s="13"/>
      <c r="CB195" s="64"/>
      <c r="CC195" s="16"/>
    </row>
    <row r="196" spans="1:81">
      <c r="A196" s="48"/>
      <c r="B196" s="38"/>
      <c r="C196" s="50"/>
      <c r="D196" s="15"/>
      <c r="E196" s="15"/>
      <c r="F196" s="15"/>
      <c r="G196" s="15"/>
      <c r="H196" s="40"/>
      <c r="I196" s="23"/>
      <c r="J196" s="23"/>
      <c r="K196" s="16"/>
      <c r="L196" s="9"/>
      <c r="M196" s="9"/>
      <c r="N196" s="9"/>
      <c r="O196" s="9"/>
      <c r="P196" s="9"/>
      <c r="BN196" s="38"/>
      <c r="BO196" s="38"/>
      <c r="BP196" s="38"/>
      <c r="BQ196" s="38"/>
      <c r="BR196" s="38"/>
      <c r="BS196" s="38"/>
      <c r="BT196" s="38"/>
      <c r="BV196" s="9"/>
      <c r="BW196" s="9"/>
      <c r="BX196" s="9"/>
      <c r="BY196" s="9"/>
      <c r="BZ196" s="9"/>
      <c r="CA196" s="13"/>
      <c r="CB196" s="64"/>
      <c r="CC196" s="16"/>
    </row>
    <row r="197" spans="1:81">
      <c r="A197" s="38"/>
      <c r="B197" s="38"/>
      <c r="C197" s="38"/>
      <c r="D197" s="38"/>
      <c r="E197" s="38"/>
      <c r="F197" s="38"/>
      <c r="G197" s="38"/>
      <c r="H197" s="40"/>
      <c r="I197" s="23"/>
      <c r="J197" s="23"/>
      <c r="K197" s="16"/>
      <c r="L197" s="9"/>
      <c r="M197" s="9"/>
      <c r="N197" s="9"/>
      <c r="O197" s="9"/>
      <c r="P197" s="9"/>
      <c r="BN197" s="38"/>
      <c r="BO197" s="38"/>
      <c r="BP197" s="38"/>
      <c r="BQ197" s="38"/>
      <c r="BR197" s="38"/>
      <c r="BS197" s="38"/>
      <c r="BT197" s="38"/>
      <c r="BV197" s="9"/>
      <c r="BW197" s="9"/>
      <c r="BX197" s="9"/>
      <c r="BY197" s="9"/>
      <c r="BZ197" s="9"/>
      <c r="CA197" s="13"/>
      <c r="CB197" s="64"/>
      <c r="CC197" s="16"/>
    </row>
    <row r="198" spans="1:81">
      <c r="A198" s="38"/>
      <c r="B198" s="38"/>
      <c r="C198" s="38"/>
      <c r="D198" s="38"/>
      <c r="E198" s="38"/>
      <c r="F198" s="38"/>
      <c r="G198" s="38"/>
      <c r="H198" s="40"/>
      <c r="I198" s="23"/>
      <c r="J198" s="23"/>
      <c r="K198" s="16"/>
      <c r="L198" s="9"/>
      <c r="M198" s="9"/>
      <c r="N198" s="9"/>
      <c r="O198" s="9"/>
      <c r="P198" s="9"/>
      <c r="BN198" s="38"/>
      <c r="BO198" s="38"/>
      <c r="BP198" s="38"/>
      <c r="BQ198" s="38"/>
      <c r="BR198" s="38"/>
      <c r="BS198" s="38"/>
      <c r="BT198" s="38"/>
      <c r="BV198" s="9"/>
      <c r="BW198" s="9"/>
      <c r="BX198" s="9"/>
      <c r="BY198" s="9"/>
      <c r="BZ198" s="9"/>
      <c r="CA198" s="13"/>
      <c r="CB198" s="64"/>
      <c r="CC198" s="16"/>
    </row>
    <row r="199" spans="1:81">
      <c r="A199" s="38"/>
      <c r="B199" s="38"/>
      <c r="C199" s="38"/>
      <c r="D199" s="38"/>
      <c r="E199" s="38"/>
      <c r="F199" s="38"/>
      <c r="G199" s="38"/>
      <c r="H199" s="40"/>
      <c r="I199" s="23"/>
      <c r="J199" s="23"/>
      <c r="K199" s="16"/>
      <c r="L199" s="9"/>
      <c r="M199" s="9"/>
      <c r="N199" s="9"/>
      <c r="O199" s="9"/>
      <c r="P199" s="9"/>
      <c r="BN199" s="38"/>
      <c r="BO199" s="38"/>
      <c r="BP199" s="38"/>
      <c r="BQ199" s="38"/>
      <c r="BR199" s="38"/>
      <c r="BS199" s="38"/>
      <c r="BT199" s="38"/>
      <c r="BV199" s="9"/>
      <c r="BW199" s="9"/>
      <c r="BX199" s="9"/>
      <c r="BY199" s="9"/>
      <c r="BZ199" s="9"/>
      <c r="CA199" s="13"/>
      <c r="CB199" s="64"/>
      <c r="CC199" s="16"/>
    </row>
    <row r="200" spans="1:81">
      <c r="A200" s="49"/>
      <c r="B200" s="38"/>
      <c r="C200" s="15"/>
      <c r="D200" s="38"/>
      <c r="E200" s="38"/>
      <c r="F200" s="38"/>
      <c r="G200" s="38"/>
      <c r="H200" s="40"/>
      <c r="I200" s="23"/>
      <c r="J200" s="23"/>
      <c r="K200" s="16"/>
      <c r="L200" s="9"/>
      <c r="M200" s="9"/>
      <c r="N200" s="9"/>
      <c r="O200" s="9"/>
      <c r="P200" s="9"/>
      <c r="BN200" s="38"/>
      <c r="BO200" s="38"/>
      <c r="BP200" s="38"/>
      <c r="BQ200" s="38"/>
      <c r="BR200" s="38"/>
      <c r="BS200" s="38"/>
      <c r="BT200" s="38"/>
      <c r="BV200" s="9"/>
      <c r="BW200" s="9"/>
      <c r="BX200" s="9"/>
      <c r="BY200" s="9"/>
      <c r="BZ200" s="9"/>
      <c r="CA200" s="13"/>
      <c r="CB200" s="64"/>
      <c r="CC200" s="16"/>
    </row>
    <row r="201" spans="1:81">
      <c r="A201" s="38"/>
      <c r="B201" s="38"/>
      <c r="C201" s="38"/>
      <c r="D201" s="38"/>
      <c r="E201" s="38"/>
      <c r="F201" s="38"/>
      <c r="G201" s="38"/>
      <c r="H201" s="40"/>
      <c r="I201" s="23"/>
      <c r="J201" s="23"/>
      <c r="K201" s="16"/>
      <c r="L201" s="9"/>
      <c r="M201" s="9"/>
      <c r="N201" s="9"/>
      <c r="O201" s="9"/>
      <c r="P201" s="9"/>
      <c r="BN201" s="38"/>
      <c r="BO201" s="38"/>
      <c r="BP201" s="38"/>
      <c r="BQ201" s="38"/>
      <c r="BR201" s="38"/>
      <c r="BS201" s="38"/>
      <c r="BT201" s="38"/>
      <c r="BV201" s="9"/>
      <c r="BW201" s="9"/>
      <c r="BX201" s="9"/>
      <c r="BY201" s="9"/>
      <c r="BZ201" s="9"/>
      <c r="CA201" s="13"/>
      <c r="CB201" s="64"/>
      <c r="CC201" s="16"/>
    </row>
    <row r="202" spans="1:81">
      <c r="A202" s="38"/>
      <c r="B202" s="38"/>
      <c r="C202" s="38"/>
      <c r="D202" s="38"/>
      <c r="E202" s="38"/>
      <c r="F202" s="38"/>
      <c r="G202" s="38"/>
      <c r="H202" s="40"/>
      <c r="I202" s="23"/>
      <c r="J202" s="23"/>
      <c r="K202" s="16"/>
      <c r="L202" s="9"/>
      <c r="M202" s="9"/>
      <c r="N202" s="9"/>
      <c r="O202" s="9"/>
      <c r="P202" s="9"/>
      <c r="BN202" s="38"/>
      <c r="BO202" s="38"/>
      <c r="BP202" s="38"/>
      <c r="BQ202" s="38"/>
      <c r="BR202" s="38"/>
      <c r="BS202" s="38"/>
      <c r="BT202" s="38"/>
      <c r="BV202" s="9"/>
      <c r="BW202" s="9"/>
      <c r="BX202" s="9"/>
      <c r="BY202" s="9"/>
      <c r="BZ202" s="9"/>
      <c r="CA202" s="13"/>
      <c r="CB202" s="64"/>
      <c r="CC202" s="16"/>
    </row>
    <row r="203" spans="1:81">
      <c r="A203" s="50"/>
      <c r="B203" s="38"/>
      <c r="C203" s="15"/>
      <c r="D203" s="38"/>
      <c r="E203" s="38"/>
      <c r="F203" s="38"/>
      <c r="G203" s="38"/>
      <c r="H203" s="40"/>
      <c r="I203" s="23"/>
      <c r="J203" s="23"/>
      <c r="K203" s="16"/>
      <c r="L203" s="9"/>
      <c r="M203" s="9"/>
      <c r="N203" s="9"/>
      <c r="O203" s="9"/>
      <c r="P203" s="9"/>
      <c r="BN203" s="38"/>
      <c r="BO203" s="38"/>
      <c r="BP203" s="38"/>
      <c r="BQ203" s="38"/>
      <c r="BR203" s="38"/>
      <c r="BS203" s="38"/>
      <c r="BT203" s="38"/>
      <c r="BV203" s="9"/>
      <c r="BW203" s="9"/>
      <c r="BX203" s="9"/>
      <c r="BY203" s="9"/>
      <c r="BZ203" s="9"/>
      <c r="CA203" s="13"/>
      <c r="CB203" s="64"/>
      <c r="CC203" s="16"/>
    </row>
    <row r="204" spans="1:81">
      <c r="A204" s="49"/>
      <c r="B204" s="38"/>
      <c r="C204" s="38"/>
      <c r="D204" s="38"/>
      <c r="E204" s="38"/>
      <c r="F204" s="38"/>
      <c r="G204" s="38"/>
      <c r="H204" s="40"/>
      <c r="I204" s="23"/>
      <c r="J204" s="23"/>
      <c r="K204" s="16"/>
      <c r="L204" s="9"/>
      <c r="M204" s="9"/>
      <c r="N204" s="9"/>
      <c r="O204" s="9"/>
      <c r="P204" s="9"/>
      <c r="BN204" s="38"/>
      <c r="BO204" s="38"/>
      <c r="BP204" s="38"/>
      <c r="BQ204" s="38"/>
      <c r="BR204" s="38"/>
      <c r="BS204" s="38"/>
      <c r="BT204" s="38"/>
      <c r="BV204" s="9"/>
      <c r="BW204" s="9"/>
      <c r="BX204" s="9"/>
      <c r="BY204" s="9"/>
      <c r="BZ204" s="9"/>
      <c r="CA204" s="13"/>
      <c r="CB204" s="64"/>
      <c r="CC204" s="16"/>
    </row>
    <row r="205" spans="1:81">
      <c r="A205" s="49"/>
      <c r="B205" s="38"/>
      <c r="C205" s="38"/>
      <c r="D205" s="38"/>
      <c r="E205" s="38"/>
      <c r="F205" s="38"/>
      <c r="G205" s="38"/>
      <c r="H205" s="40"/>
      <c r="I205" s="23"/>
      <c r="J205" s="23"/>
      <c r="K205" s="16"/>
      <c r="L205" s="9"/>
      <c r="M205" s="9"/>
      <c r="N205" s="9"/>
      <c r="O205" s="9"/>
      <c r="P205" s="9"/>
      <c r="BN205" s="38"/>
      <c r="BO205" s="38"/>
      <c r="BP205" s="38"/>
      <c r="BQ205" s="38"/>
      <c r="BR205" s="38"/>
      <c r="BS205" s="38"/>
      <c r="BT205" s="38"/>
      <c r="BU205" s="40"/>
      <c r="BV205" s="23"/>
      <c r="BW205" s="16"/>
      <c r="BX205" s="9"/>
      <c r="BY205" s="9"/>
      <c r="BZ205" s="9"/>
      <c r="CA205" s="13"/>
      <c r="CB205" s="64"/>
      <c r="CC205" s="16"/>
    </row>
    <row r="206" spans="1:81">
      <c r="A206" s="38"/>
      <c r="B206" s="38"/>
      <c r="C206" s="38"/>
      <c r="D206" s="38"/>
      <c r="E206" s="38"/>
      <c r="F206" s="38"/>
      <c r="G206" s="38"/>
      <c r="H206" s="40"/>
      <c r="I206" s="23"/>
      <c r="J206" s="23"/>
      <c r="K206" s="16"/>
      <c r="L206" s="9"/>
      <c r="M206" s="9"/>
      <c r="N206" s="9"/>
      <c r="O206" s="9"/>
      <c r="P206" s="9"/>
      <c r="BN206" s="38"/>
      <c r="BO206" s="38"/>
      <c r="BP206" s="38"/>
      <c r="BQ206" s="38"/>
      <c r="BR206" s="38"/>
      <c r="BS206" s="38"/>
      <c r="BT206" s="38"/>
      <c r="BU206" s="40"/>
      <c r="BV206" s="23"/>
      <c r="BW206" s="16"/>
      <c r="BX206" s="9"/>
      <c r="BY206" s="9"/>
      <c r="BZ206" s="9"/>
      <c r="CA206" s="13"/>
      <c r="CB206" s="64"/>
      <c r="CC206" s="16"/>
    </row>
    <row r="207" spans="1:81">
      <c r="A207" s="38"/>
      <c r="B207" s="38"/>
      <c r="C207" s="38"/>
      <c r="D207" s="38"/>
      <c r="E207" s="38"/>
      <c r="F207" s="38"/>
      <c r="G207" s="38"/>
      <c r="H207" s="40"/>
      <c r="I207" s="23"/>
      <c r="J207" s="23"/>
      <c r="K207" s="16"/>
      <c r="L207" s="9"/>
      <c r="M207" s="9"/>
      <c r="N207" s="9"/>
      <c r="O207" s="9"/>
      <c r="P207" s="9"/>
      <c r="BN207" s="38"/>
      <c r="BO207" s="38"/>
      <c r="BP207" s="38"/>
      <c r="BQ207" s="38"/>
      <c r="BR207" s="38"/>
      <c r="BS207" s="38"/>
      <c r="BT207" s="38"/>
      <c r="BU207" s="40"/>
      <c r="BV207" s="23"/>
      <c r="BW207" s="16"/>
      <c r="BX207" s="9"/>
      <c r="BY207" s="9"/>
      <c r="BZ207" s="9"/>
      <c r="CA207" s="13"/>
      <c r="CB207" s="64"/>
      <c r="CC207" s="16"/>
    </row>
    <row r="208" spans="1:81">
      <c r="A208" s="38"/>
      <c r="B208" s="38"/>
      <c r="C208" s="38"/>
      <c r="D208" s="38"/>
      <c r="E208" s="38"/>
      <c r="F208" s="38"/>
      <c r="G208" s="38"/>
      <c r="H208" s="40"/>
      <c r="I208" s="23"/>
      <c r="J208" s="23"/>
      <c r="K208" s="16"/>
      <c r="L208" s="9"/>
      <c r="M208" s="9"/>
      <c r="N208" s="9"/>
      <c r="O208" s="9"/>
      <c r="P208" s="9"/>
      <c r="BN208" s="38"/>
      <c r="BO208" s="38"/>
      <c r="BP208" s="38"/>
      <c r="BQ208" s="38"/>
      <c r="BR208" s="38"/>
      <c r="BS208" s="38"/>
      <c r="BT208" s="38"/>
      <c r="BU208" s="40"/>
      <c r="BV208" s="23"/>
      <c r="BW208" s="16"/>
      <c r="BX208" s="9"/>
      <c r="BY208" s="9"/>
      <c r="BZ208" s="9"/>
      <c r="CA208" s="13"/>
      <c r="CB208" s="64"/>
      <c r="CC208" s="16"/>
    </row>
    <row r="209" spans="1:98">
      <c r="A209" s="38"/>
      <c r="B209" s="38"/>
      <c r="C209" s="38"/>
      <c r="D209" s="38"/>
      <c r="E209" s="38"/>
      <c r="F209" s="38"/>
      <c r="G209" s="38"/>
      <c r="H209" s="40"/>
      <c r="I209" s="23"/>
      <c r="J209" s="23"/>
      <c r="K209" s="16"/>
      <c r="L209" s="9"/>
      <c r="M209" s="9"/>
      <c r="N209" s="9"/>
      <c r="O209" s="9"/>
      <c r="P209" s="9"/>
      <c r="BN209" s="38"/>
      <c r="BO209" s="38"/>
      <c r="BP209" s="38"/>
      <c r="BQ209" s="38"/>
      <c r="BR209" s="38"/>
      <c r="BS209" s="38"/>
      <c r="BT209" s="38"/>
      <c r="BU209" s="40"/>
      <c r="BV209" s="23"/>
      <c r="BW209" s="16"/>
      <c r="BX209" s="23"/>
      <c r="BY209" s="23"/>
      <c r="BZ209" s="23"/>
      <c r="CA209" s="13"/>
      <c r="CB209" s="64"/>
      <c r="CC209" s="16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</row>
    <row r="210" spans="1:98">
      <c r="H210" s="40"/>
      <c r="I210" s="23"/>
      <c r="J210" s="23"/>
      <c r="K210" s="16"/>
      <c r="L210" s="9"/>
      <c r="M210" s="9"/>
      <c r="N210" s="9"/>
      <c r="O210" s="9"/>
      <c r="P210" s="9"/>
      <c r="BN210" s="38"/>
      <c r="BO210" s="38"/>
      <c r="BP210" s="50"/>
      <c r="BQ210" s="50"/>
      <c r="BR210" s="50"/>
      <c r="BS210" s="50"/>
      <c r="BT210" s="50"/>
      <c r="BU210" s="40"/>
      <c r="BV210" s="23"/>
      <c r="BW210" s="16"/>
      <c r="BX210" s="9"/>
      <c r="BY210" s="9"/>
      <c r="BZ210" s="9"/>
      <c r="CA210" s="13"/>
      <c r="CB210" s="64"/>
      <c r="CC210" s="16"/>
    </row>
    <row r="211" spans="1:98">
      <c r="H211" s="40"/>
      <c r="I211" s="23"/>
      <c r="J211" s="23"/>
      <c r="K211" s="16"/>
      <c r="L211" s="9"/>
      <c r="M211" s="9"/>
      <c r="N211" s="9"/>
      <c r="O211" s="9"/>
      <c r="P211" s="9"/>
      <c r="Q211" s="23"/>
      <c r="R211" s="23"/>
      <c r="S211" s="23"/>
      <c r="T211" s="64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38"/>
      <c r="AM211" s="38"/>
      <c r="AN211" s="38"/>
      <c r="AO211" s="38"/>
      <c r="AP211" s="38"/>
      <c r="AQ211" s="38"/>
      <c r="AR211" s="38"/>
      <c r="AS211" s="28"/>
      <c r="AT211" s="9"/>
      <c r="AU211" s="9"/>
      <c r="AV211" s="9"/>
      <c r="AW211" s="9"/>
      <c r="BN211" s="48"/>
      <c r="BO211" s="38"/>
      <c r="BP211" s="50"/>
      <c r="BQ211" s="15"/>
      <c r="BR211" s="15"/>
      <c r="BS211" s="15"/>
      <c r="BT211" s="57"/>
      <c r="BU211" s="40"/>
      <c r="BV211" s="23"/>
      <c r="BW211" s="16"/>
      <c r="BX211" s="9"/>
      <c r="BY211" s="9"/>
      <c r="BZ211" s="9"/>
      <c r="CA211" s="13"/>
      <c r="CB211" s="64"/>
      <c r="CC211" s="16"/>
    </row>
    <row r="212" spans="1:98">
      <c r="H212" s="40"/>
      <c r="I212" s="23"/>
      <c r="J212" s="23"/>
      <c r="K212" s="16"/>
      <c r="L212" s="9"/>
      <c r="M212" s="9"/>
      <c r="N212" s="9"/>
      <c r="O212" s="9"/>
      <c r="P212" s="9"/>
      <c r="Q212" s="9"/>
      <c r="R212" s="9"/>
      <c r="S212" s="9"/>
      <c r="T212" s="64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38"/>
      <c r="AM212" s="38"/>
      <c r="AN212" s="38"/>
      <c r="AO212" s="38"/>
      <c r="AP212" s="38"/>
      <c r="AQ212" s="38"/>
      <c r="AR212" s="38"/>
      <c r="AS212" s="28"/>
      <c r="AT212" s="9"/>
      <c r="AU212" s="9"/>
      <c r="AV212" s="9"/>
      <c r="AW212" s="9"/>
      <c r="BN212" s="48"/>
      <c r="BO212" s="38"/>
      <c r="BP212" s="50"/>
      <c r="BQ212" s="15"/>
      <c r="BR212" s="15"/>
      <c r="BS212" s="15"/>
      <c r="BT212" s="57"/>
      <c r="BU212" s="40"/>
      <c r="BV212" s="23"/>
      <c r="BW212" s="16"/>
      <c r="BX212" s="9"/>
      <c r="BY212" s="9"/>
      <c r="BZ212" s="9"/>
      <c r="CA212" s="13"/>
      <c r="CB212" s="64"/>
      <c r="CC212" s="16"/>
    </row>
    <row r="213" spans="1:98">
      <c r="H213" s="40"/>
      <c r="I213" s="23"/>
      <c r="J213" s="23"/>
      <c r="K213" s="16"/>
      <c r="L213" s="9"/>
      <c r="M213" s="9"/>
      <c r="N213" s="9"/>
      <c r="O213" s="9"/>
      <c r="P213" s="9"/>
      <c r="Q213" s="9"/>
      <c r="R213" s="9"/>
      <c r="S213" s="9"/>
      <c r="T213" s="64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38"/>
      <c r="AM213" s="38"/>
      <c r="AN213" s="38"/>
      <c r="AO213" s="38"/>
      <c r="AP213" s="38"/>
      <c r="AQ213" s="38"/>
      <c r="AR213" s="38"/>
      <c r="AS213" s="28"/>
      <c r="AT213" s="9"/>
      <c r="AU213" s="9"/>
      <c r="AV213" s="9"/>
      <c r="AW213" s="9"/>
      <c r="BN213" s="48"/>
      <c r="BO213" s="38"/>
      <c r="BP213" s="50"/>
      <c r="BQ213" s="15"/>
      <c r="BR213" s="15"/>
      <c r="BS213" s="15"/>
      <c r="BT213" s="15"/>
      <c r="BU213" s="40"/>
      <c r="BV213" s="23"/>
      <c r="BW213" s="16"/>
      <c r="BX213" s="9"/>
      <c r="BY213" s="9"/>
      <c r="BZ213" s="9"/>
      <c r="CA213" s="13"/>
      <c r="CB213" s="64"/>
      <c r="CC213" s="16"/>
    </row>
    <row r="214" spans="1:98">
      <c r="H214" s="40"/>
      <c r="I214" s="23"/>
      <c r="J214" s="23"/>
      <c r="K214" s="16"/>
      <c r="L214" s="9"/>
      <c r="M214" s="9"/>
      <c r="N214" s="9"/>
      <c r="O214" s="9"/>
      <c r="P214" s="9"/>
      <c r="Q214" s="9"/>
      <c r="R214" s="9"/>
      <c r="S214" s="9"/>
      <c r="T214" s="64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38"/>
      <c r="AM214" s="38"/>
      <c r="AN214" s="38"/>
      <c r="AO214" s="38"/>
      <c r="AP214" s="38"/>
      <c r="AQ214" s="38"/>
      <c r="AR214" s="38"/>
      <c r="AS214" s="28"/>
      <c r="AT214" s="9"/>
      <c r="AU214" s="9"/>
      <c r="AV214" s="9"/>
      <c r="AW214" s="9"/>
      <c r="BN214" s="48"/>
      <c r="BO214" s="38"/>
      <c r="BP214" s="50"/>
      <c r="BQ214" s="15"/>
      <c r="BR214" s="15"/>
      <c r="BS214" s="15"/>
      <c r="BT214" s="15"/>
      <c r="BU214" s="40"/>
      <c r="BV214" s="23"/>
      <c r="BW214" s="16"/>
      <c r="BX214" s="9"/>
      <c r="BY214" s="9"/>
      <c r="BZ214" s="9"/>
      <c r="CA214" s="13"/>
      <c r="CB214" s="64"/>
      <c r="CC214" s="16"/>
    </row>
    <row r="215" spans="1:98">
      <c r="H215" s="40"/>
      <c r="I215" s="23"/>
      <c r="J215" s="23"/>
      <c r="K215" s="16"/>
      <c r="L215" s="9"/>
      <c r="M215" s="9"/>
      <c r="N215" s="9"/>
      <c r="O215" s="9"/>
      <c r="P215" s="9"/>
      <c r="BN215" s="38"/>
      <c r="BO215" s="38"/>
      <c r="BP215" s="38"/>
      <c r="BQ215" s="38"/>
      <c r="BR215" s="38"/>
      <c r="BS215" s="38"/>
      <c r="BT215" s="38"/>
      <c r="BU215" s="40"/>
      <c r="BV215" s="23"/>
      <c r="BW215" s="16"/>
      <c r="BX215" s="9"/>
      <c r="BY215" s="9"/>
      <c r="BZ215" s="9"/>
      <c r="CA215" s="13"/>
      <c r="CB215" s="64"/>
      <c r="CC215" s="16"/>
    </row>
    <row r="216" spans="1:98">
      <c r="H216" s="40"/>
      <c r="I216" s="23"/>
      <c r="J216" s="23"/>
      <c r="K216" s="16"/>
      <c r="L216" s="9"/>
      <c r="M216" s="9"/>
      <c r="N216" s="9"/>
      <c r="O216" s="9"/>
      <c r="P216" s="9"/>
      <c r="BN216" s="38"/>
      <c r="BO216" s="38"/>
      <c r="BP216" s="38"/>
      <c r="BQ216" s="38"/>
      <c r="BR216" s="38"/>
      <c r="BS216" s="38"/>
      <c r="BT216" s="38"/>
      <c r="BU216" s="40"/>
      <c r="BV216" s="23"/>
      <c r="BW216" s="16"/>
      <c r="BX216" s="9"/>
      <c r="BY216" s="9"/>
      <c r="BZ216" s="9"/>
      <c r="CA216" s="13"/>
      <c r="CB216" s="64"/>
      <c r="CC216" s="16"/>
    </row>
    <row r="217" spans="1:98">
      <c r="H217" s="40"/>
      <c r="I217" s="23"/>
      <c r="J217" s="23"/>
      <c r="K217" s="16"/>
      <c r="L217" s="9"/>
      <c r="M217" s="9"/>
      <c r="N217" s="9"/>
      <c r="O217" s="9"/>
      <c r="P217" s="9"/>
      <c r="BN217" s="38"/>
      <c r="BO217" s="38"/>
      <c r="BP217" s="38"/>
      <c r="BQ217" s="38"/>
      <c r="BR217" s="38"/>
      <c r="BS217" s="38"/>
      <c r="BT217" s="38"/>
      <c r="BU217" s="40"/>
      <c r="BV217" s="23"/>
      <c r="BW217" s="16"/>
      <c r="BX217" s="9"/>
      <c r="BY217" s="9"/>
      <c r="BZ217" s="9"/>
      <c r="CA217" s="13"/>
      <c r="CB217" s="64"/>
      <c r="CC217" s="16"/>
    </row>
    <row r="218" spans="1:98">
      <c r="H218" s="40"/>
      <c r="I218" s="23"/>
      <c r="J218" s="23"/>
      <c r="K218" s="16"/>
      <c r="L218" s="9"/>
      <c r="M218" s="9"/>
      <c r="N218" s="9"/>
      <c r="O218" s="9"/>
      <c r="P218" s="9"/>
      <c r="BN218" s="49"/>
      <c r="BO218" s="38"/>
      <c r="BP218" s="15"/>
      <c r="BQ218" s="38"/>
      <c r="BR218" s="38"/>
      <c r="BS218" s="38"/>
      <c r="BT218" s="38"/>
      <c r="BU218" s="40"/>
      <c r="BV218" s="23"/>
      <c r="BW218" s="16"/>
      <c r="BX218" s="9"/>
      <c r="BY218" s="9"/>
      <c r="BZ218" s="9"/>
      <c r="CA218" s="13"/>
      <c r="CB218" s="64"/>
      <c r="CC218" s="16"/>
    </row>
    <row r="219" spans="1:98">
      <c r="H219" s="40"/>
      <c r="I219" s="23"/>
      <c r="J219" s="23"/>
      <c r="K219" s="16"/>
      <c r="L219" s="9"/>
      <c r="M219" s="9"/>
      <c r="N219" s="9"/>
      <c r="O219" s="9"/>
      <c r="P219" s="9"/>
      <c r="BN219" s="38"/>
      <c r="BO219" s="38"/>
      <c r="BP219" s="38"/>
      <c r="BQ219" s="38"/>
      <c r="BR219" s="38"/>
      <c r="BS219" s="38"/>
      <c r="BT219" s="38"/>
      <c r="BU219" s="40"/>
      <c r="BV219" s="23"/>
      <c r="BW219" s="16"/>
      <c r="BX219" s="9"/>
      <c r="BY219" s="9"/>
      <c r="BZ219" s="9"/>
      <c r="CA219" s="13"/>
      <c r="CB219" s="64"/>
      <c r="CC219" s="16"/>
    </row>
    <row r="220" spans="1:98">
      <c r="H220" s="40"/>
      <c r="I220" s="23"/>
      <c r="J220" s="16"/>
      <c r="K220" s="9"/>
      <c r="L220" s="9"/>
      <c r="M220" s="9"/>
      <c r="N220" s="9"/>
      <c r="O220" s="9"/>
      <c r="P220" s="9"/>
      <c r="BN220" s="38"/>
      <c r="BO220" s="38"/>
      <c r="BP220" s="38"/>
      <c r="BQ220" s="38"/>
      <c r="BR220" s="38"/>
      <c r="BS220" s="38"/>
      <c r="BT220" s="38"/>
      <c r="BU220" s="40"/>
      <c r="BV220" s="23"/>
      <c r="BW220" s="16"/>
      <c r="BX220" s="9"/>
      <c r="BY220" s="9"/>
      <c r="BZ220" s="9"/>
      <c r="CA220" s="13"/>
      <c r="CB220" s="64"/>
      <c r="CC220" s="16"/>
    </row>
    <row r="221" spans="1:98">
      <c r="H221" s="40"/>
      <c r="I221" s="13"/>
      <c r="J221" s="51"/>
      <c r="K221" s="9"/>
      <c r="L221" s="9"/>
      <c r="M221" s="9"/>
      <c r="N221" s="9"/>
      <c r="O221" s="9"/>
      <c r="P221" s="9"/>
      <c r="BN221" s="50"/>
      <c r="BO221" s="38"/>
      <c r="BP221" s="15"/>
      <c r="BQ221" s="38"/>
      <c r="BR221" s="38"/>
      <c r="BS221" s="38"/>
      <c r="BT221" s="38"/>
      <c r="BU221" s="40"/>
      <c r="BV221" s="23"/>
      <c r="BW221" s="16"/>
      <c r="BX221" s="9"/>
      <c r="BY221" s="9"/>
      <c r="BZ221" s="9"/>
      <c r="CA221" s="13"/>
      <c r="CB221" s="64"/>
      <c r="CC221" s="16"/>
    </row>
    <row r="222" spans="1:98">
      <c r="H222" s="40"/>
      <c r="I222" s="13"/>
      <c r="J222" s="51"/>
      <c r="K222" s="9"/>
      <c r="L222" s="9"/>
      <c r="M222" s="9"/>
      <c r="N222" s="9"/>
      <c r="O222" s="9"/>
      <c r="P222" s="9"/>
      <c r="BN222" s="49"/>
      <c r="BO222" s="38"/>
      <c r="BP222" s="38"/>
      <c r="BQ222" s="38"/>
      <c r="BR222" s="38"/>
      <c r="BS222" s="38"/>
      <c r="BT222" s="38"/>
      <c r="BU222" s="40"/>
      <c r="BV222" s="23"/>
      <c r="BW222" s="16"/>
      <c r="BX222" s="9"/>
      <c r="BY222" s="9"/>
      <c r="BZ222" s="9"/>
      <c r="CA222" s="13"/>
      <c r="CB222" s="64"/>
      <c r="CC222" s="16"/>
    </row>
    <row r="223" spans="1:98">
      <c r="H223" s="40"/>
      <c r="I223" s="13"/>
      <c r="J223" s="51"/>
      <c r="K223" s="9"/>
      <c r="L223" s="9"/>
      <c r="M223" s="9"/>
      <c r="N223" s="9"/>
      <c r="O223" s="9"/>
      <c r="P223" s="9"/>
      <c r="BN223" s="49"/>
      <c r="BO223" s="38"/>
      <c r="BP223" s="38"/>
      <c r="BQ223" s="38"/>
      <c r="BR223" s="38"/>
      <c r="BS223" s="38"/>
      <c r="BT223" s="38"/>
      <c r="BU223" s="40"/>
      <c r="BV223" s="23"/>
      <c r="BW223" s="16"/>
      <c r="BX223" s="9"/>
      <c r="BY223" s="9"/>
      <c r="BZ223" s="9"/>
      <c r="CA223" s="13"/>
      <c r="CB223" s="64"/>
      <c r="CC223" s="16"/>
    </row>
    <row r="224" spans="1:98">
      <c r="H224" s="40"/>
      <c r="I224" s="13"/>
      <c r="J224" s="16"/>
      <c r="K224" s="9"/>
      <c r="L224" s="9"/>
      <c r="M224" s="9"/>
      <c r="N224" s="9"/>
      <c r="O224" s="9"/>
      <c r="P224" s="9"/>
      <c r="BN224" s="38"/>
      <c r="BO224" s="38"/>
      <c r="BP224" s="38"/>
      <c r="BQ224" s="38"/>
      <c r="BR224" s="38"/>
      <c r="BS224" s="38"/>
      <c r="BT224" s="38"/>
      <c r="BU224" s="40"/>
      <c r="BV224" s="23"/>
      <c r="BW224" s="16"/>
      <c r="BX224" s="9"/>
      <c r="BY224" s="9"/>
      <c r="BZ224" s="9"/>
      <c r="CA224" s="13"/>
      <c r="CB224" s="64"/>
      <c r="CC224" s="16"/>
    </row>
    <row r="225" spans="8:81">
      <c r="H225" s="40"/>
      <c r="I225" s="23"/>
      <c r="J225" s="16"/>
      <c r="K225" s="9"/>
      <c r="L225" s="9"/>
      <c r="M225" s="9"/>
      <c r="N225" s="9"/>
      <c r="O225" s="9"/>
      <c r="P225" s="9"/>
      <c r="BN225" s="38"/>
      <c r="BO225" s="38"/>
      <c r="BP225" s="38"/>
      <c r="BQ225" s="38"/>
      <c r="BR225" s="38"/>
      <c r="BS225" s="38"/>
      <c r="BT225" s="38"/>
      <c r="BU225" s="40"/>
      <c r="BV225" s="23"/>
      <c r="BW225" s="16"/>
      <c r="BX225" s="9"/>
      <c r="BY225" s="9"/>
      <c r="BZ225" s="9"/>
      <c r="CA225" s="13"/>
      <c r="CB225" s="64"/>
      <c r="CC225" s="16"/>
    </row>
    <row r="226" spans="8:81">
      <c r="H226" s="40"/>
      <c r="I226" s="23"/>
      <c r="J226" s="16"/>
      <c r="K226" s="9"/>
      <c r="L226" s="9"/>
      <c r="M226" s="9"/>
      <c r="N226" s="9"/>
      <c r="O226" s="9"/>
      <c r="P226" s="9"/>
      <c r="BN226" s="38"/>
      <c r="BO226" s="38"/>
      <c r="BP226" s="38"/>
      <c r="BQ226" s="38"/>
      <c r="BR226" s="38"/>
      <c r="BS226" s="38"/>
      <c r="BT226" s="38"/>
      <c r="BU226" s="40"/>
      <c r="BV226" s="23"/>
      <c r="BW226" s="16"/>
      <c r="BX226" s="9"/>
      <c r="BY226" s="9"/>
      <c r="BZ226" s="9"/>
      <c r="CA226" s="13"/>
      <c r="CB226" s="64"/>
      <c r="CC226" s="16"/>
    </row>
    <row r="227" spans="8:81">
      <c r="H227" s="40"/>
      <c r="I227" s="23"/>
      <c r="J227" s="16"/>
      <c r="K227" s="9"/>
      <c r="L227" s="9"/>
      <c r="M227" s="9"/>
      <c r="N227" s="9"/>
      <c r="O227" s="9"/>
      <c r="P227" s="9"/>
      <c r="BN227" s="38"/>
      <c r="BO227" s="38"/>
      <c r="BP227" s="38"/>
      <c r="BQ227" s="38"/>
      <c r="BR227" s="38"/>
      <c r="BS227" s="38"/>
      <c r="BT227" s="38"/>
      <c r="BU227" s="40"/>
      <c r="BV227" s="23"/>
      <c r="BW227" s="16"/>
      <c r="BX227" s="9"/>
      <c r="BY227" s="9"/>
      <c r="BZ227" s="9"/>
      <c r="CA227" s="13"/>
      <c r="CB227" s="64"/>
      <c r="CC227" s="16"/>
    </row>
    <row r="228" spans="8:81">
      <c r="H228" s="40"/>
      <c r="I228" s="23"/>
      <c r="J228" s="16"/>
      <c r="K228" s="9"/>
      <c r="L228" s="9"/>
      <c r="M228" s="9"/>
      <c r="N228" s="9"/>
      <c r="O228" s="9"/>
      <c r="P228" s="9"/>
      <c r="BN228" s="38"/>
      <c r="BO228" s="38"/>
      <c r="BP228" s="38"/>
      <c r="BQ228" s="38"/>
      <c r="BR228" s="38"/>
      <c r="BS228" s="38"/>
      <c r="BT228" s="38"/>
      <c r="BU228" s="40"/>
      <c r="BV228" s="23"/>
      <c r="BW228" s="16"/>
      <c r="BX228" s="9"/>
      <c r="BY228" s="9"/>
      <c r="BZ228" s="9"/>
      <c r="CA228" s="13"/>
      <c r="CB228" s="64"/>
      <c r="CC228" s="16"/>
    </row>
    <row r="229" spans="8:81">
      <c r="H229" s="40"/>
      <c r="I229" s="23"/>
      <c r="J229" s="16"/>
      <c r="K229" s="9"/>
      <c r="L229" s="9"/>
      <c r="M229" s="9"/>
      <c r="N229" s="9"/>
      <c r="O229" s="9"/>
      <c r="P229" s="9"/>
      <c r="BN229" s="38"/>
      <c r="BO229" s="38"/>
      <c r="BP229" s="38"/>
      <c r="BQ229" s="38"/>
      <c r="BR229" s="38"/>
      <c r="BS229" s="38"/>
      <c r="BT229" s="38"/>
      <c r="BU229" s="40"/>
      <c r="BV229" s="23"/>
      <c r="BW229" s="16"/>
      <c r="BX229" s="9"/>
      <c r="BY229" s="9"/>
      <c r="BZ229" s="9"/>
      <c r="CA229" s="13"/>
      <c r="CB229" s="64"/>
      <c r="CC229" s="16"/>
    </row>
    <row r="230" spans="8:81">
      <c r="H230" s="40"/>
      <c r="I230" s="23"/>
      <c r="J230" s="16"/>
      <c r="K230" s="9"/>
      <c r="L230" s="9"/>
      <c r="M230" s="9"/>
      <c r="N230" s="9"/>
      <c r="O230" s="9"/>
      <c r="P230" s="9"/>
      <c r="BN230" s="38"/>
      <c r="BO230" s="38"/>
      <c r="BP230" s="38"/>
      <c r="BQ230" s="38"/>
      <c r="BR230" s="38"/>
      <c r="BS230" s="38"/>
      <c r="BT230" s="38"/>
      <c r="BU230" s="40"/>
      <c r="BV230" s="23"/>
      <c r="BW230" s="16"/>
      <c r="BX230" s="9"/>
      <c r="BY230" s="9"/>
      <c r="BZ230" s="9"/>
      <c r="CA230" s="13"/>
      <c r="CB230" s="64"/>
      <c r="CC230" s="16"/>
    </row>
    <row r="231" spans="8:81">
      <c r="H231" s="40"/>
      <c r="I231" s="23"/>
      <c r="J231" s="16"/>
      <c r="K231" s="9"/>
      <c r="L231" s="9"/>
      <c r="M231" s="9"/>
      <c r="N231" s="9"/>
      <c r="O231" s="9"/>
      <c r="P231" s="9"/>
      <c r="BN231" s="38"/>
      <c r="BO231" s="38"/>
      <c r="BP231" s="38"/>
      <c r="BQ231" s="38"/>
      <c r="BR231" s="38"/>
      <c r="BS231" s="38"/>
      <c r="BT231" s="38"/>
      <c r="BU231" s="40"/>
      <c r="BV231" s="23"/>
      <c r="BW231" s="16"/>
      <c r="BX231" s="9"/>
      <c r="BY231" s="9"/>
      <c r="BZ231" s="9"/>
      <c r="CA231" s="13"/>
      <c r="CB231" s="64"/>
      <c r="CC231" s="16"/>
    </row>
    <row r="232" spans="8:81">
      <c r="H232" s="40"/>
      <c r="I232" s="23"/>
      <c r="J232" s="16"/>
      <c r="K232" s="9"/>
      <c r="L232" s="9"/>
      <c r="M232" s="9"/>
      <c r="N232" s="9"/>
      <c r="O232" s="9"/>
      <c r="P232" s="9"/>
      <c r="BN232" s="38"/>
      <c r="BO232" s="38"/>
      <c r="BP232" s="38"/>
      <c r="BQ232" s="38"/>
      <c r="BR232" s="38"/>
      <c r="BS232" s="38"/>
      <c r="BT232" s="38"/>
      <c r="BU232" s="40"/>
      <c r="BV232" s="23"/>
      <c r="BW232" s="16"/>
      <c r="BX232" s="9"/>
      <c r="BY232" s="9"/>
      <c r="BZ232" s="9"/>
      <c r="CA232" s="13"/>
      <c r="CB232" s="64"/>
      <c r="CC232" s="16"/>
    </row>
    <row r="233" spans="8:81">
      <c r="H233" s="40"/>
      <c r="I233" s="23"/>
      <c r="J233" s="16"/>
      <c r="K233" s="9"/>
      <c r="L233" s="9"/>
      <c r="M233" s="9"/>
      <c r="N233" s="9"/>
      <c r="O233" s="9"/>
      <c r="P233" s="9"/>
      <c r="BN233" s="38"/>
      <c r="BO233" s="38"/>
      <c r="BP233" s="38"/>
      <c r="BQ233" s="38"/>
      <c r="BR233" s="38"/>
      <c r="BS233" s="38"/>
      <c r="BT233" s="38"/>
      <c r="BU233" s="40"/>
      <c r="BV233" s="23"/>
      <c r="BW233" s="16"/>
      <c r="BX233" s="9"/>
      <c r="BY233" s="9"/>
      <c r="BZ233" s="9"/>
      <c r="CA233" s="13"/>
      <c r="CB233" s="64"/>
      <c r="CC233" s="16"/>
    </row>
    <row r="234" spans="8:81">
      <c r="K234" s="9"/>
      <c r="L234" s="9"/>
      <c r="M234" s="9"/>
      <c r="N234" s="9"/>
      <c r="O234" s="9"/>
      <c r="P234" s="9"/>
      <c r="Q234" s="9"/>
      <c r="R234" s="9"/>
      <c r="S234" s="9"/>
      <c r="T234" s="64"/>
      <c r="BN234" s="38"/>
      <c r="BO234" s="38"/>
      <c r="BP234" s="38"/>
      <c r="BQ234" s="38"/>
      <c r="BR234" s="38"/>
      <c r="BS234" s="38"/>
      <c r="BT234" s="38"/>
      <c r="BU234" s="40"/>
      <c r="BV234" s="23"/>
      <c r="BW234" s="16"/>
      <c r="BX234" s="9"/>
      <c r="BY234" s="9"/>
      <c r="BZ234" s="9"/>
      <c r="CA234" s="13"/>
      <c r="CB234" s="64"/>
      <c r="CC234" s="16"/>
    </row>
    <row r="235" spans="8:81">
      <c r="K235" s="9"/>
      <c r="L235" s="9"/>
      <c r="M235" s="9"/>
      <c r="N235" s="9"/>
      <c r="O235" s="9"/>
      <c r="P235" s="9"/>
      <c r="Q235" s="9"/>
      <c r="R235" s="9"/>
      <c r="S235" s="9"/>
      <c r="T235" s="64"/>
      <c r="BN235" s="38"/>
      <c r="BO235" s="38"/>
      <c r="BP235" s="38"/>
      <c r="BQ235" s="38"/>
      <c r="BR235" s="38"/>
      <c r="BS235" s="38"/>
      <c r="BT235" s="38"/>
      <c r="BU235" s="40"/>
      <c r="BV235" s="23"/>
      <c r="BW235" s="16"/>
      <c r="BX235" s="9"/>
      <c r="BY235" s="9"/>
      <c r="BZ235" s="9"/>
      <c r="CA235" s="13"/>
      <c r="CB235" s="64"/>
      <c r="CC235" s="16"/>
    </row>
    <row r="236" spans="8:81">
      <c r="K236" s="9"/>
      <c r="L236" s="9"/>
      <c r="M236" s="9"/>
      <c r="N236" s="9"/>
      <c r="O236" s="9"/>
      <c r="P236" s="9"/>
      <c r="Q236" s="9"/>
      <c r="R236" s="9"/>
      <c r="S236" s="9"/>
      <c r="T236" s="64"/>
      <c r="BN236" s="38"/>
      <c r="BO236" s="38"/>
      <c r="BP236" s="38"/>
      <c r="BQ236" s="38"/>
      <c r="BR236" s="38"/>
      <c r="BS236" s="38"/>
      <c r="BT236" s="38"/>
      <c r="BU236" s="40"/>
      <c r="BV236" s="23"/>
      <c r="BW236" s="16"/>
      <c r="BX236" s="9"/>
      <c r="BY236" s="9"/>
      <c r="BZ236" s="9"/>
      <c r="CA236" s="13"/>
      <c r="CB236" s="64"/>
      <c r="CC236" s="16"/>
    </row>
    <row r="237" spans="8:81">
      <c r="K237" s="9"/>
      <c r="L237" s="9"/>
      <c r="M237" s="9"/>
      <c r="N237" s="9"/>
      <c r="O237" s="9"/>
      <c r="P237" s="9"/>
      <c r="Q237" s="9"/>
      <c r="R237" s="9"/>
      <c r="S237" s="9"/>
      <c r="T237" s="64"/>
      <c r="BN237" s="38"/>
      <c r="BO237" s="38"/>
      <c r="BP237" s="38"/>
      <c r="BQ237" s="38"/>
      <c r="BR237" s="38"/>
      <c r="BS237" s="38"/>
      <c r="BT237" s="38"/>
      <c r="BU237" s="40"/>
      <c r="BV237" s="23"/>
      <c r="BW237" s="16"/>
      <c r="BX237" s="9"/>
      <c r="BY237" s="9"/>
      <c r="BZ237" s="9"/>
      <c r="CA237" s="13"/>
      <c r="CB237" s="64"/>
      <c r="CC237" s="16"/>
    </row>
    <row r="238" spans="8:81">
      <c r="K238" s="9"/>
      <c r="L238" s="9"/>
      <c r="M238" s="9"/>
      <c r="N238" s="9"/>
      <c r="O238" s="9"/>
      <c r="P238" s="9"/>
      <c r="Q238" s="9"/>
      <c r="R238" s="9"/>
      <c r="S238" s="9"/>
      <c r="T238" s="64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BN238" s="38"/>
      <c r="BO238" s="38"/>
      <c r="BP238" s="38"/>
      <c r="BQ238" s="38"/>
      <c r="BR238" s="38"/>
      <c r="BS238" s="38"/>
      <c r="BT238" s="38"/>
      <c r="BU238" s="40"/>
      <c r="BV238" s="13"/>
      <c r="BW238" s="16"/>
      <c r="BX238" s="9"/>
      <c r="BY238" s="9"/>
      <c r="BZ238" s="9"/>
      <c r="CA238" s="13"/>
      <c r="CB238" s="64"/>
      <c r="CC238" s="16"/>
    </row>
    <row r="239" spans="8:81">
      <c r="K239" s="9"/>
      <c r="L239" s="9"/>
      <c r="M239" s="9"/>
      <c r="N239" s="9"/>
      <c r="O239" s="9"/>
      <c r="P239" s="9"/>
      <c r="Q239" s="9"/>
      <c r="R239" s="9"/>
      <c r="S239" s="9"/>
      <c r="T239" s="64"/>
      <c r="BN239" s="38"/>
      <c r="BO239" s="38"/>
      <c r="BP239" s="38"/>
      <c r="BQ239" s="38"/>
      <c r="BR239" s="38"/>
      <c r="BS239" s="38"/>
      <c r="BT239" s="38"/>
      <c r="BU239" s="40"/>
      <c r="BV239" s="13"/>
      <c r="BW239" s="16"/>
      <c r="BX239" s="9"/>
      <c r="BY239" s="9"/>
      <c r="BZ239" s="9"/>
      <c r="CA239" s="13"/>
      <c r="CB239" s="64"/>
      <c r="CC239" s="16"/>
    </row>
    <row r="240" spans="8:81">
      <c r="K240" s="9"/>
      <c r="L240" s="9"/>
      <c r="M240" s="9"/>
      <c r="N240" s="9"/>
      <c r="O240" s="9"/>
      <c r="P240" s="9"/>
      <c r="Q240" s="9"/>
      <c r="R240" s="9"/>
      <c r="S240" s="9"/>
      <c r="T240" s="64"/>
      <c r="BN240" s="38"/>
      <c r="BO240" s="38"/>
      <c r="BP240" s="38"/>
      <c r="BQ240" s="38"/>
      <c r="BR240" s="38"/>
      <c r="BS240" s="38"/>
      <c r="BT240" s="38"/>
      <c r="BU240" s="40"/>
      <c r="BV240" s="23"/>
      <c r="BW240" s="16"/>
      <c r="BX240" s="9"/>
      <c r="BY240" s="9"/>
      <c r="BZ240" s="9"/>
      <c r="CA240" s="13"/>
      <c r="CB240" s="64"/>
      <c r="CC240" s="16"/>
    </row>
    <row r="241" spans="11:81">
      <c r="K241" s="9"/>
      <c r="L241" s="9"/>
      <c r="M241" s="9"/>
      <c r="N241" s="9"/>
      <c r="O241" s="9"/>
      <c r="P241" s="9"/>
      <c r="Q241" s="9"/>
      <c r="R241" s="9"/>
      <c r="S241" s="9"/>
      <c r="T241" s="64"/>
      <c r="BN241" s="38"/>
      <c r="BO241" s="38"/>
      <c r="BP241" s="38"/>
      <c r="BQ241" s="38"/>
      <c r="BR241" s="38"/>
      <c r="BS241" s="38"/>
      <c r="BT241" s="38"/>
      <c r="BU241" s="40"/>
      <c r="BV241" s="13"/>
      <c r="BW241" s="16"/>
      <c r="BX241" s="9"/>
      <c r="BY241" s="9"/>
      <c r="BZ241" s="9"/>
      <c r="CA241" s="13"/>
      <c r="CB241" s="64"/>
      <c r="CC241" s="16"/>
    </row>
    <row r="242" spans="11:81">
      <c r="K242" s="9"/>
      <c r="L242" s="9"/>
      <c r="M242" s="9"/>
      <c r="N242" s="9"/>
      <c r="O242" s="9"/>
      <c r="P242" s="9"/>
      <c r="Q242" s="9"/>
      <c r="R242" s="9"/>
      <c r="S242" s="9"/>
      <c r="T242" s="64"/>
      <c r="BN242" s="38"/>
      <c r="BO242" s="38"/>
      <c r="BP242" s="38"/>
      <c r="BQ242" s="38"/>
      <c r="BR242" s="38"/>
      <c r="BS242" s="38"/>
      <c r="BT242" s="38"/>
      <c r="BU242" s="40"/>
      <c r="BV242" s="23"/>
      <c r="BW242" s="16"/>
      <c r="BX242" s="9"/>
      <c r="BY242" s="9"/>
      <c r="BZ242" s="9"/>
      <c r="CA242" s="13"/>
      <c r="CB242" s="64"/>
      <c r="CC242" s="16"/>
    </row>
    <row r="243" spans="11:81">
      <c r="BN243" s="38"/>
      <c r="BO243" s="38"/>
      <c r="BP243" s="38"/>
      <c r="BQ243" s="38"/>
      <c r="BR243" s="38"/>
      <c r="BS243" s="38"/>
      <c r="BT243" s="38"/>
      <c r="BU243" s="40"/>
      <c r="BV243" s="23"/>
      <c r="BW243" s="16"/>
      <c r="BX243" s="9"/>
      <c r="BY243" s="9"/>
      <c r="BZ243" s="9"/>
      <c r="CA243" s="13"/>
      <c r="CB243" s="64"/>
      <c r="CC243" s="16"/>
    </row>
    <row r="244" spans="11:81">
      <c r="BN244" s="38"/>
      <c r="BO244" s="38"/>
      <c r="BP244" s="38"/>
      <c r="BQ244" s="38"/>
      <c r="BR244" s="38"/>
      <c r="BS244" s="38"/>
      <c r="BT244" s="38"/>
      <c r="BV244" s="9"/>
      <c r="BW244" s="9"/>
      <c r="BX244" s="9"/>
      <c r="BY244" s="9"/>
      <c r="BZ244" s="9"/>
      <c r="CA244" s="13"/>
      <c r="CB244" s="64"/>
      <c r="CC244" s="16"/>
    </row>
    <row r="245" spans="11:81">
      <c r="BN245" s="38"/>
      <c r="BO245" s="38"/>
      <c r="BP245" s="38"/>
      <c r="BQ245" s="38"/>
      <c r="BR245" s="38"/>
      <c r="BS245" s="38"/>
      <c r="BT245" s="38"/>
      <c r="BV245" s="9"/>
      <c r="BW245" s="9"/>
      <c r="BX245" s="9"/>
      <c r="BY245" s="9"/>
      <c r="BZ245" s="9"/>
      <c r="CA245" s="13"/>
      <c r="CB245" s="64"/>
      <c r="CC245" s="16"/>
    </row>
    <row r="246" spans="11:81">
      <c r="BN246" s="38"/>
      <c r="BO246" s="38"/>
      <c r="BP246" s="38"/>
      <c r="BQ246" s="38"/>
      <c r="BR246" s="38"/>
      <c r="BS246" s="38"/>
      <c r="BT246" s="38"/>
      <c r="BV246" s="9"/>
      <c r="BW246" s="9"/>
      <c r="BX246" s="9"/>
      <c r="BY246" s="9"/>
      <c r="BZ246" s="9"/>
      <c r="CA246" s="13"/>
      <c r="CB246" s="64"/>
      <c r="CC246" s="16"/>
    </row>
    <row r="247" spans="11:81">
      <c r="BN247" s="38"/>
      <c r="BO247" s="38"/>
      <c r="BP247" s="38"/>
      <c r="BQ247" s="38"/>
      <c r="BR247" s="38"/>
      <c r="BS247" s="38"/>
      <c r="BT247" s="38"/>
      <c r="BV247" s="9"/>
      <c r="BW247" s="9"/>
      <c r="BX247" s="9"/>
      <c r="BY247" s="9"/>
      <c r="BZ247" s="9"/>
      <c r="CA247" s="13"/>
      <c r="CB247" s="64"/>
      <c r="CC247" s="16"/>
    </row>
    <row r="248" spans="11:81">
      <c r="BN248" s="38"/>
      <c r="BO248" s="38"/>
      <c r="BP248" s="38"/>
      <c r="BQ248" s="38"/>
      <c r="BR248" s="38"/>
      <c r="BS248" s="38"/>
      <c r="BT248" s="38"/>
      <c r="BV248" s="9"/>
      <c r="BW248" s="9"/>
      <c r="BX248" s="9"/>
      <c r="BY248" s="9"/>
      <c r="BZ248" s="9"/>
      <c r="CA248" s="13"/>
      <c r="CB248" s="64"/>
      <c r="CC248" s="16"/>
    </row>
    <row r="249" spans="11:81">
      <c r="BN249" s="38"/>
      <c r="BO249" s="38"/>
      <c r="BP249" s="38"/>
      <c r="BQ249" s="38"/>
      <c r="BR249" s="38"/>
      <c r="BS249" s="38"/>
      <c r="BT249" s="38"/>
      <c r="BV249" s="9"/>
      <c r="BW249" s="9"/>
      <c r="BX249" s="9"/>
      <c r="BY249" s="9"/>
      <c r="BZ249" s="9"/>
      <c r="CA249" s="13"/>
      <c r="CB249" s="64"/>
      <c r="CC249" s="16"/>
    </row>
    <row r="250" spans="11:81">
      <c r="BN250" s="38"/>
      <c r="BO250" s="38"/>
      <c r="BP250" s="38"/>
      <c r="BQ250" s="38"/>
      <c r="BR250" s="38"/>
      <c r="BS250" s="38"/>
      <c r="BT250" s="38"/>
      <c r="BV250" s="9"/>
      <c r="BW250" s="9"/>
      <c r="BX250" s="9"/>
      <c r="BY250" s="9"/>
      <c r="BZ250" s="9"/>
      <c r="CA250" s="13"/>
      <c r="CB250" s="64"/>
      <c r="CC250" s="16"/>
    </row>
    <row r="251" spans="11:81">
      <c r="BN251" s="38"/>
      <c r="BO251" s="38"/>
      <c r="BP251" s="38"/>
      <c r="BQ251" s="38"/>
      <c r="BR251" s="38"/>
      <c r="BS251" s="38"/>
      <c r="BT251" s="38"/>
      <c r="BV251" s="9"/>
      <c r="BW251" s="9"/>
      <c r="BX251" s="9"/>
      <c r="BY251" s="9"/>
      <c r="BZ251" s="9"/>
      <c r="CA251" s="13"/>
      <c r="CB251" s="64"/>
      <c r="CC251" s="16"/>
    </row>
    <row r="252" spans="11:81">
      <c r="BN252" s="38"/>
      <c r="BO252" s="38"/>
      <c r="BP252" s="38"/>
      <c r="BQ252" s="38"/>
      <c r="BR252" s="38"/>
      <c r="BS252" s="38"/>
      <c r="BT252" s="38"/>
      <c r="BV252" s="9"/>
      <c r="BW252" s="9"/>
      <c r="BX252" s="9"/>
      <c r="BY252" s="9"/>
      <c r="BZ252" s="9"/>
      <c r="CA252" s="13"/>
      <c r="CB252" s="64"/>
      <c r="CC252" s="16"/>
    </row>
    <row r="253" spans="11:81">
      <c r="BN253" s="38"/>
      <c r="BO253" s="38"/>
      <c r="BP253" s="38"/>
      <c r="BQ253" s="38"/>
      <c r="BR253" s="38"/>
      <c r="BS253" s="38"/>
      <c r="BT253" s="38"/>
      <c r="BV253" s="9"/>
      <c r="BW253" s="9"/>
      <c r="BX253" s="9"/>
      <c r="BY253" s="9"/>
      <c r="BZ253" s="9"/>
      <c r="CA253" s="13"/>
      <c r="CB253" s="64"/>
      <c r="CC253" s="16"/>
    </row>
    <row r="254" spans="11:81">
      <c r="BN254" s="38"/>
      <c r="BO254" s="38"/>
      <c r="BP254" s="38"/>
      <c r="BQ254" s="38"/>
      <c r="BR254" s="38"/>
      <c r="BS254" s="38"/>
      <c r="BT254" s="38"/>
      <c r="BV254" s="9"/>
      <c r="BW254" s="9"/>
      <c r="BX254" s="9"/>
      <c r="BY254" s="9"/>
      <c r="BZ254" s="9"/>
      <c r="CA254" s="13"/>
      <c r="CB254" s="64"/>
      <c r="CC254" s="16"/>
    </row>
    <row r="255" spans="11:81">
      <c r="BN255" s="38"/>
      <c r="BO255" s="38"/>
      <c r="BP255" s="38"/>
      <c r="BQ255" s="38"/>
      <c r="BR255" s="38"/>
      <c r="BS255" s="38"/>
      <c r="BT255" s="38"/>
      <c r="BV255" s="9"/>
      <c r="BW255" s="9"/>
      <c r="BX255" s="9"/>
      <c r="BY255" s="9"/>
      <c r="BZ255" s="9"/>
      <c r="CA255" s="13"/>
      <c r="CB255" s="64"/>
      <c r="CC255" s="16"/>
    </row>
    <row r="256" spans="11:81">
      <c r="BN256" s="38"/>
      <c r="BO256" s="38"/>
      <c r="BP256" s="38"/>
      <c r="BQ256" s="38"/>
      <c r="BR256" s="38"/>
      <c r="BS256" s="38"/>
      <c r="BT256" s="38"/>
      <c r="BV256" s="9"/>
      <c r="BW256" s="9"/>
      <c r="BX256" s="9"/>
      <c r="BY256" s="9"/>
      <c r="BZ256" s="9"/>
      <c r="CA256" s="13"/>
      <c r="CB256" s="64"/>
      <c r="CC256" s="16"/>
    </row>
    <row r="257" spans="66:81">
      <c r="BN257" s="38"/>
      <c r="BO257" s="38"/>
      <c r="BP257" s="38"/>
      <c r="BQ257" s="38"/>
      <c r="BR257" s="38"/>
      <c r="BS257" s="38"/>
      <c r="BT257" s="38"/>
      <c r="BV257" s="9"/>
      <c r="BW257" s="9"/>
      <c r="BX257" s="9"/>
      <c r="BY257" s="9"/>
      <c r="BZ257" s="9"/>
      <c r="CA257" s="13"/>
      <c r="CB257" s="64"/>
      <c r="CC257" s="16"/>
    </row>
    <row r="258" spans="66:81">
      <c r="BN258" s="38"/>
      <c r="BO258" s="38"/>
      <c r="BP258" s="38"/>
      <c r="BQ258" s="38"/>
      <c r="BR258" s="38"/>
      <c r="BS258" s="38"/>
      <c r="BT258" s="38"/>
      <c r="BV258" s="9"/>
      <c r="BW258" s="9"/>
      <c r="BX258" s="9"/>
      <c r="BY258" s="9"/>
      <c r="BZ258" s="9"/>
      <c r="CA258" s="13"/>
      <c r="CB258" s="64"/>
      <c r="CC258" s="16"/>
    </row>
    <row r="259" spans="66:81">
      <c r="BN259" s="38"/>
      <c r="BO259" s="38"/>
      <c r="BP259" s="38"/>
      <c r="BQ259" s="38"/>
      <c r="BR259" s="38"/>
      <c r="BS259" s="38"/>
      <c r="BT259" s="38"/>
      <c r="BV259" s="9"/>
      <c r="BW259" s="9"/>
      <c r="BX259" s="9"/>
      <c r="BY259" s="9"/>
      <c r="BZ259" s="9"/>
      <c r="CA259" s="13"/>
      <c r="CB259" s="64"/>
      <c r="CC259" s="16"/>
    </row>
    <row r="260" spans="66:81">
      <c r="BN260" s="38"/>
      <c r="BO260" s="38"/>
      <c r="BP260" s="38"/>
      <c r="BQ260" s="38"/>
      <c r="BR260" s="38"/>
      <c r="BS260" s="38"/>
      <c r="BT260" s="38"/>
      <c r="BV260" s="9"/>
      <c r="BW260" s="9"/>
      <c r="BX260" s="9"/>
      <c r="BY260" s="9"/>
      <c r="BZ260" s="9"/>
      <c r="CA260" s="13"/>
      <c r="CB260" s="64"/>
      <c r="CC260" s="16"/>
    </row>
    <row r="261" spans="66:81">
      <c r="BN261" s="38"/>
      <c r="BO261" s="38"/>
      <c r="BP261" s="38"/>
      <c r="BQ261" s="38"/>
      <c r="BR261" s="38"/>
      <c r="BS261" s="38"/>
      <c r="BT261" s="38"/>
      <c r="BV261" s="9"/>
      <c r="BW261" s="9"/>
      <c r="BX261" s="9"/>
      <c r="BY261" s="9"/>
      <c r="BZ261" s="9"/>
      <c r="CA261" s="13"/>
      <c r="CB261" s="64"/>
      <c r="CC261" s="16"/>
    </row>
    <row r="262" spans="66:81">
      <c r="BN262" s="38"/>
      <c r="BO262" s="38"/>
      <c r="BP262" s="38"/>
      <c r="BQ262" s="38"/>
      <c r="BR262" s="38"/>
      <c r="BS262" s="38"/>
      <c r="BT262" s="38"/>
      <c r="BV262" s="9"/>
      <c r="BW262" s="9"/>
      <c r="BX262" s="9"/>
      <c r="BY262" s="9"/>
      <c r="BZ262" s="9"/>
      <c r="CA262" s="13"/>
      <c r="CB262" s="64"/>
      <c r="CC262" s="16"/>
    </row>
    <row r="263" spans="66:81">
      <c r="BN263" s="38"/>
      <c r="BO263" s="38"/>
      <c r="BP263" s="38"/>
      <c r="BQ263" s="38"/>
      <c r="BR263" s="38"/>
      <c r="BS263" s="38"/>
      <c r="BT263" s="38"/>
      <c r="BV263" s="9"/>
      <c r="BW263" s="9"/>
      <c r="BX263" s="9"/>
      <c r="BY263" s="9"/>
      <c r="BZ263" s="9"/>
      <c r="CA263" s="13"/>
      <c r="CB263" s="64"/>
      <c r="CC263" s="16"/>
    </row>
    <row r="264" spans="66:81">
      <c r="BN264" s="38"/>
      <c r="BO264" s="38"/>
      <c r="BP264" s="38"/>
      <c r="BQ264" s="38"/>
      <c r="BR264" s="38"/>
      <c r="BS264" s="38"/>
      <c r="BT264" s="38"/>
      <c r="BV264" s="9"/>
      <c r="BW264" s="9"/>
      <c r="BX264" s="9"/>
      <c r="BY264" s="9"/>
      <c r="BZ264" s="9"/>
      <c r="CA264" s="13"/>
      <c r="CB264" s="64"/>
      <c r="CC264" s="16"/>
    </row>
    <row r="265" spans="66:81">
      <c r="BN265" s="38"/>
      <c r="BO265" s="38"/>
      <c r="BP265" s="38"/>
      <c r="BQ265" s="38"/>
      <c r="BR265" s="38"/>
      <c r="BS265" s="38"/>
      <c r="BT265" s="38"/>
      <c r="BV265" s="9"/>
      <c r="BW265" s="9"/>
      <c r="BX265" s="9"/>
      <c r="BY265" s="9"/>
      <c r="BZ265" s="9"/>
      <c r="CA265" s="13"/>
      <c r="CB265" s="64"/>
      <c r="CC265" s="16"/>
    </row>
    <row r="266" spans="66:81">
      <c r="BN266" s="38"/>
      <c r="BO266" s="38"/>
      <c r="BP266" s="38"/>
      <c r="BQ266" s="38"/>
      <c r="BR266" s="38"/>
      <c r="BS266" s="38"/>
      <c r="BT266" s="38"/>
      <c r="BV266" s="9"/>
      <c r="BW266" s="9"/>
      <c r="BX266" s="9"/>
      <c r="BY266" s="9"/>
      <c r="BZ266" s="9"/>
      <c r="CA266" s="13"/>
      <c r="CB266" s="64"/>
      <c r="CC266" s="16"/>
    </row>
    <row r="267" spans="66:81">
      <c r="BN267" s="38"/>
      <c r="BO267" s="38"/>
      <c r="BP267" s="38"/>
      <c r="BQ267" s="38"/>
      <c r="BR267" s="38"/>
      <c r="BS267" s="38"/>
      <c r="BT267" s="38"/>
      <c r="BV267" s="9"/>
      <c r="BW267" s="9"/>
      <c r="BX267" s="9"/>
      <c r="BY267" s="9"/>
      <c r="BZ267" s="9"/>
      <c r="CA267" s="13"/>
      <c r="CB267" s="64"/>
      <c r="CC267" s="16"/>
    </row>
    <row r="268" spans="66:81">
      <c r="BN268" s="38"/>
      <c r="BO268" s="38"/>
      <c r="BP268" s="38"/>
      <c r="BQ268" s="38"/>
      <c r="BR268" s="38"/>
      <c r="BS268" s="38"/>
      <c r="BT268" s="38"/>
      <c r="BV268" s="9"/>
      <c r="BW268" s="9"/>
      <c r="BX268" s="9"/>
      <c r="BY268" s="9"/>
      <c r="BZ268" s="9"/>
      <c r="CA268" s="13"/>
      <c r="CB268" s="64"/>
      <c r="CC268" s="16"/>
    </row>
    <row r="269" spans="66:81">
      <c r="BN269" s="38"/>
      <c r="BO269" s="38"/>
      <c r="BP269" s="38"/>
      <c r="BQ269" s="38"/>
      <c r="BR269" s="38"/>
      <c r="BS269" s="38"/>
      <c r="BT269" s="38"/>
      <c r="BV269" s="9"/>
      <c r="BW269" s="9"/>
      <c r="BX269" s="9"/>
      <c r="BY269" s="9"/>
      <c r="BZ269" s="9"/>
      <c r="CA269" s="13"/>
      <c r="CB269" s="64"/>
      <c r="CC269" s="16"/>
    </row>
    <row r="270" spans="66:81">
      <c r="BN270" s="38"/>
      <c r="BO270" s="38"/>
      <c r="BP270" s="38"/>
      <c r="BQ270" s="38"/>
      <c r="BR270" s="38"/>
      <c r="BS270" s="38"/>
      <c r="BT270" s="38"/>
      <c r="BV270" s="9"/>
      <c r="BW270" s="9"/>
      <c r="BX270" s="9"/>
      <c r="BY270" s="9"/>
      <c r="BZ270" s="9"/>
      <c r="CA270" s="13"/>
      <c r="CB270" s="64"/>
      <c r="CC270" s="16"/>
    </row>
    <row r="271" spans="66:81">
      <c r="BN271" s="38"/>
      <c r="BO271" s="38"/>
      <c r="BP271" s="38"/>
      <c r="BQ271" s="38"/>
      <c r="BR271" s="38"/>
      <c r="BS271" s="38"/>
      <c r="BT271" s="38"/>
      <c r="BV271" s="9"/>
      <c r="BW271" s="9"/>
      <c r="BX271" s="9"/>
      <c r="BY271" s="9"/>
      <c r="BZ271" s="9"/>
      <c r="CA271" s="13"/>
      <c r="CB271" s="64"/>
      <c r="CC271" s="16"/>
    </row>
    <row r="272" spans="66:81">
      <c r="BN272" s="38"/>
      <c r="BO272" s="38"/>
      <c r="BP272" s="38"/>
      <c r="BQ272" s="38"/>
      <c r="BR272" s="38"/>
      <c r="BS272" s="38"/>
      <c r="BT272" s="38"/>
      <c r="BV272" s="9"/>
      <c r="BW272" s="9"/>
      <c r="BX272" s="9"/>
      <c r="BY272" s="9"/>
      <c r="BZ272" s="9"/>
      <c r="CA272" s="13"/>
      <c r="CB272" s="64"/>
      <c r="CC272" s="16"/>
    </row>
    <row r="273" spans="66:81">
      <c r="BN273" s="38"/>
      <c r="BO273" s="38"/>
      <c r="BP273" s="38"/>
      <c r="BQ273" s="38"/>
      <c r="BR273" s="38"/>
      <c r="BS273" s="38"/>
      <c r="BT273" s="38"/>
      <c r="BV273" s="9"/>
      <c r="BW273" s="9"/>
      <c r="BX273" s="9"/>
      <c r="BY273" s="9"/>
      <c r="BZ273" s="9"/>
      <c r="CA273" s="13"/>
      <c r="CB273" s="64"/>
      <c r="CC273" s="16"/>
    </row>
    <row r="274" spans="66:81">
      <c r="BN274" s="38"/>
      <c r="BO274" s="38"/>
      <c r="BP274" s="38"/>
      <c r="BQ274" s="38"/>
      <c r="BR274" s="38"/>
      <c r="BS274" s="38"/>
      <c r="BT274" s="38"/>
      <c r="BV274" s="9"/>
      <c r="BW274" s="9"/>
      <c r="BX274" s="9"/>
      <c r="BY274" s="9"/>
      <c r="BZ274" s="9"/>
      <c r="CA274" s="13"/>
      <c r="CB274" s="64"/>
      <c r="CC274" s="16"/>
    </row>
    <row r="275" spans="66:81">
      <c r="BN275" s="28"/>
      <c r="BO275" s="28"/>
      <c r="BP275" s="28"/>
      <c r="BQ275" s="28"/>
      <c r="BR275" s="28"/>
      <c r="BS275" s="28"/>
      <c r="BT275" s="28"/>
    </row>
    <row r="276" spans="66:81">
      <c r="BN276" s="28"/>
      <c r="BO276" s="28"/>
      <c r="BP276" s="28"/>
      <c r="BQ276" s="28"/>
      <c r="BR276" s="28"/>
      <c r="BS276" s="28"/>
      <c r="BT276" s="28"/>
    </row>
    <row r="277" spans="66:81">
      <c r="BN277" s="28"/>
      <c r="BO277" s="28"/>
      <c r="BP277" s="28"/>
      <c r="BQ277" s="28"/>
      <c r="BR277" s="28"/>
      <c r="BS277" s="28"/>
      <c r="BT277" s="28"/>
    </row>
    <row r="278" spans="66:81">
      <c r="BN278" s="28"/>
      <c r="BO278" s="28"/>
      <c r="BP278" s="28"/>
      <c r="BQ278" s="28"/>
      <c r="BR278" s="28"/>
      <c r="BS278" s="28"/>
      <c r="BT278" s="28"/>
    </row>
    <row r="279" spans="66:81">
      <c r="BN279" s="28"/>
      <c r="BO279" s="28"/>
      <c r="BP279" s="28"/>
      <c r="BQ279" s="28"/>
      <c r="BR279" s="28"/>
      <c r="BS279" s="28"/>
      <c r="BT279" s="28"/>
    </row>
    <row r="280" spans="66:81">
      <c r="BN280" s="28"/>
      <c r="BO280" s="28"/>
      <c r="BP280" s="28"/>
      <c r="BQ280" s="28"/>
      <c r="BR280" s="28"/>
      <c r="BS280" s="28"/>
      <c r="BT280" s="28"/>
    </row>
    <row r="281" spans="66:81">
      <c r="BN281" s="28"/>
      <c r="BO281" s="28"/>
      <c r="BP281" s="28"/>
      <c r="BQ281" s="28"/>
      <c r="BR281" s="28"/>
      <c r="BS281" s="28"/>
      <c r="BT281" s="28"/>
    </row>
    <row r="282" spans="66:81">
      <c r="BN282" s="28"/>
      <c r="BO282" s="28"/>
      <c r="BP282" s="28"/>
      <c r="BQ282" s="28"/>
      <c r="BR282" s="28"/>
      <c r="BS282" s="28"/>
      <c r="BT282" s="28"/>
    </row>
    <row r="283" spans="66:81">
      <c r="BN283" s="28"/>
      <c r="BO283" s="28"/>
      <c r="BP283" s="28"/>
      <c r="BQ283" s="28"/>
      <c r="BR283" s="28"/>
      <c r="BS283" s="28"/>
      <c r="BT283" s="28"/>
    </row>
    <row r="284" spans="66:81">
      <c r="BN284" s="28"/>
      <c r="BO284" s="28"/>
      <c r="BP284" s="28"/>
      <c r="BQ284" s="28"/>
      <c r="BR284" s="28"/>
      <c r="BS284" s="28"/>
      <c r="BT284" s="28"/>
    </row>
    <row r="285" spans="66:81">
      <c r="BN285" s="28"/>
      <c r="BO285" s="28"/>
      <c r="BP285" s="28"/>
      <c r="BQ285" s="28"/>
      <c r="BR285" s="28"/>
      <c r="BS285" s="28"/>
      <c r="BT285" s="28"/>
    </row>
    <row r="286" spans="66:81">
      <c r="BN286" s="28"/>
      <c r="BO286" s="28"/>
      <c r="BP286" s="28"/>
      <c r="BQ286" s="28"/>
      <c r="BR286" s="28"/>
      <c r="BS286" s="28"/>
      <c r="BT286" s="28"/>
    </row>
    <row r="287" spans="66:81">
      <c r="BN287" s="28"/>
      <c r="BO287" s="28"/>
      <c r="BP287" s="28"/>
      <c r="BQ287" s="28"/>
      <c r="BR287" s="28"/>
      <c r="BS287" s="28"/>
      <c r="BT287" s="28"/>
    </row>
    <row r="288" spans="66:81">
      <c r="BN288" s="28"/>
      <c r="BO288" s="28"/>
      <c r="BP288" s="28"/>
      <c r="BQ288" s="28"/>
      <c r="BR288" s="28"/>
      <c r="BS288" s="28"/>
      <c r="BT288" s="28"/>
    </row>
    <row r="289" spans="66:72">
      <c r="BN289" s="28"/>
      <c r="BO289" s="28"/>
      <c r="BP289" s="28"/>
      <c r="BQ289" s="28"/>
      <c r="BR289" s="28"/>
      <c r="BS289" s="28"/>
      <c r="BT289" s="28"/>
    </row>
    <row r="290" spans="66:72">
      <c r="BN290" s="28"/>
      <c r="BO290" s="28"/>
      <c r="BP290" s="28"/>
      <c r="BQ290" s="28"/>
      <c r="BR290" s="28"/>
      <c r="BS290" s="28"/>
      <c r="BT290" s="28"/>
    </row>
    <row r="291" spans="66:72">
      <c r="BN291" s="28"/>
      <c r="BO291" s="28"/>
      <c r="BP291" s="28"/>
      <c r="BQ291" s="28"/>
      <c r="BR291" s="28"/>
      <c r="BS291" s="28"/>
      <c r="BT291" s="28"/>
    </row>
    <row r="292" spans="66:72">
      <c r="BN292" s="28"/>
      <c r="BO292" s="28"/>
      <c r="BP292" s="28"/>
      <c r="BQ292" s="28"/>
      <c r="BR292" s="28"/>
      <c r="BS292" s="28"/>
      <c r="BT292" s="28"/>
    </row>
    <row r="293" spans="66:72">
      <c r="BN293" s="28"/>
      <c r="BO293" s="28"/>
      <c r="BP293" s="28"/>
      <c r="BQ293" s="28"/>
      <c r="BR293" s="28"/>
      <c r="BS293" s="28"/>
      <c r="BT293" s="28"/>
    </row>
    <row r="294" spans="66:72">
      <c r="BN294" s="28"/>
      <c r="BO294" s="28"/>
      <c r="BP294" s="28"/>
      <c r="BQ294" s="28"/>
      <c r="BR294" s="28"/>
      <c r="BS294" s="28"/>
      <c r="BT294" s="28"/>
    </row>
    <row r="295" spans="66:72">
      <c r="BN295" s="28"/>
      <c r="BO295" s="28"/>
      <c r="BP295" s="28"/>
      <c r="BQ295" s="28"/>
      <c r="BR295" s="28"/>
      <c r="BS295" s="28"/>
      <c r="BT295" s="28"/>
    </row>
    <row r="296" spans="66:72">
      <c r="BN296" s="28"/>
      <c r="BO296" s="28"/>
      <c r="BP296" s="28"/>
      <c r="BQ296" s="28"/>
      <c r="BR296" s="28"/>
      <c r="BS296" s="28"/>
      <c r="BT296" s="28"/>
    </row>
    <row r="297" spans="66:72">
      <c r="BN297" s="28"/>
      <c r="BO297" s="28"/>
      <c r="BP297" s="28"/>
      <c r="BQ297" s="28"/>
      <c r="BR297" s="28"/>
      <c r="BS297" s="28"/>
      <c r="BT297" s="28"/>
    </row>
    <row r="298" spans="66:72">
      <c r="BN298" s="28"/>
      <c r="BO298" s="28"/>
      <c r="BP298" s="28"/>
      <c r="BQ298" s="28"/>
      <c r="BR298" s="28"/>
      <c r="BS298" s="28"/>
      <c r="BT298" s="28"/>
    </row>
    <row r="299" spans="66:72">
      <c r="BN299" s="28"/>
      <c r="BO299" s="28"/>
      <c r="BP299" s="28"/>
      <c r="BQ299" s="28"/>
      <c r="BR299" s="28"/>
      <c r="BS299" s="28"/>
      <c r="BT299" s="28"/>
    </row>
    <row r="300" spans="66:72">
      <c r="BN300" s="28"/>
      <c r="BO300" s="28"/>
      <c r="BP300" s="28"/>
      <c r="BQ300" s="28"/>
      <c r="BR300" s="28"/>
      <c r="BS300" s="28"/>
      <c r="BT300" s="28"/>
    </row>
    <row r="301" spans="66:72">
      <c r="BN301" s="28"/>
      <c r="BO301" s="28"/>
      <c r="BP301" s="28"/>
      <c r="BQ301" s="28"/>
      <c r="BR301" s="28"/>
      <c r="BS301" s="28"/>
      <c r="BT301" s="28"/>
    </row>
    <row r="302" spans="66:72">
      <c r="BN302" s="28"/>
      <c r="BO302" s="28"/>
      <c r="BP302" s="28"/>
      <c r="BQ302" s="28"/>
      <c r="BR302" s="28"/>
      <c r="BS302" s="28"/>
      <c r="BT302" s="28"/>
    </row>
    <row r="303" spans="66:72">
      <c r="BN303" s="28"/>
      <c r="BO303" s="28"/>
      <c r="BP303" s="28"/>
      <c r="BQ303" s="28"/>
      <c r="BR303" s="28"/>
      <c r="BS303" s="28"/>
      <c r="BT303" s="28"/>
    </row>
    <row r="304" spans="66:72">
      <c r="BN304" s="28"/>
      <c r="BO304" s="28"/>
      <c r="BP304" s="28"/>
      <c r="BQ304" s="28"/>
      <c r="BR304" s="28"/>
      <c r="BS304" s="28"/>
      <c r="BT304" s="28"/>
    </row>
  </sheetData>
  <sheetProtection password="CE88" sheet="1" objects="1" scenarios="1"/>
  <dataValidations disablePrompts="1" count="1">
    <dataValidation type="whole" allowBlank="1" showInputMessage="1" showErrorMessage="1" sqref="AU3 AU54">
      <formula1>T3</formula1>
      <formula2>T26</formula2>
    </dataValidation>
  </dataValidations>
  <pageMargins left="0.75" right="0.75" top="1" bottom="1" header="0" footer="0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P116"/>
  <sheetViews>
    <sheetView topLeftCell="A34" zoomScale="55" zoomScaleNormal="55" workbookViewId="0"/>
  </sheetViews>
  <sheetFormatPr baseColWidth="10" defaultColWidth="11.42578125" defaultRowHeight="12.75"/>
  <cols>
    <col min="1" max="1" width="25" style="272" customWidth="1"/>
    <col min="2" max="2" width="23.42578125" style="272" customWidth="1"/>
    <col min="3" max="3" width="23" style="272" customWidth="1"/>
    <col min="4" max="4" width="21" style="272" customWidth="1"/>
    <col min="5" max="6" width="11.42578125" style="272"/>
    <col min="7" max="7" width="18.5703125" style="272" customWidth="1"/>
    <col min="8" max="8" width="11.42578125" style="272"/>
    <col min="9" max="9" width="21.140625" style="272" customWidth="1"/>
    <col min="10" max="10" width="16.42578125" style="272" customWidth="1"/>
    <col min="11" max="11" width="17.5703125" style="272" customWidth="1"/>
    <col min="12" max="12" width="15.42578125" style="272" customWidth="1"/>
    <col min="13" max="16384" width="11.42578125" style="272"/>
  </cols>
  <sheetData>
    <row r="1" spans="1:16" ht="13.5">
      <c r="A1" s="18" t="s">
        <v>290</v>
      </c>
      <c r="B1" s="18"/>
      <c r="C1" s="18"/>
      <c r="D1" s="18"/>
      <c r="E1" s="18"/>
      <c r="F1" s="18"/>
      <c r="G1" s="18"/>
      <c r="H1" s="18"/>
    </row>
    <row r="2" spans="1:16" ht="13.5">
      <c r="A2" s="341" t="s">
        <v>355</v>
      </c>
      <c r="B2" s="18"/>
      <c r="C2" s="18"/>
      <c r="D2" s="18"/>
      <c r="E2" s="18"/>
      <c r="F2" s="18"/>
      <c r="G2" s="18"/>
      <c r="H2" s="18"/>
    </row>
    <row r="4" spans="1:16" ht="13.5">
      <c r="A4" s="241" t="s">
        <v>72</v>
      </c>
      <c r="B4" s="18"/>
      <c r="C4" s="18"/>
      <c r="D4" s="18"/>
      <c r="E4" s="18"/>
      <c r="F4" s="18"/>
      <c r="G4" s="18"/>
      <c r="H4" s="18"/>
      <c r="I4" s="296"/>
      <c r="J4" s="296"/>
      <c r="K4" s="296"/>
      <c r="L4" s="296"/>
      <c r="M4" s="296"/>
      <c r="N4" s="296"/>
      <c r="O4" s="296"/>
      <c r="P4" s="296"/>
    </row>
    <row r="5" spans="1:16" ht="13.5">
      <c r="A5" s="18" t="s">
        <v>291</v>
      </c>
      <c r="B5" s="18"/>
      <c r="C5" s="18"/>
      <c r="D5" s="18"/>
      <c r="E5" s="18"/>
      <c r="F5" s="18"/>
      <c r="G5" s="18"/>
      <c r="H5" s="18"/>
      <c r="I5" s="296"/>
      <c r="J5" s="296"/>
      <c r="K5" s="296"/>
      <c r="L5" s="296"/>
      <c r="M5" s="296"/>
      <c r="N5" s="296"/>
      <c r="O5" s="296"/>
      <c r="P5" s="296"/>
    </row>
    <row r="6" spans="1:16" ht="13.5">
      <c r="A6" s="18"/>
      <c r="B6" s="29" t="s">
        <v>91</v>
      </c>
      <c r="C6" s="29" t="s">
        <v>84</v>
      </c>
      <c r="D6" s="29" t="s">
        <v>85</v>
      </c>
      <c r="E6" s="29" t="s">
        <v>303</v>
      </c>
      <c r="F6" s="29" t="s">
        <v>294</v>
      </c>
      <c r="G6" s="29" t="s">
        <v>295</v>
      </c>
      <c r="H6" s="18"/>
      <c r="I6" s="296"/>
      <c r="J6" s="296"/>
      <c r="K6" s="296"/>
      <c r="L6" s="296"/>
      <c r="M6" s="297"/>
      <c r="N6" s="297"/>
      <c r="O6" s="296"/>
      <c r="P6" s="296"/>
    </row>
    <row r="7" spans="1:16" ht="13.5">
      <c r="A7" s="2" t="s">
        <v>80</v>
      </c>
      <c r="B7" s="29">
        <f>Forbbiden!EZ39</f>
        <v>-1</v>
      </c>
      <c r="C7" s="4" t="e">
        <f>Forbbiden!$EZ$11</f>
        <v>#DIV/0!</v>
      </c>
      <c r="D7" s="4" t="e">
        <f>Forbbiden!EZ45</f>
        <v>#DIV/0!</v>
      </c>
      <c r="E7" s="4" t="e">
        <f>Forbbiden!EZ50</f>
        <v>#DIV/0!</v>
      </c>
      <c r="F7" s="4" t="e">
        <f>Forbbiden!FA50</f>
        <v>#DIV/0!</v>
      </c>
      <c r="G7" s="29" t="e">
        <f>Forbbiden!FB50</f>
        <v>#DIV/0!</v>
      </c>
      <c r="H7" s="18"/>
      <c r="I7" s="296"/>
      <c r="J7" s="297"/>
      <c r="K7" s="297"/>
      <c r="L7" s="297"/>
      <c r="M7" s="297"/>
      <c r="N7" s="298"/>
      <c r="O7" s="297"/>
      <c r="P7" s="296"/>
    </row>
    <row r="8" spans="1:16" ht="13.5">
      <c r="A8" s="2" t="s">
        <v>292</v>
      </c>
      <c r="B8" s="29">
        <f>Forbbiden!EZ40</f>
        <v>1</v>
      </c>
      <c r="C8" s="4" t="e">
        <f>Forbbiden!$EZ$20</f>
        <v>#DIV/0!</v>
      </c>
      <c r="D8" s="4" t="e">
        <f>Forbbiden!EZ46</f>
        <v>#DIV/0!</v>
      </c>
      <c r="E8" s="4" t="e">
        <f>Forbbiden!EZ51</f>
        <v>#DIV/0!</v>
      </c>
      <c r="F8" s="4" t="e">
        <f>Forbbiden!FA51</f>
        <v>#DIV/0!</v>
      </c>
      <c r="G8" s="29" t="e">
        <f>Forbbiden!FB51</f>
        <v>#DIV/0!</v>
      </c>
      <c r="H8" s="18"/>
      <c r="I8" s="296"/>
      <c r="J8" s="297"/>
      <c r="K8" s="297"/>
      <c r="L8" s="297"/>
      <c r="M8" s="297"/>
      <c r="N8" s="298"/>
      <c r="O8" s="297"/>
      <c r="P8" s="296"/>
    </row>
    <row r="9" spans="1:16" ht="13.5">
      <c r="A9" s="2" t="s">
        <v>293</v>
      </c>
      <c r="B9" s="29">
        <f>Forbbiden!EZ41</f>
        <v>-1</v>
      </c>
      <c r="C9" s="4" t="e">
        <f>Forbbiden!$EZ$29</f>
        <v>#DIV/0!</v>
      </c>
      <c r="D9" s="4" t="e">
        <f>Forbbiden!EZ47</f>
        <v>#DIV/0!</v>
      </c>
      <c r="E9" s="4" t="e">
        <f>Forbbiden!EZ52</f>
        <v>#DIV/0!</v>
      </c>
      <c r="F9" s="4" t="e">
        <f>Forbbiden!FA52</f>
        <v>#DIV/0!</v>
      </c>
      <c r="G9" s="29" t="e">
        <f>Forbbiden!FB52</f>
        <v>#DIV/0!</v>
      </c>
      <c r="H9" s="18"/>
      <c r="I9" s="296"/>
      <c r="J9" s="297"/>
      <c r="K9" s="297"/>
      <c r="L9" s="297"/>
      <c r="M9" s="297"/>
      <c r="N9" s="297"/>
      <c r="O9" s="297"/>
      <c r="P9" s="296"/>
    </row>
    <row r="10" spans="1:16" ht="13.5">
      <c r="A10" s="2" t="s">
        <v>82</v>
      </c>
      <c r="B10" s="29">
        <f>Forbbiden!EZ42</f>
        <v>0</v>
      </c>
      <c r="C10" s="4" t="e">
        <f>Forbbiden!$EZ$37</f>
        <v>#DIV/0!</v>
      </c>
      <c r="D10" s="4" t="e">
        <f>Forbbiden!EZ48</f>
        <v>#DIV/0!</v>
      </c>
      <c r="E10" s="15"/>
      <c r="F10" s="15"/>
      <c r="G10" s="39"/>
      <c r="H10" s="18"/>
      <c r="I10" s="296"/>
      <c r="J10" s="297"/>
      <c r="K10" s="297"/>
      <c r="L10" s="297"/>
      <c r="M10" s="297"/>
      <c r="N10" s="297"/>
      <c r="O10" s="297"/>
      <c r="P10" s="296"/>
    </row>
    <row r="11" spans="1:16" ht="13.5">
      <c r="A11" s="2" t="s">
        <v>83</v>
      </c>
      <c r="B11" s="29">
        <f>Forbbiden!EZ43</f>
        <v>-1</v>
      </c>
      <c r="C11" s="4" t="e">
        <f>Forbbiden!$EZ$35</f>
        <v>#DIV/0!</v>
      </c>
      <c r="D11" s="104"/>
      <c r="E11" s="104"/>
      <c r="F11" s="104"/>
      <c r="G11" s="39"/>
      <c r="H11" s="18"/>
      <c r="I11" s="296"/>
      <c r="J11" s="297"/>
      <c r="K11" s="297"/>
      <c r="L11" s="297"/>
      <c r="M11" s="297"/>
      <c r="N11" s="298"/>
      <c r="O11" s="297"/>
      <c r="P11" s="296"/>
    </row>
    <row r="12" spans="1:16" ht="13.5">
      <c r="A12" s="18" t="s">
        <v>304</v>
      </c>
      <c r="B12" s="18"/>
      <c r="D12" s="18"/>
      <c r="E12" s="18"/>
      <c r="F12" s="18"/>
      <c r="G12" s="18"/>
      <c r="H12" s="18"/>
      <c r="I12" s="296"/>
      <c r="J12" s="297"/>
      <c r="K12" s="297"/>
      <c r="L12" s="297"/>
      <c r="M12" s="297"/>
      <c r="N12" s="298"/>
      <c r="O12" s="297"/>
      <c r="P12" s="296"/>
    </row>
    <row r="13" spans="1:16" ht="13.5">
      <c r="A13" s="18"/>
      <c r="B13" s="18"/>
      <c r="C13" s="18"/>
      <c r="D13" s="18"/>
      <c r="E13" s="18"/>
      <c r="F13" s="18"/>
      <c r="G13" s="18"/>
      <c r="H13" s="18"/>
      <c r="I13" s="296"/>
      <c r="J13" s="297"/>
      <c r="K13" s="297"/>
      <c r="L13" s="297"/>
      <c r="M13" s="297"/>
      <c r="N13" s="297"/>
      <c r="O13" s="297"/>
      <c r="P13" s="296"/>
    </row>
    <row r="14" spans="1:16" ht="13.5">
      <c r="A14" s="18" t="s">
        <v>296</v>
      </c>
      <c r="B14" s="18"/>
      <c r="C14" s="18"/>
      <c r="D14" s="18"/>
      <c r="E14" s="18"/>
      <c r="F14" s="18"/>
      <c r="G14" s="18"/>
      <c r="H14" s="18"/>
      <c r="I14" s="296"/>
      <c r="J14" s="297"/>
      <c r="K14" s="297"/>
      <c r="L14" s="297"/>
      <c r="M14" s="297"/>
      <c r="N14" s="297"/>
      <c r="O14" s="297"/>
      <c r="P14" s="296"/>
    </row>
    <row r="15" spans="1:16" ht="13.5">
      <c r="A15" s="18" t="s">
        <v>297</v>
      </c>
      <c r="B15" s="18"/>
      <c r="C15" s="18"/>
      <c r="D15" s="18"/>
      <c r="E15" s="18"/>
      <c r="F15" s="18"/>
      <c r="G15" s="18"/>
      <c r="H15" s="18"/>
      <c r="I15" s="296"/>
      <c r="J15" s="297"/>
      <c r="K15" s="297"/>
      <c r="L15" s="297"/>
      <c r="M15" s="297"/>
      <c r="N15" s="298"/>
      <c r="O15" s="297"/>
      <c r="P15" s="296"/>
    </row>
    <row r="16" spans="1:16" ht="13.5">
      <c r="A16" s="18"/>
      <c r="B16" s="18"/>
      <c r="C16" s="18"/>
      <c r="D16" s="18"/>
      <c r="E16" s="18"/>
      <c r="F16" s="18"/>
      <c r="G16" s="18"/>
      <c r="H16" s="18"/>
      <c r="I16" s="296"/>
      <c r="J16" s="297"/>
      <c r="K16" s="297"/>
      <c r="L16" s="297"/>
      <c r="M16" s="297"/>
      <c r="N16" s="297"/>
      <c r="O16" s="297"/>
      <c r="P16" s="296"/>
    </row>
    <row r="17" spans="1:16" ht="13.5">
      <c r="A17" s="2" t="s">
        <v>298</v>
      </c>
      <c r="B17" s="29" t="e">
        <f>Forbbiden!EZ54</f>
        <v>#DIV/0!</v>
      </c>
      <c r="C17" s="18"/>
      <c r="D17" s="18"/>
      <c r="E17" s="18"/>
      <c r="F17" s="18"/>
      <c r="G17" s="18"/>
      <c r="H17" s="18"/>
      <c r="I17" s="296"/>
      <c r="J17" s="296"/>
      <c r="K17" s="296"/>
      <c r="L17" s="296"/>
      <c r="M17" s="296"/>
      <c r="N17" s="296"/>
      <c r="O17" s="296"/>
      <c r="P17" s="296"/>
    </row>
    <row r="18" spans="1:16" ht="13.5">
      <c r="A18" s="2" t="s">
        <v>299</v>
      </c>
      <c r="B18" s="29" t="e">
        <f>Forbbiden!EZ55</f>
        <v>#NUM!</v>
      </c>
      <c r="C18" s="18"/>
      <c r="D18" s="18"/>
      <c r="E18" s="18"/>
      <c r="F18" s="18"/>
      <c r="G18" s="18"/>
      <c r="H18" s="18"/>
      <c r="I18" s="296"/>
      <c r="J18" s="296"/>
      <c r="K18" s="296"/>
      <c r="L18" s="296"/>
      <c r="M18" s="296"/>
      <c r="N18" s="296"/>
      <c r="O18" s="296"/>
      <c r="P18" s="296"/>
    </row>
    <row r="19" spans="1:16" ht="13.5">
      <c r="A19" s="2" t="s">
        <v>300</v>
      </c>
      <c r="B19" s="29" t="e">
        <f>Forbbiden!EZ56</f>
        <v>#DIV/0!</v>
      </c>
      <c r="C19" s="18"/>
      <c r="D19" s="18"/>
      <c r="E19" s="18"/>
      <c r="F19" s="18"/>
      <c r="G19" s="18"/>
      <c r="H19" s="18"/>
      <c r="I19" s="38"/>
      <c r="J19" s="38"/>
      <c r="K19" s="296"/>
      <c r="L19" s="296"/>
      <c r="M19" s="296"/>
      <c r="N19" s="296"/>
      <c r="O19" s="296"/>
      <c r="P19" s="296"/>
    </row>
    <row r="20" spans="1:16" ht="13.5">
      <c r="A20" s="18"/>
      <c r="B20" s="39"/>
      <c r="C20" s="18"/>
      <c r="D20" s="18"/>
      <c r="E20" s="18"/>
      <c r="F20" s="18"/>
      <c r="G20" s="18"/>
      <c r="H20" s="18"/>
      <c r="I20" s="38"/>
      <c r="J20" s="38"/>
      <c r="K20" s="296"/>
      <c r="L20" s="296"/>
      <c r="M20" s="296"/>
      <c r="N20" s="296"/>
      <c r="O20" s="296"/>
      <c r="P20" s="296"/>
    </row>
    <row r="21" spans="1:16" ht="13.5">
      <c r="A21" s="2" t="s">
        <v>380</v>
      </c>
      <c r="B21" s="39"/>
      <c r="C21" s="29" t="s">
        <v>301</v>
      </c>
      <c r="D21" s="29" t="s">
        <v>302</v>
      </c>
      <c r="E21" s="18"/>
      <c r="F21" s="18"/>
      <c r="G21" s="18"/>
      <c r="H21" s="18"/>
      <c r="I21" s="38"/>
      <c r="J21" s="38"/>
      <c r="K21" s="296"/>
      <c r="L21" s="296"/>
      <c r="M21" s="296"/>
      <c r="N21" s="296"/>
      <c r="O21" s="296"/>
      <c r="P21" s="296"/>
    </row>
    <row r="22" spans="1:16" ht="13.5">
      <c r="A22" s="2" t="s">
        <v>305</v>
      </c>
      <c r="B22" s="29" t="e">
        <f>Forbbiden!EZ58</f>
        <v>#DIV/0!</v>
      </c>
      <c r="C22" s="276" t="e">
        <f>Forbbiden!FA59</f>
        <v>#DIV/0!</v>
      </c>
      <c r="D22" s="29" t="e">
        <f>Forbbiden!FB58</f>
        <v>#DIV/0!</v>
      </c>
      <c r="E22" s="18"/>
      <c r="F22" s="18"/>
      <c r="G22" s="18"/>
      <c r="H22" s="18"/>
      <c r="I22" s="38"/>
      <c r="J22" s="50"/>
      <c r="K22" s="296"/>
      <c r="L22" s="296"/>
      <c r="M22" s="296"/>
      <c r="N22" s="296"/>
      <c r="O22" s="296"/>
      <c r="P22" s="296"/>
    </row>
    <row r="23" spans="1:16" ht="13.5">
      <c r="A23" s="2" t="s">
        <v>306</v>
      </c>
      <c r="B23" s="29" t="e">
        <f>Forbbiden!EZ59</f>
        <v>#DIV/0!</v>
      </c>
      <c r="C23" s="18"/>
      <c r="D23" s="18"/>
      <c r="E23" s="18"/>
      <c r="F23" s="18"/>
      <c r="G23" s="18"/>
      <c r="H23" s="18"/>
      <c r="I23" s="38"/>
      <c r="J23" s="50"/>
      <c r="K23" s="296"/>
      <c r="L23" s="296"/>
      <c r="M23" s="296"/>
      <c r="N23" s="296"/>
      <c r="O23" s="296"/>
      <c r="P23" s="296"/>
    </row>
    <row r="24" spans="1:16" ht="13.5">
      <c r="I24" s="38"/>
      <c r="J24" s="50"/>
      <c r="K24" s="296"/>
      <c r="L24" s="296"/>
      <c r="M24" s="296"/>
      <c r="N24" s="296"/>
      <c r="O24" s="296"/>
      <c r="P24" s="296"/>
    </row>
    <row r="25" spans="1:16">
      <c r="I25" s="296"/>
      <c r="J25" s="296"/>
      <c r="K25" s="296"/>
      <c r="L25" s="296"/>
      <c r="M25" s="296"/>
      <c r="N25" s="296"/>
      <c r="O25" s="296"/>
      <c r="P25" s="296"/>
    </row>
    <row r="26" spans="1:16">
      <c r="I26" s="296"/>
      <c r="J26" s="296"/>
      <c r="K26" s="296"/>
      <c r="L26" s="296"/>
      <c r="M26" s="296"/>
      <c r="N26" s="296"/>
      <c r="O26" s="296"/>
      <c r="P26" s="296"/>
    </row>
    <row r="27" spans="1:16">
      <c r="I27" s="296"/>
      <c r="J27" s="296"/>
      <c r="K27" s="297"/>
      <c r="L27" s="297"/>
      <c r="M27" s="296"/>
      <c r="N27" s="296"/>
      <c r="O27" s="296"/>
      <c r="P27" s="296"/>
    </row>
    <row r="28" spans="1:16" ht="13.5">
      <c r="A28" s="18"/>
      <c r="B28" s="18"/>
      <c r="C28" s="18"/>
      <c r="D28" s="18"/>
      <c r="E28" s="18"/>
      <c r="F28" s="18"/>
      <c r="G28" s="18"/>
      <c r="I28" s="296"/>
      <c r="J28" s="297"/>
      <c r="K28" s="297"/>
      <c r="L28" s="297"/>
      <c r="M28" s="296"/>
      <c r="N28" s="296"/>
      <c r="O28" s="296"/>
      <c r="P28" s="296"/>
    </row>
    <row r="29" spans="1:16" ht="13.5">
      <c r="A29" s="273" t="s">
        <v>76</v>
      </c>
      <c r="B29" s="18"/>
      <c r="C29" s="18"/>
      <c r="D29" s="18"/>
      <c r="E29" s="18"/>
      <c r="F29" s="18"/>
      <c r="G29" s="18"/>
      <c r="I29" s="296"/>
      <c r="J29" s="297"/>
      <c r="K29" s="297"/>
      <c r="L29" s="297"/>
      <c r="M29" s="296"/>
      <c r="N29" s="296"/>
      <c r="O29" s="296"/>
      <c r="P29" s="296"/>
    </row>
    <row r="30" spans="1:16" ht="13.5">
      <c r="A30" s="18" t="s">
        <v>291</v>
      </c>
      <c r="B30" s="18"/>
      <c r="C30" s="18"/>
      <c r="D30" s="18"/>
      <c r="E30" s="18"/>
      <c r="F30" s="18"/>
      <c r="G30" s="18"/>
      <c r="I30" s="296"/>
      <c r="J30" s="296"/>
      <c r="K30" s="296"/>
      <c r="L30" s="296"/>
      <c r="M30" s="296"/>
      <c r="N30" s="296"/>
      <c r="O30" s="296"/>
      <c r="P30" s="296"/>
    </row>
    <row r="31" spans="1:16" ht="13.5">
      <c r="A31" s="18"/>
      <c r="B31" s="29" t="s">
        <v>91</v>
      </c>
      <c r="C31" s="29" t="s">
        <v>84</v>
      </c>
      <c r="D31" s="29" t="s">
        <v>85</v>
      </c>
      <c r="E31" s="29" t="s">
        <v>303</v>
      </c>
      <c r="F31" s="29" t="s">
        <v>294</v>
      </c>
      <c r="G31" s="29" t="s">
        <v>295</v>
      </c>
    </row>
    <row r="32" spans="1:16" ht="13.5">
      <c r="A32" s="2" t="s">
        <v>80</v>
      </c>
      <c r="B32" s="29">
        <f>Forbbiden!EZ144</f>
        <v>-1</v>
      </c>
      <c r="C32" s="4" t="e">
        <f>Forbbiden!$EZ$116</f>
        <v>#DIV/0!</v>
      </c>
      <c r="D32" s="4" t="e">
        <f>Forbbiden!EZ150</f>
        <v>#DIV/0!</v>
      </c>
      <c r="E32" s="4" t="e">
        <f>Forbbiden!EZ155</f>
        <v>#DIV/0!</v>
      </c>
      <c r="F32" s="4" t="e">
        <f>Forbbiden!FA155</f>
        <v>#DIV/0!</v>
      </c>
      <c r="G32" s="29" t="e">
        <f>Forbbiden!FB155</f>
        <v>#DIV/0!</v>
      </c>
    </row>
    <row r="33" spans="1:7" ht="13.5">
      <c r="A33" s="2" t="s">
        <v>292</v>
      </c>
      <c r="B33" s="29">
        <f>Forbbiden!EZ145</f>
        <v>1</v>
      </c>
      <c r="C33" s="4" t="e">
        <f>Forbbiden!$EZ$125</f>
        <v>#DIV/0!</v>
      </c>
      <c r="D33" s="4" t="e">
        <f>Forbbiden!EZ151</f>
        <v>#DIV/0!</v>
      </c>
      <c r="E33" s="4" t="e">
        <f>Forbbiden!EZ156</f>
        <v>#DIV/0!</v>
      </c>
      <c r="F33" s="4" t="e">
        <f>Forbbiden!FA156</f>
        <v>#DIV/0!</v>
      </c>
      <c r="G33" s="29" t="e">
        <f>Forbbiden!FB156</f>
        <v>#DIV/0!</v>
      </c>
    </row>
    <row r="34" spans="1:7" ht="13.5">
      <c r="A34" s="2" t="s">
        <v>293</v>
      </c>
      <c r="B34" s="29">
        <f>Forbbiden!EZ146</f>
        <v>-1</v>
      </c>
      <c r="C34" s="4" t="e">
        <f>Forbbiden!$EZ$134</f>
        <v>#DIV/0!</v>
      </c>
      <c r="D34" s="4" t="e">
        <f>Forbbiden!EZ152</f>
        <v>#DIV/0!</v>
      </c>
      <c r="E34" s="4" t="e">
        <f>Forbbiden!EZ157</f>
        <v>#DIV/0!</v>
      </c>
      <c r="F34" s="4" t="e">
        <f>Forbbiden!FA157</f>
        <v>#DIV/0!</v>
      </c>
      <c r="G34" s="29" t="e">
        <f>Forbbiden!FB157</f>
        <v>#DIV/0!</v>
      </c>
    </row>
    <row r="35" spans="1:7" ht="13.5">
      <c r="A35" s="2" t="s">
        <v>82</v>
      </c>
      <c r="B35" s="29">
        <f>Forbbiden!EZ147</f>
        <v>0</v>
      </c>
      <c r="C35" s="4" t="e">
        <f>Forbbiden!$EZ$142</f>
        <v>#DIV/0!</v>
      </c>
      <c r="D35" s="4" t="e">
        <f>Forbbiden!EZ153</f>
        <v>#DIV/0!</v>
      </c>
      <c r="E35" s="15"/>
      <c r="F35" s="15"/>
      <c r="G35" s="39"/>
    </row>
    <row r="36" spans="1:7" ht="13.5">
      <c r="A36" s="2" t="s">
        <v>83</v>
      </c>
      <c r="B36" s="29">
        <f>Forbbiden!EZ148</f>
        <v>-1</v>
      </c>
      <c r="C36" s="4" t="e">
        <f>Forbbiden!$EZ$140</f>
        <v>#DIV/0!</v>
      </c>
      <c r="D36" s="104"/>
      <c r="E36" s="104"/>
      <c r="F36" s="104"/>
      <c r="G36" s="39"/>
    </row>
    <row r="37" spans="1:7" ht="13.5">
      <c r="A37" s="18" t="s">
        <v>304</v>
      </c>
      <c r="B37" s="18"/>
      <c r="C37" s="18"/>
      <c r="D37" s="18"/>
      <c r="E37" s="18"/>
      <c r="F37" s="18"/>
      <c r="G37" s="18"/>
    </row>
    <row r="38" spans="1:7" ht="13.5">
      <c r="A38" s="18"/>
      <c r="B38" s="18"/>
      <c r="C38" s="18"/>
      <c r="D38" s="18"/>
      <c r="E38" s="18"/>
      <c r="F38" s="18"/>
      <c r="G38" s="18"/>
    </row>
    <row r="39" spans="1:7" ht="13.5">
      <c r="A39" s="18" t="s">
        <v>296</v>
      </c>
      <c r="B39" s="18"/>
      <c r="C39" s="18"/>
      <c r="D39" s="18"/>
      <c r="E39" s="18"/>
      <c r="F39" s="18"/>
      <c r="G39" s="18"/>
    </row>
    <row r="40" spans="1:7" ht="13.5">
      <c r="A40" s="18" t="s">
        <v>297</v>
      </c>
      <c r="B40" s="18"/>
      <c r="C40" s="18"/>
      <c r="D40" s="18"/>
      <c r="E40" s="18"/>
      <c r="F40" s="18"/>
      <c r="G40" s="18"/>
    </row>
    <row r="41" spans="1:7" ht="13.5">
      <c r="A41" s="18"/>
      <c r="B41" s="18"/>
      <c r="C41" s="18"/>
      <c r="D41" s="18"/>
      <c r="E41" s="18"/>
      <c r="F41" s="18"/>
      <c r="G41" s="18"/>
    </row>
    <row r="42" spans="1:7" ht="13.5">
      <c r="A42" s="2" t="s">
        <v>298</v>
      </c>
      <c r="B42" s="29" t="e">
        <f>Forbbiden!EZ159</f>
        <v>#DIV/0!</v>
      </c>
      <c r="C42" s="18"/>
      <c r="D42" s="18"/>
      <c r="E42" s="18"/>
      <c r="F42" s="18"/>
      <c r="G42" s="18"/>
    </row>
    <row r="43" spans="1:7" ht="13.5">
      <c r="A43" s="2" t="s">
        <v>299</v>
      </c>
      <c r="B43" s="29" t="e">
        <f>Forbbiden!EZ160</f>
        <v>#NUM!</v>
      </c>
      <c r="C43" s="18"/>
      <c r="D43" s="18"/>
      <c r="E43" s="18"/>
      <c r="F43" s="18"/>
      <c r="G43" s="18"/>
    </row>
    <row r="44" spans="1:7" ht="13.5">
      <c r="A44" s="2" t="s">
        <v>300</v>
      </c>
      <c r="B44" s="29" t="e">
        <f>Forbbiden!EZ161</f>
        <v>#DIV/0!</v>
      </c>
      <c r="C44" s="18"/>
      <c r="D44" s="18"/>
      <c r="E44" s="18"/>
      <c r="F44" s="18"/>
      <c r="G44" s="18"/>
    </row>
    <row r="45" spans="1:7" ht="13.5">
      <c r="A45" s="18"/>
      <c r="B45" s="39"/>
      <c r="C45" s="18"/>
      <c r="D45" s="18"/>
      <c r="E45" s="18"/>
      <c r="F45" s="18"/>
      <c r="G45" s="18"/>
    </row>
    <row r="46" spans="1:7" ht="13.5">
      <c r="A46" s="2" t="s">
        <v>380</v>
      </c>
      <c r="B46" s="39"/>
      <c r="C46" s="29" t="s">
        <v>301</v>
      </c>
      <c r="D46" s="29" t="s">
        <v>302</v>
      </c>
      <c r="E46" s="18"/>
      <c r="F46" s="18"/>
      <c r="G46" s="18"/>
    </row>
    <row r="47" spans="1:7" ht="13.5">
      <c r="A47" s="2" t="s">
        <v>305</v>
      </c>
      <c r="B47" s="270" t="e">
        <f>Forbbiden!EZ163</f>
        <v>#DIV/0!</v>
      </c>
      <c r="C47" s="271" t="e">
        <f>Forbbiden!FA164</f>
        <v>#DIV/0!</v>
      </c>
      <c r="D47" s="270" t="e">
        <f>Forbbiden!FB163</f>
        <v>#DIV/0!</v>
      </c>
      <c r="E47" s="18"/>
      <c r="F47" s="18"/>
      <c r="G47" s="18"/>
    </row>
    <row r="48" spans="1:7" ht="13.5">
      <c r="A48" s="2" t="s">
        <v>306</v>
      </c>
      <c r="B48" s="270" t="e">
        <f>Forbbiden!EZ164</f>
        <v>#DIV/0!</v>
      </c>
      <c r="C48" s="269"/>
      <c r="D48" s="269"/>
      <c r="E48" s="18"/>
      <c r="F48" s="18"/>
      <c r="G48" s="18"/>
    </row>
    <row r="52" spans="1:7" ht="13.5">
      <c r="A52" s="18"/>
      <c r="B52" s="18"/>
      <c r="C52" s="18"/>
      <c r="D52" s="18"/>
      <c r="E52" s="18"/>
      <c r="F52" s="18"/>
      <c r="G52" s="18"/>
    </row>
    <row r="53" spans="1:7" ht="13.5">
      <c r="A53" s="274" t="s">
        <v>75</v>
      </c>
      <c r="B53" s="18"/>
      <c r="C53" s="18"/>
      <c r="D53" s="18"/>
      <c r="E53" s="18"/>
      <c r="F53" s="18"/>
      <c r="G53" s="18"/>
    </row>
    <row r="54" spans="1:7" ht="13.5">
      <c r="A54" s="18" t="s">
        <v>291</v>
      </c>
      <c r="B54" s="18"/>
      <c r="C54" s="18"/>
      <c r="D54" s="18"/>
      <c r="E54" s="18"/>
      <c r="F54" s="18"/>
      <c r="G54" s="18"/>
    </row>
    <row r="55" spans="1:7" ht="13.5">
      <c r="A55" s="18"/>
      <c r="B55" s="29" t="s">
        <v>91</v>
      </c>
      <c r="C55" s="29" t="s">
        <v>84</v>
      </c>
      <c r="D55" s="29" t="s">
        <v>85</v>
      </c>
      <c r="E55" s="29" t="s">
        <v>303</v>
      </c>
      <c r="F55" s="29" t="s">
        <v>294</v>
      </c>
      <c r="G55" s="29" t="s">
        <v>295</v>
      </c>
    </row>
    <row r="56" spans="1:7" ht="13.5">
      <c r="A56" s="2" t="s">
        <v>80</v>
      </c>
      <c r="B56" s="29">
        <f>Forbbiden!EZ255</f>
        <v>-1</v>
      </c>
      <c r="C56" s="4" t="e">
        <f>Forbbiden!$EZ$227</f>
        <v>#DIV/0!</v>
      </c>
      <c r="D56" s="4" t="e">
        <f>Forbbiden!EZ261</f>
        <v>#DIV/0!</v>
      </c>
      <c r="E56" s="4" t="e">
        <f>Forbbiden!EZ268</f>
        <v>#DIV/0!</v>
      </c>
      <c r="F56" s="4" t="e">
        <f>Forbbiden!FA268</f>
        <v>#DIV/0!</v>
      </c>
      <c r="G56" s="29" t="e">
        <f>Forbbiden!FB268</f>
        <v>#DIV/0!</v>
      </c>
    </row>
    <row r="57" spans="1:7" ht="13.5">
      <c r="A57" s="2" t="s">
        <v>292</v>
      </c>
      <c r="B57" s="29">
        <f>Forbbiden!EZ256</f>
        <v>1</v>
      </c>
      <c r="C57" s="4" t="e">
        <f>Forbbiden!$EZ$236</f>
        <v>#DIV/0!</v>
      </c>
      <c r="D57" s="4" t="e">
        <f>Forbbiden!EZ264</f>
        <v>#DIV/0!</v>
      </c>
      <c r="E57" s="4" t="e">
        <f>Forbbiden!EZ269</f>
        <v>#DIV/0!</v>
      </c>
      <c r="F57" s="4" t="e">
        <f>Forbbiden!FA269</f>
        <v>#DIV/0!</v>
      </c>
      <c r="G57" s="29" t="e">
        <f>Forbbiden!FB269</f>
        <v>#DIV/0!</v>
      </c>
    </row>
    <row r="58" spans="1:7" ht="13.5">
      <c r="A58" s="2" t="s">
        <v>293</v>
      </c>
      <c r="B58" s="29">
        <f>Forbbiden!EZ257</f>
        <v>-1</v>
      </c>
      <c r="C58" s="4" t="e">
        <f>Forbbiden!$EZ$245</f>
        <v>#DIV/0!</v>
      </c>
      <c r="D58" s="4" t="e">
        <f>Forbbiden!EZ265</f>
        <v>#DIV/0!</v>
      </c>
      <c r="E58" s="4" t="e">
        <f>Forbbiden!EZ270</f>
        <v>#DIV/0!</v>
      </c>
      <c r="F58" s="4" t="e">
        <f>Forbbiden!FA270</f>
        <v>#DIV/0!</v>
      </c>
      <c r="G58" s="29" t="e">
        <f>Forbbiden!FB270</f>
        <v>#DIV/0!</v>
      </c>
    </row>
    <row r="59" spans="1:7" ht="13.5">
      <c r="A59" s="2" t="s">
        <v>82</v>
      </c>
      <c r="B59" s="29">
        <f>Forbbiden!EZ258</f>
        <v>0</v>
      </c>
      <c r="C59" s="4" t="e">
        <f>Forbbiden!$EZ$253</f>
        <v>#DIV/0!</v>
      </c>
      <c r="D59" s="4" t="e">
        <f>Forbbiden!EZ266</f>
        <v>#DIV/0!</v>
      </c>
      <c r="E59" s="15"/>
      <c r="F59" s="15"/>
      <c r="G59" s="39"/>
    </row>
    <row r="60" spans="1:7" ht="13.5">
      <c r="A60" s="2" t="s">
        <v>83</v>
      </c>
      <c r="B60" s="29">
        <f>Forbbiden!EZ259</f>
        <v>-1</v>
      </c>
      <c r="C60" s="4" t="e">
        <f>Forbbiden!$EZ$251</f>
        <v>#DIV/0!</v>
      </c>
      <c r="D60" s="104"/>
      <c r="E60" s="104"/>
      <c r="F60" s="104"/>
      <c r="G60" s="39"/>
    </row>
    <row r="61" spans="1:7" ht="13.5">
      <c r="A61" s="18" t="s">
        <v>304</v>
      </c>
      <c r="B61" s="18"/>
      <c r="C61" s="18"/>
      <c r="D61" s="18"/>
      <c r="E61" s="18"/>
      <c r="F61" s="18"/>
      <c r="G61" s="18"/>
    </row>
    <row r="62" spans="1:7" ht="13.5">
      <c r="A62" s="18"/>
      <c r="B62" s="18"/>
      <c r="C62" s="18"/>
      <c r="D62" s="18"/>
      <c r="E62" s="18"/>
      <c r="F62" s="18"/>
      <c r="G62" s="18"/>
    </row>
    <row r="63" spans="1:7" ht="13.5">
      <c r="A63" s="18" t="s">
        <v>296</v>
      </c>
      <c r="B63" s="18"/>
      <c r="C63" s="18"/>
      <c r="D63" s="18"/>
      <c r="E63" s="18"/>
      <c r="F63" s="18"/>
      <c r="G63" s="18"/>
    </row>
    <row r="64" spans="1:7" ht="13.5">
      <c r="A64" s="18" t="s">
        <v>297</v>
      </c>
      <c r="B64" s="18"/>
      <c r="C64" s="18"/>
      <c r="D64" s="18"/>
      <c r="E64" s="18"/>
      <c r="F64" s="18"/>
      <c r="G64" s="18"/>
    </row>
    <row r="65" spans="1:7" ht="13.5">
      <c r="A65" s="18"/>
      <c r="B65" s="18"/>
      <c r="C65" s="18"/>
      <c r="D65" s="18"/>
      <c r="E65" s="18"/>
      <c r="F65" s="18"/>
      <c r="G65" s="18"/>
    </row>
    <row r="66" spans="1:7" ht="13.5">
      <c r="A66" s="2" t="s">
        <v>298</v>
      </c>
      <c r="B66" s="29" t="e">
        <f>Forbbiden!EZ272</f>
        <v>#DIV/0!</v>
      </c>
      <c r="C66" s="18"/>
      <c r="D66" s="18"/>
      <c r="E66" s="18"/>
      <c r="F66" s="18"/>
      <c r="G66" s="18"/>
    </row>
    <row r="67" spans="1:7" ht="13.5">
      <c r="A67" s="2" t="s">
        <v>299</v>
      </c>
      <c r="B67" s="29" t="e">
        <f>Forbbiden!EZ273</f>
        <v>#NUM!</v>
      </c>
      <c r="C67" s="18"/>
      <c r="D67" s="18"/>
      <c r="E67" s="18"/>
      <c r="F67" s="18"/>
      <c r="G67" s="18"/>
    </row>
    <row r="68" spans="1:7" ht="13.5">
      <c r="A68" s="2" t="s">
        <v>300</v>
      </c>
      <c r="B68" s="29" t="e">
        <f>Forbbiden!EZ274</f>
        <v>#DIV/0!</v>
      </c>
      <c r="C68" s="18"/>
      <c r="D68" s="18"/>
      <c r="E68" s="18"/>
      <c r="F68" s="18"/>
      <c r="G68" s="18"/>
    </row>
    <row r="69" spans="1:7" ht="13.5">
      <c r="A69" s="18"/>
      <c r="B69" s="39"/>
      <c r="C69" s="18"/>
      <c r="D69" s="18"/>
      <c r="E69" s="18"/>
      <c r="F69" s="18"/>
      <c r="G69" s="18"/>
    </row>
    <row r="70" spans="1:7" ht="13.5">
      <c r="A70" s="2" t="s">
        <v>380</v>
      </c>
      <c r="B70" s="39"/>
      <c r="C70" s="29" t="s">
        <v>301</v>
      </c>
      <c r="D70" s="29" t="s">
        <v>302</v>
      </c>
      <c r="E70" s="18"/>
      <c r="F70" s="18"/>
      <c r="G70" s="18"/>
    </row>
    <row r="71" spans="1:7" ht="13.5">
      <c r="A71" s="2" t="s">
        <v>305</v>
      </c>
      <c r="B71" s="29" t="e">
        <f>Forbbiden!EZ276</f>
        <v>#DIV/0!</v>
      </c>
      <c r="C71" s="4" t="e">
        <f>Forbbiden!FA277</f>
        <v>#DIV/0!</v>
      </c>
      <c r="D71" s="29" t="e">
        <f>Forbbiden!FB277</f>
        <v>#DIV/0!</v>
      </c>
      <c r="E71" s="18"/>
      <c r="F71" s="18"/>
      <c r="G71" s="18"/>
    </row>
    <row r="72" spans="1:7" ht="13.5">
      <c r="A72" s="2" t="s">
        <v>306</v>
      </c>
      <c r="B72" s="29" t="e">
        <f>Forbbiden!EZ277</f>
        <v>#DIV/0!</v>
      </c>
      <c r="C72" s="38"/>
      <c r="D72" s="38"/>
      <c r="E72" s="18"/>
      <c r="F72" s="18"/>
      <c r="G72" s="18"/>
    </row>
    <row r="77" spans="1:7" ht="13.5">
      <c r="A77" s="18"/>
      <c r="B77" s="18"/>
      <c r="C77" s="18"/>
      <c r="D77" s="18"/>
      <c r="E77" s="18"/>
      <c r="F77" s="18"/>
      <c r="G77" s="18"/>
    </row>
    <row r="78" spans="1:7" ht="13.5">
      <c r="A78" s="275" t="s">
        <v>71</v>
      </c>
      <c r="B78" s="18"/>
      <c r="C78" s="18"/>
      <c r="D78" s="18"/>
      <c r="E78" s="18"/>
      <c r="F78" s="18"/>
      <c r="G78" s="18"/>
    </row>
    <row r="79" spans="1:7" ht="13.5">
      <c r="A79" s="18" t="s">
        <v>291</v>
      </c>
      <c r="B79" s="18"/>
      <c r="C79" s="18"/>
      <c r="D79" s="18"/>
      <c r="E79" s="18"/>
      <c r="F79" s="18"/>
      <c r="G79" s="18"/>
    </row>
    <row r="80" spans="1:7" ht="13.5">
      <c r="A80" s="18"/>
      <c r="B80" s="29" t="s">
        <v>91</v>
      </c>
      <c r="C80" s="29" t="s">
        <v>84</v>
      </c>
      <c r="D80" s="29" t="s">
        <v>85</v>
      </c>
      <c r="E80" s="29" t="s">
        <v>303</v>
      </c>
      <c r="F80" s="29" t="s">
        <v>294</v>
      </c>
      <c r="G80" s="29" t="s">
        <v>295</v>
      </c>
    </row>
    <row r="81" spans="1:7" ht="13.5">
      <c r="A81" s="2" t="s">
        <v>80</v>
      </c>
      <c r="B81" s="29">
        <f>Forbbiden!FA358</f>
        <v>-1</v>
      </c>
      <c r="C81" s="4" t="e">
        <f>Forbbiden!$FA$330</f>
        <v>#DIV/0!</v>
      </c>
      <c r="D81" s="4" t="e">
        <f>Forbbiden!FA364</f>
        <v>#DIV/0!</v>
      </c>
      <c r="E81" s="4" t="e">
        <f>Forbbiden!FA369</f>
        <v>#DIV/0!</v>
      </c>
      <c r="F81" s="4" t="e">
        <f>Forbbiden!FB369</f>
        <v>#DIV/0!</v>
      </c>
      <c r="G81" s="29" t="e">
        <f>Forbbiden!FC369</f>
        <v>#DIV/0!</v>
      </c>
    </row>
    <row r="82" spans="1:7" ht="13.5">
      <c r="A82" s="2" t="s">
        <v>292</v>
      </c>
      <c r="B82" s="29">
        <f>Forbbiden!FA359</f>
        <v>1</v>
      </c>
      <c r="C82" s="4" t="e">
        <f>Forbbiden!$FA$339</f>
        <v>#DIV/0!</v>
      </c>
      <c r="D82" s="4" t="e">
        <f>Forbbiden!FA365</f>
        <v>#DIV/0!</v>
      </c>
      <c r="E82" s="4" t="e">
        <f>Forbbiden!FA370</f>
        <v>#DIV/0!</v>
      </c>
      <c r="F82" s="4" t="e">
        <f>Forbbiden!FB370</f>
        <v>#DIV/0!</v>
      </c>
      <c r="G82" s="29" t="e">
        <f>Forbbiden!FC370</f>
        <v>#DIV/0!</v>
      </c>
    </row>
    <row r="83" spans="1:7" ht="13.5">
      <c r="A83" s="2" t="s">
        <v>293</v>
      </c>
      <c r="B83" s="29">
        <f>Forbbiden!FA360</f>
        <v>-1</v>
      </c>
      <c r="C83" s="4" t="e">
        <f>Forbbiden!$FA$348</f>
        <v>#DIV/0!</v>
      </c>
      <c r="D83" s="4" t="e">
        <f>Forbbiden!FA366</f>
        <v>#DIV/0!</v>
      </c>
      <c r="E83" s="4" t="e">
        <f>Forbbiden!FA371</f>
        <v>#DIV/0!</v>
      </c>
      <c r="F83" s="4" t="e">
        <f>Forbbiden!FB371</f>
        <v>#DIV/0!</v>
      </c>
      <c r="G83" s="29" t="e">
        <f>Forbbiden!FC371</f>
        <v>#DIV/0!</v>
      </c>
    </row>
    <row r="84" spans="1:7" ht="13.5">
      <c r="A84" s="2" t="s">
        <v>82</v>
      </c>
      <c r="B84" s="29">
        <f>Forbbiden!FA361</f>
        <v>0</v>
      </c>
      <c r="C84" s="4" t="e">
        <f>Forbbiden!$FA$356</f>
        <v>#DIV/0!</v>
      </c>
      <c r="D84" s="4" t="e">
        <f>Forbbiden!FA367</f>
        <v>#DIV/0!</v>
      </c>
      <c r="E84" s="15"/>
      <c r="F84" s="15"/>
      <c r="G84" s="39"/>
    </row>
    <row r="85" spans="1:7" ht="13.5">
      <c r="A85" s="2" t="s">
        <v>83</v>
      </c>
      <c r="B85" s="29">
        <f>Forbbiden!FA362</f>
        <v>-1</v>
      </c>
      <c r="C85" s="4" t="e">
        <f>Forbbiden!$FA$354</f>
        <v>#DIV/0!</v>
      </c>
      <c r="D85" s="104"/>
      <c r="E85" s="104"/>
      <c r="F85" s="104"/>
      <c r="G85" s="39"/>
    </row>
    <row r="86" spans="1:7" ht="13.5">
      <c r="A86" s="18" t="s">
        <v>304</v>
      </c>
      <c r="B86" s="18"/>
      <c r="C86" s="18"/>
      <c r="D86" s="18"/>
      <c r="E86" s="18"/>
      <c r="F86" s="18"/>
      <c r="G86" s="18"/>
    </row>
    <row r="87" spans="1:7" ht="13.5">
      <c r="A87" s="18"/>
      <c r="B87" s="18"/>
      <c r="C87" s="18"/>
      <c r="D87" s="18"/>
      <c r="E87" s="18"/>
      <c r="F87" s="18"/>
      <c r="G87" s="18"/>
    </row>
    <row r="88" spans="1:7" ht="13.5">
      <c r="A88" s="18" t="s">
        <v>296</v>
      </c>
      <c r="B88" s="18"/>
      <c r="C88" s="18"/>
      <c r="D88" s="18"/>
      <c r="E88" s="18"/>
      <c r="F88" s="18"/>
      <c r="G88" s="18"/>
    </row>
    <row r="89" spans="1:7" ht="13.5">
      <c r="A89" s="18" t="s">
        <v>297</v>
      </c>
      <c r="B89" s="18"/>
      <c r="C89" s="18"/>
      <c r="D89" s="18"/>
      <c r="E89" s="18"/>
      <c r="F89" s="18"/>
      <c r="G89" s="18"/>
    </row>
    <row r="90" spans="1:7" ht="13.5">
      <c r="A90" s="18"/>
      <c r="B90" s="18"/>
      <c r="C90" s="18"/>
      <c r="D90" s="18"/>
      <c r="E90" s="18"/>
      <c r="F90" s="18"/>
      <c r="G90" s="18"/>
    </row>
    <row r="91" spans="1:7" ht="13.5">
      <c r="A91" s="2" t="s">
        <v>298</v>
      </c>
      <c r="B91" s="29" t="e">
        <f>Forbbiden!FA373</f>
        <v>#DIV/0!</v>
      </c>
      <c r="C91" s="18"/>
      <c r="D91" s="18"/>
      <c r="E91" s="18"/>
      <c r="F91" s="18"/>
      <c r="G91" s="18"/>
    </row>
    <row r="92" spans="1:7" ht="13.5">
      <c r="A92" s="2" t="s">
        <v>299</v>
      </c>
      <c r="B92" s="29" t="e">
        <f>Forbbiden!FA374</f>
        <v>#NUM!</v>
      </c>
      <c r="C92" s="18"/>
      <c r="D92" s="18"/>
      <c r="E92" s="18"/>
      <c r="F92" s="18"/>
      <c r="G92" s="18"/>
    </row>
    <row r="93" spans="1:7" ht="13.5">
      <c r="A93" s="2" t="s">
        <v>300</v>
      </c>
      <c r="B93" s="29" t="e">
        <f>Forbbiden!FA375</f>
        <v>#DIV/0!</v>
      </c>
      <c r="C93" s="18"/>
      <c r="D93" s="18"/>
      <c r="E93" s="18"/>
      <c r="F93" s="18"/>
      <c r="G93" s="18"/>
    </row>
    <row r="94" spans="1:7" ht="13.5">
      <c r="A94" s="18"/>
      <c r="B94" s="39"/>
      <c r="C94" s="18"/>
      <c r="D94" s="18"/>
      <c r="E94" s="18"/>
      <c r="F94" s="18"/>
      <c r="G94" s="18"/>
    </row>
    <row r="95" spans="1:7" ht="13.5">
      <c r="A95" s="2" t="s">
        <v>380</v>
      </c>
      <c r="B95" s="39"/>
      <c r="C95" s="39" t="s">
        <v>301</v>
      </c>
      <c r="D95" s="39" t="s">
        <v>302</v>
      </c>
      <c r="E95" s="18"/>
      <c r="F95" s="18"/>
      <c r="G95" s="18"/>
    </row>
    <row r="96" spans="1:7" ht="13.5">
      <c r="A96" s="2" t="s">
        <v>305</v>
      </c>
      <c r="B96" s="29" t="e">
        <f>Forbbiden!FA377</f>
        <v>#DIV/0!</v>
      </c>
      <c r="C96" s="4" t="e">
        <f>Forbbiden!FB378</f>
        <v>#DIV/0!</v>
      </c>
      <c r="D96" s="29" t="e">
        <f>Forbbiden!FC378</f>
        <v>#DIV/0!</v>
      </c>
      <c r="E96" s="18"/>
      <c r="F96" s="18"/>
      <c r="G96" s="18"/>
    </row>
    <row r="97" spans="1:7" ht="13.5">
      <c r="A97" s="2" t="s">
        <v>306</v>
      </c>
      <c r="B97" s="29" t="e">
        <f>Forbbiden!FA378</f>
        <v>#DIV/0!</v>
      </c>
      <c r="C97" s="18"/>
      <c r="D97" s="18"/>
      <c r="E97" s="18"/>
      <c r="F97" s="18"/>
      <c r="G97" s="18"/>
    </row>
    <row r="101" spans="1:7">
      <c r="A101" s="272" t="s">
        <v>356</v>
      </c>
    </row>
    <row r="104" spans="1:7">
      <c r="A104" s="272" t="s">
        <v>312</v>
      </c>
    </row>
    <row r="105" spans="1:7">
      <c r="A105" s="272" t="s">
        <v>313</v>
      </c>
    </row>
    <row r="107" spans="1:7">
      <c r="A107" s="272" t="s">
        <v>307</v>
      </c>
    </row>
    <row r="109" spans="1:7">
      <c r="A109" s="272" t="s">
        <v>308</v>
      </c>
    </row>
    <row r="111" spans="1:7">
      <c r="A111" s="272" t="s">
        <v>309</v>
      </c>
    </row>
    <row r="113" spans="1:1">
      <c r="A113" s="272" t="s">
        <v>310</v>
      </c>
    </row>
    <row r="114" spans="1:1">
      <c r="A114" s="272" t="s">
        <v>357</v>
      </c>
    </row>
    <row r="116" spans="1:1">
      <c r="A116" s="272" t="s">
        <v>311</v>
      </c>
    </row>
  </sheetData>
  <sheetProtection password="CE88" sheet="1" objects="1" scenarios="1"/>
  <hyperlinks>
    <hyperlink ref="A2" location="'Int. Var. x Fung.'!A101" display="'Int. Var. x Fung.'!A101"/>
  </hyperlinks>
  <pageMargins left="0.75" right="0.75" top="1" bottom="1" header="0" footer="0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58"/>
  <sheetViews>
    <sheetView zoomScale="70" zoomScaleNormal="70" workbookViewId="0"/>
  </sheetViews>
  <sheetFormatPr baseColWidth="10" defaultColWidth="11.42578125" defaultRowHeight="13.5"/>
  <cols>
    <col min="1" max="1" width="22.85546875" style="18" customWidth="1"/>
    <col min="2" max="2" width="13.140625" style="104" hidden="1" customWidth="1"/>
    <col min="3" max="3" width="11.140625" style="104" customWidth="1"/>
    <col min="4" max="4" width="22.28515625" style="18" customWidth="1"/>
    <col min="5" max="5" width="9.42578125" style="18" customWidth="1"/>
    <col min="6" max="6" width="9.7109375" style="18" customWidth="1"/>
    <col min="7" max="7" width="23.140625" style="38" customWidth="1"/>
    <col min="8" max="8" width="0" style="104" hidden="1" customWidth="1"/>
    <col min="9" max="9" width="11.42578125" style="104"/>
    <col min="10" max="10" width="18.140625" style="18" customWidth="1"/>
    <col min="11" max="11" width="11.5703125" style="18" customWidth="1"/>
    <col min="12" max="12" width="11.42578125" style="18"/>
    <col min="13" max="13" width="22.85546875" style="116" customWidth="1"/>
    <col min="14" max="14" width="11.42578125" style="104" hidden="1" customWidth="1"/>
    <col min="15" max="15" width="11.42578125" style="18"/>
    <col min="16" max="16" width="22.140625" style="18" customWidth="1"/>
    <col min="17" max="18" width="11.42578125" style="18"/>
    <col min="19" max="19" width="21.7109375" style="116" customWidth="1"/>
    <col min="20" max="20" width="8.5703125" style="104" hidden="1" customWidth="1"/>
    <col min="21" max="21" width="11.42578125" style="18"/>
    <col min="22" max="22" width="22.140625" style="18" customWidth="1"/>
    <col min="23" max="16384" width="11.42578125" style="18"/>
  </cols>
  <sheetData>
    <row r="1" spans="1:25" ht="21" customHeight="1">
      <c r="A1" s="33" t="s">
        <v>270</v>
      </c>
      <c r="B1" s="136"/>
      <c r="C1" s="34" t="s">
        <v>376</v>
      </c>
      <c r="D1" s="320" t="s">
        <v>368</v>
      </c>
      <c r="E1" s="18" t="s">
        <v>377</v>
      </c>
      <c r="F1" s="320" t="s">
        <v>372</v>
      </c>
      <c r="G1" s="18" t="s">
        <v>378</v>
      </c>
      <c r="H1" s="18"/>
      <c r="I1" s="320" t="s">
        <v>370</v>
      </c>
      <c r="J1" s="18" t="s">
        <v>379</v>
      </c>
      <c r="K1" s="321" t="s">
        <v>374</v>
      </c>
    </row>
    <row r="2" spans="1:25" ht="21" customHeight="1">
      <c r="A2" s="33"/>
      <c r="B2" s="136"/>
      <c r="C2" s="34" t="s">
        <v>376</v>
      </c>
      <c r="D2" s="320" t="s">
        <v>369</v>
      </c>
      <c r="E2" s="18" t="s">
        <v>377</v>
      </c>
      <c r="F2" s="320" t="s">
        <v>373</v>
      </c>
      <c r="G2" s="18" t="s">
        <v>378</v>
      </c>
      <c r="H2" s="18"/>
      <c r="I2" s="320" t="s">
        <v>371</v>
      </c>
      <c r="J2" s="18" t="s">
        <v>379</v>
      </c>
      <c r="K2" s="321" t="s">
        <v>375</v>
      </c>
    </row>
    <row r="3" spans="1:25">
      <c r="A3" s="196" t="s">
        <v>170</v>
      </c>
      <c r="B3" s="197"/>
      <c r="C3" s="198"/>
      <c r="G3" s="173" t="s">
        <v>162</v>
      </c>
      <c r="H3" s="199"/>
      <c r="I3" s="200"/>
      <c r="M3" s="203" t="s">
        <v>172</v>
      </c>
      <c r="N3" s="204"/>
      <c r="O3" s="181"/>
      <c r="P3" s="182"/>
      <c r="S3" s="205" t="s">
        <v>173</v>
      </c>
      <c r="T3" s="206"/>
      <c r="U3" s="207"/>
      <c r="V3" s="208"/>
    </row>
    <row r="4" spans="1:25" ht="12" customHeight="1">
      <c r="A4" s="2" t="e">
        <f>'ANVA-DSM'!S3</f>
        <v>#DIV/0!</v>
      </c>
      <c r="B4" s="4" t="e">
        <f>'ANVA-DSM'!T3</f>
        <v>#DIV/0!</v>
      </c>
      <c r="C4" s="4" t="e">
        <f t="shared" ref="C4:C29" si="0">IF(B4=0,"",B4)</f>
        <v>#DIV/0!</v>
      </c>
      <c r="D4" s="137" t="s">
        <v>203</v>
      </c>
      <c r="E4" s="4">
        <f>COUNTIF(B4:B44,"&gt;0")</f>
        <v>0</v>
      </c>
      <c r="G4" s="2" t="str">
        <f>'ANVA-DSM'!S54</f>
        <v>ACA 364</v>
      </c>
      <c r="H4" s="4">
        <f>'ANVA-DSM'!$T$54</f>
        <v>0</v>
      </c>
      <c r="I4" s="4" t="str">
        <f t="shared" ref="I4:I43" si="1">IF(H4=0,"",H4)</f>
        <v/>
      </c>
      <c r="J4" s="132" t="s">
        <v>151</v>
      </c>
      <c r="K4" s="4">
        <f>COUNTIF(I4:I43,"&gt;0")</f>
        <v>4</v>
      </c>
      <c r="M4" s="133" t="e">
        <f>'ANVA-DSM'!CA2</f>
        <v>#DIV/0!</v>
      </c>
      <c r="N4" s="4" t="e">
        <f>'ANVA-DSM'!CB2</f>
        <v>#DIV/0!</v>
      </c>
      <c r="O4" s="4" t="e">
        <f>IF(N4=0,"",N4)</f>
        <v>#DIV/0!</v>
      </c>
      <c r="P4" s="132" t="s">
        <v>151</v>
      </c>
      <c r="Q4" s="4">
        <f>COUNTIF(O4:O48,"&gt;0")</f>
        <v>0</v>
      </c>
      <c r="S4" s="133" t="str">
        <f>'ANVA-DSM'!CA53</f>
        <v/>
      </c>
      <c r="T4" s="4">
        <f>'ANVA-DSM'!CB53</f>
        <v>0</v>
      </c>
      <c r="U4" s="4" t="str">
        <f>IF(T4=0,"",T4)</f>
        <v/>
      </c>
      <c r="V4" s="132" t="s">
        <v>151</v>
      </c>
      <c r="W4" s="4">
        <f>COUNTIF(U4:U48,"&gt;0")</f>
        <v>0</v>
      </c>
      <c r="Y4" s="94"/>
    </row>
    <row r="5" spans="1:25" ht="12" customHeight="1">
      <c r="A5" s="2" t="e">
        <f>'ANVA-DSM'!S4</f>
        <v>#DIV/0!</v>
      </c>
      <c r="B5" s="4" t="e">
        <f>'ANVA-DSM'!T4</f>
        <v>#DIV/0!</v>
      </c>
      <c r="C5" s="4" t="e">
        <f t="shared" si="0"/>
        <v>#DIV/0!</v>
      </c>
      <c r="D5" s="137" t="s">
        <v>23</v>
      </c>
      <c r="E5" s="4" t="e">
        <f>'ANVA-DSM'!$C$28</f>
        <v>#DIV/0!</v>
      </c>
      <c r="G5" s="2" t="str">
        <f>'ANVA-DSM'!S55</f>
        <v>Klien Seleñio</v>
      </c>
      <c r="H5" s="4">
        <f>'ANVA-DSM'!T55</f>
        <v>1075.6400000000001</v>
      </c>
      <c r="I5" s="4">
        <f t="shared" si="1"/>
        <v>1075.6400000000001</v>
      </c>
      <c r="J5" s="132" t="s">
        <v>23</v>
      </c>
      <c r="K5" s="4">
        <f>'ANVA-DSM'!$C$78</f>
        <v>2119.0896686159845</v>
      </c>
      <c r="M5" s="133" t="e">
        <f>'ANVA-DSM'!CA3</f>
        <v>#DIV/0!</v>
      </c>
      <c r="N5" s="4" t="e">
        <f>'ANVA-DSM'!CB3</f>
        <v>#DIV/0!</v>
      </c>
      <c r="O5" s="4" t="e">
        <f t="shared" ref="O5:O48" si="2">IF(N5=0,"",N5)</f>
        <v>#DIV/0!</v>
      </c>
      <c r="P5" s="132" t="s">
        <v>23</v>
      </c>
      <c r="Q5" s="4" t="e">
        <f>'ANVA-DSM'!$BQ$28</f>
        <v>#DIV/0!</v>
      </c>
      <c r="S5" s="133" t="str">
        <f>'ANVA-DSM'!CA54</f>
        <v/>
      </c>
      <c r="T5" s="4">
        <f>'ANVA-DSM'!CB54</f>
        <v>0</v>
      </c>
      <c r="U5" s="4" t="str">
        <f t="shared" ref="U5:U48" si="3">IF(T5=0,"",T5)</f>
        <v/>
      </c>
      <c r="V5" s="132" t="s">
        <v>23</v>
      </c>
      <c r="W5" s="4">
        <f>'ANVA-DSM'!$BQ$79</f>
        <v>3266.6705653021436</v>
      </c>
      <c r="Y5" s="15"/>
    </row>
    <row r="6" spans="1:25" ht="12" customHeight="1">
      <c r="A6" s="2" t="e">
        <f>'ANVA-DSM'!S5</f>
        <v>#DIV/0!</v>
      </c>
      <c r="B6" s="4" t="e">
        <f>'ANVA-DSM'!T5</f>
        <v>#DIV/0!</v>
      </c>
      <c r="C6" s="4" t="e">
        <f t="shared" si="0"/>
        <v>#DIV/0!</v>
      </c>
      <c r="D6" s="137" t="s">
        <v>152</v>
      </c>
      <c r="E6" s="4" t="e">
        <f>(E5*E7)/100</f>
        <v>#DIV/0!</v>
      </c>
      <c r="G6" s="2" t="str">
        <f>'ANVA-DSM'!S56</f>
        <v>ACA 362</v>
      </c>
      <c r="H6" s="4">
        <f>'ANVA-DSM'!T56</f>
        <v>1618.95</v>
      </c>
      <c r="I6" s="4">
        <f t="shared" si="1"/>
        <v>1618.95</v>
      </c>
      <c r="J6" s="132" t="s">
        <v>152</v>
      </c>
      <c r="K6" s="4">
        <f>(K5*K7)/100</f>
        <v>219.38920941894702</v>
      </c>
      <c r="M6" s="133" t="e">
        <f>'ANVA-DSM'!CA4</f>
        <v>#DIV/0!</v>
      </c>
      <c r="N6" s="4" t="e">
        <f>'ANVA-DSM'!CB4</f>
        <v>#DIV/0!</v>
      </c>
      <c r="O6" s="4" t="e">
        <f t="shared" si="2"/>
        <v>#DIV/0!</v>
      </c>
      <c r="P6" s="132" t="s">
        <v>152</v>
      </c>
      <c r="Q6" s="4" t="e">
        <f>(Q5*Q7)/100</f>
        <v>#DIV/0!</v>
      </c>
      <c r="S6" s="133" t="str">
        <f>'ANVA-DSM'!CA55</f>
        <v/>
      </c>
      <c r="T6" s="4">
        <f>'ANVA-DSM'!CB55</f>
        <v>0</v>
      </c>
      <c r="U6" s="4" t="str">
        <f t="shared" si="3"/>
        <v/>
      </c>
      <c r="V6" s="132" t="s">
        <v>152</v>
      </c>
      <c r="W6" s="4">
        <f>(W5*W7)/100</f>
        <v>370.62428882437916</v>
      </c>
      <c r="Y6" s="94"/>
    </row>
    <row r="7" spans="1:25" ht="12" customHeight="1">
      <c r="A7" s="2" t="e">
        <f>'ANVA-DSM'!S6</f>
        <v>#DIV/0!</v>
      </c>
      <c r="B7" s="4" t="e">
        <f>'ANVA-DSM'!T6</f>
        <v>#DIV/0!</v>
      </c>
      <c r="C7" s="4" t="e">
        <f t="shared" si="0"/>
        <v>#DIV/0!</v>
      </c>
      <c r="D7" s="137" t="s">
        <v>231</v>
      </c>
      <c r="E7" s="4" t="e">
        <f>'ANVA-DSM'!$C$15</f>
        <v>#DIV/0!</v>
      </c>
      <c r="G7" s="2" t="str">
        <f>'ANVA-DSM'!S57</f>
        <v>ACA 363</v>
      </c>
      <c r="H7" s="4">
        <f>'ANVA-DSM'!T57</f>
        <v>2227.41</v>
      </c>
      <c r="I7" s="4">
        <f t="shared" si="1"/>
        <v>2227.41</v>
      </c>
      <c r="J7" s="132" t="s">
        <v>231</v>
      </c>
      <c r="K7" s="4">
        <f>'ANVA-DSM'!$C$65</f>
        <v>10.352993205909689</v>
      </c>
      <c r="M7" s="133" t="e">
        <f>'ANVA-DSM'!CA5</f>
        <v>#DIV/0!</v>
      </c>
      <c r="N7" s="4" t="e">
        <f>'ANVA-DSM'!CB5</f>
        <v>#DIV/0!</v>
      </c>
      <c r="O7" s="4" t="e">
        <f t="shared" si="2"/>
        <v>#DIV/0!</v>
      </c>
      <c r="P7" s="132" t="s">
        <v>231</v>
      </c>
      <c r="Q7" s="4" t="e">
        <f>'ANVA-DSM'!$BQ$15</f>
        <v>#DIV/0!</v>
      </c>
      <c r="S7" s="133" t="str">
        <f>'ANVA-DSM'!CA56</f>
        <v/>
      </c>
      <c r="T7" s="4">
        <f>'ANVA-DSM'!CB56</f>
        <v>0</v>
      </c>
      <c r="U7" s="4" t="str">
        <f t="shared" si="3"/>
        <v/>
      </c>
      <c r="V7" s="132" t="s">
        <v>231</v>
      </c>
      <c r="W7" s="4">
        <f>'ANVA-DSM'!$BQ$66</f>
        <v>11.345627954072532</v>
      </c>
      <c r="Y7" s="94"/>
    </row>
    <row r="8" spans="1:25" ht="12" customHeight="1">
      <c r="A8" s="2" t="e">
        <f>'ANVA-DSM'!S7</f>
        <v>#DIV/0!</v>
      </c>
      <c r="B8" s="4" t="e">
        <f>'ANVA-DSM'!T7</f>
        <v>#DIV/0!</v>
      </c>
      <c r="C8" s="4" t="e">
        <f t="shared" si="0"/>
        <v>#DIV/0!</v>
      </c>
      <c r="D8" s="137" t="s">
        <v>154</v>
      </c>
      <c r="E8" s="4" t="e">
        <f>MAX(B4:B44)</f>
        <v>#DIV/0!</v>
      </c>
      <c r="G8" s="2" t="str">
        <f>'ANVA-DSM'!S58</f>
        <v>SY 120</v>
      </c>
      <c r="H8" s="4">
        <f>'ANVA-DSM'!T58</f>
        <v>2554.35</v>
      </c>
      <c r="I8" s="4">
        <f t="shared" si="1"/>
        <v>2554.35</v>
      </c>
      <c r="J8" s="132" t="s">
        <v>154</v>
      </c>
      <c r="K8" s="4">
        <f>MAX(I4:I43)</f>
        <v>2554.35</v>
      </c>
      <c r="M8" s="133" t="e">
        <f>'ANVA-DSM'!CA6</f>
        <v>#DIV/0!</v>
      </c>
      <c r="N8" s="4" t="e">
        <f>'ANVA-DSM'!CB6</f>
        <v>#DIV/0!</v>
      </c>
      <c r="O8" s="4" t="e">
        <f t="shared" si="2"/>
        <v>#DIV/0!</v>
      </c>
      <c r="P8" s="132" t="s">
        <v>154</v>
      </c>
      <c r="Q8" s="4" t="e">
        <f>MAX(O4:O48)</f>
        <v>#DIV/0!</v>
      </c>
      <c r="S8" s="133" t="str">
        <f>'ANVA-DSM'!CA57</f>
        <v/>
      </c>
      <c r="T8" s="4">
        <f>'ANVA-DSM'!CB57</f>
        <v>0</v>
      </c>
      <c r="U8" s="4" t="str">
        <f t="shared" si="3"/>
        <v/>
      </c>
      <c r="V8" s="132" t="s">
        <v>154</v>
      </c>
      <c r="W8" s="4">
        <f>MAX(U4:U48)</f>
        <v>0</v>
      </c>
      <c r="Y8" s="38"/>
    </row>
    <row r="9" spans="1:25" ht="12" customHeight="1">
      <c r="A9" s="2" t="e">
        <f>'ANVA-DSM'!S8</f>
        <v>#DIV/0!</v>
      </c>
      <c r="B9" s="4" t="e">
        <f>'ANVA-DSM'!T8</f>
        <v>#DIV/0!</v>
      </c>
      <c r="C9" s="4" t="e">
        <f t="shared" si="0"/>
        <v>#DIV/0!</v>
      </c>
      <c r="D9" s="137" t="s">
        <v>153</v>
      </c>
      <c r="E9" s="4" t="e">
        <f>MIN(C4:C44)</f>
        <v>#DIV/0!</v>
      </c>
      <c r="G9" s="2" t="str">
        <f>'ANVA-DSM'!S59</f>
        <v/>
      </c>
      <c r="H9" s="4">
        <f>'ANVA-DSM'!T59</f>
        <v>0</v>
      </c>
      <c r="I9" s="4" t="str">
        <f t="shared" si="1"/>
        <v/>
      </c>
      <c r="J9" s="132" t="s">
        <v>153</v>
      </c>
      <c r="K9" s="4">
        <f>MIN(I4:I43)</f>
        <v>1075.6400000000001</v>
      </c>
      <c r="M9" s="133" t="e">
        <f>'ANVA-DSM'!CA7</f>
        <v>#DIV/0!</v>
      </c>
      <c r="N9" s="4" t="e">
        <f>'ANVA-DSM'!CB7</f>
        <v>#DIV/0!</v>
      </c>
      <c r="O9" s="4" t="e">
        <f t="shared" si="2"/>
        <v>#DIV/0!</v>
      </c>
      <c r="P9" s="132" t="s">
        <v>153</v>
      </c>
      <c r="Q9" s="4" t="e">
        <f>MIN(O4:O48)</f>
        <v>#DIV/0!</v>
      </c>
      <c r="S9" s="133" t="str">
        <f>'ANVA-DSM'!CA58</f>
        <v/>
      </c>
      <c r="T9" s="4">
        <f>'ANVA-DSM'!CB58</f>
        <v>0</v>
      </c>
      <c r="U9" s="4" t="str">
        <f t="shared" si="3"/>
        <v/>
      </c>
      <c r="V9" s="132" t="s">
        <v>153</v>
      </c>
      <c r="W9" s="4">
        <f>MIN(U4:U48)</f>
        <v>0</v>
      </c>
    </row>
    <row r="10" spans="1:25" ht="12" customHeight="1">
      <c r="A10" s="2" t="e">
        <f>'ANVA-DSM'!S9</f>
        <v>#DIV/0!</v>
      </c>
      <c r="B10" s="4" t="e">
        <f>'ANVA-DSM'!T9</f>
        <v>#DIV/0!</v>
      </c>
      <c r="C10" s="4" t="e">
        <f t="shared" si="0"/>
        <v>#DIV/0!</v>
      </c>
      <c r="D10" s="137" t="s">
        <v>157</v>
      </c>
      <c r="E10" s="4" t="e">
        <f>QUARTILE(C4:C30,1)</f>
        <v>#DIV/0!</v>
      </c>
      <c r="G10" s="2" t="str">
        <f>'ANVA-DSM'!S60</f>
        <v/>
      </c>
      <c r="H10" s="4">
        <f>'ANVA-DSM'!T60</f>
        <v>0</v>
      </c>
      <c r="I10" s="4" t="str">
        <f t="shared" si="1"/>
        <v/>
      </c>
      <c r="J10" s="132" t="s">
        <v>157</v>
      </c>
      <c r="K10" s="4">
        <f>QUARTILE(I4:I43,1)</f>
        <v>1483.1224999999999</v>
      </c>
      <c r="M10" s="133" t="e">
        <f>'ANVA-DSM'!CA8</f>
        <v>#DIV/0!</v>
      </c>
      <c r="N10" s="4" t="e">
        <f>'ANVA-DSM'!CB8</f>
        <v>#DIV/0!</v>
      </c>
      <c r="O10" s="4" t="e">
        <f t="shared" si="2"/>
        <v>#DIV/0!</v>
      </c>
      <c r="P10" s="132" t="s">
        <v>157</v>
      </c>
      <c r="Q10" s="4" t="e">
        <f>QUARTILE(O4:O48,1)</f>
        <v>#DIV/0!</v>
      </c>
      <c r="S10" s="133" t="str">
        <f>'ANVA-DSM'!CA59</f>
        <v/>
      </c>
      <c r="T10" s="4">
        <f>'ANVA-DSM'!CB59</f>
        <v>0</v>
      </c>
      <c r="U10" s="4" t="str">
        <f t="shared" si="3"/>
        <v/>
      </c>
      <c r="V10" s="132" t="s">
        <v>157</v>
      </c>
      <c r="W10" s="4" t="e">
        <f>QUARTILE(U4:U48,1)</f>
        <v>#NUM!</v>
      </c>
    </row>
    <row r="11" spans="1:25" ht="12" customHeight="1">
      <c r="A11" s="2" t="e">
        <f>'ANVA-DSM'!S10</f>
        <v>#DIV/0!</v>
      </c>
      <c r="B11" s="4" t="e">
        <f>'ANVA-DSM'!T10</f>
        <v>#DIV/0!</v>
      </c>
      <c r="C11" s="4" t="e">
        <f t="shared" si="0"/>
        <v>#DIV/0!</v>
      </c>
      <c r="D11" s="137" t="s">
        <v>155</v>
      </c>
      <c r="E11" s="4" t="e">
        <f>MEDIAN(C4:C30)</f>
        <v>#DIV/0!</v>
      </c>
      <c r="G11" s="2" t="str">
        <f>'ANVA-DSM'!S61</f>
        <v/>
      </c>
      <c r="H11" s="4">
        <f>'ANVA-DSM'!T61</f>
        <v>0</v>
      </c>
      <c r="I11" s="4" t="str">
        <f t="shared" si="1"/>
        <v/>
      </c>
      <c r="J11" s="132" t="s">
        <v>155</v>
      </c>
      <c r="K11" s="4">
        <f>MEDIAN(I4:I43)</f>
        <v>1923.1799999999998</v>
      </c>
      <c r="M11" s="133" t="e">
        <f>'ANVA-DSM'!CA9</f>
        <v>#DIV/0!</v>
      </c>
      <c r="N11" s="4" t="e">
        <f>'ANVA-DSM'!CB9</f>
        <v>#DIV/0!</v>
      </c>
      <c r="O11" s="4" t="e">
        <f t="shared" si="2"/>
        <v>#DIV/0!</v>
      </c>
      <c r="P11" s="132" t="s">
        <v>155</v>
      </c>
      <c r="Q11" s="4" t="e">
        <f>MEDIAN(O4:O48)</f>
        <v>#DIV/0!</v>
      </c>
      <c r="S11" s="133" t="str">
        <f>'ANVA-DSM'!CA60</f>
        <v/>
      </c>
      <c r="T11" s="4">
        <f>'ANVA-DSM'!CB60</f>
        <v>0</v>
      </c>
      <c r="U11" s="4" t="str">
        <f t="shared" si="3"/>
        <v/>
      </c>
      <c r="V11" s="132" t="s">
        <v>155</v>
      </c>
      <c r="W11" s="4" t="e">
        <f>MEDIAN(U4:U48)</f>
        <v>#NUM!</v>
      </c>
    </row>
    <row r="12" spans="1:25" ht="12" customHeight="1">
      <c r="A12" s="2" t="e">
        <f>'ANVA-DSM'!S11</f>
        <v>#DIV/0!</v>
      </c>
      <c r="B12" s="4" t="e">
        <f>'ANVA-DSM'!T11</f>
        <v>#DIV/0!</v>
      </c>
      <c r="C12" s="4" t="e">
        <f t="shared" si="0"/>
        <v>#DIV/0!</v>
      </c>
      <c r="D12" s="2" t="s">
        <v>156</v>
      </c>
      <c r="E12" s="4" t="e">
        <f>QUARTILE(C4:C30,3)</f>
        <v>#DIV/0!</v>
      </c>
      <c r="G12" s="2" t="str">
        <f>'ANVA-DSM'!S62</f>
        <v/>
      </c>
      <c r="H12" s="4">
        <f>'ANVA-DSM'!T62</f>
        <v>0</v>
      </c>
      <c r="I12" s="4" t="str">
        <f t="shared" si="1"/>
        <v/>
      </c>
      <c r="J12" s="102" t="s">
        <v>156</v>
      </c>
      <c r="K12" s="4">
        <f>QUARTILE(I4:I43,3)</f>
        <v>2309.145</v>
      </c>
      <c r="M12" s="133" t="e">
        <f>'ANVA-DSM'!CA10</f>
        <v>#DIV/0!</v>
      </c>
      <c r="N12" s="4" t="e">
        <f>'ANVA-DSM'!CB10</f>
        <v>#DIV/0!</v>
      </c>
      <c r="O12" s="4" t="e">
        <f t="shared" si="2"/>
        <v>#DIV/0!</v>
      </c>
      <c r="P12" s="102" t="s">
        <v>156</v>
      </c>
      <c r="Q12" s="4" t="e">
        <f>QUARTILE(O4:O48,3)</f>
        <v>#DIV/0!</v>
      </c>
      <c r="S12" s="133" t="str">
        <f>'ANVA-DSM'!CA61</f>
        <v/>
      </c>
      <c r="T12" s="4">
        <f>'ANVA-DSM'!CB61</f>
        <v>0</v>
      </c>
      <c r="U12" s="4" t="str">
        <f t="shared" si="3"/>
        <v/>
      </c>
      <c r="V12" s="102" t="s">
        <v>156</v>
      </c>
      <c r="W12" s="4" t="e">
        <f>QUARTILE(U4:U48,3)</f>
        <v>#NUM!</v>
      </c>
    </row>
    <row r="13" spans="1:25" ht="12" customHeight="1">
      <c r="A13" s="2" t="e">
        <f>'ANVA-DSM'!S12</f>
        <v>#DIV/0!</v>
      </c>
      <c r="B13" s="4" t="e">
        <f>'ANVA-DSM'!T12</f>
        <v>#DIV/0!</v>
      </c>
      <c r="C13" s="4" t="e">
        <f t="shared" si="0"/>
        <v>#DIV/0!</v>
      </c>
      <c r="D13" s="38"/>
      <c r="E13" s="134"/>
      <c r="G13" s="2" t="str">
        <f>'ANVA-DSM'!S63</f>
        <v/>
      </c>
      <c r="H13" s="4">
        <f>'ANVA-DSM'!T63</f>
        <v>0</v>
      </c>
      <c r="I13" s="4" t="str">
        <f t="shared" si="1"/>
        <v/>
      </c>
      <c r="J13" s="37"/>
      <c r="M13" s="133" t="e">
        <f>'ANVA-DSM'!CA11</f>
        <v>#DIV/0!</v>
      </c>
      <c r="N13" s="4" t="e">
        <f>'ANVA-DSM'!CB11</f>
        <v>#DIV/0!</v>
      </c>
      <c r="O13" s="4" t="e">
        <f t="shared" si="2"/>
        <v>#DIV/0!</v>
      </c>
      <c r="S13" s="133" t="str">
        <f>'ANVA-DSM'!CA62</f>
        <v/>
      </c>
      <c r="T13" s="4">
        <f>'ANVA-DSM'!CB62</f>
        <v>0</v>
      </c>
      <c r="U13" s="4" t="str">
        <f t="shared" si="3"/>
        <v/>
      </c>
    </row>
    <row r="14" spans="1:25" ht="12" customHeight="1">
      <c r="A14" s="2" t="e">
        <f>'ANVA-DSM'!S13</f>
        <v>#DIV/0!</v>
      </c>
      <c r="B14" s="4" t="e">
        <f>'ANVA-DSM'!T13</f>
        <v>#DIV/0!</v>
      </c>
      <c r="C14" s="4" t="e">
        <f t="shared" si="0"/>
        <v>#DIV/0!</v>
      </c>
      <c r="D14" s="38"/>
      <c r="E14" s="134"/>
      <c r="G14" s="2" t="str">
        <f>'ANVA-DSM'!S64</f>
        <v/>
      </c>
      <c r="H14" s="4">
        <f>'ANVA-DSM'!T64</f>
        <v>0</v>
      </c>
      <c r="I14" s="4" t="str">
        <f t="shared" si="1"/>
        <v/>
      </c>
      <c r="M14" s="133" t="e">
        <f>'ANVA-DSM'!CA12</f>
        <v>#DIV/0!</v>
      </c>
      <c r="N14" s="4" t="e">
        <f>'ANVA-DSM'!CB12</f>
        <v>#DIV/0!</v>
      </c>
      <c r="O14" s="4" t="e">
        <f t="shared" si="2"/>
        <v>#DIV/0!</v>
      </c>
      <c r="S14" s="133" t="str">
        <f>'ANVA-DSM'!CA63</f>
        <v/>
      </c>
      <c r="T14" s="4">
        <f>'ANVA-DSM'!CB63</f>
        <v>0</v>
      </c>
      <c r="U14" s="4" t="str">
        <f t="shared" si="3"/>
        <v/>
      </c>
    </row>
    <row r="15" spans="1:25" ht="12" customHeight="1">
      <c r="A15" s="2" t="e">
        <f>'ANVA-DSM'!S14</f>
        <v>#DIV/0!</v>
      </c>
      <c r="B15" s="4" t="e">
        <f>'ANVA-DSM'!T14</f>
        <v>#DIV/0!</v>
      </c>
      <c r="C15" s="4" t="e">
        <f t="shared" si="0"/>
        <v>#DIV/0!</v>
      </c>
      <c r="D15" s="38"/>
      <c r="E15" s="134"/>
      <c r="G15" s="2" t="str">
        <f>'ANVA-DSM'!S65</f>
        <v/>
      </c>
      <c r="H15" s="4">
        <f>'ANVA-DSM'!T65</f>
        <v>0</v>
      </c>
      <c r="I15" s="4" t="str">
        <f t="shared" si="1"/>
        <v/>
      </c>
      <c r="M15" s="133" t="e">
        <f>'ANVA-DSM'!CA13</f>
        <v>#DIV/0!</v>
      </c>
      <c r="N15" s="4" t="e">
        <f>'ANVA-DSM'!CB13</f>
        <v>#DIV/0!</v>
      </c>
      <c r="O15" s="4" t="e">
        <f t="shared" si="2"/>
        <v>#DIV/0!</v>
      </c>
      <c r="S15" s="133" t="str">
        <f>'ANVA-DSM'!CA64</f>
        <v/>
      </c>
      <c r="T15" s="4">
        <f>'ANVA-DSM'!CB64</f>
        <v>0</v>
      </c>
      <c r="U15" s="4" t="str">
        <f t="shared" si="3"/>
        <v/>
      </c>
    </row>
    <row r="16" spans="1:25" ht="12" customHeight="1">
      <c r="A16" s="2" t="e">
        <f>'ANVA-DSM'!S15</f>
        <v>#DIV/0!</v>
      </c>
      <c r="B16" s="4" t="e">
        <f>'ANVA-DSM'!T15</f>
        <v>#DIV/0!</v>
      </c>
      <c r="C16" s="4" t="e">
        <f t="shared" si="0"/>
        <v>#DIV/0!</v>
      </c>
      <c r="G16" s="2" t="str">
        <f>'ANVA-DSM'!S66</f>
        <v/>
      </c>
      <c r="H16" s="4">
        <f>'ANVA-DSM'!T66</f>
        <v>0</v>
      </c>
      <c r="I16" s="4" t="str">
        <f t="shared" si="1"/>
        <v/>
      </c>
      <c r="M16" s="133" t="e">
        <f>'ANVA-DSM'!CA14</f>
        <v>#DIV/0!</v>
      </c>
      <c r="N16" s="4" t="e">
        <f>'ANVA-DSM'!CB14</f>
        <v>#DIV/0!</v>
      </c>
      <c r="O16" s="4" t="e">
        <f t="shared" si="2"/>
        <v>#DIV/0!</v>
      </c>
      <c r="S16" s="133" t="str">
        <f>'ANVA-DSM'!CA65</f>
        <v/>
      </c>
      <c r="T16" s="4">
        <f>'ANVA-DSM'!CB65</f>
        <v>0</v>
      </c>
      <c r="U16" s="4" t="str">
        <f t="shared" si="3"/>
        <v/>
      </c>
    </row>
    <row r="17" spans="1:21" ht="12" customHeight="1">
      <c r="A17" s="2" t="e">
        <f>'ANVA-DSM'!S16</f>
        <v>#DIV/0!</v>
      </c>
      <c r="B17" s="4" t="e">
        <f>'ANVA-DSM'!T16</f>
        <v>#DIV/0!</v>
      </c>
      <c r="C17" s="4" t="e">
        <f t="shared" si="0"/>
        <v>#DIV/0!</v>
      </c>
      <c r="G17" s="2" t="str">
        <f>'ANVA-DSM'!S67</f>
        <v/>
      </c>
      <c r="H17" s="4">
        <f>'ANVA-DSM'!T67</f>
        <v>0</v>
      </c>
      <c r="I17" s="4" t="str">
        <f t="shared" si="1"/>
        <v/>
      </c>
      <c r="M17" s="133" t="e">
        <f>'ANVA-DSM'!CA15</f>
        <v>#DIV/0!</v>
      </c>
      <c r="N17" s="4" t="e">
        <f>'ANVA-DSM'!CB15</f>
        <v>#DIV/0!</v>
      </c>
      <c r="O17" s="4" t="e">
        <f t="shared" si="2"/>
        <v>#DIV/0!</v>
      </c>
      <c r="S17" s="133" t="str">
        <f>'ANVA-DSM'!CA66</f>
        <v/>
      </c>
      <c r="T17" s="4">
        <f>'ANVA-DSM'!CB66</f>
        <v>0</v>
      </c>
      <c r="U17" s="4" t="str">
        <f t="shared" si="3"/>
        <v/>
      </c>
    </row>
    <row r="18" spans="1:21" ht="12" customHeight="1">
      <c r="A18" s="2" t="e">
        <f>'ANVA-DSM'!S17</f>
        <v>#DIV/0!</v>
      </c>
      <c r="B18" s="4" t="e">
        <f>'ANVA-DSM'!T17</f>
        <v>#DIV/0!</v>
      </c>
      <c r="C18" s="4" t="e">
        <f t="shared" si="0"/>
        <v>#DIV/0!</v>
      </c>
      <c r="G18" s="2" t="str">
        <f>'ANVA-DSM'!S68</f>
        <v/>
      </c>
      <c r="H18" s="4">
        <f>'ANVA-DSM'!T68</f>
        <v>0</v>
      </c>
      <c r="I18" s="4" t="str">
        <f t="shared" si="1"/>
        <v/>
      </c>
      <c r="M18" s="133" t="e">
        <f>'ANVA-DSM'!CA16</f>
        <v>#DIV/0!</v>
      </c>
      <c r="N18" s="4" t="e">
        <f>'ANVA-DSM'!CB16</f>
        <v>#DIV/0!</v>
      </c>
      <c r="O18" s="4" t="e">
        <f t="shared" si="2"/>
        <v>#DIV/0!</v>
      </c>
      <c r="S18" s="133" t="str">
        <f>'ANVA-DSM'!CA67</f>
        <v/>
      </c>
      <c r="T18" s="4">
        <f>'ANVA-DSM'!CB67</f>
        <v>0</v>
      </c>
      <c r="U18" s="4" t="str">
        <f t="shared" si="3"/>
        <v/>
      </c>
    </row>
    <row r="19" spans="1:21" ht="12" customHeight="1">
      <c r="A19" s="2" t="e">
        <f>'ANVA-DSM'!S18</f>
        <v>#DIV/0!</v>
      </c>
      <c r="B19" s="4" t="e">
        <f>'ANVA-DSM'!T18</f>
        <v>#DIV/0!</v>
      </c>
      <c r="C19" s="4" t="e">
        <f t="shared" si="0"/>
        <v>#DIV/0!</v>
      </c>
      <c r="G19" s="2" t="str">
        <f>'ANVA-DSM'!S69</f>
        <v/>
      </c>
      <c r="H19" s="4">
        <f>'ANVA-DSM'!T69</f>
        <v>0</v>
      </c>
      <c r="I19" s="4" t="str">
        <f t="shared" si="1"/>
        <v/>
      </c>
      <c r="M19" s="133" t="e">
        <f>'ANVA-DSM'!CA17</f>
        <v>#DIV/0!</v>
      </c>
      <c r="N19" s="4" t="e">
        <f>'ANVA-DSM'!CB17</f>
        <v>#DIV/0!</v>
      </c>
      <c r="O19" s="4" t="e">
        <f t="shared" si="2"/>
        <v>#DIV/0!</v>
      </c>
      <c r="S19" s="133" t="str">
        <f>'ANVA-DSM'!CA68</f>
        <v/>
      </c>
      <c r="T19" s="4">
        <f>'ANVA-DSM'!CB68</f>
        <v>0</v>
      </c>
      <c r="U19" s="4" t="str">
        <f t="shared" si="3"/>
        <v/>
      </c>
    </row>
    <row r="20" spans="1:21" ht="12" customHeight="1">
      <c r="A20" s="2" t="e">
        <f>'ANVA-DSM'!S19</f>
        <v>#DIV/0!</v>
      </c>
      <c r="B20" s="4" t="e">
        <f>'ANVA-DSM'!T19</f>
        <v>#DIV/0!</v>
      </c>
      <c r="C20" s="4" t="e">
        <f t="shared" si="0"/>
        <v>#DIV/0!</v>
      </c>
      <c r="G20" s="2" t="str">
        <f>'ANVA-DSM'!S70</f>
        <v/>
      </c>
      <c r="H20" s="4">
        <f>'ANVA-DSM'!T70</f>
        <v>0</v>
      </c>
      <c r="I20" s="4" t="str">
        <f t="shared" si="1"/>
        <v/>
      </c>
      <c r="M20" s="133" t="e">
        <f>'ANVA-DSM'!CA18</f>
        <v>#DIV/0!</v>
      </c>
      <c r="N20" s="4" t="e">
        <f>'ANVA-DSM'!CB18</f>
        <v>#DIV/0!</v>
      </c>
      <c r="O20" s="4" t="e">
        <f t="shared" si="2"/>
        <v>#DIV/0!</v>
      </c>
      <c r="S20" s="133" t="str">
        <f>'ANVA-DSM'!CA69</f>
        <v/>
      </c>
      <c r="T20" s="4">
        <f>'ANVA-DSM'!CB69</f>
        <v>0</v>
      </c>
      <c r="U20" s="4" t="str">
        <f t="shared" si="3"/>
        <v/>
      </c>
    </row>
    <row r="21" spans="1:21" ht="12" customHeight="1">
      <c r="A21" s="2" t="e">
        <f>'ANVA-DSM'!S20</f>
        <v>#DIV/0!</v>
      </c>
      <c r="B21" s="4" t="e">
        <f>'ANVA-DSM'!T20</f>
        <v>#DIV/0!</v>
      </c>
      <c r="C21" s="4" t="e">
        <f t="shared" si="0"/>
        <v>#DIV/0!</v>
      </c>
      <c r="G21" s="2" t="str">
        <f>'ANVA-DSM'!S71</f>
        <v/>
      </c>
      <c r="H21" s="4">
        <f>'ANVA-DSM'!T71</f>
        <v>0</v>
      </c>
      <c r="I21" s="4" t="str">
        <f t="shared" si="1"/>
        <v/>
      </c>
      <c r="M21" s="133" t="e">
        <f>'ANVA-DSM'!CA19</f>
        <v>#DIV/0!</v>
      </c>
      <c r="N21" s="4" t="e">
        <f>'ANVA-DSM'!CB19</f>
        <v>#DIV/0!</v>
      </c>
      <c r="O21" s="4" t="e">
        <f t="shared" si="2"/>
        <v>#DIV/0!</v>
      </c>
      <c r="S21" s="133" t="str">
        <f>'ANVA-DSM'!CA70</f>
        <v/>
      </c>
      <c r="T21" s="4">
        <f>'ANVA-DSM'!CB70</f>
        <v>0</v>
      </c>
      <c r="U21" s="4" t="str">
        <f t="shared" si="3"/>
        <v/>
      </c>
    </row>
    <row r="22" spans="1:21" ht="12" customHeight="1">
      <c r="A22" s="2" t="e">
        <f>'ANVA-DSM'!S21</f>
        <v>#DIV/0!</v>
      </c>
      <c r="B22" s="4" t="e">
        <f>'ANVA-DSM'!T21</f>
        <v>#DIV/0!</v>
      </c>
      <c r="C22" s="4" t="e">
        <f t="shared" si="0"/>
        <v>#DIV/0!</v>
      </c>
      <c r="G22" s="2" t="str">
        <f>'ANVA-DSM'!S72</f>
        <v/>
      </c>
      <c r="H22" s="4">
        <f>'ANVA-DSM'!T72</f>
        <v>0</v>
      </c>
      <c r="I22" s="4" t="str">
        <f t="shared" si="1"/>
        <v/>
      </c>
      <c r="M22" s="133" t="e">
        <f>'ANVA-DSM'!CA20</f>
        <v>#DIV/0!</v>
      </c>
      <c r="N22" s="4" t="e">
        <f>'ANVA-DSM'!CB20</f>
        <v>#DIV/0!</v>
      </c>
      <c r="O22" s="4" t="e">
        <f t="shared" si="2"/>
        <v>#DIV/0!</v>
      </c>
      <c r="S22" s="133" t="str">
        <f>'ANVA-DSM'!CA71</f>
        <v/>
      </c>
      <c r="T22" s="4">
        <f>'ANVA-DSM'!CB71</f>
        <v>0</v>
      </c>
      <c r="U22" s="4" t="str">
        <f t="shared" si="3"/>
        <v/>
      </c>
    </row>
    <row r="23" spans="1:21" ht="12" customHeight="1">
      <c r="A23" s="2" t="e">
        <f>'ANVA-DSM'!S22</f>
        <v>#DIV/0!</v>
      </c>
      <c r="B23" s="4" t="e">
        <f>'ANVA-DSM'!T22</f>
        <v>#DIV/0!</v>
      </c>
      <c r="C23" s="4" t="e">
        <f t="shared" si="0"/>
        <v>#DIV/0!</v>
      </c>
      <c r="G23" s="2" t="str">
        <f>'ANVA-DSM'!S73</f>
        <v/>
      </c>
      <c r="H23" s="4">
        <f>'ANVA-DSM'!T73</f>
        <v>0</v>
      </c>
      <c r="I23" s="4" t="str">
        <f t="shared" si="1"/>
        <v/>
      </c>
      <c r="M23" s="133" t="e">
        <f>'ANVA-DSM'!CA21</f>
        <v>#DIV/0!</v>
      </c>
      <c r="N23" s="4" t="e">
        <f>'ANVA-DSM'!CB21</f>
        <v>#DIV/0!</v>
      </c>
      <c r="O23" s="4" t="e">
        <f t="shared" si="2"/>
        <v>#DIV/0!</v>
      </c>
      <c r="S23" s="133" t="str">
        <f>'ANVA-DSM'!CA72</f>
        <v/>
      </c>
      <c r="T23" s="4">
        <f>'ANVA-DSM'!CB72</f>
        <v>0</v>
      </c>
      <c r="U23" s="4" t="str">
        <f t="shared" si="3"/>
        <v/>
      </c>
    </row>
    <row r="24" spans="1:21" ht="12" customHeight="1">
      <c r="A24" s="2" t="e">
        <f>'ANVA-DSM'!S23</f>
        <v>#DIV/0!</v>
      </c>
      <c r="B24" s="4" t="e">
        <f>'ANVA-DSM'!T23</f>
        <v>#DIV/0!</v>
      </c>
      <c r="C24" s="4" t="e">
        <f t="shared" si="0"/>
        <v>#DIV/0!</v>
      </c>
      <c r="G24" s="2" t="str">
        <f>'ANVA-DSM'!S74</f>
        <v/>
      </c>
      <c r="H24" s="4">
        <f>'ANVA-DSM'!T74</f>
        <v>0</v>
      </c>
      <c r="I24" s="4" t="str">
        <f t="shared" si="1"/>
        <v/>
      </c>
      <c r="M24" s="133" t="e">
        <f>'ANVA-DSM'!CA22</f>
        <v>#DIV/0!</v>
      </c>
      <c r="N24" s="4" t="e">
        <f>'ANVA-DSM'!CB22</f>
        <v>#DIV/0!</v>
      </c>
      <c r="O24" s="4" t="e">
        <f t="shared" si="2"/>
        <v>#DIV/0!</v>
      </c>
      <c r="S24" s="133" t="str">
        <f>'ANVA-DSM'!CA73</f>
        <v/>
      </c>
      <c r="T24" s="4">
        <f>'ANVA-DSM'!CB73</f>
        <v>0</v>
      </c>
      <c r="U24" s="4" t="str">
        <f t="shared" si="3"/>
        <v/>
      </c>
    </row>
    <row r="25" spans="1:21" ht="12" customHeight="1">
      <c r="A25" s="2" t="e">
        <f>'ANVA-DSM'!S24</f>
        <v>#DIV/0!</v>
      </c>
      <c r="B25" s="4" t="e">
        <f>'ANVA-DSM'!T24</f>
        <v>#DIV/0!</v>
      </c>
      <c r="C25" s="4" t="e">
        <f t="shared" si="0"/>
        <v>#DIV/0!</v>
      </c>
      <c r="G25" s="2" t="str">
        <f>'ANVA-DSM'!S75</f>
        <v/>
      </c>
      <c r="H25" s="4">
        <f>'ANVA-DSM'!T75</f>
        <v>0</v>
      </c>
      <c r="I25" s="4" t="str">
        <f t="shared" si="1"/>
        <v/>
      </c>
      <c r="M25" s="133" t="e">
        <f>'ANVA-DSM'!CA23</f>
        <v>#DIV/0!</v>
      </c>
      <c r="N25" s="4" t="e">
        <f>'ANVA-DSM'!CB23</f>
        <v>#DIV/0!</v>
      </c>
      <c r="O25" s="4" t="e">
        <f t="shared" si="2"/>
        <v>#DIV/0!</v>
      </c>
      <c r="S25" s="133" t="str">
        <f>'ANVA-DSM'!CA74</f>
        <v/>
      </c>
      <c r="T25" s="4">
        <f>'ANVA-DSM'!CB74</f>
        <v>0</v>
      </c>
      <c r="U25" s="4" t="str">
        <f t="shared" si="3"/>
        <v/>
      </c>
    </row>
    <row r="26" spans="1:21" ht="12" customHeight="1">
      <c r="A26" s="2" t="e">
        <f>'ANVA-DSM'!S25</f>
        <v>#DIV/0!</v>
      </c>
      <c r="B26" s="4" t="e">
        <f>'ANVA-DSM'!T25</f>
        <v>#DIV/0!</v>
      </c>
      <c r="C26" s="4" t="e">
        <f t="shared" si="0"/>
        <v>#DIV/0!</v>
      </c>
      <c r="G26" s="2" t="str">
        <f>'ANVA-DSM'!S76</f>
        <v/>
      </c>
      <c r="H26" s="4">
        <f>'ANVA-DSM'!T76</f>
        <v>0</v>
      </c>
      <c r="I26" s="4" t="str">
        <f t="shared" si="1"/>
        <v/>
      </c>
      <c r="M26" s="133" t="e">
        <f>'ANVA-DSM'!CA24</f>
        <v>#DIV/0!</v>
      </c>
      <c r="N26" s="4" t="e">
        <f>'ANVA-DSM'!CB24</f>
        <v>#DIV/0!</v>
      </c>
      <c r="O26" s="4" t="e">
        <f t="shared" si="2"/>
        <v>#DIV/0!</v>
      </c>
      <c r="S26" s="133" t="str">
        <f>'ANVA-DSM'!CA75</f>
        <v/>
      </c>
      <c r="T26" s="4">
        <f>'ANVA-DSM'!CB75</f>
        <v>0</v>
      </c>
      <c r="U26" s="4" t="str">
        <f t="shared" si="3"/>
        <v/>
      </c>
    </row>
    <row r="27" spans="1:21" ht="12" customHeight="1">
      <c r="A27" s="2" t="e">
        <f>'ANVA-DSM'!S26</f>
        <v>#DIV/0!</v>
      </c>
      <c r="B27" s="4" t="e">
        <f>'ANVA-DSM'!T26</f>
        <v>#DIV/0!</v>
      </c>
      <c r="C27" s="4" t="e">
        <f t="shared" si="0"/>
        <v>#DIV/0!</v>
      </c>
      <c r="G27" s="2" t="str">
        <f>'ANVA-DSM'!S77</f>
        <v/>
      </c>
      <c r="H27" s="4">
        <f>'ANVA-DSM'!T77</f>
        <v>0</v>
      </c>
      <c r="I27" s="4" t="str">
        <f t="shared" si="1"/>
        <v/>
      </c>
      <c r="M27" s="133" t="e">
        <f>'ANVA-DSM'!CA25</f>
        <v>#DIV/0!</v>
      </c>
      <c r="N27" s="4" t="e">
        <f>'ANVA-DSM'!CB25</f>
        <v>#DIV/0!</v>
      </c>
      <c r="O27" s="4" t="e">
        <f t="shared" si="2"/>
        <v>#DIV/0!</v>
      </c>
      <c r="S27" s="133" t="str">
        <f>'ANVA-DSM'!CA76</f>
        <v/>
      </c>
      <c r="T27" s="4">
        <f>'ANVA-DSM'!CB76</f>
        <v>0</v>
      </c>
      <c r="U27" s="4" t="str">
        <f t="shared" si="3"/>
        <v/>
      </c>
    </row>
    <row r="28" spans="1:21" ht="12" customHeight="1">
      <c r="A28" s="2" t="e">
        <f>'ANVA-DSM'!S27</f>
        <v>#DIV/0!</v>
      </c>
      <c r="B28" s="4" t="e">
        <f>'ANVA-DSM'!T27</f>
        <v>#DIV/0!</v>
      </c>
      <c r="C28" s="4" t="e">
        <f t="shared" si="0"/>
        <v>#DIV/0!</v>
      </c>
      <c r="G28" s="2" t="str">
        <f>'ANVA-DSM'!S78</f>
        <v/>
      </c>
      <c r="H28" s="4">
        <f>'ANVA-DSM'!T78</f>
        <v>0</v>
      </c>
      <c r="I28" s="4" t="str">
        <f t="shared" si="1"/>
        <v/>
      </c>
      <c r="M28" s="133" t="e">
        <f>'ANVA-DSM'!CA26</f>
        <v>#DIV/0!</v>
      </c>
      <c r="N28" s="4" t="e">
        <f>'ANVA-DSM'!CB26</f>
        <v>#DIV/0!</v>
      </c>
      <c r="O28" s="4" t="e">
        <f t="shared" si="2"/>
        <v>#DIV/0!</v>
      </c>
      <c r="S28" s="133" t="str">
        <f>'ANVA-DSM'!CA77</f>
        <v/>
      </c>
      <c r="T28" s="4">
        <f>'ANVA-DSM'!CB77</f>
        <v>0</v>
      </c>
      <c r="U28" s="4" t="str">
        <f t="shared" si="3"/>
        <v/>
      </c>
    </row>
    <row r="29" spans="1:21" ht="12" customHeight="1">
      <c r="A29" s="2" t="e">
        <f>'ANVA-DSM'!S28</f>
        <v>#DIV/0!</v>
      </c>
      <c r="B29" s="4" t="e">
        <f>'ANVA-DSM'!T28</f>
        <v>#DIV/0!</v>
      </c>
      <c r="C29" s="4" t="e">
        <f t="shared" si="0"/>
        <v>#DIV/0!</v>
      </c>
      <c r="G29" s="2" t="str">
        <f>'ANVA-DSM'!S79</f>
        <v/>
      </c>
      <c r="H29" s="4">
        <f>'ANVA-DSM'!T79</f>
        <v>0</v>
      </c>
      <c r="I29" s="4" t="str">
        <f t="shared" si="1"/>
        <v/>
      </c>
      <c r="M29" s="133" t="e">
        <f>'ANVA-DSM'!CA27</f>
        <v>#DIV/0!</v>
      </c>
      <c r="N29" s="4" t="e">
        <f>'ANVA-DSM'!CB27</f>
        <v>#DIV/0!</v>
      </c>
      <c r="O29" s="4" t="e">
        <f t="shared" si="2"/>
        <v>#DIV/0!</v>
      </c>
      <c r="S29" s="133" t="str">
        <f>'ANVA-DSM'!CA78</f>
        <v/>
      </c>
      <c r="T29" s="4">
        <f>'ANVA-DSM'!CB78</f>
        <v>0</v>
      </c>
      <c r="U29" s="4" t="str">
        <f t="shared" si="3"/>
        <v/>
      </c>
    </row>
    <row r="30" spans="1:21" ht="12" customHeight="1">
      <c r="A30" s="2" t="e">
        <f>'ANVA-DSM'!S29</f>
        <v>#DIV/0!</v>
      </c>
      <c r="B30" s="4" t="e">
        <f>'ANVA-DSM'!T29</f>
        <v>#DIV/0!</v>
      </c>
      <c r="C30" s="4" t="e">
        <f>IF(B30=0,"",B30)</f>
        <v>#DIV/0!</v>
      </c>
      <c r="D30" s="15"/>
      <c r="G30" s="2" t="str">
        <f>'ANVA-DSM'!S80</f>
        <v/>
      </c>
      <c r="H30" s="4">
        <f>'ANVA-DSM'!T80</f>
        <v>0</v>
      </c>
      <c r="I30" s="4" t="str">
        <f t="shared" si="1"/>
        <v/>
      </c>
      <c r="M30" s="133" t="e">
        <f>'ANVA-DSM'!CA28</f>
        <v>#DIV/0!</v>
      </c>
      <c r="N30" s="4" t="e">
        <f>'ANVA-DSM'!CB28</f>
        <v>#DIV/0!</v>
      </c>
      <c r="O30" s="4" t="e">
        <f t="shared" si="2"/>
        <v>#DIV/0!</v>
      </c>
      <c r="S30" s="133" t="str">
        <f>'ANVA-DSM'!CA79</f>
        <v/>
      </c>
      <c r="T30" s="4">
        <f>'ANVA-DSM'!CB79</f>
        <v>0</v>
      </c>
      <c r="U30" s="4" t="str">
        <f t="shared" si="3"/>
        <v/>
      </c>
    </row>
    <row r="31" spans="1:21" ht="12" customHeight="1">
      <c r="A31" s="2" t="e">
        <f>'ANVA-DSM'!S30</f>
        <v>#DIV/0!</v>
      </c>
      <c r="B31" s="4" t="e">
        <f>'ANVA-DSM'!T30</f>
        <v>#DIV/0!</v>
      </c>
      <c r="C31" s="4" t="e">
        <f t="shared" ref="C31:C43" si="4">IF(B31=0,"",B31)</f>
        <v>#DIV/0!</v>
      </c>
      <c r="D31" s="15"/>
      <c r="G31" s="2" t="str">
        <f>'ANVA-DSM'!S81</f>
        <v/>
      </c>
      <c r="H31" s="4">
        <f>'ANVA-DSM'!T81</f>
        <v>0</v>
      </c>
      <c r="I31" s="4" t="str">
        <f t="shared" si="1"/>
        <v/>
      </c>
      <c r="M31" s="133" t="e">
        <f>'ANVA-DSM'!CA29</f>
        <v>#DIV/0!</v>
      </c>
      <c r="N31" s="4" t="e">
        <f>'ANVA-DSM'!CB29</f>
        <v>#DIV/0!</v>
      </c>
      <c r="O31" s="4" t="e">
        <f t="shared" si="2"/>
        <v>#DIV/0!</v>
      </c>
      <c r="S31" s="133" t="str">
        <f>'ANVA-DSM'!CA80</f>
        <v/>
      </c>
      <c r="T31" s="4">
        <f>'ANVA-DSM'!CB80</f>
        <v>0</v>
      </c>
      <c r="U31" s="4" t="str">
        <f t="shared" si="3"/>
        <v/>
      </c>
    </row>
    <row r="32" spans="1:21" ht="12" customHeight="1">
      <c r="A32" s="2" t="e">
        <f>'ANVA-DSM'!S31</f>
        <v>#DIV/0!</v>
      </c>
      <c r="B32" s="138" t="e">
        <f>'ANVA-DSM'!T31</f>
        <v>#DIV/0!</v>
      </c>
      <c r="C32" s="4" t="e">
        <f t="shared" si="4"/>
        <v>#DIV/0!</v>
      </c>
      <c r="G32" s="2" t="str">
        <f>'ANVA-DSM'!S82</f>
        <v/>
      </c>
      <c r="H32" s="4">
        <f>'ANVA-DSM'!T82</f>
        <v>0</v>
      </c>
      <c r="I32" s="4" t="str">
        <f t="shared" si="1"/>
        <v/>
      </c>
      <c r="M32" s="133" t="e">
        <f>'ANVA-DSM'!CA30</f>
        <v>#DIV/0!</v>
      </c>
      <c r="N32" s="4" t="e">
        <f>'ANVA-DSM'!CB30</f>
        <v>#DIV/0!</v>
      </c>
      <c r="O32" s="4" t="e">
        <f t="shared" si="2"/>
        <v>#DIV/0!</v>
      </c>
      <c r="S32" s="133" t="str">
        <f>'ANVA-DSM'!CA81</f>
        <v/>
      </c>
      <c r="T32" s="4">
        <f>'ANVA-DSM'!CB81</f>
        <v>0</v>
      </c>
      <c r="U32" s="4" t="str">
        <f t="shared" si="3"/>
        <v/>
      </c>
    </row>
    <row r="33" spans="1:21" ht="12" customHeight="1">
      <c r="A33" s="2" t="e">
        <f>'ANVA-DSM'!S32</f>
        <v>#DIV/0!</v>
      </c>
      <c r="B33" s="4" t="e">
        <f>'ANVA-DSM'!T32</f>
        <v>#DIV/0!</v>
      </c>
      <c r="C33" s="4" t="e">
        <f t="shared" si="4"/>
        <v>#DIV/0!</v>
      </c>
      <c r="G33" s="2" t="str">
        <f>'ANVA-DSM'!S83</f>
        <v/>
      </c>
      <c r="H33" s="4">
        <f>'ANVA-DSM'!T83</f>
        <v>0</v>
      </c>
      <c r="I33" s="4" t="str">
        <f t="shared" si="1"/>
        <v/>
      </c>
      <c r="M33" s="133" t="e">
        <f>'ANVA-DSM'!CA31</f>
        <v>#DIV/0!</v>
      </c>
      <c r="N33" s="4" t="e">
        <f>'ANVA-DSM'!CB31</f>
        <v>#DIV/0!</v>
      </c>
      <c r="O33" s="4" t="e">
        <f t="shared" si="2"/>
        <v>#DIV/0!</v>
      </c>
      <c r="S33" s="133" t="str">
        <f>'ANVA-DSM'!CA82</f>
        <v/>
      </c>
      <c r="T33" s="4">
        <f>'ANVA-DSM'!CB82</f>
        <v>0</v>
      </c>
      <c r="U33" s="4" t="str">
        <f t="shared" si="3"/>
        <v/>
      </c>
    </row>
    <row r="34" spans="1:21" ht="12" customHeight="1">
      <c r="A34" s="2" t="e">
        <f>'ANVA-DSM'!S33</f>
        <v>#DIV/0!</v>
      </c>
      <c r="B34" s="4" t="e">
        <f>'ANVA-DSM'!T33</f>
        <v>#DIV/0!</v>
      </c>
      <c r="C34" s="4" t="e">
        <f t="shared" si="4"/>
        <v>#DIV/0!</v>
      </c>
      <c r="G34" s="2" t="str">
        <f>'ANVA-DSM'!S84</f>
        <v/>
      </c>
      <c r="H34" s="4">
        <f>'ANVA-DSM'!T84</f>
        <v>0</v>
      </c>
      <c r="I34" s="4" t="str">
        <f t="shared" si="1"/>
        <v/>
      </c>
      <c r="M34" s="133" t="e">
        <f>'ANVA-DSM'!CA32</f>
        <v>#DIV/0!</v>
      </c>
      <c r="N34" s="4" t="e">
        <f>'ANVA-DSM'!CB32</f>
        <v>#DIV/0!</v>
      </c>
      <c r="O34" s="4" t="e">
        <f t="shared" si="2"/>
        <v>#DIV/0!</v>
      </c>
      <c r="S34" s="133" t="str">
        <f>'ANVA-DSM'!CA83</f>
        <v/>
      </c>
      <c r="T34" s="4">
        <f>'ANVA-DSM'!CB83</f>
        <v>0</v>
      </c>
      <c r="U34" s="4" t="str">
        <f t="shared" si="3"/>
        <v/>
      </c>
    </row>
    <row r="35" spans="1:21" ht="12" customHeight="1">
      <c r="A35" s="2" t="e">
        <f>'ANVA-DSM'!S34</f>
        <v>#DIV/0!</v>
      </c>
      <c r="B35" s="4" t="e">
        <f>'ANVA-DSM'!T34</f>
        <v>#DIV/0!</v>
      </c>
      <c r="C35" s="4" t="e">
        <f t="shared" si="4"/>
        <v>#DIV/0!</v>
      </c>
      <c r="G35" s="2" t="str">
        <f>'ANVA-DSM'!S85</f>
        <v/>
      </c>
      <c r="H35" s="4">
        <f>'ANVA-DSM'!T85</f>
        <v>0</v>
      </c>
      <c r="I35" s="4" t="str">
        <f t="shared" si="1"/>
        <v/>
      </c>
      <c r="M35" s="133" t="e">
        <f>'ANVA-DSM'!CA33</f>
        <v>#DIV/0!</v>
      </c>
      <c r="N35" s="4" t="e">
        <f>'ANVA-DSM'!CB33</f>
        <v>#DIV/0!</v>
      </c>
      <c r="O35" s="4" t="e">
        <f t="shared" si="2"/>
        <v>#DIV/0!</v>
      </c>
      <c r="S35" s="133" t="str">
        <f>'ANVA-DSM'!CA84</f>
        <v/>
      </c>
      <c r="T35" s="4">
        <f>'ANVA-DSM'!CB84</f>
        <v>0</v>
      </c>
      <c r="U35" s="4" t="str">
        <f t="shared" si="3"/>
        <v/>
      </c>
    </row>
    <row r="36" spans="1:21" ht="12" customHeight="1">
      <c r="A36" s="2" t="e">
        <f>'ANVA-DSM'!S35</f>
        <v>#DIV/0!</v>
      </c>
      <c r="B36" s="4" t="e">
        <f>'ANVA-DSM'!T35</f>
        <v>#DIV/0!</v>
      </c>
      <c r="C36" s="4" t="e">
        <f t="shared" si="4"/>
        <v>#DIV/0!</v>
      </c>
      <c r="G36" s="2" t="str">
        <f>'ANVA-DSM'!S86</f>
        <v/>
      </c>
      <c r="H36" s="4">
        <f>'ANVA-DSM'!T86</f>
        <v>0</v>
      </c>
      <c r="I36" s="4" t="str">
        <f t="shared" si="1"/>
        <v/>
      </c>
      <c r="M36" s="133" t="e">
        <f>'ANVA-DSM'!CA34</f>
        <v>#DIV/0!</v>
      </c>
      <c r="N36" s="4" t="e">
        <f>'ANVA-DSM'!CB34</f>
        <v>#DIV/0!</v>
      </c>
      <c r="O36" s="4" t="e">
        <f t="shared" si="2"/>
        <v>#DIV/0!</v>
      </c>
      <c r="S36" s="133" t="str">
        <f>'ANVA-DSM'!CA85</f>
        <v/>
      </c>
      <c r="T36" s="4">
        <f>'ANVA-DSM'!CB85</f>
        <v>0</v>
      </c>
      <c r="U36" s="4" t="str">
        <f t="shared" si="3"/>
        <v/>
      </c>
    </row>
    <row r="37" spans="1:21" ht="12" customHeight="1">
      <c r="A37" s="2" t="e">
        <f>'ANVA-DSM'!S36</f>
        <v>#DIV/0!</v>
      </c>
      <c r="B37" s="4" t="e">
        <f>'ANVA-DSM'!T36</f>
        <v>#DIV/0!</v>
      </c>
      <c r="C37" s="4" t="e">
        <f t="shared" si="4"/>
        <v>#DIV/0!</v>
      </c>
      <c r="G37" s="2" t="str">
        <f>'ANVA-DSM'!S87</f>
        <v/>
      </c>
      <c r="H37" s="4">
        <f>'ANVA-DSM'!T87</f>
        <v>0</v>
      </c>
      <c r="I37" s="4" t="str">
        <f t="shared" si="1"/>
        <v/>
      </c>
      <c r="M37" s="133" t="e">
        <f>'ANVA-DSM'!CA35</f>
        <v>#DIV/0!</v>
      </c>
      <c r="N37" s="4" t="e">
        <f>'ANVA-DSM'!CB35</f>
        <v>#DIV/0!</v>
      </c>
      <c r="O37" s="4" t="e">
        <f t="shared" si="2"/>
        <v>#DIV/0!</v>
      </c>
      <c r="S37" s="133" t="str">
        <f>'ANVA-DSM'!CA86</f>
        <v/>
      </c>
      <c r="T37" s="4">
        <f>'ANVA-DSM'!CB86</f>
        <v>0</v>
      </c>
      <c r="U37" s="4" t="str">
        <f t="shared" si="3"/>
        <v/>
      </c>
    </row>
    <row r="38" spans="1:21" ht="12" customHeight="1">
      <c r="A38" s="2" t="e">
        <f>'ANVA-DSM'!S37</f>
        <v>#DIV/0!</v>
      </c>
      <c r="B38" s="4" t="e">
        <f>'ANVA-DSM'!T37</f>
        <v>#DIV/0!</v>
      </c>
      <c r="C38" s="4" t="e">
        <f t="shared" si="4"/>
        <v>#DIV/0!</v>
      </c>
      <c r="G38" s="2" t="str">
        <f>'ANVA-DSM'!S88</f>
        <v/>
      </c>
      <c r="H38" s="4">
        <f>'ANVA-DSM'!T88</f>
        <v>0</v>
      </c>
      <c r="I38" s="4" t="str">
        <f t="shared" si="1"/>
        <v/>
      </c>
      <c r="M38" s="133" t="e">
        <f>'ANVA-DSM'!CA36</f>
        <v>#DIV/0!</v>
      </c>
      <c r="N38" s="4" t="e">
        <f>'ANVA-DSM'!CB36</f>
        <v>#DIV/0!</v>
      </c>
      <c r="O38" s="4" t="e">
        <f t="shared" si="2"/>
        <v>#DIV/0!</v>
      </c>
      <c r="S38" s="133" t="str">
        <f>'ANVA-DSM'!CA87</f>
        <v/>
      </c>
      <c r="T38" s="4">
        <f>'ANVA-DSM'!CB87</f>
        <v>0</v>
      </c>
      <c r="U38" s="4" t="str">
        <f t="shared" si="3"/>
        <v/>
      </c>
    </row>
    <row r="39" spans="1:21" ht="12" customHeight="1">
      <c r="A39" s="2" t="e">
        <f>'ANVA-DSM'!S38</f>
        <v>#DIV/0!</v>
      </c>
      <c r="B39" s="4" t="e">
        <f>'ANVA-DSM'!T38</f>
        <v>#DIV/0!</v>
      </c>
      <c r="C39" s="4" t="e">
        <f t="shared" si="4"/>
        <v>#DIV/0!</v>
      </c>
      <c r="G39" s="2" t="str">
        <f>'ANVA-DSM'!S89</f>
        <v/>
      </c>
      <c r="H39" s="4">
        <f>'ANVA-DSM'!T89</f>
        <v>0</v>
      </c>
      <c r="I39" s="4" t="str">
        <f t="shared" si="1"/>
        <v/>
      </c>
      <c r="M39" s="133" t="e">
        <f>'ANVA-DSM'!CA37</f>
        <v>#DIV/0!</v>
      </c>
      <c r="N39" s="4" t="e">
        <f>'ANVA-DSM'!CB37</f>
        <v>#DIV/0!</v>
      </c>
      <c r="O39" s="4" t="e">
        <f t="shared" si="2"/>
        <v>#DIV/0!</v>
      </c>
      <c r="S39" s="133" t="str">
        <f>'ANVA-DSM'!CA88</f>
        <v/>
      </c>
      <c r="T39" s="4">
        <f>'ANVA-DSM'!CB88</f>
        <v>0</v>
      </c>
      <c r="U39" s="4" t="str">
        <f t="shared" si="3"/>
        <v/>
      </c>
    </row>
    <row r="40" spans="1:21" ht="12" customHeight="1">
      <c r="A40" s="2" t="e">
        <f>'ANVA-DSM'!S39</f>
        <v>#DIV/0!</v>
      </c>
      <c r="B40" s="4" t="e">
        <f>'ANVA-DSM'!T39</f>
        <v>#DIV/0!</v>
      </c>
      <c r="C40" s="4" t="e">
        <f t="shared" si="4"/>
        <v>#DIV/0!</v>
      </c>
      <c r="G40" s="2" t="str">
        <f>'ANVA-DSM'!S90</f>
        <v/>
      </c>
      <c r="H40" s="4">
        <f>'ANVA-DSM'!T90</f>
        <v>0</v>
      </c>
      <c r="I40" s="4" t="str">
        <f t="shared" si="1"/>
        <v/>
      </c>
      <c r="M40" s="133" t="e">
        <f>'ANVA-DSM'!CA38</f>
        <v>#DIV/0!</v>
      </c>
      <c r="N40" s="4" t="e">
        <f>'ANVA-DSM'!CB38</f>
        <v>#DIV/0!</v>
      </c>
      <c r="O40" s="4" t="e">
        <f t="shared" si="2"/>
        <v>#DIV/0!</v>
      </c>
      <c r="S40" s="133" t="str">
        <f>'ANVA-DSM'!CA89</f>
        <v/>
      </c>
      <c r="T40" s="4">
        <f>'ANVA-DSM'!CB89</f>
        <v>0</v>
      </c>
      <c r="U40" s="4" t="str">
        <f t="shared" si="3"/>
        <v/>
      </c>
    </row>
    <row r="41" spans="1:21" ht="12" customHeight="1">
      <c r="A41" s="2" t="e">
        <f>'ANVA-DSM'!S40</f>
        <v>#DIV/0!</v>
      </c>
      <c r="B41" s="4" t="e">
        <f>'ANVA-DSM'!T40</f>
        <v>#DIV/0!</v>
      </c>
      <c r="C41" s="4" t="e">
        <f t="shared" si="4"/>
        <v>#DIV/0!</v>
      </c>
      <c r="G41" s="2" t="str">
        <f>'ANVA-DSM'!S91</f>
        <v/>
      </c>
      <c r="H41" s="4">
        <f>'ANVA-DSM'!T91</f>
        <v>0</v>
      </c>
      <c r="I41" s="4" t="str">
        <f t="shared" si="1"/>
        <v/>
      </c>
      <c r="M41" s="133" t="e">
        <f>'ANVA-DSM'!CA39</f>
        <v>#DIV/0!</v>
      </c>
      <c r="N41" s="4" t="e">
        <f>'ANVA-DSM'!CB39</f>
        <v>#DIV/0!</v>
      </c>
      <c r="O41" s="4" t="e">
        <f t="shared" si="2"/>
        <v>#DIV/0!</v>
      </c>
      <c r="S41" s="133" t="str">
        <f>'ANVA-DSM'!CA90</f>
        <v/>
      </c>
      <c r="T41" s="4">
        <f>'ANVA-DSM'!CB90</f>
        <v>0</v>
      </c>
      <c r="U41" s="4" t="str">
        <f t="shared" si="3"/>
        <v/>
      </c>
    </row>
    <row r="42" spans="1:21" ht="12" customHeight="1">
      <c r="A42" s="2" t="e">
        <f>'ANVA-DSM'!S41</f>
        <v>#DIV/0!</v>
      </c>
      <c r="B42" s="4" t="e">
        <f>'ANVA-DSM'!T41</f>
        <v>#DIV/0!</v>
      </c>
      <c r="C42" s="4" t="e">
        <f t="shared" si="4"/>
        <v>#DIV/0!</v>
      </c>
      <c r="G42" s="2" t="str">
        <f>'ANVA-DSM'!S92</f>
        <v/>
      </c>
      <c r="H42" s="4">
        <f>'ANVA-DSM'!T92</f>
        <v>0</v>
      </c>
      <c r="I42" s="4" t="str">
        <f t="shared" si="1"/>
        <v/>
      </c>
      <c r="M42" s="133" t="e">
        <f>'ANVA-DSM'!CA40</f>
        <v>#DIV/0!</v>
      </c>
      <c r="N42" s="4" t="e">
        <f>'ANVA-DSM'!CB40</f>
        <v>#DIV/0!</v>
      </c>
      <c r="O42" s="4" t="e">
        <f t="shared" si="2"/>
        <v>#DIV/0!</v>
      </c>
      <c r="S42" s="133" t="str">
        <f>'ANVA-DSM'!CA91</f>
        <v/>
      </c>
      <c r="T42" s="4">
        <f>'ANVA-DSM'!CB91</f>
        <v>0</v>
      </c>
      <c r="U42" s="4" t="str">
        <f t="shared" si="3"/>
        <v/>
      </c>
    </row>
    <row r="43" spans="1:21" ht="12" customHeight="1">
      <c r="A43" s="2" t="e">
        <f>'ANVA-DSM'!S42</f>
        <v>#DIV/0!</v>
      </c>
      <c r="B43" s="4" t="e">
        <f>'ANVA-DSM'!T42</f>
        <v>#DIV/0!</v>
      </c>
      <c r="C43" s="4" t="e">
        <f t="shared" si="4"/>
        <v>#DIV/0!</v>
      </c>
      <c r="G43" s="2" t="str">
        <f>'ANVA-DSM'!S93</f>
        <v/>
      </c>
      <c r="H43" s="4">
        <f>'ANVA-DSM'!T93</f>
        <v>0</v>
      </c>
      <c r="I43" s="4" t="str">
        <f t="shared" si="1"/>
        <v/>
      </c>
      <c r="M43" s="133" t="e">
        <f>'ANVA-DSM'!CA41</f>
        <v>#DIV/0!</v>
      </c>
      <c r="N43" s="4" t="e">
        <f>'ANVA-DSM'!CB41</f>
        <v>#DIV/0!</v>
      </c>
      <c r="O43" s="4" t="e">
        <f t="shared" si="2"/>
        <v>#DIV/0!</v>
      </c>
      <c r="S43" s="133" t="str">
        <f>'ANVA-DSM'!CA92</f>
        <v/>
      </c>
      <c r="T43" s="4">
        <f>'ANVA-DSM'!CB92</f>
        <v>0</v>
      </c>
      <c r="U43" s="4" t="str">
        <f t="shared" si="3"/>
        <v/>
      </c>
    </row>
    <row r="44" spans="1:21">
      <c r="A44" s="38"/>
      <c r="B44" s="15"/>
      <c r="C44" s="15"/>
      <c r="G44" s="90"/>
      <c r="H44" s="4"/>
      <c r="I44" s="88"/>
      <c r="M44" s="133" t="e">
        <f>'ANVA-DSM'!CA42</f>
        <v>#DIV/0!</v>
      </c>
      <c r="N44" s="4" t="e">
        <f>'ANVA-DSM'!CB42</f>
        <v>#DIV/0!</v>
      </c>
      <c r="O44" s="4" t="e">
        <f t="shared" si="2"/>
        <v>#DIV/0!</v>
      </c>
      <c r="S44" s="133" t="str">
        <f>'ANVA-DSM'!CA93</f>
        <v/>
      </c>
      <c r="T44" s="4">
        <f>'ANVA-DSM'!CB93</f>
        <v>0</v>
      </c>
      <c r="U44" s="4" t="str">
        <f t="shared" si="3"/>
        <v/>
      </c>
    </row>
    <row r="45" spans="1:21">
      <c r="G45" s="90"/>
      <c r="H45" s="88"/>
      <c r="I45" s="88"/>
      <c r="M45" s="133" t="e">
        <f>'ANVA-DSM'!CA43</f>
        <v>#DIV/0!</v>
      </c>
      <c r="N45" s="4" t="e">
        <f>'ANVA-DSM'!CB43</f>
        <v>#DIV/0!</v>
      </c>
      <c r="O45" s="4" t="e">
        <f t="shared" si="2"/>
        <v>#DIV/0!</v>
      </c>
      <c r="S45" s="133" t="str">
        <f>'ANVA-DSM'!CA94</f>
        <v/>
      </c>
      <c r="T45" s="4">
        <f>'ANVA-DSM'!CB94</f>
        <v>0</v>
      </c>
      <c r="U45" s="4" t="str">
        <f t="shared" si="3"/>
        <v/>
      </c>
    </row>
    <row r="46" spans="1:21">
      <c r="M46" s="133" t="e">
        <f>'ANVA-DSM'!CA44</f>
        <v>#DIV/0!</v>
      </c>
      <c r="N46" s="4" t="e">
        <f>'ANVA-DSM'!CB44</f>
        <v>#DIV/0!</v>
      </c>
      <c r="O46" s="4" t="e">
        <f t="shared" si="2"/>
        <v>#DIV/0!</v>
      </c>
      <c r="S46" s="133" t="str">
        <f>'ANVA-DSM'!CA95</f>
        <v/>
      </c>
      <c r="T46" s="4">
        <f>'ANVA-DSM'!CB95</f>
        <v>0</v>
      </c>
      <c r="U46" s="4" t="str">
        <f t="shared" si="3"/>
        <v/>
      </c>
    </row>
    <row r="47" spans="1:21">
      <c r="J47" s="38"/>
      <c r="M47" s="133" t="e">
        <f>'ANVA-DSM'!CA45</f>
        <v>#DIV/0!</v>
      </c>
      <c r="N47" s="4" t="e">
        <f>'ANVA-DSM'!CB45</f>
        <v>#DIV/0!</v>
      </c>
      <c r="O47" s="4" t="e">
        <f t="shared" si="2"/>
        <v>#DIV/0!</v>
      </c>
      <c r="S47" s="133" t="str">
        <f>'ANVA-DSM'!CA96</f>
        <v/>
      </c>
      <c r="T47" s="4">
        <f>'ANVA-DSM'!CB96</f>
        <v>0</v>
      </c>
      <c r="U47" s="4" t="str">
        <f t="shared" si="3"/>
        <v/>
      </c>
    </row>
    <row r="48" spans="1:21">
      <c r="J48" s="15"/>
      <c r="M48" s="133" t="e">
        <f>'ANVA-DSM'!CA46</f>
        <v>#DIV/0!</v>
      </c>
      <c r="N48" s="4" t="e">
        <f>'ANVA-DSM'!CB46</f>
        <v>#DIV/0!</v>
      </c>
      <c r="O48" s="4" t="e">
        <f t="shared" si="2"/>
        <v>#DIV/0!</v>
      </c>
      <c r="S48" s="133" t="str">
        <f>'ANVA-DSM'!CA97</f>
        <v/>
      </c>
      <c r="T48" s="4">
        <f>'ANVA-DSM'!CB97</f>
        <v>0</v>
      </c>
      <c r="U48" s="4" t="str">
        <f t="shared" si="3"/>
        <v/>
      </c>
    </row>
    <row r="49" spans="1:23">
      <c r="J49" s="15"/>
    </row>
    <row r="50" spans="1:23">
      <c r="J50" s="15"/>
    </row>
    <row r="51" spans="1:23">
      <c r="J51" s="15"/>
    </row>
    <row r="52" spans="1:23">
      <c r="A52" s="176" t="s">
        <v>171</v>
      </c>
      <c r="B52" s="201"/>
      <c r="C52" s="201"/>
      <c r="D52" s="202"/>
      <c r="G52" s="184" t="s">
        <v>204</v>
      </c>
      <c r="H52" s="216"/>
      <c r="I52" s="216"/>
      <c r="J52" s="217"/>
      <c r="M52" s="209" t="s">
        <v>174</v>
      </c>
      <c r="N52" s="210"/>
      <c r="O52" s="190"/>
      <c r="S52" s="211" t="s">
        <v>175</v>
      </c>
      <c r="T52" s="212"/>
      <c r="U52" s="195"/>
    </row>
    <row r="53" spans="1:23">
      <c r="A53" s="2" t="e">
        <f>'ANVA-DSM'!S103</f>
        <v>#DIV/0!</v>
      </c>
      <c r="B53" s="4" t="e">
        <f>'ANVA-DSM'!T103</f>
        <v>#DIV/0!</v>
      </c>
      <c r="C53" s="4" t="e">
        <f t="shared" ref="C53:C97" si="5">IF(B53=0,"",B53)</f>
        <v>#DIV/0!</v>
      </c>
      <c r="D53" s="137" t="s">
        <v>203</v>
      </c>
      <c r="E53" s="4">
        <f>COUNTIF(B53:B97,"&gt;0")</f>
        <v>0</v>
      </c>
      <c r="G53" s="2" t="str">
        <f>'ANVA-DSM'!S150</f>
        <v/>
      </c>
      <c r="H53" s="4">
        <f>'ANVA-DSM'!T150</f>
        <v>0</v>
      </c>
      <c r="I53" s="4" t="str">
        <f t="shared" ref="I53:I97" si="6">IF(H53=0,"",H53)</f>
        <v/>
      </c>
      <c r="J53" s="132" t="s">
        <v>151</v>
      </c>
      <c r="K53" s="4">
        <f>COUNTIF(I53:I92,"&gt;0")</f>
        <v>0</v>
      </c>
      <c r="M53" s="133" t="e">
        <f>'ANVA-DSM'!CA103</f>
        <v>#DIV/0!</v>
      </c>
      <c r="N53" s="4" t="e">
        <f>'ANVA-DSM'!CB103</f>
        <v>#DIV/0!</v>
      </c>
      <c r="O53" s="4" t="e">
        <f t="shared" ref="O53:O92" si="7">IF(N53=0,"",N53)</f>
        <v>#DIV/0!</v>
      </c>
      <c r="P53" s="132" t="s">
        <v>151</v>
      </c>
      <c r="Q53" s="4">
        <f>COUNTIF(O53:O92,"&gt;0")</f>
        <v>0</v>
      </c>
      <c r="S53" s="133" t="str">
        <f>'ANVA-DSM'!CA150</f>
        <v/>
      </c>
      <c r="T53" s="4">
        <f>'ANVA-DSM'!CB150</f>
        <v>0</v>
      </c>
      <c r="U53" s="4" t="str">
        <f t="shared" ref="U53:U92" si="8">IF(T53=0,"",T53)</f>
        <v/>
      </c>
      <c r="V53" s="132" t="s">
        <v>151</v>
      </c>
      <c r="W53" s="4">
        <f>COUNTIF(U53:U92,"&gt;0")</f>
        <v>0</v>
      </c>
    </row>
    <row r="54" spans="1:23">
      <c r="A54" s="2" t="e">
        <f>'ANVA-DSM'!S104</f>
        <v>#DIV/0!</v>
      </c>
      <c r="B54" s="4" t="e">
        <f>'ANVA-DSM'!T104</f>
        <v>#DIV/0!</v>
      </c>
      <c r="C54" s="4" t="e">
        <f t="shared" si="5"/>
        <v>#DIV/0!</v>
      </c>
      <c r="D54" s="137" t="s">
        <v>23</v>
      </c>
      <c r="E54" s="4" t="e">
        <f>'ANVA-DSM'!$C$131</f>
        <v>#DIV/0!</v>
      </c>
      <c r="G54" s="2" t="str">
        <f>'ANVA-DSM'!S151</f>
        <v/>
      </c>
      <c r="H54" s="4">
        <f>'ANVA-DSM'!T151</f>
        <v>0</v>
      </c>
      <c r="I54" s="4" t="str">
        <f t="shared" si="6"/>
        <v/>
      </c>
      <c r="J54" s="132" t="s">
        <v>23</v>
      </c>
      <c r="K54" s="4">
        <f>'ANVA-DSM'!$C$177</f>
        <v>2900.4262508122156</v>
      </c>
      <c r="M54" s="133" t="e">
        <f>'ANVA-DSM'!CA104</f>
        <v>#DIV/0!</v>
      </c>
      <c r="N54" s="4" t="e">
        <f>'ANVA-DSM'!CB104</f>
        <v>#DIV/0!</v>
      </c>
      <c r="O54" s="4" t="e">
        <f t="shared" si="7"/>
        <v>#DIV/0!</v>
      </c>
      <c r="P54" s="132" t="s">
        <v>23</v>
      </c>
      <c r="Q54" s="4" t="e">
        <f>'ANVA-DSM'!$BQ$129</f>
        <v>#DIV/0!</v>
      </c>
      <c r="S54" s="133" t="str">
        <f>'ANVA-DSM'!CA151</f>
        <v/>
      </c>
      <c r="T54" s="4">
        <f>'ANVA-DSM'!CB151</f>
        <v>0</v>
      </c>
      <c r="U54" s="4" t="str">
        <f t="shared" si="8"/>
        <v/>
      </c>
      <c r="V54" s="132" t="s">
        <v>23</v>
      </c>
      <c r="W54" s="4">
        <f>'ANVA-DSM'!$BQ$176</f>
        <v>3098.3325410299954</v>
      </c>
    </row>
    <row r="55" spans="1:23">
      <c r="A55" s="2" t="e">
        <f>'ANVA-DSM'!S105</f>
        <v>#DIV/0!</v>
      </c>
      <c r="B55" s="4" t="e">
        <f>'ANVA-DSM'!T105</f>
        <v>#DIV/0!</v>
      </c>
      <c r="C55" s="4" t="e">
        <f t="shared" si="5"/>
        <v>#DIV/0!</v>
      </c>
      <c r="D55" s="137" t="s">
        <v>152</v>
      </c>
      <c r="E55" s="4" t="e">
        <f>(E54*E56)/100</f>
        <v>#DIV/0!</v>
      </c>
      <c r="G55" s="2" t="str">
        <f>'ANVA-DSM'!S152</f>
        <v/>
      </c>
      <c r="H55" s="4">
        <f>'ANVA-DSM'!T152</f>
        <v>0</v>
      </c>
      <c r="I55" s="4" t="str">
        <f t="shared" si="6"/>
        <v/>
      </c>
      <c r="J55" s="132" t="s">
        <v>152</v>
      </c>
      <c r="K55" s="4">
        <f>(K54*K56)/100</f>
        <v>386.31256949139913</v>
      </c>
      <c r="M55" s="133" t="e">
        <f>'ANVA-DSM'!CA105</f>
        <v>#DIV/0!</v>
      </c>
      <c r="N55" s="4" t="e">
        <f>'ANVA-DSM'!CB105</f>
        <v>#DIV/0!</v>
      </c>
      <c r="O55" s="4" t="e">
        <f t="shared" si="7"/>
        <v>#DIV/0!</v>
      </c>
      <c r="P55" s="132" t="s">
        <v>152</v>
      </c>
      <c r="Q55" s="4" t="e">
        <f>(Q54*Q56)/100</f>
        <v>#DIV/0!</v>
      </c>
      <c r="S55" s="133" t="str">
        <f>'ANVA-DSM'!CA152</f>
        <v/>
      </c>
      <c r="T55" s="4">
        <f>'ANVA-DSM'!CB152</f>
        <v>0</v>
      </c>
      <c r="U55" s="4" t="str">
        <f t="shared" si="8"/>
        <v/>
      </c>
      <c r="V55" s="132" t="s">
        <v>152</v>
      </c>
      <c r="W55" s="4">
        <f>(W54*W56)/100</f>
        <v>400.96028490423646</v>
      </c>
    </row>
    <row r="56" spans="1:23">
      <c r="A56" s="2" t="e">
        <f>'ANVA-DSM'!S106</f>
        <v>#DIV/0!</v>
      </c>
      <c r="B56" s="4" t="e">
        <f>'ANVA-DSM'!T106</f>
        <v>#DIV/0!</v>
      </c>
      <c r="C56" s="4" t="e">
        <f t="shared" si="5"/>
        <v>#DIV/0!</v>
      </c>
      <c r="D56" s="137" t="s">
        <v>231</v>
      </c>
      <c r="E56" s="4" t="e">
        <f>'ANVA-DSM'!$C$117</f>
        <v>#DIV/0!</v>
      </c>
      <c r="G56" s="2" t="str">
        <f>'ANVA-DSM'!S153</f>
        <v/>
      </c>
      <c r="H56" s="4">
        <f>'ANVA-DSM'!T153</f>
        <v>0</v>
      </c>
      <c r="I56" s="4" t="str">
        <f t="shared" si="6"/>
        <v/>
      </c>
      <c r="J56" s="132" t="s">
        <v>231</v>
      </c>
      <c r="K56" s="4">
        <f>'ANVA-DSM'!$C$163</f>
        <v>13.319165394507749</v>
      </c>
      <c r="M56" s="133" t="e">
        <f>'ANVA-DSM'!CA106</f>
        <v>#DIV/0!</v>
      </c>
      <c r="N56" s="4" t="e">
        <f>'ANVA-DSM'!CB106</f>
        <v>#DIV/0!</v>
      </c>
      <c r="O56" s="4" t="e">
        <f t="shared" si="7"/>
        <v>#DIV/0!</v>
      </c>
      <c r="P56" s="132" t="s">
        <v>231</v>
      </c>
      <c r="Q56" s="4" t="e">
        <f>'ANVA-DSM'!$BQ$116</f>
        <v>#DIV/0!</v>
      </c>
      <c r="S56" s="133" t="str">
        <f>'ANVA-DSM'!CA153</f>
        <v/>
      </c>
      <c r="T56" s="4">
        <f>'ANVA-DSM'!CB153</f>
        <v>0</v>
      </c>
      <c r="U56" s="4" t="str">
        <f t="shared" si="8"/>
        <v/>
      </c>
      <c r="V56" s="132" t="s">
        <v>231</v>
      </c>
      <c r="W56" s="4">
        <f>'ANVA-DSM'!$BQ$163</f>
        <v>12.941163661242866</v>
      </c>
    </row>
    <row r="57" spans="1:23">
      <c r="A57" s="2" t="e">
        <f>'ANVA-DSM'!S107</f>
        <v>#DIV/0!</v>
      </c>
      <c r="B57" s="4" t="e">
        <f>'ANVA-DSM'!T107</f>
        <v>#DIV/0!</v>
      </c>
      <c r="C57" s="4" t="e">
        <f t="shared" si="5"/>
        <v>#DIV/0!</v>
      </c>
      <c r="D57" s="137" t="s">
        <v>154</v>
      </c>
      <c r="E57" s="4" t="e">
        <f>MAX(B53:B97)</f>
        <v>#DIV/0!</v>
      </c>
      <c r="G57" s="2" t="str">
        <f>'ANVA-DSM'!S154</f>
        <v/>
      </c>
      <c r="H57" s="4">
        <f>'ANVA-DSM'!T154</f>
        <v>0</v>
      </c>
      <c r="I57" s="4" t="str">
        <f t="shared" si="6"/>
        <v/>
      </c>
      <c r="J57" s="132" t="s">
        <v>154</v>
      </c>
      <c r="K57" s="4">
        <f>MAX(H53:H92)</f>
        <v>0</v>
      </c>
      <c r="M57" s="133" t="e">
        <f>'ANVA-DSM'!CA107</f>
        <v>#DIV/0!</v>
      </c>
      <c r="N57" s="4" t="e">
        <f>'ANVA-DSM'!CB107</f>
        <v>#DIV/0!</v>
      </c>
      <c r="O57" s="4" t="e">
        <f t="shared" si="7"/>
        <v>#DIV/0!</v>
      </c>
      <c r="P57" s="132" t="s">
        <v>154</v>
      </c>
      <c r="Q57" s="4" t="e">
        <f>MAX(O53:O92)</f>
        <v>#DIV/0!</v>
      </c>
      <c r="S57" s="133" t="str">
        <f>'ANVA-DSM'!CA154</f>
        <v/>
      </c>
      <c r="T57" s="4">
        <f>'ANVA-DSM'!CB154</f>
        <v>0</v>
      </c>
      <c r="U57" s="4" t="str">
        <f t="shared" si="8"/>
        <v/>
      </c>
      <c r="V57" s="132" t="s">
        <v>154</v>
      </c>
      <c r="W57" s="4">
        <f>MAX(U53:U92)</f>
        <v>0</v>
      </c>
    </row>
    <row r="58" spans="1:23">
      <c r="A58" s="2" t="e">
        <f>'ANVA-DSM'!S108</f>
        <v>#DIV/0!</v>
      </c>
      <c r="B58" s="4" t="e">
        <f>'ANVA-DSM'!T108</f>
        <v>#DIV/0!</v>
      </c>
      <c r="C58" s="4" t="e">
        <f t="shared" si="5"/>
        <v>#DIV/0!</v>
      </c>
      <c r="D58" s="137" t="s">
        <v>153</v>
      </c>
      <c r="E58" s="4" t="e">
        <f>MIN(C53:C97)</f>
        <v>#DIV/0!</v>
      </c>
      <c r="G58" s="2" t="str">
        <f>'ANVA-DSM'!S155</f>
        <v/>
      </c>
      <c r="H58" s="4">
        <f>'ANVA-DSM'!T155</f>
        <v>0</v>
      </c>
      <c r="I58" s="4" t="str">
        <f t="shared" si="6"/>
        <v/>
      </c>
      <c r="J58" s="132" t="s">
        <v>153</v>
      </c>
      <c r="K58" s="4">
        <f>MIN(I53:I92)</f>
        <v>0</v>
      </c>
      <c r="M58" s="133" t="e">
        <f>'ANVA-DSM'!CA108</f>
        <v>#DIV/0!</v>
      </c>
      <c r="N58" s="4" t="e">
        <f>'ANVA-DSM'!CB108</f>
        <v>#DIV/0!</v>
      </c>
      <c r="O58" s="4" t="e">
        <f t="shared" si="7"/>
        <v>#DIV/0!</v>
      </c>
      <c r="P58" s="132" t="s">
        <v>153</v>
      </c>
      <c r="Q58" s="4" t="e">
        <f>MIN(O53:O92)</f>
        <v>#DIV/0!</v>
      </c>
      <c r="S58" s="133" t="str">
        <f>'ANVA-DSM'!CA155</f>
        <v/>
      </c>
      <c r="T58" s="4">
        <f>'ANVA-DSM'!CB155</f>
        <v>0</v>
      </c>
      <c r="U58" s="4" t="str">
        <f t="shared" si="8"/>
        <v/>
      </c>
      <c r="V58" s="132" t="s">
        <v>153</v>
      </c>
      <c r="W58" s="4">
        <f>MIN(U53:U92)</f>
        <v>0</v>
      </c>
    </row>
    <row r="59" spans="1:23">
      <c r="A59" s="2" t="e">
        <f>'ANVA-DSM'!S109</f>
        <v>#DIV/0!</v>
      </c>
      <c r="B59" s="4" t="e">
        <f>'ANVA-DSM'!T109</f>
        <v>#DIV/0!</v>
      </c>
      <c r="C59" s="4" t="e">
        <f t="shared" si="5"/>
        <v>#DIV/0!</v>
      </c>
      <c r="D59" s="137" t="s">
        <v>157</v>
      </c>
      <c r="E59" s="4" t="e">
        <f>QUARTILE(C53:C97,1)</f>
        <v>#DIV/0!</v>
      </c>
      <c r="G59" s="2" t="str">
        <f>'ANVA-DSM'!S156</f>
        <v/>
      </c>
      <c r="H59" s="4">
        <f>'ANVA-DSM'!T156</f>
        <v>0</v>
      </c>
      <c r="I59" s="4" t="str">
        <f t="shared" si="6"/>
        <v/>
      </c>
      <c r="J59" s="132" t="s">
        <v>157</v>
      </c>
      <c r="K59" s="4" t="e">
        <f>QUARTILE(I53:I92,1)</f>
        <v>#NUM!</v>
      </c>
      <c r="M59" s="133" t="e">
        <f>'ANVA-DSM'!CA109</f>
        <v>#DIV/0!</v>
      </c>
      <c r="N59" s="4" t="e">
        <f>'ANVA-DSM'!CB109</f>
        <v>#DIV/0!</v>
      </c>
      <c r="O59" s="4" t="e">
        <f t="shared" si="7"/>
        <v>#DIV/0!</v>
      </c>
      <c r="P59" s="132" t="s">
        <v>157</v>
      </c>
      <c r="Q59" s="4" t="e">
        <f>QUARTILE(O53:O92,1)</f>
        <v>#DIV/0!</v>
      </c>
      <c r="S59" s="133" t="str">
        <f>'ANVA-DSM'!CA156</f>
        <v/>
      </c>
      <c r="T59" s="4">
        <f>'ANVA-DSM'!CB156</f>
        <v>0</v>
      </c>
      <c r="U59" s="4" t="str">
        <f t="shared" si="8"/>
        <v/>
      </c>
      <c r="V59" s="132" t="s">
        <v>157</v>
      </c>
      <c r="W59" s="4" t="e">
        <f>QUARTILE(U53:U92,1)</f>
        <v>#NUM!</v>
      </c>
    </row>
    <row r="60" spans="1:23">
      <c r="A60" s="2" t="e">
        <f>'ANVA-DSM'!S110</f>
        <v>#DIV/0!</v>
      </c>
      <c r="B60" s="4" t="e">
        <f>'ANVA-DSM'!T110</f>
        <v>#DIV/0!</v>
      </c>
      <c r="C60" s="4" t="e">
        <f t="shared" si="5"/>
        <v>#DIV/0!</v>
      </c>
      <c r="D60" s="137" t="s">
        <v>155</v>
      </c>
      <c r="E60" s="4" t="e">
        <f>MEDIAN(C53:C97)</f>
        <v>#DIV/0!</v>
      </c>
      <c r="G60" s="2" t="str">
        <f>'ANVA-DSM'!S157</f>
        <v/>
      </c>
      <c r="H60" s="4">
        <f>'ANVA-DSM'!T157</f>
        <v>0</v>
      </c>
      <c r="I60" s="4" t="str">
        <f t="shared" si="6"/>
        <v/>
      </c>
      <c r="J60" s="132" t="s">
        <v>155</v>
      </c>
      <c r="K60" s="4" t="e">
        <f>MEDIAN(I53:I92)</f>
        <v>#NUM!</v>
      </c>
      <c r="M60" s="133" t="e">
        <f>'ANVA-DSM'!CA110</f>
        <v>#DIV/0!</v>
      </c>
      <c r="N60" s="4" t="e">
        <f>'ANVA-DSM'!CB110</f>
        <v>#DIV/0!</v>
      </c>
      <c r="O60" s="4" t="e">
        <f t="shared" si="7"/>
        <v>#DIV/0!</v>
      </c>
      <c r="P60" s="132" t="s">
        <v>155</v>
      </c>
      <c r="Q60" s="4" t="e">
        <f>MEDIAN(O53:O92)</f>
        <v>#DIV/0!</v>
      </c>
      <c r="S60" s="133" t="str">
        <f>'ANVA-DSM'!CA157</f>
        <v/>
      </c>
      <c r="T60" s="4">
        <f>'ANVA-DSM'!CB157</f>
        <v>0</v>
      </c>
      <c r="U60" s="4" t="str">
        <f t="shared" si="8"/>
        <v/>
      </c>
      <c r="V60" s="132" t="s">
        <v>155</v>
      </c>
      <c r="W60" s="4" t="e">
        <f>MEDIAN(U53:U92)</f>
        <v>#NUM!</v>
      </c>
    </row>
    <row r="61" spans="1:23">
      <c r="A61" s="2" t="e">
        <f>'ANVA-DSM'!S111</f>
        <v>#DIV/0!</v>
      </c>
      <c r="B61" s="4" t="e">
        <f>'ANVA-DSM'!T111</f>
        <v>#DIV/0!</v>
      </c>
      <c r="C61" s="4" t="e">
        <f t="shared" si="5"/>
        <v>#DIV/0!</v>
      </c>
      <c r="D61" s="2" t="s">
        <v>156</v>
      </c>
      <c r="E61" s="4" t="e">
        <f>QUARTILE(C53:C97,3)</f>
        <v>#DIV/0!</v>
      </c>
      <c r="G61" s="2" t="str">
        <f>'ANVA-DSM'!S158</f>
        <v/>
      </c>
      <c r="H61" s="4">
        <f>'ANVA-DSM'!T158</f>
        <v>0</v>
      </c>
      <c r="I61" s="4" t="str">
        <f t="shared" si="6"/>
        <v/>
      </c>
      <c r="J61" s="102" t="s">
        <v>156</v>
      </c>
      <c r="K61" s="4" t="e">
        <f>QUARTILE(I53:I92,3)</f>
        <v>#NUM!</v>
      </c>
      <c r="M61" s="133" t="e">
        <f>'ANVA-DSM'!CA111</f>
        <v>#DIV/0!</v>
      </c>
      <c r="N61" s="4" t="e">
        <f>'ANVA-DSM'!CB111</f>
        <v>#DIV/0!</v>
      </c>
      <c r="O61" s="4" t="e">
        <f t="shared" si="7"/>
        <v>#DIV/0!</v>
      </c>
      <c r="P61" s="102" t="s">
        <v>156</v>
      </c>
      <c r="Q61" s="4" t="e">
        <f>QUARTILE(O53:O92,3)</f>
        <v>#DIV/0!</v>
      </c>
      <c r="S61" s="133" t="str">
        <f>'ANVA-DSM'!CA158</f>
        <v/>
      </c>
      <c r="T61" s="4">
        <f>'ANVA-DSM'!CB158</f>
        <v>0</v>
      </c>
      <c r="U61" s="4" t="str">
        <f t="shared" si="8"/>
        <v/>
      </c>
      <c r="V61" s="102" t="s">
        <v>156</v>
      </c>
      <c r="W61" s="4" t="e">
        <f>QUARTILE(U53:U92,3)</f>
        <v>#NUM!</v>
      </c>
    </row>
    <row r="62" spans="1:23">
      <c r="A62" s="2" t="e">
        <f>'ANVA-DSM'!S112</f>
        <v>#DIV/0!</v>
      </c>
      <c r="B62" s="4" t="e">
        <f>'ANVA-DSM'!T112</f>
        <v>#DIV/0!</v>
      </c>
      <c r="C62" s="4" t="e">
        <f t="shared" si="5"/>
        <v>#DIV/0!</v>
      </c>
      <c r="D62" s="134"/>
      <c r="G62" s="2" t="str">
        <f>'ANVA-DSM'!S159</f>
        <v/>
      </c>
      <c r="H62" s="4">
        <f>'ANVA-DSM'!T159</f>
        <v>0</v>
      </c>
      <c r="I62" s="4" t="str">
        <f t="shared" si="6"/>
        <v/>
      </c>
      <c r="M62" s="133" t="e">
        <f>'ANVA-DSM'!CA112</f>
        <v>#DIV/0!</v>
      </c>
      <c r="N62" s="4" t="e">
        <f>'ANVA-DSM'!CB112</f>
        <v>#DIV/0!</v>
      </c>
      <c r="O62" s="4" t="e">
        <f t="shared" si="7"/>
        <v>#DIV/0!</v>
      </c>
      <c r="S62" s="133" t="str">
        <f>'ANVA-DSM'!CA159</f>
        <v/>
      </c>
      <c r="T62" s="4">
        <f>'ANVA-DSM'!CB159</f>
        <v>0</v>
      </c>
      <c r="U62" s="4" t="str">
        <f t="shared" si="8"/>
        <v/>
      </c>
    </row>
    <row r="63" spans="1:23">
      <c r="A63" s="2" t="e">
        <f>'ANVA-DSM'!S113</f>
        <v>#DIV/0!</v>
      </c>
      <c r="B63" s="4" t="e">
        <f>'ANVA-DSM'!T113</f>
        <v>#DIV/0!</v>
      </c>
      <c r="C63" s="4" t="e">
        <f t="shared" si="5"/>
        <v>#DIV/0!</v>
      </c>
      <c r="D63" s="134"/>
      <c r="G63" s="2" t="str">
        <f>'ANVA-DSM'!S160</f>
        <v/>
      </c>
      <c r="H63" s="4">
        <f>'ANVA-DSM'!T160</f>
        <v>0</v>
      </c>
      <c r="I63" s="4" t="str">
        <f t="shared" si="6"/>
        <v/>
      </c>
      <c r="M63" s="133" t="e">
        <f>'ANVA-DSM'!CA113</f>
        <v>#DIV/0!</v>
      </c>
      <c r="N63" s="4" t="e">
        <f>'ANVA-DSM'!CB113</f>
        <v>#DIV/0!</v>
      </c>
      <c r="O63" s="4" t="e">
        <f t="shared" si="7"/>
        <v>#DIV/0!</v>
      </c>
      <c r="S63" s="133" t="str">
        <f>'ANVA-DSM'!CA160</f>
        <v/>
      </c>
      <c r="T63" s="4">
        <f>'ANVA-DSM'!CB160</f>
        <v>0</v>
      </c>
      <c r="U63" s="4" t="str">
        <f t="shared" si="8"/>
        <v/>
      </c>
    </row>
    <row r="64" spans="1:23">
      <c r="A64" s="2" t="e">
        <f>'ANVA-DSM'!S114</f>
        <v>#DIV/0!</v>
      </c>
      <c r="B64" s="4" t="e">
        <f>'ANVA-DSM'!T114</f>
        <v>#DIV/0!</v>
      </c>
      <c r="C64" s="4" t="e">
        <f t="shared" si="5"/>
        <v>#DIV/0!</v>
      </c>
      <c r="D64" s="134"/>
      <c r="G64" s="2" t="str">
        <f>'ANVA-DSM'!S161</f>
        <v/>
      </c>
      <c r="H64" s="4">
        <f>'ANVA-DSM'!T161</f>
        <v>0</v>
      </c>
      <c r="I64" s="4" t="str">
        <f t="shared" si="6"/>
        <v/>
      </c>
      <c r="M64" s="133" t="e">
        <f>'ANVA-DSM'!CA114</f>
        <v>#DIV/0!</v>
      </c>
      <c r="N64" s="4" t="e">
        <f>'ANVA-DSM'!CB114</f>
        <v>#DIV/0!</v>
      </c>
      <c r="O64" s="4" t="e">
        <f t="shared" si="7"/>
        <v>#DIV/0!</v>
      </c>
      <c r="S64" s="133" t="str">
        <f>'ANVA-DSM'!CA161</f>
        <v/>
      </c>
      <c r="T64" s="4">
        <f>'ANVA-DSM'!CB161</f>
        <v>0</v>
      </c>
      <c r="U64" s="4" t="str">
        <f t="shared" si="8"/>
        <v/>
      </c>
    </row>
    <row r="65" spans="1:21">
      <c r="A65" s="2" t="e">
        <f>'ANVA-DSM'!S115</f>
        <v>#DIV/0!</v>
      </c>
      <c r="B65" s="4" t="e">
        <f>'ANVA-DSM'!T115</f>
        <v>#DIV/0!</v>
      </c>
      <c r="C65" s="4" t="e">
        <f t="shared" si="5"/>
        <v>#DIV/0!</v>
      </c>
      <c r="D65" s="39"/>
      <c r="G65" s="2" t="str">
        <f>'ANVA-DSM'!S162</f>
        <v/>
      </c>
      <c r="H65" s="4">
        <f>'ANVA-DSM'!T162</f>
        <v>0</v>
      </c>
      <c r="I65" s="4" t="str">
        <f t="shared" si="6"/>
        <v/>
      </c>
      <c r="M65" s="133" t="e">
        <f>'ANVA-DSM'!CA115</f>
        <v>#DIV/0!</v>
      </c>
      <c r="N65" s="4" t="e">
        <f>'ANVA-DSM'!CB115</f>
        <v>#DIV/0!</v>
      </c>
      <c r="O65" s="4" t="e">
        <f t="shared" si="7"/>
        <v>#DIV/0!</v>
      </c>
      <c r="S65" s="133" t="str">
        <f>'ANVA-DSM'!CA162</f>
        <v/>
      </c>
      <c r="T65" s="4">
        <f>'ANVA-DSM'!CB162</f>
        <v>0</v>
      </c>
      <c r="U65" s="4" t="str">
        <f t="shared" si="8"/>
        <v/>
      </c>
    </row>
    <row r="66" spans="1:21">
      <c r="A66" s="2" t="e">
        <f>'ANVA-DSM'!S116</f>
        <v>#DIV/0!</v>
      </c>
      <c r="B66" s="4" t="e">
        <f>'ANVA-DSM'!T116</f>
        <v>#DIV/0!</v>
      </c>
      <c r="C66" s="4" t="e">
        <f t="shared" si="5"/>
        <v>#DIV/0!</v>
      </c>
      <c r="D66" s="39"/>
      <c r="G66" s="2" t="str">
        <f>'ANVA-DSM'!S163</f>
        <v/>
      </c>
      <c r="H66" s="4">
        <f>'ANVA-DSM'!T163</f>
        <v>0</v>
      </c>
      <c r="I66" s="4" t="str">
        <f t="shared" si="6"/>
        <v/>
      </c>
      <c r="M66" s="133" t="e">
        <f>'ANVA-DSM'!CA116</f>
        <v>#DIV/0!</v>
      </c>
      <c r="N66" s="4" t="e">
        <f>'ANVA-DSM'!CB116</f>
        <v>#DIV/0!</v>
      </c>
      <c r="O66" s="4" t="e">
        <f t="shared" si="7"/>
        <v>#DIV/0!</v>
      </c>
      <c r="S66" s="133" t="str">
        <f>'ANVA-DSM'!CA163</f>
        <v/>
      </c>
      <c r="T66" s="4">
        <f>'ANVA-DSM'!CB163</f>
        <v>0</v>
      </c>
      <c r="U66" s="4" t="str">
        <f t="shared" si="8"/>
        <v/>
      </c>
    </row>
    <row r="67" spans="1:21">
      <c r="A67" s="2" t="e">
        <f>'ANVA-DSM'!S117</f>
        <v>#DIV/0!</v>
      </c>
      <c r="B67" s="4" t="e">
        <f>'ANVA-DSM'!T117</f>
        <v>#DIV/0!</v>
      </c>
      <c r="C67" s="4" t="e">
        <f t="shared" si="5"/>
        <v>#DIV/0!</v>
      </c>
      <c r="D67" s="39"/>
      <c r="G67" s="2" t="str">
        <f>'ANVA-DSM'!S164</f>
        <v/>
      </c>
      <c r="H67" s="4">
        <f>'ANVA-DSM'!T164</f>
        <v>0</v>
      </c>
      <c r="I67" s="4" t="str">
        <f t="shared" si="6"/>
        <v/>
      </c>
      <c r="M67" s="133" t="e">
        <f>'ANVA-DSM'!CA117</f>
        <v>#DIV/0!</v>
      </c>
      <c r="N67" s="4" t="e">
        <f>'ANVA-DSM'!CB117</f>
        <v>#DIV/0!</v>
      </c>
      <c r="O67" s="4" t="e">
        <f t="shared" si="7"/>
        <v>#DIV/0!</v>
      </c>
      <c r="S67" s="133" t="str">
        <f>'ANVA-DSM'!CA164</f>
        <v/>
      </c>
      <c r="T67" s="4">
        <f>'ANVA-DSM'!CB164</f>
        <v>0</v>
      </c>
      <c r="U67" s="4" t="str">
        <f t="shared" si="8"/>
        <v/>
      </c>
    </row>
    <row r="68" spans="1:21">
      <c r="A68" s="2" t="e">
        <f>'ANVA-DSM'!S118</f>
        <v>#DIV/0!</v>
      </c>
      <c r="B68" s="4" t="e">
        <f>'ANVA-DSM'!T118</f>
        <v>#DIV/0!</v>
      </c>
      <c r="C68" s="4" t="e">
        <f t="shared" si="5"/>
        <v>#DIV/0!</v>
      </c>
      <c r="D68" s="39"/>
      <c r="G68" s="2" t="str">
        <f>'ANVA-DSM'!S165</f>
        <v/>
      </c>
      <c r="H68" s="4">
        <f>'ANVA-DSM'!T165</f>
        <v>0</v>
      </c>
      <c r="I68" s="4" t="str">
        <f t="shared" si="6"/>
        <v/>
      </c>
      <c r="M68" s="133" t="e">
        <f>'ANVA-DSM'!CA118</f>
        <v>#DIV/0!</v>
      </c>
      <c r="N68" s="4" t="e">
        <f>'ANVA-DSM'!CB118</f>
        <v>#DIV/0!</v>
      </c>
      <c r="O68" s="4" t="e">
        <f t="shared" si="7"/>
        <v>#DIV/0!</v>
      </c>
      <c r="S68" s="133" t="str">
        <f>'ANVA-DSM'!CA165</f>
        <v/>
      </c>
      <c r="T68" s="4">
        <f>'ANVA-DSM'!CB165</f>
        <v>0</v>
      </c>
      <c r="U68" s="4" t="str">
        <f t="shared" si="8"/>
        <v/>
      </c>
    </row>
    <row r="69" spans="1:21">
      <c r="A69" s="2" t="e">
        <f>'ANVA-DSM'!S119</f>
        <v>#DIV/0!</v>
      </c>
      <c r="B69" s="4" t="e">
        <f>'ANVA-DSM'!T119</f>
        <v>#DIV/0!</v>
      </c>
      <c r="C69" s="4" t="e">
        <f t="shared" si="5"/>
        <v>#DIV/0!</v>
      </c>
      <c r="D69" s="39"/>
      <c r="G69" s="2" t="str">
        <f>'ANVA-DSM'!S166</f>
        <v/>
      </c>
      <c r="H69" s="4">
        <f>'ANVA-DSM'!T166</f>
        <v>0</v>
      </c>
      <c r="I69" s="4" t="str">
        <f t="shared" si="6"/>
        <v/>
      </c>
      <c r="M69" s="133" t="e">
        <f>'ANVA-DSM'!CA119</f>
        <v>#DIV/0!</v>
      </c>
      <c r="N69" s="4" t="e">
        <f>'ANVA-DSM'!CB119</f>
        <v>#DIV/0!</v>
      </c>
      <c r="O69" s="4" t="e">
        <f t="shared" si="7"/>
        <v>#DIV/0!</v>
      </c>
      <c r="S69" s="133" t="str">
        <f>'ANVA-DSM'!CA166</f>
        <v/>
      </c>
      <c r="T69" s="4">
        <f>'ANVA-DSM'!CB166</f>
        <v>0</v>
      </c>
      <c r="U69" s="4" t="str">
        <f t="shared" si="8"/>
        <v/>
      </c>
    </row>
    <row r="70" spans="1:21">
      <c r="A70" s="2" t="e">
        <f>'ANVA-DSM'!S120</f>
        <v>#DIV/0!</v>
      </c>
      <c r="B70" s="4" t="e">
        <f>'ANVA-DSM'!T120</f>
        <v>#DIV/0!</v>
      </c>
      <c r="C70" s="4" t="e">
        <f t="shared" si="5"/>
        <v>#DIV/0!</v>
      </c>
      <c r="D70" s="39"/>
      <c r="G70" s="2" t="str">
        <f>'ANVA-DSM'!S167</f>
        <v/>
      </c>
      <c r="H70" s="4">
        <f>'ANVA-DSM'!T167</f>
        <v>0</v>
      </c>
      <c r="I70" s="4" t="str">
        <f t="shared" si="6"/>
        <v/>
      </c>
      <c r="M70" s="133" t="e">
        <f>'ANVA-DSM'!CA120</f>
        <v>#DIV/0!</v>
      </c>
      <c r="N70" s="4" t="e">
        <f>'ANVA-DSM'!CB120</f>
        <v>#DIV/0!</v>
      </c>
      <c r="O70" s="4" t="e">
        <f t="shared" si="7"/>
        <v>#DIV/0!</v>
      </c>
      <c r="S70" s="133" t="str">
        <f>'ANVA-DSM'!CA167</f>
        <v/>
      </c>
      <c r="T70" s="4">
        <f>'ANVA-DSM'!CB167</f>
        <v>0</v>
      </c>
      <c r="U70" s="4" t="str">
        <f t="shared" si="8"/>
        <v/>
      </c>
    </row>
    <row r="71" spans="1:21">
      <c r="A71" s="2" t="e">
        <f>'ANVA-DSM'!S121</f>
        <v>#DIV/0!</v>
      </c>
      <c r="B71" s="4" t="e">
        <f>'ANVA-DSM'!T121</f>
        <v>#DIV/0!</v>
      </c>
      <c r="C71" s="4" t="e">
        <f t="shared" si="5"/>
        <v>#DIV/0!</v>
      </c>
      <c r="D71" s="39"/>
      <c r="G71" s="2" t="str">
        <f>'ANVA-DSM'!S168</f>
        <v/>
      </c>
      <c r="H71" s="4">
        <f>'ANVA-DSM'!T168</f>
        <v>0</v>
      </c>
      <c r="I71" s="4" t="str">
        <f t="shared" si="6"/>
        <v/>
      </c>
      <c r="M71" s="133" t="e">
        <f>'ANVA-DSM'!CA121</f>
        <v>#DIV/0!</v>
      </c>
      <c r="N71" s="4" t="e">
        <f>'ANVA-DSM'!CB121</f>
        <v>#DIV/0!</v>
      </c>
      <c r="O71" s="4" t="e">
        <f t="shared" si="7"/>
        <v>#DIV/0!</v>
      </c>
      <c r="S71" s="133" t="str">
        <f>'ANVA-DSM'!CA168</f>
        <v/>
      </c>
      <c r="T71" s="4">
        <f>'ANVA-DSM'!CB168</f>
        <v>0</v>
      </c>
      <c r="U71" s="4" t="str">
        <f t="shared" si="8"/>
        <v/>
      </c>
    </row>
    <row r="72" spans="1:21">
      <c r="A72" s="2" t="e">
        <f>'ANVA-DSM'!S122</f>
        <v>#DIV/0!</v>
      </c>
      <c r="B72" s="4" t="e">
        <f>'ANVA-DSM'!T122</f>
        <v>#DIV/0!</v>
      </c>
      <c r="C72" s="4" t="e">
        <f t="shared" si="5"/>
        <v>#DIV/0!</v>
      </c>
      <c r="D72" s="39"/>
      <c r="G72" s="2" t="str">
        <f>'ANVA-DSM'!S169</f>
        <v/>
      </c>
      <c r="H72" s="4">
        <f>'ANVA-DSM'!T169</f>
        <v>0</v>
      </c>
      <c r="I72" s="4" t="str">
        <f t="shared" si="6"/>
        <v/>
      </c>
      <c r="M72" s="133" t="e">
        <f>'ANVA-DSM'!CA122</f>
        <v>#DIV/0!</v>
      </c>
      <c r="N72" s="4" t="e">
        <f>'ANVA-DSM'!CB122</f>
        <v>#DIV/0!</v>
      </c>
      <c r="O72" s="4" t="e">
        <f t="shared" si="7"/>
        <v>#DIV/0!</v>
      </c>
      <c r="S72" s="133" t="str">
        <f>'ANVA-DSM'!CA169</f>
        <v/>
      </c>
      <c r="T72" s="4">
        <f>'ANVA-DSM'!CB169</f>
        <v>0</v>
      </c>
      <c r="U72" s="4" t="str">
        <f t="shared" si="8"/>
        <v/>
      </c>
    </row>
    <row r="73" spans="1:21">
      <c r="A73" s="2" t="e">
        <f>'ANVA-DSM'!S123</f>
        <v>#DIV/0!</v>
      </c>
      <c r="B73" s="4" t="e">
        <f>'ANVA-DSM'!T123</f>
        <v>#DIV/0!</v>
      </c>
      <c r="C73" s="4" t="e">
        <f t="shared" si="5"/>
        <v>#DIV/0!</v>
      </c>
      <c r="D73" s="39"/>
      <c r="G73" s="2" t="str">
        <f>'ANVA-DSM'!S170</f>
        <v/>
      </c>
      <c r="H73" s="4">
        <f>'ANVA-DSM'!T170</f>
        <v>0</v>
      </c>
      <c r="I73" s="4" t="str">
        <f t="shared" si="6"/>
        <v/>
      </c>
      <c r="M73" s="133" t="e">
        <f>'ANVA-DSM'!CA123</f>
        <v>#DIV/0!</v>
      </c>
      <c r="N73" s="4" t="e">
        <f>'ANVA-DSM'!CB123</f>
        <v>#DIV/0!</v>
      </c>
      <c r="O73" s="4" t="e">
        <f t="shared" si="7"/>
        <v>#DIV/0!</v>
      </c>
      <c r="S73" s="133" t="str">
        <f>'ANVA-DSM'!CA170</f>
        <v/>
      </c>
      <c r="T73" s="4">
        <f>'ANVA-DSM'!CB170</f>
        <v>0</v>
      </c>
      <c r="U73" s="4" t="str">
        <f t="shared" si="8"/>
        <v/>
      </c>
    </row>
    <row r="74" spans="1:21">
      <c r="A74" s="2" t="e">
        <f>'ANVA-DSM'!S124</f>
        <v>#DIV/0!</v>
      </c>
      <c r="B74" s="4" t="e">
        <f>'ANVA-DSM'!T124</f>
        <v>#DIV/0!</v>
      </c>
      <c r="C74" s="4" t="e">
        <f t="shared" si="5"/>
        <v>#DIV/0!</v>
      </c>
      <c r="D74" s="39"/>
      <c r="G74" s="2" t="str">
        <f>'ANVA-DSM'!S171</f>
        <v/>
      </c>
      <c r="H74" s="4">
        <f>'ANVA-DSM'!T171</f>
        <v>0</v>
      </c>
      <c r="I74" s="4" t="str">
        <f t="shared" si="6"/>
        <v/>
      </c>
      <c r="M74" s="133" t="e">
        <f>'ANVA-DSM'!CA124</f>
        <v>#DIV/0!</v>
      </c>
      <c r="N74" s="4" t="e">
        <f>'ANVA-DSM'!CB124</f>
        <v>#DIV/0!</v>
      </c>
      <c r="O74" s="4" t="e">
        <f t="shared" si="7"/>
        <v>#DIV/0!</v>
      </c>
      <c r="S74" s="133" t="str">
        <f>'ANVA-DSM'!CA171</f>
        <v/>
      </c>
      <c r="T74" s="4">
        <f>'ANVA-DSM'!CB171</f>
        <v>0</v>
      </c>
      <c r="U74" s="4" t="str">
        <f t="shared" si="8"/>
        <v/>
      </c>
    </row>
    <row r="75" spans="1:21">
      <c r="A75" s="2" t="e">
        <f>'ANVA-DSM'!S125</f>
        <v>#DIV/0!</v>
      </c>
      <c r="B75" s="4" t="e">
        <f>'ANVA-DSM'!T125</f>
        <v>#DIV/0!</v>
      </c>
      <c r="C75" s="4" t="e">
        <f t="shared" si="5"/>
        <v>#DIV/0!</v>
      </c>
      <c r="D75" s="39"/>
      <c r="G75" s="2" t="str">
        <f>'ANVA-DSM'!S172</f>
        <v/>
      </c>
      <c r="H75" s="4">
        <f>'ANVA-DSM'!T172</f>
        <v>0</v>
      </c>
      <c r="I75" s="4" t="str">
        <f t="shared" si="6"/>
        <v/>
      </c>
      <c r="M75" s="133" t="e">
        <f>'ANVA-DSM'!CA125</f>
        <v>#DIV/0!</v>
      </c>
      <c r="N75" s="4" t="e">
        <f>'ANVA-DSM'!CB125</f>
        <v>#DIV/0!</v>
      </c>
      <c r="O75" s="4" t="e">
        <f t="shared" si="7"/>
        <v>#DIV/0!</v>
      </c>
      <c r="S75" s="133" t="str">
        <f>'ANVA-DSM'!CA172</f>
        <v/>
      </c>
      <c r="T75" s="4">
        <f>'ANVA-DSM'!CB172</f>
        <v>0</v>
      </c>
      <c r="U75" s="4" t="str">
        <f t="shared" si="8"/>
        <v/>
      </c>
    </row>
    <row r="76" spans="1:21">
      <c r="A76" s="2" t="e">
        <f>'ANVA-DSM'!S126</f>
        <v>#DIV/0!</v>
      </c>
      <c r="B76" s="4" t="e">
        <f>'ANVA-DSM'!T126</f>
        <v>#DIV/0!</v>
      </c>
      <c r="C76" s="4" t="e">
        <f t="shared" si="5"/>
        <v>#DIV/0!</v>
      </c>
      <c r="D76" s="39"/>
      <c r="G76" s="2" t="str">
        <f>'ANVA-DSM'!S173</f>
        <v/>
      </c>
      <c r="H76" s="4">
        <f>'ANVA-DSM'!T173</f>
        <v>0</v>
      </c>
      <c r="I76" s="4" t="str">
        <f t="shared" si="6"/>
        <v/>
      </c>
      <c r="M76" s="133" t="e">
        <f>'ANVA-DSM'!CA126</f>
        <v>#DIV/0!</v>
      </c>
      <c r="N76" s="4" t="e">
        <f>'ANVA-DSM'!CB126</f>
        <v>#DIV/0!</v>
      </c>
      <c r="O76" s="4" t="e">
        <f t="shared" si="7"/>
        <v>#DIV/0!</v>
      </c>
      <c r="S76" s="133" t="str">
        <f>'ANVA-DSM'!CA173</f>
        <v/>
      </c>
      <c r="T76" s="4">
        <f>'ANVA-DSM'!CB173</f>
        <v>0</v>
      </c>
      <c r="U76" s="4" t="str">
        <f t="shared" si="8"/>
        <v/>
      </c>
    </row>
    <row r="77" spans="1:21">
      <c r="A77" s="2" t="e">
        <f>'ANVA-DSM'!S127</f>
        <v>#DIV/0!</v>
      </c>
      <c r="B77" s="4" t="e">
        <f>'ANVA-DSM'!T127</f>
        <v>#DIV/0!</v>
      </c>
      <c r="C77" s="4" t="e">
        <f t="shared" si="5"/>
        <v>#DIV/0!</v>
      </c>
      <c r="D77" s="39"/>
      <c r="G77" s="2" t="str">
        <f>'ANVA-DSM'!S174</f>
        <v/>
      </c>
      <c r="H77" s="4">
        <f>'ANVA-DSM'!T174</f>
        <v>0</v>
      </c>
      <c r="I77" s="4" t="str">
        <f t="shared" si="6"/>
        <v/>
      </c>
      <c r="M77" s="133" t="e">
        <f>'ANVA-DSM'!CA127</f>
        <v>#DIV/0!</v>
      </c>
      <c r="N77" s="4" t="e">
        <f>'ANVA-DSM'!CB127</f>
        <v>#DIV/0!</v>
      </c>
      <c r="O77" s="4" t="e">
        <f t="shared" si="7"/>
        <v>#DIV/0!</v>
      </c>
      <c r="S77" s="133" t="str">
        <f>'ANVA-DSM'!CA174</f>
        <v/>
      </c>
      <c r="T77" s="4">
        <f>'ANVA-DSM'!CB174</f>
        <v>0</v>
      </c>
      <c r="U77" s="4" t="str">
        <f t="shared" si="8"/>
        <v/>
      </c>
    </row>
    <row r="78" spans="1:21">
      <c r="A78" s="2" t="e">
        <f>'ANVA-DSM'!S128</f>
        <v>#DIV/0!</v>
      </c>
      <c r="B78" s="4" t="e">
        <f>'ANVA-DSM'!T128</f>
        <v>#DIV/0!</v>
      </c>
      <c r="C78" s="4" t="e">
        <f t="shared" si="5"/>
        <v>#DIV/0!</v>
      </c>
      <c r="D78" s="39"/>
      <c r="G78" s="2" t="str">
        <f>'ANVA-DSM'!S175</f>
        <v/>
      </c>
      <c r="H78" s="4">
        <f>'ANVA-DSM'!T175</f>
        <v>0</v>
      </c>
      <c r="I78" s="4" t="str">
        <f t="shared" si="6"/>
        <v/>
      </c>
      <c r="J78" s="38"/>
      <c r="K78" s="38"/>
      <c r="M78" s="133" t="e">
        <f>'ANVA-DSM'!CA128</f>
        <v>#DIV/0!</v>
      </c>
      <c r="N78" s="4" t="e">
        <f>'ANVA-DSM'!CB128</f>
        <v>#DIV/0!</v>
      </c>
      <c r="O78" s="4" t="e">
        <f t="shared" si="7"/>
        <v>#DIV/0!</v>
      </c>
      <c r="S78" s="133" t="str">
        <f>'ANVA-DSM'!CA175</f>
        <v/>
      </c>
      <c r="T78" s="4">
        <f>'ANVA-DSM'!CB175</f>
        <v>0</v>
      </c>
      <c r="U78" s="4" t="str">
        <f t="shared" si="8"/>
        <v/>
      </c>
    </row>
    <row r="79" spans="1:21">
      <c r="A79" s="2" t="e">
        <f>'ANVA-DSM'!S129</f>
        <v>#DIV/0!</v>
      </c>
      <c r="B79" s="4" t="e">
        <f>'ANVA-DSM'!T129</f>
        <v>#DIV/0!</v>
      </c>
      <c r="C79" s="4" t="e">
        <f t="shared" si="5"/>
        <v>#DIV/0!</v>
      </c>
      <c r="D79" s="39"/>
      <c r="G79" s="2" t="str">
        <f>'ANVA-DSM'!S176</f>
        <v/>
      </c>
      <c r="H79" s="4">
        <f>'ANVA-DSM'!T176</f>
        <v>0</v>
      </c>
      <c r="I79" s="4" t="str">
        <f t="shared" si="6"/>
        <v/>
      </c>
      <c r="J79" s="38"/>
      <c r="K79" s="38"/>
      <c r="M79" s="133" t="e">
        <f>'ANVA-DSM'!CA129</f>
        <v>#DIV/0!</v>
      </c>
      <c r="N79" s="4" t="e">
        <f>'ANVA-DSM'!CB129</f>
        <v>#DIV/0!</v>
      </c>
      <c r="O79" s="4" t="e">
        <f t="shared" si="7"/>
        <v>#DIV/0!</v>
      </c>
      <c r="S79" s="133" t="str">
        <f>'ANVA-DSM'!CA176</f>
        <v/>
      </c>
      <c r="T79" s="4">
        <f>'ANVA-DSM'!CB176</f>
        <v>0</v>
      </c>
      <c r="U79" s="4" t="str">
        <f t="shared" si="8"/>
        <v/>
      </c>
    </row>
    <row r="80" spans="1:21">
      <c r="A80" s="2" t="e">
        <f>'ANVA-DSM'!S130</f>
        <v>#DIV/0!</v>
      </c>
      <c r="B80" s="4" t="e">
        <f>'ANVA-DSM'!T130</f>
        <v>#DIV/0!</v>
      </c>
      <c r="C80" s="4" t="e">
        <f t="shared" si="5"/>
        <v>#DIV/0!</v>
      </c>
      <c r="D80" s="39"/>
      <c r="G80" s="2" t="str">
        <f>'ANVA-DSM'!S177</f>
        <v/>
      </c>
      <c r="H80" s="4">
        <f>'ANVA-DSM'!T177</f>
        <v>0</v>
      </c>
      <c r="I80" s="4" t="str">
        <f t="shared" si="6"/>
        <v/>
      </c>
      <c r="J80" s="38"/>
      <c r="K80" s="38"/>
      <c r="M80" s="133" t="e">
        <f>'ANVA-DSM'!CA130</f>
        <v>#DIV/0!</v>
      </c>
      <c r="N80" s="4" t="e">
        <f>'ANVA-DSM'!CB130</f>
        <v>#DIV/0!</v>
      </c>
      <c r="O80" s="4" t="e">
        <f t="shared" si="7"/>
        <v>#DIV/0!</v>
      </c>
      <c r="S80" s="133" t="str">
        <f>'ANVA-DSM'!CA177</f>
        <v/>
      </c>
      <c r="T80" s="4">
        <f>'ANVA-DSM'!CB177</f>
        <v>0</v>
      </c>
      <c r="U80" s="4" t="str">
        <f t="shared" si="8"/>
        <v/>
      </c>
    </row>
    <row r="81" spans="1:21">
      <c r="A81" s="2" t="e">
        <f>'ANVA-DSM'!S131</f>
        <v>#DIV/0!</v>
      </c>
      <c r="B81" s="4" t="e">
        <f>'ANVA-DSM'!T131</f>
        <v>#DIV/0!</v>
      </c>
      <c r="C81" s="4" t="e">
        <f t="shared" si="5"/>
        <v>#DIV/0!</v>
      </c>
      <c r="D81" s="39"/>
      <c r="G81" s="2" t="str">
        <f>'ANVA-DSM'!S178</f>
        <v/>
      </c>
      <c r="H81" s="4">
        <f>'ANVA-DSM'!T178</f>
        <v>0</v>
      </c>
      <c r="I81" s="4" t="str">
        <f t="shared" si="6"/>
        <v/>
      </c>
      <c r="J81" s="38"/>
      <c r="K81" s="38"/>
      <c r="M81" s="133" t="e">
        <f>'ANVA-DSM'!CA131</f>
        <v>#DIV/0!</v>
      </c>
      <c r="N81" s="4" t="e">
        <f>'ANVA-DSM'!CB131</f>
        <v>#DIV/0!</v>
      </c>
      <c r="O81" s="4" t="e">
        <f t="shared" si="7"/>
        <v>#DIV/0!</v>
      </c>
      <c r="S81" s="133" t="str">
        <f>'ANVA-DSM'!CA178</f>
        <v/>
      </c>
      <c r="T81" s="4">
        <f>'ANVA-DSM'!CB178</f>
        <v>0</v>
      </c>
      <c r="U81" s="4" t="str">
        <f t="shared" si="8"/>
        <v/>
      </c>
    </row>
    <row r="82" spans="1:21">
      <c r="A82" s="2" t="e">
        <f>'ANVA-DSM'!S132</f>
        <v>#DIV/0!</v>
      </c>
      <c r="B82" s="4" t="e">
        <f>'ANVA-DSM'!T132</f>
        <v>#DIV/0!</v>
      </c>
      <c r="C82" s="4" t="e">
        <f t="shared" si="5"/>
        <v>#DIV/0!</v>
      </c>
      <c r="D82" s="39"/>
      <c r="G82" s="2" t="str">
        <f>'ANVA-DSM'!S179</f>
        <v/>
      </c>
      <c r="H82" s="4">
        <f>'ANVA-DSM'!T179</f>
        <v>0</v>
      </c>
      <c r="I82" s="4" t="str">
        <f t="shared" si="6"/>
        <v/>
      </c>
      <c r="J82" s="38"/>
      <c r="K82" s="38"/>
      <c r="M82" s="133" t="e">
        <f>'ANVA-DSM'!CA132</f>
        <v>#DIV/0!</v>
      </c>
      <c r="N82" s="4" t="e">
        <f>'ANVA-DSM'!CB132</f>
        <v>#DIV/0!</v>
      </c>
      <c r="O82" s="4" t="e">
        <f t="shared" si="7"/>
        <v>#DIV/0!</v>
      </c>
      <c r="S82" s="133" t="str">
        <f>'ANVA-DSM'!CA179</f>
        <v/>
      </c>
      <c r="T82" s="4">
        <f>'ANVA-DSM'!CB179</f>
        <v>0</v>
      </c>
      <c r="U82" s="4" t="str">
        <f t="shared" si="8"/>
        <v/>
      </c>
    </row>
    <row r="83" spans="1:21">
      <c r="A83" s="2" t="e">
        <f>'ANVA-DSM'!S133</f>
        <v>#DIV/0!</v>
      </c>
      <c r="B83" s="4" t="e">
        <f>'ANVA-DSM'!T133</f>
        <v>#DIV/0!</v>
      </c>
      <c r="C83" s="4" t="e">
        <f t="shared" si="5"/>
        <v>#DIV/0!</v>
      </c>
      <c r="D83" s="39"/>
      <c r="G83" s="2" t="str">
        <f>'ANVA-DSM'!S180</f>
        <v/>
      </c>
      <c r="H83" s="4">
        <f>'ANVA-DSM'!T180</f>
        <v>0</v>
      </c>
      <c r="I83" s="4" t="str">
        <f t="shared" si="6"/>
        <v/>
      </c>
      <c r="J83" s="38"/>
      <c r="K83" s="38"/>
      <c r="M83" s="133" t="e">
        <f>'ANVA-DSM'!CA133</f>
        <v>#DIV/0!</v>
      </c>
      <c r="N83" s="4" t="e">
        <f>'ANVA-DSM'!CB133</f>
        <v>#DIV/0!</v>
      </c>
      <c r="O83" s="4" t="e">
        <f t="shared" si="7"/>
        <v>#DIV/0!</v>
      </c>
      <c r="S83" s="133" t="str">
        <f>'ANVA-DSM'!CA180</f>
        <v/>
      </c>
      <c r="T83" s="4">
        <f>'ANVA-DSM'!CB180</f>
        <v>0</v>
      </c>
      <c r="U83" s="4" t="str">
        <f t="shared" si="8"/>
        <v/>
      </c>
    </row>
    <row r="84" spans="1:21">
      <c r="A84" s="2" t="e">
        <f>'ANVA-DSM'!S134</f>
        <v>#DIV/0!</v>
      </c>
      <c r="B84" s="4" t="e">
        <f>'ANVA-DSM'!T134</f>
        <v>#DIV/0!</v>
      </c>
      <c r="C84" s="4" t="e">
        <f t="shared" si="5"/>
        <v>#DIV/0!</v>
      </c>
      <c r="D84" s="39"/>
      <c r="E84" s="38"/>
      <c r="F84" s="38"/>
      <c r="G84" s="2" t="str">
        <f>'ANVA-DSM'!S181</f>
        <v/>
      </c>
      <c r="H84" s="4">
        <f>'ANVA-DSM'!T181</f>
        <v>0</v>
      </c>
      <c r="I84" s="4" t="str">
        <f t="shared" si="6"/>
        <v/>
      </c>
      <c r="J84" s="38"/>
      <c r="K84" s="38"/>
      <c r="M84" s="133" t="e">
        <f>'ANVA-DSM'!CA134</f>
        <v>#DIV/0!</v>
      </c>
      <c r="N84" s="4" t="e">
        <f>'ANVA-DSM'!CB134</f>
        <v>#DIV/0!</v>
      </c>
      <c r="O84" s="4" t="e">
        <f t="shared" si="7"/>
        <v>#DIV/0!</v>
      </c>
      <c r="S84" s="133" t="str">
        <f>'ANVA-DSM'!CA181</f>
        <v/>
      </c>
      <c r="T84" s="4">
        <f>'ANVA-DSM'!CB181</f>
        <v>0</v>
      </c>
      <c r="U84" s="4" t="str">
        <f t="shared" si="8"/>
        <v/>
      </c>
    </row>
    <row r="85" spans="1:21">
      <c r="A85" s="2" t="e">
        <f>'ANVA-DSM'!S135</f>
        <v>#DIV/0!</v>
      </c>
      <c r="B85" s="4" t="e">
        <f>'ANVA-DSM'!T135</f>
        <v>#DIV/0!</v>
      </c>
      <c r="C85" s="4" t="e">
        <f t="shared" si="5"/>
        <v>#DIV/0!</v>
      </c>
      <c r="D85" s="39"/>
      <c r="E85" s="15"/>
      <c r="F85" s="38"/>
      <c r="G85" s="2" t="str">
        <f>'ANVA-DSM'!S182</f>
        <v/>
      </c>
      <c r="H85" s="4">
        <f>'ANVA-DSM'!T182</f>
        <v>0</v>
      </c>
      <c r="I85" s="4" t="str">
        <f t="shared" si="6"/>
        <v/>
      </c>
      <c r="J85" s="38"/>
      <c r="K85" s="38"/>
      <c r="M85" s="133" t="e">
        <f>'ANVA-DSM'!CA135</f>
        <v>#DIV/0!</v>
      </c>
      <c r="N85" s="4" t="e">
        <f>'ANVA-DSM'!CB135</f>
        <v>#DIV/0!</v>
      </c>
      <c r="O85" s="4" t="e">
        <f t="shared" si="7"/>
        <v>#DIV/0!</v>
      </c>
      <c r="S85" s="133" t="str">
        <f>'ANVA-DSM'!CA182</f>
        <v/>
      </c>
      <c r="T85" s="4">
        <f>'ANVA-DSM'!CB182</f>
        <v>0</v>
      </c>
      <c r="U85" s="4" t="str">
        <f t="shared" si="8"/>
        <v/>
      </c>
    </row>
    <row r="86" spans="1:21">
      <c r="A86" s="2" t="e">
        <f>'ANVA-DSM'!S136</f>
        <v>#DIV/0!</v>
      </c>
      <c r="B86" s="4" t="e">
        <f>'ANVA-DSM'!T136</f>
        <v>#DIV/0!</v>
      </c>
      <c r="C86" s="4" t="e">
        <f t="shared" si="5"/>
        <v>#DIV/0!</v>
      </c>
      <c r="D86" s="39"/>
      <c r="E86" s="15"/>
      <c r="F86" s="38"/>
      <c r="G86" s="2" t="str">
        <f>'ANVA-DSM'!S183</f>
        <v/>
      </c>
      <c r="H86" s="4">
        <f>'ANVA-DSM'!T183</f>
        <v>0</v>
      </c>
      <c r="I86" s="4" t="str">
        <f t="shared" si="6"/>
        <v/>
      </c>
      <c r="J86" s="38"/>
      <c r="K86" s="38"/>
      <c r="M86" s="133" t="e">
        <f>'ANVA-DSM'!CA136</f>
        <v>#DIV/0!</v>
      </c>
      <c r="N86" s="4" t="e">
        <f>'ANVA-DSM'!CB136</f>
        <v>#DIV/0!</v>
      </c>
      <c r="O86" s="4" t="e">
        <f t="shared" si="7"/>
        <v>#DIV/0!</v>
      </c>
      <c r="S86" s="133" t="str">
        <f>'ANVA-DSM'!CA183</f>
        <v/>
      </c>
      <c r="T86" s="4">
        <f>'ANVA-DSM'!CB183</f>
        <v>0</v>
      </c>
      <c r="U86" s="4" t="str">
        <f t="shared" si="8"/>
        <v/>
      </c>
    </row>
    <row r="87" spans="1:21">
      <c r="A87" s="2" t="e">
        <f>'ANVA-DSM'!S137</f>
        <v>#DIV/0!</v>
      </c>
      <c r="B87" s="4" t="e">
        <f>'ANVA-DSM'!T137</f>
        <v>#DIV/0!</v>
      </c>
      <c r="C87" s="4" t="e">
        <f t="shared" si="5"/>
        <v>#DIV/0!</v>
      </c>
      <c r="D87" s="39"/>
      <c r="E87" s="15"/>
      <c r="F87" s="38"/>
      <c r="G87" s="2" t="str">
        <f>'ANVA-DSM'!S184</f>
        <v/>
      </c>
      <c r="H87" s="4">
        <f>'ANVA-DSM'!T184</f>
        <v>0</v>
      </c>
      <c r="I87" s="4" t="str">
        <f t="shared" si="6"/>
        <v/>
      </c>
      <c r="J87" s="38"/>
      <c r="K87" s="38"/>
      <c r="M87" s="133" t="e">
        <f>'ANVA-DSM'!CA137</f>
        <v>#DIV/0!</v>
      </c>
      <c r="N87" s="4" t="e">
        <f>'ANVA-DSM'!CB137</f>
        <v>#DIV/0!</v>
      </c>
      <c r="O87" s="4" t="e">
        <f t="shared" si="7"/>
        <v>#DIV/0!</v>
      </c>
      <c r="S87" s="133" t="str">
        <f>'ANVA-DSM'!CA184</f>
        <v/>
      </c>
      <c r="T87" s="4">
        <f>'ANVA-DSM'!CB184</f>
        <v>0</v>
      </c>
      <c r="U87" s="4" t="str">
        <f t="shared" si="8"/>
        <v/>
      </c>
    </row>
    <row r="88" spans="1:21">
      <c r="A88" s="2" t="e">
        <f>'ANVA-DSM'!S138</f>
        <v>#DIV/0!</v>
      </c>
      <c r="B88" s="4" t="e">
        <f>'ANVA-DSM'!T138</f>
        <v>#DIV/0!</v>
      </c>
      <c r="C88" s="4" t="e">
        <f t="shared" si="5"/>
        <v>#DIV/0!</v>
      </c>
      <c r="D88" s="39"/>
      <c r="E88" s="15"/>
      <c r="F88" s="38"/>
      <c r="G88" s="2" t="str">
        <f>'ANVA-DSM'!S185</f>
        <v/>
      </c>
      <c r="H88" s="4">
        <f>'ANVA-DSM'!T185</f>
        <v>0</v>
      </c>
      <c r="I88" s="4" t="str">
        <f t="shared" si="6"/>
        <v/>
      </c>
      <c r="J88" s="38"/>
      <c r="K88" s="38"/>
      <c r="M88" s="133" t="e">
        <f>'ANVA-DSM'!CA138</f>
        <v>#DIV/0!</v>
      </c>
      <c r="N88" s="4" t="e">
        <f>'ANVA-DSM'!CB138</f>
        <v>#DIV/0!</v>
      </c>
      <c r="O88" s="4" t="e">
        <f t="shared" si="7"/>
        <v>#DIV/0!</v>
      </c>
      <c r="S88" s="133" t="str">
        <f>'ANVA-DSM'!CA185</f>
        <v/>
      </c>
      <c r="T88" s="4">
        <f>'ANVA-DSM'!CB185</f>
        <v>0</v>
      </c>
      <c r="U88" s="4" t="str">
        <f t="shared" si="8"/>
        <v/>
      </c>
    </row>
    <row r="89" spans="1:21">
      <c r="A89" s="2" t="e">
        <f>'ANVA-DSM'!S139</f>
        <v>#DIV/0!</v>
      </c>
      <c r="B89" s="4" t="e">
        <f>'ANVA-DSM'!T139</f>
        <v>#DIV/0!</v>
      </c>
      <c r="C89" s="4" t="e">
        <f t="shared" si="5"/>
        <v>#DIV/0!</v>
      </c>
      <c r="D89" s="39"/>
      <c r="E89" s="15"/>
      <c r="F89" s="38"/>
      <c r="G89" s="2" t="str">
        <f>'ANVA-DSM'!S186</f>
        <v/>
      </c>
      <c r="H89" s="4">
        <f>'ANVA-DSM'!T186</f>
        <v>0</v>
      </c>
      <c r="I89" s="4" t="str">
        <f t="shared" si="6"/>
        <v/>
      </c>
      <c r="J89" s="38"/>
      <c r="K89" s="38"/>
      <c r="M89" s="133" t="e">
        <f>'ANVA-DSM'!CA139</f>
        <v>#DIV/0!</v>
      </c>
      <c r="N89" s="4" t="e">
        <f>'ANVA-DSM'!CB139</f>
        <v>#DIV/0!</v>
      </c>
      <c r="O89" s="4" t="e">
        <f t="shared" si="7"/>
        <v>#DIV/0!</v>
      </c>
      <c r="S89" s="133" t="str">
        <f>'ANVA-DSM'!CA186</f>
        <v/>
      </c>
      <c r="T89" s="4">
        <f>'ANVA-DSM'!CB186</f>
        <v>0</v>
      </c>
      <c r="U89" s="4" t="str">
        <f t="shared" si="8"/>
        <v/>
      </c>
    </row>
    <row r="90" spans="1:21">
      <c r="A90" s="2" t="e">
        <f>'ANVA-DSM'!S140</f>
        <v>#DIV/0!</v>
      </c>
      <c r="B90" s="4" t="e">
        <f>'ANVA-DSM'!T140</f>
        <v>#DIV/0!</v>
      </c>
      <c r="C90" s="4" t="e">
        <f t="shared" si="5"/>
        <v>#DIV/0!</v>
      </c>
      <c r="D90" s="39"/>
      <c r="E90" s="15"/>
      <c r="F90" s="38"/>
      <c r="G90" s="2" t="str">
        <f>'ANVA-DSM'!S187</f>
        <v/>
      </c>
      <c r="H90" s="4">
        <f>'ANVA-DSM'!T187</f>
        <v>0</v>
      </c>
      <c r="I90" s="4" t="str">
        <f t="shared" si="6"/>
        <v/>
      </c>
      <c r="J90" s="38"/>
      <c r="K90" s="38"/>
      <c r="M90" s="133" t="e">
        <f>'ANVA-DSM'!CA140</f>
        <v>#DIV/0!</v>
      </c>
      <c r="N90" s="4" t="e">
        <f>'ANVA-DSM'!CB140</f>
        <v>#DIV/0!</v>
      </c>
      <c r="O90" s="4" t="e">
        <f t="shared" si="7"/>
        <v>#DIV/0!</v>
      </c>
      <c r="S90" s="133" t="str">
        <f>'ANVA-DSM'!CA187</f>
        <v/>
      </c>
      <c r="T90" s="4">
        <f>'ANVA-DSM'!CB187</f>
        <v>0</v>
      </c>
      <c r="U90" s="4" t="str">
        <f t="shared" si="8"/>
        <v/>
      </c>
    </row>
    <row r="91" spans="1:21">
      <c r="A91" s="2" t="e">
        <f>'ANVA-DSM'!S141</f>
        <v>#DIV/0!</v>
      </c>
      <c r="B91" s="4" t="e">
        <f>'ANVA-DSM'!T141</f>
        <v>#DIV/0!</v>
      </c>
      <c r="C91" s="4" t="e">
        <f t="shared" si="5"/>
        <v>#DIV/0!</v>
      </c>
      <c r="D91" s="39"/>
      <c r="E91" s="15"/>
      <c r="F91" s="38"/>
      <c r="G91" s="2" t="str">
        <f>'ANVA-DSM'!S188</f>
        <v/>
      </c>
      <c r="H91" s="4">
        <f>'ANVA-DSM'!T188</f>
        <v>0</v>
      </c>
      <c r="I91" s="4" t="str">
        <f t="shared" si="6"/>
        <v/>
      </c>
      <c r="J91" s="38"/>
      <c r="K91" s="38"/>
      <c r="M91" s="133" t="e">
        <f>'ANVA-DSM'!CA141</f>
        <v>#DIV/0!</v>
      </c>
      <c r="N91" s="4" t="e">
        <f>'ANVA-DSM'!CB141</f>
        <v>#DIV/0!</v>
      </c>
      <c r="O91" s="4" t="e">
        <f t="shared" si="7"/>
        <v>#DIV/0!</v>
      </c>
      <c r="S91" s="133" t="str">
        <f>'ANVA-DSM'!CA188</f>
        <v/>
      </c>
      <c r="T91" s="4">
        <f>'ANVA-DSM'!CB188</f>
        <v>0</v>
      </c>
      <c r="U91" s="4" t="str">
        <f t="shared" si="8"/>
        <v/>
      </c>
    </row>
    <row r="92" spans="1:21">
      <c r="A92" s="2" t="e">
        <f>'ANVA-DSM'!S142</f>
        <v>#DIV/0!</v>
      </c>
      <c r="B92" s="4" t="e">
        <f>'ANVA-DSM'!T142</f>
        <v>#DIV/0!</v>
      </c>
      <c r="C92" s="4" t="e">
        <f t="shared" si="5"/>
        <v>#DIV/0!</v>
      </c>
      <c r="D92" s="39"/>
      <c r="E92" s="15"/>
      <c r="F92" s="38"/>
      <c r="G92" s="2" t="str">
        <f>'ANVA-DSM'!S189</f>
        <v/>
      </c>
      <c r="H92" s="4">
        <f>'ANVA-DSM'!T189</f>
        <v>0</v>
      </c>
      <c r="I92" s="4" t="str">
        <f t="shared" si="6"/>
        <v/>
      </c>
      <c r="J92" s="15"/>
      <c r="K92" s="38"/>
      <c r="M92" s="133" t="e">
        <f>'ANVA-DSM'!CA142</f>
        <v>#DIV/0!</v>
      </c>
      <c r="N92" s="4" t="e">
        <f>'ANVA-DSM'!CB142</f>
        <v>#DIV/0!</v>
      </c>
      <c r="O92" s="4" t="e">
        <f t="shared" si="7"/>
        <v>#DIV/0!</v>
      </c>
      <c r="S92" s="133" t="str">
        <f>'ANVA-DSM'!CA189</f>
        <v/>
      </c>
      <c r="T92" s="4">
        <f>'ANVA-DSM'!CB189</f>
        <v>0</v>
      </c>
      <c r="U92" s="4" t="str">
        <f t="shared" si="8"/>
        <v/>
      </c>
    </row>
    <row r="93" spans="1:21">
      <c r="A93" s="2" t="e">
        <f>'ANVA-DSM'!S143</f>
        <v>#DIV/0!</v>
      </c>
      <c r="B93" s="4" t="e">
        <f>'ANVA-DSM'!T143</f>
        <v>#DIV/0!</v>
      </c>
      <c r="C93" s="4" t="e">
        <f t="shared" si="5"/>
        <v>#DIV/0!</v>
      </c>
      <c r="D93" s="38"/>
      <c r="E93" s="38"/>
      <c r="F93" s="38"/>
      <c r="G93" s="2" t="str">
        <f>'ANVA-DSM'!S190</f>
        <v/>
      </c>
      <c r="H93" s="4">
        <f>'ANVA-DSM'!T190</f>
        <v>0</v>
      </c>
      <c r="I93" s="4" t="str">
        <f t="shared" si="6"/>
        <v/>
      </c>
      <c r="J93" s="15"/>
      <c r="K93" s="38"/>
    </row>
    <row r="94" spans="1:21">
      <c r="A94" s="2" t="e">
        <f>'ANVA-DSM'!S144</f>
        <v>#DIV/0!</v>
      </c>
      <c r="B94" s="4" t="e">
        <f>'ANVA-DSM'!T144</f>
        <v>#DIV/0!</v>
      </c>
      <c r="C94" s="4" t="e">
        <f t="shared" si="5"/>
        <v>#DIV/0!</v>
      </c>
      <c r="D94" s="38"/>
      <c r="E94" s="38"/>
      <c r="F94" s="38"/>
      <c r="G94" s="2" t="str">
        <f>'ANVA-DSM'!S191</f>
        <v/>
      </c>
      <c r="H94" s="4">
        <f>'ANVA-DSM'!T191</f>
        <v>0</v>
      </c>
      <c r="I94" s="4" t="str">
        <f t="shared" si="6"/>
        <v/>
      </c>
      <c r="J94" s="15"/>
      <c r="K94" s="38"/>
    </row>
    <row r="95" spans="1:21">
      <c r="A95" s="2" t="e">
        <f>'ANVA-DSM'!S145</f>
        <v>#DIV/0!</v>
      </c>
      <c r="B95" s="4" t="e">
        <f>'ANVA-DSM'!T145</f>
        <v>#DIV/0!</v>
      </c>
      <c r="C95" s="4" t="e">
        <f t="shared" si="5"/>
        <v>#DIV/0!</v>
      </c>
      <c r="D95" s="38"/>
      <c r="E95" s="38"/>
      <c r="F95" s="38"/>
      <c r="G95" s="2" t="str">
        <f>'ANVA-DSM'!S192</f>
        <v/>
      </c>
      <c r="H95" s="4">
        <f>'ANVA-DSM'!T192</f>
        <v>0</v>
      </c>
      <c r="I95" s="4" t="str">
        <f t="shared" si="6"/>
        <v/>
      </c>
      <c r="J95" s="15"/>
      <c r="K95" s="38"/>
    </row>
    <row r="96" spans="1:21">
      <c r="A96" s="2" t="e">
        <f>'ANVA-DSM'!S146</f>
        <v>#DIV/0!</v>
      </c>
      <c r="B96" s="4" t="e">
        <f>'ANVA-DSM'!T146</f>
        <v>#DIV/0!</v>
      </c>
      <c r="C96" s="4" t="e">
        <f t="shared" si="5"/>
        <v>#DIV/0!</v>
      </c>
      <c r="D96" s="38"/>
      <c r="E96" s="38"/>
      <c r="F96" s="38"/>
      <c r="G96" s="2" t="str">
        <f>'ANVA-DSM'!S193</f>
        <v/>
      </c>
      <c r="H96" s="4">
        <f>'ANVA-DSM'!T193</f>
        <v>0</v>
      </c>
      <c r="I96" s="4" t="str">
        <f t="shared" si="6"/>
        <v/>
      </c>
      <c r="J96" s="15"/>
      <c r="K96" s="38"/>
    </row>
    <row r="97" spans="1:11">
      <c r="A97" s="2" t="e">
        <f>'ANVA-DSM'!S147</f>
        <v>#DIV/0!</v>
      </c>
      <c r="B97" s="4" t="e">
        <f>'ANVA-DSM'!T147</f>
        <v>#DIV/0!</v>
      </c>
      <c r="C97" s="4" t="e">
        <f t="shared" si="5"/>
        <v>#DIV/0!</v>
      </c>
      <c r="D97" s="38"/>
      <c r="E97" s="38"/>
      <c r="F97" s="38"/>
      <c r="G97" s="2" t="str">
        <f>'ANVA-DSM'!S194</f>
        <v/>
      </c>
      <c r="H97" s="4">
        <f>'ANVA-DSM'!T194</f>
        <v>0</v>
      </c>
      <c r="I97" s="4" t="str">
        <f t="shared" si="6"/>
        <v/>
      </c>
      <c r="J97" s="15"/>
      <c r="K97" s="38"/>
    </row>
    <row r="98" spans="1:11">
      <c r="A98" s="38"/>
      <c r="B98" s="15"/>
      <c r="C98" s="15"/>
      <c r="D98" s="38"/>
      <c r="E98" s="38"/>
      <c r="F98" s="38"/>
      <c r="H98" s="15"/>
      <c r="I98" s="15"/>
      <c r="J98" s="15"/>
      <c r="K98" s="38"/>
    </row>
    <row r="99" spans="1:11">
      <c r="A99" s="38"/>
      <c r="B99" s="15"/>
      <c r="C99" s="15"/>
      <c r="D99" s="38"/>
      <c r="E99" s="38"/>
      <c r="F99" s="38"/>
      <c r="H99" s="15"/>
      <c r="I99" s="15"/>
      <c r="J99" s="15"/>
      <c r="K99" s="38"/>
    </row>
    <row r="100" spans="1:11">
      <c r="A100" s="38"/>
      <c r="B100" s="15"/>
      <c r="C100" s="15"/>
      <c r="D100" s="38"/>
      <c r="E100" s="38"/>
      <c r="F100" s="38"/>
      <c r="H100" s="15"/>
      <c r="I100" s="15"/>
      <c r="J100" s="15"/>
      <c r="K100" s="38"/>
    </row>
    <row r="101" spans="1:11">
      <c r="A101" s="38"/>
      <c r="B101" s="15"/>
      <c r="C101" s="15"/>
      <c r="D101" s="38"/>
      <c r="E101" s="38"/>
      <c r="F101" s="38"/>
      <c r="H101" s="15"/>
      <c r="I101" s="15"/>
      <c r="J101" s="38"/>
      <c r="K101" s="38"/>
    </row>
    <row r="102" spans="1:11">
      <c r="A102" s="38"/>
      <c r="B102" s="15"/>
      <c r="C102" s="15"/>
      <c r="D102" s="38"/>
      <c r="E102" s="38"/>
      <c r="F102" s="38"/>
      <c r="H102" s="15"/>
      <c r="I102" s="15"/>
      <c r="J102" s="38"/>
      <c r="K102" s="38"/>
    </row>
    <row r="103" spans="1:11">
      <c r="A103" s="38"/>
      <c r="B103" s="15"/>
      <c r="C103" s="15"/>
      <c r="D103" s="38"/>
      <c r="E103" s="38"/>
      <c r="F103" s="38"/>
      <c r="H103" s="15"/>
      <c r="I103" s="15"/>
      <c r="J103" s="38"/>
      <c r="K103" s="38"/>
    </row>
    <row r="104" spans="1:11">
      <c r="A104" s="38"/>
      <c r="B104" s="15"/>
      <c r="C104" s="15"/>
      <c r="D104" s="38"/>
      <c r="E104" s="38"/>
      <c r="F104" s="38"/>
      <c r="H104" s="15"/>
      <c r="I104" s="15"/>
      <c r="J104" s="38"/>
      <c r="K104" s="38"/>
    </row>
    <row r="105" spans="1:11">
      <c r="A105" s="38"/>
      <c r="B105" s="15"/>
      <c r="C105" s="15"/>
      <c r="D105" s="15"/>
      <c r="E105" s="38"/>
      <c r="F105" s="38"/>
      <c r="H105" s="15"/>
      <c r="I105" s="15"/>
      <c r="J105" s="38"/>
      <c r="K105" s="38"/>
    </row>
    <row r="106" spans="1:11">
      <c r="A106" s="38"/>
      <c r="B106" s="15"/>
      <c r="C106" s="15"/>
      <c r="D106" s="15"/>
      <c r="E106" s="38"/>
      <c r="F106" s="38"/>
      <c r="H106" s="15"/>
      <c r="I106" s="15"/>
      <c r="J106" s="38"/>
      <c r="K106" s="38"/>
    </row>
    <row r="107" spans="1:11">
      <c r="A107" s="38"/>
      <c r="B107" s="15"/>
      <c r="C107" s="15"/>
      <c r="D107" s="38"/>
      <c r="E107" s="38"/>
      <c r="F107" s="38"/>
      <c r="H107" s="15"/>
      <c r="I107" s="15"/>
      <c r="J107" s="38"/>
      <c r="K107" s="38"/>
    </row>
    <row r="108" spans="1:11">
      <c r="A108" s="38"/>
      <c r="B108" s="15"/>
      <c r="C108" s="15"/>
      <c r="D108" s="38"/>
      <c r="E108" s="38"/>
      <c r="F108" s="38"/>
      <c r="H108" s="15"/>
      <c r="I108" s="15"/>
      <c r="J108" s="38"/>
      <c r="K108" s="38"/>
    </row>
    <row r="109" spans="1:11">
      <c r="A109" s="38"/>
      <c r="B109" s="15"/>
      <c r="C109" s="15"/>
      <c r="D109" s="38"/>
      <c r="E109" s="38"/>
      <c r="F109" s="38"/>
      <c r="H109" s="15"/>
      <c r="I109" s="15"/>
      <c r="J109" s="38"/>
      <c r="K109" s="38"/>
    </row>
    <row r="110" spans="1:11">
      <c r="A110" s="38"/>
      <c r="B110" s="15"/>
      <c r="C110" s="15"/>
      <c r="D110" s="38"/>
      <c r="E110" s="38"/>
      <c r="F110" s="38"/>
      <c r="H110" s="15"/>
      <c r="I110" s="15"/>
      <c r="J110" s="38"/>
      <c r="K110" s="38"/>
    </row>
    <row r="111" spans="1:11">
      <c r="A111" s="38"/>
      <c r="B111" s="15"/>
      <c r="C111" s="15"/>
      <c r="D111" s="38"/>
      <c r="E111" s="38"/>
      <c r="F111" s="38"/>
      <c r="H111" s="15"/>
      <c r="I111" s="15"/>
      <c r="J111" s="38"/>
      <c r="K111" s="38"/>
    </row>
    <row r="112" spans="1:11">
      <c r="A112" s="38"/>
      <c r="B112" s="15"/>
      <c r="C112" s="15"/>
      <c r="D112" s="38"/>
      <c r="E112" s="38"/>
      <c r="F112" s="38"/>
      <c r="H112" s="15"/>
      <c r="I112" s="15"/>
      <c r="J112" s="38"/>
      <c r="K112" s="38"/>
    </row>
    <row r="113" spans="1:11">
      <c r="A113" s="38"/>
      <c r="B113" s="15"/>
      <c r="C113" s="15"/>
      <c r="D113" s="38"/>
      <c r="E113" s="38"/>
      <c r="F113" s="38"/>
      <c r="H113" s="15"/>
      <c r="I113" s="15"/>
      <c r="J113" s="38"/>
      <c r="K113" s="38"/>
    </row>
    <row r="114" spans="1:11">
      <c r="A114" s="38"/>
      <c r="B114" s="15"/>
      <c r="C114" s="15"/>
      <c r="D114" s="38"/>
      <c r="E114" s="38"/>
      <c r="F114" s="38"/>
      <c r="H114" s="15"/>
      <c r="I114" s="15"/>
      <c r="J114" s="38"/>
      <c r="K114" s="38"/>
    </row>
    <row r="115" spans="1:11">
      <c r="A115" s="38"/>
      <c r="B115" s="15"/>
      <c r="C115" s="15"/>
      <c r="D115" s="38"/>
      <c r="E115" s="38"/>
      <c r="F115" s="38"/>
      <c r="H115" s="15"/>
      <c r="I115" s="15"/>
      <c r="J115" s="38"/>
      <c r="K115" s="38"/>
    </row>
    <row r="116" spans="1:11">
      <c r="A116" s="38"/>
      <c r="B116" s="15"/>
      <c r="C116" s="15"/>
      <c r="D116" s="38"/>
      <c r="E116" s="38"/>
      <c r="F116" s="38"/>
      <c r="H116" s="15"/>
      <c r="I116" s="15"/>
      <c r="J116" s="38"/>
      <c r="K116" s="38"/>
    </row>
    <row r="117" spans="1:11">
      <c r="A117" s="38"/>
      <c r="B117" s="15"/>
      <c r="C117" s="15"/>
      <c r="D117" s="38"/>
      <c r="E117" s="38"/>
      <c r="F117" s="38"/>
      <c r="H117" s="15"/>
      <c r="I117" s="15"/>
      <c r="J117" s="38"/>
      <c r="K117" s="38"/>
    </row>
    <row r="118" spans="1:11">
      <c r="A118" s="38"/>
      <c r="B118" s="15"/>
      <c r="C118" s="15"/>
      <c r="D118" s="38"/>
      <c r="E118" s="38"/>
      <c r="F118" s="38"/>
      <c r="H118" s="15"/>
      <c r="I118" s="15"/>
      <c r="J118" s="38"/>
      <c r="K118" s="38"/>
    </row>
    <row r="119" spans="1:11">
      <c r="A119" s="38"/>
      <c r="B119" s="15"/>
      <c r="C119" s="15"/>
      <c r="D119" s="38"/>
      <c r="E119" s="38"/>
      <c r="F119" s="38"/>
      <c r="H119" s="15"/>
      <c r="I119" s="15"/>
      <c r="J119" s="38"/>
      <c r="K119" s="38"/>
    </row>
    <row r="120" spans="1:11">
      <c r="A120" s="38"/>
      <c r="B120" s="15"/>
      <c r="C120" s="15"/>
      <c r="D120" s="38"/>
    </row>
    <row r="121" spans="1:11">
      <c r="A121" s="38"/>
      <c r="B121" s="15"/>
      <c r="C121" s="15"/>
      <c r="D121" s="38"/>
    </row>
    <row r="122" spans="1:11">
      <c r="A122" s="38"/>
      <c r="B122" s="15"/>
      <c r="C122" s="15"/>
      <c r="D122" s="38"/>
    </row>
    <row r="123" spans="1:11">
      <c r="A123" s="38"/>
      <c r="B123" s="15"/>
      <c r="C123" s="15"/>
      <c r="D123" s="38"/>
    </row>
    <row r="124" spans="1:11">
      <c r="A124" s="38"/>
      <c r="B124" s="15"/>
      <c r="C124" s="15"/>
      <c r="D124" s="38"/>
    </row>
    <row r="125" spans="1:11">
      <c r="A125" s="38"/>
      <c r="B125" s="15"/>
      <c r="C125" s="15"/>
      <c r="D125" s="38"/>
    </row>
    <row r="126" spans="1:11">
      <c r="A126" s="38"/>
      <c r="B126" s="15"/>
      <c r="C126" s="15"/>
      <c r="D126" s="38"/>
    </row>
    <row r="127" spans="1:11">
      <c r="A127" s="38"/>
      <c r="B127" s="15"/>
      <c r="C127" s="15"/>
      <c r="D127" s="38"/>
    </row>
    <row r="128" spans="1:11">
      <c r="A128" s="38"/>
      <c r="B128" s="15"/>
      <c r="C128" s="15"/>
      <c r="D128" s="38"/>
    </row>
    <row r="136" spans="10:10">
      <c r="J136" s="15"/>
    </row>
    <row r="137" spans="10:10">
      <c r="J137" s="15"/>
    </row>
    <row r="138" spans="10:10">
      <c r="J138" s="15"/>
    </row>
    <row r="139" spans="10:10">
      <c r="J139" s="15"/>
    </row>
    <row r="140" spans="10:10">
      <c r="J140" s="15"/>
    </row>
    <row r="141" spans="10:10">
      <c r="J141" s="15"/>
    </row>
    <row r="142" spans="10:10">
      <c r="J142" s="15"/>
    </row>
    <row r="143" spans="10:10">
      <c r="J143" s="15"/>
    </row>
    <row r="144" spans="10:10">
      <c r="J144" s="15"/>
    </row>
    <row r="151" spans="1:35">
      <c r="A151" s="38"/>
      <c r="B151" s="15"/>
      <c r="C151" s="15"/>
      <c r="D151" s="38"/>
      <c r="E151" s="38"/>
      <c r="F151" s="38"/>
      <c r="H151" s="15"/>
      <c r="I151" s="15"/>
      <c r="J151" s="38"/>
      <c r="K151" s="38"/>
      <c r="L151" s="38"/>
      <c r="M151" s="139"/>
      <c r="N151" s="15"/>
      <c r="O151" s="38"/>
      <c r="P151" s="38"/>
      <c r="Q151" s="38"/>
      <c r="R151" s="38"/>
      <c r="S151" s="139"/>
      <c r="T151" s="15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>
      <c r="A152" s="38"/>
      <c r="B152" s="15"/>
      <c r="C152" s="15"/>
      <c r="D152" s="38"/>
      <c r="E152" s="38"/>
      <c r="F152" s="38"/>
      <c r="H152" s="15"/>
      <c r="I152" s="15"/>
      <c r="J152" s="38"/>
      <c r="K152" s="38"/>
      <c r="L152" s="38"/>
      <c r="M152" s="139"/>
      <c r="N152" s="15"/>
      <c r="O152" s="38"/>
      <c r="P152" s="38"/>
      <c r="Q152" s="38"/>
      <c r="R152" s="38"/>
      <c r="S152" s="139"/>
      <c r="T152" s="15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>
      <c r="A153" s="38"/>
      <c r="B153" s="15"/>
      <c r="C153" s="15"/>
      <c r="D153" s="38"/>
      <c r="E153" s="38"/>
      <c r="F153" s="38"/>
      <c r="H153" s="15"/>
      <c r="I153" s="15"/>
      <c r="J153" s="38"/>
      <c r="K153" s="38"/>
      <c r="L153" s="38"/>
      <c r="M153" s="139"/>
      <c r="N153" s="15"/>
      <c r="O153" s="38"/>
      <c r="P153" s="38"/>
      <c r="Q153" s="38"/>
      <c r="R153" s="38"/>
      <c r="S153" s="139"/>
      <c r="T153" s="15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>
      <c r="A154" s="38"/>
      <c r="B154" s="15"/>
      <c r="C154" s="15"/>
      <c r="D154" s="38"/>
      <c r="E154" s="15"/>
      <c r="F154" s="38"/>
      <c r="H154" s="15"/>
      <c r="I154" s="15"/>
      <c r="J154" s="38"/>
      <c r="K154" s="38"/>
      <c r="L154" s="38"/>
      <c r="M154" s="139"/>
      <c r="N154" s="15"/>
      <c r="O154" s="38"/>
      <c r="P154" s="38"/>
      <c r="Q154" s="38"/>
      <c r="R154" s="38"/>
      <c r="S154" s="139"/>
      <c r="T154" s="15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>
      <c r="A155" s="38"/>
      <c r="B155" s="15"/>
      <c r="C155" s="15"/>
      <c r="D155" s="38"/>
      <c r="E155" s="15"/>
      <c r="F155" s="38"/>
      <c r="H155" s="15"/>
      <c r="I155" s="15"/>
      <c r="J155" s="38"/>
      <c r="K155" s="38"/>
      <c r="L155" s="38"/>
      <c r="M155" s="139"/>
      <c r="N155" s="15"/>
      <c r="O155" s="38"/>
      <c r="P155" s="38"/>
      <c r="Q155" s="38"/>
      <c r="R155" s="38"/>
      <c r="S155" s="139"/>
      <c r="T155" s="15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>
      <c r="A156" s="38"/>
      <c r="B156" s="15"/>
      <c r="C156" s="15"/>
      <c r="D156" s="38"/>
      <c r="E156" s="15"/>
      <c r="F156" s="38"/>
      <c r="H156" s="15"/>
      <c r="I156" s="15"/>
      <c r="J156" s="38"/>
      <c r="K156" s="38"/>
      <c r="L156" s="38"/>
      <c r="M156" s="139"/>
      <c r="N156" s="15"/>
      <c r="O156" s="38"/>
      <c r="P156" s="38"/>
      <c r="Q156" s="38"/>
      <c r="R156" s="38"/>
      <c r="S156" s="139"/>
      <c r="T156" s="15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>
      <c r="A157" s="38"/>
      <c r="B157" s="15"/>
      <c r="C157" s="15"/>
      <c r="D157" s="38"/>
      <c r="E157" s="15"/>
      <c r="F157" s="38"/>
      <c r="H157" s="15"/>
      <c r="I157" s="15"/>
      <c r="J157" s="38"/>
      <c r="K157" s="38"/>
      <c r="L157" s="38"/>
      <c r="M157" s="139"/>
      <c r="N157" s="15"/>
      <c r="O157" s="38"/>
      <c r="P157" s="38"/>
      <c r="Q157" s="38"/>
      <c r="R157" s="38"/>
      <c r="S157" s="139"/>
      <c r="T157" s="15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 spans="1:35">
      <c r="A158" s="38"/>
      <c r="B158" s="15"/>
      <c r="C158" s="15"/>
      <c r="D158" s="38"/>
      <c r="E158" s="15"/>
      <c r="F158" s="38"/>
      <c r="H158" s="15"/>
      <c r="I158" s="15"/>
      <c r="J158" s="38"/>
      <c r="K158" s="38"/>
      <c r="L158" s="38"/>
      <c r="M158" s="139"/>
      <c r="N158" s="15"/>
      <c r="O158" s="38"/>
      <c r="P158" s="38"/>
      <c r="Q158" s="38"/>
      <c r="R158" s="38"/>
      <c r="S158" s="139"/>
      <c r="T158" s="15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 spans="1:35">
      <c r="A159" s="38"/>
      <c r="B159" s="15"/>
      <c r="C159" s="15"/>
      <c r="D159" s="38"/>
      <c r="E159" s="15"/>
      <c r="F159" s="38"/>
      <c r="H159" s="15"/>
      <c r="I159" s="15"/>
      <c r="J159" s="38"/>
      <c r="K159" s="38"/>
      <c r="L159" s="38"/>
      <c r="M159" s="139"/>
      <c r="N159" s="15"/>
      <c r="O159" s="38"/>
      <c r="P159" s="38"/>
      <c r="Q159" s="38"/>
      <c r="R159" s="38"/>
      <c r="S159" s="139"/>
      <c r="T159" s="15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 spans="1:35">
      <c r="A160" s="38"/>
      <c r="B160" s="15"/>
      <c r="C160" s="15"/>
      <c r="D160" s="38"/>
      <c r="E160" s="15"/>
      <c r="F160" s="38"/>
      <c r="H160" s="15"/>
      <c r="I160" s="15"/>
      <c r="J160" s="38"/>
      <c r="K160" s="38"/>
      <c r="L160" s="38"/>
      <c r="M160" s="139"/>
      <c r="N160" s="15"/>
      <c r="O160" s="38"/>
      <c r="P160" s="38"/>
      <c r="Q160" s="38"/>
      <c r="R160" s="38"/>
      <c r="S160" s="139"/>
      <c r="T160" s="15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 spans="1:35">
      <c r="A161" s="38"/>
      <c r="B161" s="15"/>
      <c r="C161" s="15"/>
      <c r="D161" s="38"/>
      <c r="E161" s="15"/>
      <c r="F161" s="38"/>
      <c r="H161" s="15"/>
      <c r="I161" s="15"/>
      <c r="J161" s="38"/>
      <c r="K161" s="38"/>
      <c r="L161" s="38"/>
      <c r="M161" s="139"/>
      <c r="N161" s="15"/>
      <c r="O161" s="38"/>
      <c r="P161" s="38"/>
      <c r="Q161" s="38"/>
      <c r="R161" s="38"/>
      <c r="S161" s="139"/>
      <c r="T161" s="15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 spans="1:35">
      <c r="A162" s="38"/>
      <c r="B162" s="15"/>
      <c r="C162" s="15"/>
      <c r="D162" s="38"/>
      <c r="E162" s="15"/>
      <c r="F162" s="38"/>
      <c r="H162" s="15"/>
      <c r="I162" s="15"/>
      <c r="J162" s="38"/>
      <c r="K162" s="38"/>
      <c r="L162" s="38"/>
      <c r="M162" s="139"/>
      <c r="N162" s="15"/>
      <c r="O162" s="38"/>
      <c r="P162" s="38"/>
      <c r="Q162" s="38"/>
      <c r="R162" s="38"/>
      <c r="S162" s="139"/>
      <c r="T162" s="15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 spans="1:35">
      <c r="A163" s="38"/>
      <c r="B163" s="15"/>
      <c r="C163" s="15"/>
      <c r="D163" s="38"/>
      <c r="E163" s="38"/>
      <c r="F163" s="38"/>
      <c r="H163" s="15"/>
      <c r="I163" s="15"/>
      <c r="J163" s="38"/>
      <c r="K163" s="38"/>
      <c r="L163" s="38"/>
      <c r="M163" s="139"/>
      <c r="N163" s="15"/>
      <c r="O163" s="38"/>
      <c r="P163" s="38"/>
      <c r="Q163" s="38"/>
      <c r="R163" s="38"/>
      <c r="S163" s="139"/>
      <c r="T163" s="15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 spans="1:35">
      <c r="A164" s="38"/>
      <c r="B164" s="15"/>
      <c r="C164" s="15"/>
      <c r="D164" s="38"/>
      <c r="E164" s="38"/>
      <c r="F164" s="38"/>
      <c r="H164" s="15"/>
      <c r="I164" s="15"/>
      <c r="J164" s="38"/>
      <c r="K164" s="38"/>
      <c r="L164" s="38"/>
      <c r="M164" s="139"/>
      <c r="N164" s="15"/>
      <c r="O164" s="38"/>
      <c r="P164" s="38"/>
      <c r="Q164" s="38"/>
      <c r="R164" s="38"/>
      <c r="S164" s="139"/>
      <c r="T164" s="15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 spans="1:35">
      <c r="A165" s="38"/>
      <c r="B165" s="15"/>
      <c r="C165" s="15"/>
      <c r="D165" s="38"/>
      <c r="E165" s="38"/>
      <c r="F165" s="38"/>
      <c r="H165" s="15"/>
      <c r="I165" s="15"/>
      <c r="J165" s="38"/>
      <c r="K165" s="38"/>
      <c r="L165" s="38"/>
      <c r="M165" s="139"/>
      <c r="N165" s="15"/>
      <c r="O165" s="38"/>
      <c r="P165" s="38"/>
      <c r="Q165" s="38"/>
      <c r="R165" s="38"/>
      <c r="S165" s="139"/>
      <c r="T165" s="15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 spans="1:35">
      <c r="A166" s="38"/>
      <c r="B166" s="15"/>
      <c r="C166" s="15"/>
      <c r="D166" s="38"/>
      <c r="E166" s="38"/>
      <c r="F166" s="38"/>
      <c r="H166" s="15"/>
      <c r="I166" s="15"/>
      <c r="J166" s="38"/>
      <c r="K166" s="38"/>
      <c r="L166" s="38"/>
      <c r="M166" s="139"/>
      <c r="N166" s="15"/>
      <c r="O166" s="38"/>
      <c r="P166" s="38"/>
      <c r="Q166" s="38"/>
      <c r="R166" s="38"/>
      <c r="S166" s="139"/>
      <c r="T166" s="15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 spans="1:35">
      <c r="A167" s="38"/>
      <c r="B167" s="15"/>
      <c r="C167" s="15"/>
      <c r="D167" s="38"/>
      <c r="E167" s="38"/>
      <c r="F167" s="38"/>
      <c r="H167" s="15"/>
      <c r="I167" s="15"/>
      <c r="J167" s="38"/>
      <c r="K167" s="38"/>
      <c r="L167" s="38"/>
      <c r="M167" s="139"/>
      <c r="N167" s="15"/>
      <c r="O167" s="38"/>
      <c r="P167" s="38"/>
      <c r="Q167" s="38"/>
      <c r="R167" s="38"/>
      <c r="S167" s="139"/>
      <c r="T167" s="15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>
      <c r="A168" s="38"/>
      <c r="B168" s="15"/>
      <c r="C168" s="15"/>
      <c r="D168" s="38"/>
      <c r="E168" s="38"/>
      <c r="F168" s="38"/>
      <c r="H168" s="15"/>
      <c r="I168" s="15"/>
      <c r="J168" s="38"/>
      <c r="K168" s="38"/>
      <c r="L168" s="38"/>
      <c r="M168" s="139"/>
      <c r="N168" s="15"/>
      <c r="O168" s="38"/>
      <c r="P168" s="38"/>
      <c r="Q168" s="38"/>
      <c r="R168" s="38"/>
      <c r="S168" s="139"/>
      <c r="T168" s="15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>
      <c r="A169" s="38"/>
      <c r="B169" s="15"/>
      <c r="C169" s="15"/>
      <c r="D169" s="38"/>
      <c r="E169" s="38"/>
      <c r="F169" s="38"/>
      <c r="H169" s="15"/>
      <c r="I169" s="15"/>
      <c r="J169" s="38"/>
      <c r="K169" s="38"/>
      <c r="L169" s="38"/>
      <c r="M169" s="139"/>
      <c r="N169" s="15"/>
      <c r="O169" s="38"/>
      <c r="P169" s="38"/>
      <c r="Q169" s="38"/>
      <c r="R169" s="38"/>
      <c r="S169" s="139"/>
      <c r="T169" s="15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>
      <c r="A170" s="38"/>
      <c r="B170" s="15"/>
      <c r="C170" s="15"/>
      <c r="D170" s="38"/>
      <c r="E170" s="38"/>
      <c r="F170" s="38"/>
      <c r="H170" s="15"/>
      <c r="I170" s="15"/>
      <c r="J170" s="38"/>
      <c r="K170" s="38"/>
      <c r="L170" s="38"/>
      <c r="M170" s="139"/>
      <c r="N170" s="15"/>
      <c r="O170" s="38"/>
      <c r="P170" s="38"/>
      <c r="Q170" s="38"/>
      <c r="R170" s="38"/>
      <c r="S170" s="139"/>
      <c r="T170" s="15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>
      <c r="A171" s="38"/>
      <c r="B171" s="15"/>
      <c r="C171" s="15"/>
      <c r="D171" s="38"/>
      <c r="E171" s="38"/>
      <c r="F171" s="38"/>
      <c r="H171" s="15"/>
      <c r="I171" s="15"/>
      <c r="J171" s="38"/>
      <c r="K171" s="38"/>
      <c r="L171" s="38"/>
      <c r="M171" s="139"/>
      <c r="N171" s="15"/>
      <c r="O171" s="38"/>
      <c r="P171" s="38"/>
      <c r="Q171" s="38"/>
      <c r="R171" s="38"/>
      <c r="S171" s="139"/>
      <c r="T171" s="15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>
      <c r="A172" s="38"/>
      <c r="B172" s="15"/>
      <c r="C172" s="15"/>
      <c r="D172" s="38"/>
      <c r="E172" s="38"/>
      <c r="F172" s="38"/>
      <c r="H172" s="15"/>
      <c r="I172" s="15"/>
      <c r="J172" s="38"/>
      <c r="K172" s="38"/>
      <c r="L172" s="38"/>
      <c r="M172" s="139"/>
      <c r="N172" s="15"/>
      <c r="O172" s="38"/>
      <c r="P172" s="38"/>
      <c r="Q172" s="38"/>
      <c r="R172" s="38"/>
      <c r="S172" s="139"/>
      <c r="T172" s="15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>
      <c r="A173" s="38"/>
      <c r="B173" s="15"/>
      <c r="C173" s="15"/>
      <c r="D173" s="38"/>
      <c r="E173" s="38"/>
      <c r="F173" s="38"/>
      <c r="H173" s="15"/>
      <c r="I173" s="15"/>
      <c r="J173" s="38"/>
      <c r="K173" s="38"/>
      <c r="L173" s="38"/>
      <c r="M173" s="139"/>
      <c r="N173" s="15"/>
      <c r="O173" s="38"/>
      <c r="P173" s="38"/>
      <c r="Q173" s="38"/>
      <c r="R173" s="38"/>
      <c r="S173" s="139"/>
      <c r="T173" s="15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>
      <c r="A174" s="38"/>
      <c r="B174" s="15"/>
      <c r="C174" s="15"/>
      <c r="D174" s="38"/>
      <c r="E174" s="38"/>
      <c r="F174" s="38"/>
      <c r="H174" s="15"/>
      <c r="I174" s="15"/>
      <c r="J174" s="38"/>
      <c r="K174" s="38"/>
      <c r="L174" s="38"/>
      <c r="M174" s="139"/>
      <c r="N174" s="15"/>
      <c r="O174" s="38"/>
      <c r="P174" s="38"/>
      <c r="Q174" s="38"/>
      <c r="R174" s="38"/>
      <c r="S174" s="139"/>
      <c r="T174" s="15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>
      <c r="A175" s="38"/>
      <c r="B175" s="15"/>
      <c r="C175" s="15"/>
      <c r="D175" s="38"/>
      <c r="E175" s="38"/>
      <c r="F175" s="38"/>
      <c r="H175" s="15"/>
      <c r="I175" s="15"/>
      <c r="J175" s="38"/>
      <c r="K175" s="38"/>
      <c r="L175" s="38"/>
      <c r="M175" s="139"/>
      <c r="N175" s="15"/>
      <c r="O175" s="38"/>
      <c r="P175" s="38"/>
      <c r="Q175" s="38"/>
      <c r="R175" s="38"/>
      <c r="S175" s="139"/>
      <c r="T175" s="15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 spans="1:35">
      <c r="A176" s="38"/>
      <c r="B176" s="15"/>
      <c r="C176" s="15"/>
      <c r="D176" s="38"/>
      <c r="E176" s="38"/>
      <c r="F176" s="38"/>
      <c r="H176" s="15"/>
      <c r="I176" s="15"/>
      <c r="J176" s="38"/>
      <c r="K176" s="38"/>
      <c r="L176" s="38"/>
      <c r="M176" s="139"/>
      <c r="N176" s="15"/>
      <c r="O176" s="38"/>
      <c r="P176" s="38"/>
      <c r="Q176" s="38"/>
      <c r="R176" s="38"/>
      <c r="S176" s="139"/>
      <c r="T176" s="15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 spans="1:35">
      <c r="A177" s="38"/>
      <c r="B177" s="15"/>
      <c r="C177" s="15"/>
      <c r="D177" s="38"/>
      <c r="E177" s="38"/>
      <c r="F177" s="38"/>
      <c r="H177" s="15"/>
      <c r="I177" s="15"/>
      <c r="J177" s="38"/>
      <c r="K177" s="38"/>
      <c r="L177" s="38"/>
      <c r="M177" s="139"/>
      <c r="N177" s="15"/>
      <c r="O177" s="38"/>
      <c r="P177" s="38"/>
      <c r="Q177" s="38"/>
      <c r="R177" s="38"/>
      <c r="S177" s="139"/>
      <c r="T177" s="15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 spans="1:35">
      <c r="A178" s="38"/>
      <c r="B178" s="15"/>
      <c r="C178" s="15"/>
      <c r="D178" s="38"/>
      <c r="E178" s="38"/>
      <c r="F178" s="38"/>
      <c r="H178" s="15"/>
      <c r="I178" s="15"/>
      <c r="J178" s="38"/>
      <c r="K178" s="38"/>
      <c r="L178" s="38"/>
      <c r="M178" s="139"/>
      <c r="N178" s="15"/>
      <c r="O178" s="38"/>
      <c r="P178" s="38"/>
      <c r="Q178" s="38"/>
      <c r="R178" s="38"/>
      <c r="S178" s="139"/>
      <c r="T178" s="15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 spans="1:35">
      <c r="A179" s="38"/>
      <c r="B179" s="15"/>
      <c r="C179" s="15"/>
      <c r="D179" s="38"/>
      <c r="E179" s="38"/>
      <c r="F179" s="38"/>
      <c r="H179" s="15"/>
      <c r="I179" s="15"/>
      <c r="J179" s="38"/>
      <c r="K179" s="38"/>
      <c r="L179" s="38"/>
      <c r="M179" s="139"/>
      <c r="N179" s="15"/>
      <c r="O179" s="38"/>
      <c r="P179" s="38"/>
      <c r="Q179" s="38"/>
      <c r="R179" s="38"/>
      <c r="S179" s="139"/>
      <c r="T179" s="15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 spans="1:35">
      <c r="A180" s="38"/>
      <c r="B180" s="15"/>
      <c r="C180" s="15"/>
      <c r="D180" s="15"/>
      <c r="E180" s="38"/>
      <c r="F180" s="38"/>
      <c r="H180" s="15"/>
      <c r="I180" s="15"/>
      <c r="J180" s="38"/>
      <c r="K180" s="38"/>
      <c r="L180" s="38"/>
      <c r="M180" s="139"/>
      <c r="N180" s="15"/>
      <c r="O180" s="38"/>
      <c r="P180" s="38"/>
      <c r="Q180" s="38"/>
      <c r="R180" s="38"/>
      <c r="S180" s="139"/>
      <c r="T180" s="15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 spans="1:35">
      <c r="A181" s="38"/>
      <c r="B181" s="15"/>
      <c r="C181" s="15"/>
      <c r="D181" s="15"/>
      <c r="E181" s="38"/>
      <c r="F181" s="38"/>
      <c r="H181" s="15"/>
      <c r="I181" s="15"/>
      <c r="J181" s="38"/>
      <c r="K181" s="38"/>
      <c r="L181" s="38"/>
      <c r="M181" s="139"/>
      <c r="N181" s="15"/>
      <c r="O181" s="38"/>
      <c r="P181" s="38"/>
      <c r="Q181" s="38"/>
      <c r="R181" s="38"/>
      <c r="S181" s="139"/>
      <c r="T181" s="15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 spans="1:35">
      <c r="A182" s="38"/>
      <c r="B182" s="15"/>
      <c r="C182" s="15"/>
      <c r="D182" s="38"/>
      <c r="E182" s="38"/>
      <c r="F182" s="38"/>
      <c r="H182" s="15"/>
      <c r="I182" s="15"/>
      <c r="J182" s="38"/>
      <c r="K182" s="38"/>
      <c r="L182" s="38"/>
      <c r="M182" s="139"/>
      <c r="N182" s="15"/>
      <c r="O182" s="38"/>
      <c r="P182" s="38"/>
      <c r="Q182" s="38"/>
      <c r="R182" s="38"/>
      <c r="S182" s="139"/>
      <c r="T182" s="15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 spans="1:35">
      <c r="A183" s="38"/>
      <c r="B183" s="15"/>
      <c r="C183" s="15"/>
      <c r="D183" s="38"/>
      <c r="E183" s="38"/>
      <c r="F183" s="38"/>
      <c r="H183" s="15"/>
      <c r="I183" s="15"/>
      <c r="J183" s="38"/>
      <c r="K183" s="38"/>
      <c r="L183" s="38"/>
      <c r="M183" s="139"/>
      <c r="N183" s="15"/>
      <c r="O183" s="38"/>
      <c r="P183" s="38"/>
      <c r="Q183" s="38"/>
      <c r="R183" s="38"/>
      <c r="S183" s="139"/>
      <c r="T183" s="15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 spans="1:35">
      <c r="A184" s="38"/>
      <c r="B184" s="15"/>
      <c r="C184" s="15"/>
      <c r="D184" s="38"/>
      <c r="E184" s="38"/>
      <c r="F184" s="38"/>
      <c r="H184" s="15"/>
      <c r="I184" s="15"/>
      <c r="J184" s="38"/>
      <c r="K184" s="38"/>
      <c r="L184" s="38"/>
      <c r="M184" s="139"/>
      <c r="N184" s="15"/>
      <c r="O184" s="38"/>
      <c r="P184" s="38"/>
      <c r="Q184" s="38"/>
      <c r="R184" s="38"/>
      <c r="S184" s="139"/>
      <c r="T184" s="15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>
      <c r="A185" s="38"/>
      <c r="B185" s="15"/>
      <c r="C185" s="15"/>
      <c r="D185" s="38"/>
      <c r="E185" s="38"/>
      <c r="F185" s="38"/>
      <c r="H185" s="15"/>
      <c r="I185" s="15"/>
      <c r="J185" s="38"/>
      <c r="K185" s="38"/>
      <c r="L185" s="38"/>
      <c r="M185" s="139"/>
      <c r="N185" s="15"/>
      <c r="O185" s="38"/>
      <c r="P185" s="38"/>
      <c r="Q185" s="38"/>
      <c r="R185" s="38"/>
      <c r="S185" s="139"/>
      <c r="T185" s="15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>
      <c r="A186" s="38"/>
      <c r="B186" s="15"/>
      <c r="C186" s="15"/>
      <c r="D186" s="38"/>
      <c r="E186" s="38"/>
      <c r="F186" s="38"/>
      <c r="H186" s="15"/>
      <c r="I186" s="15"/>
      <c r="J186" s="38"/>
      <c r="K186" s="38"/>
      <c r="L186" s="38"/>
      <c r="M186" s="139"/>
      <c r="N186" s="15"/>
      <c r="O186" s="38"/>
      <c r="P186" s="38"/>
      <c r="Q186" s="38"/>
      <c r="R186" s="38"/>
      <c r="S186" s="139"/>
      <c r="T186" s="15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>
      <c r="A187" s="38"/>
      <c r="B187" s="15"/>
      <c r="C187" s="15"/>
      <c r="D187" s="38"/>
      <c r="E187" s="38"/>
      <c r="F187" s="38"/>
      <c r="H187" s="15"/>
      <c r="I187" s="15"/>
      <c r="J187" s="38"/>
      <c r="K187" s="38"/>
      <c r="L187" s="38"/>
      <c r="M187" s="139"/>
      <c r="N187" s="15"/>
      <c r="O187" s="38"/>
      <c r="P187" s="38"/>
      <c r="Q187" s="38"/>
      <c r="R187" s="38"/>
      <c r="S187" s="139"/>
      <c r="T187" s="15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 spans="1:35">
      <c r="A188" s="38"/>
      <c r="B188" s="15"/>
      <c r="C188" s="15"/>
      <c r="D188" s="38"/>
      <c r="E188" s="38"/>
      <c r="F188" s="38"/>
      <c r="H188" s="15"/>
      <c r="I188" s="15"/>
      <c r="J188" s="38"/>
      <c r="K188" s="38"/>
      <c r="L188" s="38"/>
      <c r="M188" s="139"/>
      <c r="N188" s="15"/>
      <c r="O188" s="38"/>
      <c r="P188" s="38"/>
      <c r="Q188" s="38"/>
      <c r="R188" s="38"/>
      <c r="S188" s="139"/>
      <c r="T188" s="15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 spans="1:35">
      <c r="A189" s="38"/>
      <c r="B189" s="15"/>
      <c r="C189" s="15"/>
      <c r="D189" s="38"/>
      <c r="E189" s="38"/>
      <c r="F189" s="38"/>
      <c r="H189" s="15"/>
      <c r="I189" s="15"/>
      <c r="J189" s="38"/>
      <c r="K189" s="38"/>
      <c r="L189" s="38"/>
      <c r="M189" s="139"/>
      <c r="N189" s="15"/>
      <c r="O189" s="38"/>
      <c r="P189" s="38"/>
      <c r="Q189" s="38"/>
      <c r="R189" s="38"/>
      <c r="S189" s="139"/>
      <c r="T189" s="15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 spans="1:35">
      <c r="A190" s="38"/>
      <c r="B190" s="15"/>
      <c r="C190" s="15"/>
      <c r="D190" s="38"/>
      <c r="E190" s="38"/>
      <c r="F190" s="38"/>
      <c r="H190" s="15"/>
      <c r="I190" s="15"/>
      <c r="J190" s="38"/>
      <c r="K190" s="38"/>
      <c r="L190" s="38"/>
      <c r="M190" s="139"/>
      <c r="N190" s="15"/>
      <c r="O190" s="38"/>
      <c r="P190" s="38"/>
      <c r="Q190" s="38"/>
      <c r="R190" s="38"/>
      <c r="S190" s="139"/>
      <c r="T190" s="15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 spans="1:35">
      <c r="A191" s="38"/>
      <c r="B191" s="15"/>
      <c r="C191" s="15"/>
      <c r="D191" s="38"/>
      <c r="E191" s="38"/>
      <c r="F191" s="38"/>
      <c r="H191" s="15"/>
      <c r="I191" s="15"/>
      <c r="J191" s="38"/>
      <c r="K191" s="38"/>
      <c r="L191" s="38"/>
      <c r="M191" s="139"/>
      <c r="N191" s="15"/>
      <c r="O191" s="38"/>
      <c r="P191" s="38"/>
      <c r="Q191" s="38"/>
      <c r="R191" s="38"/>
      <c r="S191" s="139"/>
      <c r="T191" s="15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 spans="1:35">
      <c r="A192" s="38"/>
      <c r="B192" s="15"/>
      <c r="C192" s="15"/>
      <c r="D192" s="38"/>
      <c r="E192" s="38"/>
      <c r="F192" s="38"/>
      <c r="H192" s="15"/>
      <c r="I192" s="15"/>
      <c r="J192" s="38"/>
      <c r="K192" s="38"/>
      <c r="L192" s="38"/>
      <c r="M192" s="139"/>
      <c r="N192" s="15"/>
      <c r="O192" s="38"/>
      <c r="P192" s="38"/>
      <c r="Q192" s="38"/>
      <c r="R192" s="38"/>
      <c r="S192" s="139"/>
      <c r="T192" s="15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 spans="1:35">
      <c r="A193" s="38"/>
      <c r="B193" s="15"/>
      <c r="C193" s="15"/>
      <c r="D193" s="38"/>
      <c r="E193" s="38"/>
      <c r="F193" s="38"/>
      <c r="H193" s="15"/>
      <c r="I193" s="15"/>
      <c r="J193" s="38"/>
      <c r="K193" s="38"/>
      <c r="L193" s="38"/>
      <c r="M193" s="139"/>
      <c r="N193" s="15"/>
      <c r="O193" s="38"/>
      <c r="P193" s="38"/>
      <c r="Q193" s="38"/>
      <c r="R193" s="38"/>
      <c r="S193" s="139"/>
      <c r="T193" s="15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 spans="1:35">
      <c r="A194" s="38"/>
      <c r="B194" s="15"/>
      <c r="C194" s="15"/>
      <c r="D194" s="38"/>
      <c r="E194" s="38"/>
      <c r="F194" s="38"/>
      <c r="H194" s="15"/>
      <c r="I194" s="15"/>
      <c r="J194" s="38"/>
      <c r="K194" s="38"/>
      <c r="L194" s="38"/>
      <c r="M194" s="139"/>
      <c r="N194" s="15"/>
      <c r="O194" s="38"/>
      <c r="P194" s="38"/>
      <c r="Q194" s="38"/>
      <c r="R194" s="38"/>
      <c r="S194" s="139"/>
      <c r="T194" s="15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 spans="1:35">
      <c r="A195" s="38"/>
      <c r="B195" s="15"/>
      <c r="C195" s="15"/>
      <c r="D195" s="38"/>
      <c r="E195" s="38"/>
      <c r="F195" s="38"/>
      <c r="H195" s="15"/>
      <c r="I195" s="15"/>
      <c r="J195" s="38"/>
      <c r="K195" s="38"/>
      <c r="L195" s="38"/>
      <c r="M195" s="139"/>
      <c r="N195" s="15"/>
      <c r="O195" s="38"/>
      <c r="P195" s="38"/>
      <c r="Q195" s="38"/>
      <c r="R195" s="38"/>
      <c r="S195" s="139"/>
      <c r="T195" s="15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 spans="1:35">
      <c r="A196" s="38"/>
      <c r="B196" s="15"/>
      <c r="C196" s="15"/>
      <c r="D196" s="38"/>
      <c r="E196" s="38"/>
      <c r="F196" s="38"/>
      <c r="H196" s="15"/>
      <c r="I196" s="15"/>
      <c r="J196" s="38"/>
      <c r="K196" s="38"/>
      <c r="L196" s="38"/>
      <c r="M196" s="139"/>
      <c r="N196" s="15"/>
      <c r="O196" s="38"/>
      <c r="P196" s="38"/>
      <c r="Q196" s="38"/>
      <c r="R196" s="38"/>
      <c r="S196" s="139"/>
      <c r="T196" s="15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 spans="1:35">
      <c r="A197" s="38"/>
      <c r="B197" s="15"/>
      <c r="C197" s="15"/>
      <c r="D197" s="38"/>
      <c r="E197" s="38"/>
      <c r="F197" s="38"/>
      <c r="H197" s="15"/>
      <c r="I197" s="15"/>
      <c r="J197" s="38"/>
      <c r="K197" s="38"/>
      <c r="L197" s="38"/>
      <c r="M197" s="139"/>
      <c r="N197" s="15"/>
      <c r="O197" s="38"/>
      <c r="P197" s="38"/>
      <c r="Q197" s="38"/>
      <c r="R197" s="38"/>
      <c r="S197" s="139"/>
      <c r="T197" s="15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 spans="1:35">
      <c r="A198" s="38"/>
      <c r="B198" s="15"/>
      <c r="C198" s="15"/>
      <c r="D198" s="38"/>
      <c r="E198" s="38"/>
      <c r="F198" s="38"/>
      <c r="H198" s="15"/>
      <c r="I198" s="15"/>
      <c r="J198" s="38"/>
      <c r="K198" s="38"/>
      <c r="L198" s="38"/>
      <c r="M198" s="139"/>
      <c r="N198" s="15"/>
      <c r="O198" s="38"/>
      <c r="P198" s="38"/>
      <c r="Q198" s="38"/>
      <c r="R198" s="38"/>
      <c r="S198" s="139"/>
      <c r="T198" s="15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 spans="1:35">
      <c r="A199" s="38"/>
      <c r="B199" s="15"/>
      <c r="C199" s="15"/>
      <c r="D199" s="38"/>
      <c r="E199" s="38"/>
      <c r="F199" s="38"/>
      <c r="H199" s="15"/>
      <c r="I199" s="15"/>
      <c r="J199" s="38"/>
      <c r="K199" s="38"/>
      <c r="L199" s="38"/>
      <c r="M199" s="139"/>
      <c r="N199" s="15"/>
      <c r="O199" s="38"/>
      <c r="P199" s="38"/>
      <c r="Q199" s="38"/>
      <c r="R199" s="38"/>
      <c r="S199" s="139"/>
      <c r="T199" s="15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 spans="1:35">
      <c r="A200" s="38"/>
      <c r="B200" s="15"/>
      <c r="C200" s="15"/>
      <c r="D200" s="38"/>
      <c r="E200" s="38"/>
      <c r="F200" s="38"/>
      <c r="H200" s="15"/>
      <c r="I200" s="15"/>
      <c r="J200" s="38"/>
      <c r="K200" s="38"/>
      <c r="L200" s="38"/>
      <c r="M200" s="139"/>
      <c r="N200" s="15"/>
      <c r="O200" s="38"/>
      <c r="P200" s="38"/>
      <c r="Q200" s="38"/>
      <c r="R200" s="38"/>
      <c r="S200" s="139"/>
      <c r="T200" s="15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 spans="1:35">
      <c r="A201" s="38"/>
      <c r="B201" s="15"/>
      <c r="C201" s="15"/>
      <c r="D201" s="38"/>
      <c r="E201" s="38"/>
      <c r="F201" s="38"/>
      <c r="H201" s="15"/>
      <c r="I201" s="15"/>
      <c r="J201" s="38"/>
      <c r="K201" s="38"/>
      <c r="L201" s="38"/>
      <c r="M201" s="139"/>
      <c r="N201" s="15"/>
      <c r="O201" s="38"/>
      <c r="P201" s="38"/>
      <c r="Q201" s="38"/>
      <c r="R201" s="38"/>
      <c r="S201" s="139"/>
      <c r="T201" s="15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 spans="1:35">
      <c r="A202" s="38"/>
      <c r="B202" s="15"/>
      <c r="C202" s="15"/>
      <c r="D202" s="38"/>
      <c r="E202" s="38"/>
      <c r="F202" s="38"/>
      <c r="H202" s="15"/>
      <c r="I202" s="15"/>
      <c r="J202" s="38"/>
      <c r="K202" s="38"/>
      <c r="L202" s="38"/>
      <c r="M202" s="139"/>
      <c r="N202" s="15"/>
      <c r="O202" s="38"/>
      <c r="P202" s="38"/>
      <c r="Q202" s="38"/>
      <c r="R202" s="38"/>
      <c r="S202" s="139"/>
      <c r="T202" s="15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 spans="1:35">
      <c r="A203" s="38"/>
      <c r="B203" s="15"/>
      <c r="C203" s="15"/>
      <c r="D203" s="38"/>
      <c r="E203" s="38"/>
      <c r="F203" s="38"/>
      <c r="H203" s="15"/>
      <c r="I203" s="15"/>
      <c r="J203" s="38"/>
      <c r="K203" s="38"/>
      <c r="L203" s="38"/>
      <c r="M203" s="139"/>
      <c r="N203" s="15"/>
      <c r="O203" s="38"/>
      <c r="P203" s="38"/>
      <c r="Q203" s="38"/>
      <c r="R203" s="38"/>
      <c r="S203" s="139"/>
      <c r="T203" s="15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 spans="1:35">
      <c r="A204" s="38"/>
      <c r="B204" s="15"/>
      <c r="C204" s="15"/>
      <c r="D204" s="38"/>
      <c r="E204" s="38"/>
      <c r="F204" s="38"/>
      <c r="H204" s="15"/>
      <c r="I204" s="15"/>
      <c r="J204" s="38"/>
      <c r="K204" s="38"/>
      <c r="L204" s="38"/>
      <c r="M204" s="139"/>
      <c r="N204" s="15"/>
      <c r="O204" s="38"/>
      <c r="P204" s="38"/>
      <c r="Q204" s="38"/>
      <c r="R204" s="38"/>
      <c r="S204" s="139"/>
      <c r="T204" s="15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 spans="1:35">
      <c r="A205" s="38"/>
      <c r="B205" s="15"/>
      <c r="C205" s="15"/>
      <c r="D205" s="38"/>
      <c r="E205" s="38"/>
      <c r="F205" s="38"/>
      <c r="H205" s="15"/>
      <c r="I205" s="15"/>
      <c r="J205" s="38"/>
      <c r="K205" s="38"/>
      <c r="L205" s="38"/>
      <c r="M205" s="139"/>
      <c r="N205" s="15"/>
      <c r="O205" s="38"/>
      <c r="P205" s="38"/>
      <c r="Q205" s="38"/>
      <c r="R205" s="38"/>
      <c r="S205" s="139"/>
      <c r="T205" s="15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 spans="1:35">
      <c r="A206" s="38"/>
      <c r="B206" s="15"/>
      <c r="C206" s="15"/>
      <c r="D206" s="38"/>
      <c r="E206" s="38"/>
      <c r="F206" s="38"/>
      <c r="H206" s="15"/>
      <c r="I206" s="15"/>
      <c r="J206" s="38"/>
      <c r="K206" s="38"/>
      <c r="L206" s="38"/>
      <c r="M206" s="139"/>
      <c r="N206" s="15"/>
      <c r="O206" s="38"/>
      <c r="P206" s="38"/>
      <c r="Q206" s="38"/>
      <c r="R206" s="38"/>
      <c r="S206" s="139"/>
      <c r="T206" s="15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 spans="1:35">
      <c r="A207" s="38"/>
      <c r="B207" s="15"/>
      <c r="C207" s="15"/>
      <c r="D207" s="38"/>
      <c r="E207" s="38"/>
      <c r="F207" s="38"/>
      <c r="H207" s="15"/>
      <c r="I207" s="15"/>
      <c r="J207" s="38"/>
      <c r="K207" s="38"/>
      <c r="L207" s="38"/>
      <c r="M207" s="139"/>
      <c r="N207" s="15"/>
      <c r="O207" s="38"/>
      <c r="P207" s="38"/>
      <c r="Q207" s="38"/>
      <c r="R207" s="38"/>
      <c r="S207" s="139"/>
      <c r="T207" s="15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 spans="1:35">
      <c r="A208" s="38"/>
      <c r="B208" s="15"/>
      <c r="C208" s="15"/>
      <c r="D208" s="38"/>
      <c r="E208" s="38"/>
      <c r="F208" s="38"/>
      <c r="H208" s="15"/>
      <c r="I208" s="15"/>
      <c r="J208" s="38"/>
      <c r="K208" s="38"/>
      <c r="L208" s="38"/>
      <c r="M208" s="139"/>
      <c r="N208" s="15"/>
      <c r="O208" s="38"/>
      <c r="P208" s="38"/>
      <c r="Q208" s="38"/>
      <c r="R208" s="38"/>
      <c r="S208" s="139"/>
      <c r="T208" s="15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 spans="1:35">
      <c r="A209" s="38"/>
      <c r="B209" s="15"/>
      <c r="C209" s="15"/>
      <c r="D209" s="38"/>
      <c r="E209" s="38"/>
      <c r="F209" s="38"/>
      <c r="H209" s="15"/>
      <c r="I209" s="15"/>
      <c r="J209" s="38"/>
      <c r="K209" s="38"/>
      <c r="L209" s="38"/>
      <c r="M209" s="139"/>
      <c r="N209" s="15"/>
      <c r="O209" s="38"/>
      <c r="P209" s="38"/>
      <c r="Q209" s="38"/>
      <c r="R209" s="38"/>
      <c r="S209" s="139"/>
      <c r="T209" s="15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 spans="1:35">
      <c r="A210" s="38"/>
      <c r="B210" s="15"/>
      <c r="C210" s="15"/>
      <c r="D210" s="38"/>
      <c r="E210" s="38"/>
      <c r="F210" s="38"/>
      <c r="H210" s="15"/>
      <c r="I210" s="15"/>
      <c r="J210" s="38"/>
      <c r="K210" s="38"/>
      <c r="L210" s="38"/>
      <c r="M210" s="139"/>
      <c r="N210" s="15"/>
      <c r="O210" s="38"/>
      <c r="P210" s="38"/>
      <c r="Q210" s="38"/>
      <c r="R210" s="38"/>
      <c r="S210" s="139"/>
      <c r="T210" s="15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 spans="1:35">
      <c r="A211" s="38"/>
      <c r="B211" s="15"/>
      <c r="C211" s="15"/>
      <c r="D211" s="38"/>
      <c r="E211" s="38"/>
      <c r="F211" s="38"/>
      <c r="H211" s="15"/>
      <c r="I211" s="15"/>
      <c r="J211" s="38"/>
      <c r="K211" s="38"/>
      <c r="L211" s="38"/>
      <c r="M211" s="139"/>
      <c r="N211" s="15"/>
      <c r="O211" s="38"/>
      <c r="P211" s="38"/>
      <c r="Q211" s="38"/>
      <c r="R211" s="38"/>
      <c r="S211" s="139"/>
      <c r="T211" s="15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 spans="1:35">
      <c r="A212" s="38"/>
      <c r="B212" s="15"/>
      <c r="C212" s="15"/>
      <c r="D212" s="38"/>
      <c r="E212" s="38"/>
      <c r="F212" s="38"/>
      <c r="H212" s="15"/>
      <c r="I212" s="15"/>
      <c r="J212" s="38"/>
      <c r="K212" s="38"/>
      <c r="L212" s="38"/>
      <c r="M212" s="139"/>
      <c r="N212" s="15"/>
      <c r="O212" s="38"/>
      <c r="P212" s="38"/>
      <c r="Q212" s="38"/>
      <c r="R212" s="38"/>
      <c r="S212" s="139"/>
      <c r="T212" s="15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 spans="1:35">
      <c r="A213" s="38"/>
      <c r="B213" s="15"/>
      <c r="C213" s="15"/>
      <c r="D213" s="38"/>
      <c r="E213" s="38"/>
      <c r="F213" s="38"/>
      <c r="H213" s="15"/>
      <c r="I213" s="15"/>
      <c r="J213" s="38"/>
      <c r="K213" s="38"/>
      <c r="L213" s="38"/>
      <c r="M213" s="139"/>
      <c r="N213" s="15"/>
      <c r="O213" s="38"/>
      <c r="P213" s="38"/>
      <c r="Q213" s="38"/>
      <c r="R213" s="38"/>
      <c r="S213" s="139"/>
      <c r="T213" s="15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 spans="1:35">
      <c r="A214" s="38"/>
      <c r="B214" s="15"/>
      <c r="C214" s="15"/>
      <c r="D214" s="38"/>
      <c r="E214" s="38"/>
      <c r="F214" s="38"/>
      <c r="H214" s="15"/>
      <c r="I214" s="15"/>
      <c r="J214" s="38"/>
      <c r="K214" s="38"/>
      <c r="L214" s="38"/>
      <c r="M214" s="139"/>
      <c r="N214" s="15"/>
      <c r="O214" s="38"/>
      <c r="P214" s="38"/>
      <c r="Q214" s="38"/>
      <c r="R214" s="38"/>
      <c r="S214" s="139"/>
      <c r="T214" s="15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 spans="1:35">
      <c r="A215" s="38"/>
      <c r="B215" s="15"/>
      <c r="C215" s="15"/>
      <c r="D215" s="38"/>
      <c r="E215" s="38"/>
      <c r="F215" s="38"/>
      <c r="H215" s="15"/>
      <c r="I215" s="15"/>
      <c r="J215" s="38"/>
      <c r="K215" s="38"/>
      <c r="L215" s="38"/>
      <c r="M215" s="139"/>
      <c r="N215" s="15"/>
      <c r="O215" s="38"/>
      <c r="P215" s="38"/>
      <c r="Q215" s="38"/>
      <c r="R215" s="38"/>
      <c r="S215" s="139"/>
      <c r="T215" s="15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 spans="1:35">
      <c r="A216" s="38"/>
      <c r="B216" s="15"/>
      <c r="C216" s="15"/>
      <c r="D216" s="38"/>
      <c r="E216" s="38"/>
      <c r="F216" s="38"/>
      <c r="H216" s="15"/>
      <c r="I216" s="15"/>
      <c r="J216" s="38"/>
      <c r="K216" s="38"/>
      <c r="L216" s="38"/>
      <c r="M216" s="139"/>
      <c r="N216" s="15"/>
      <c r="O216" s="38"/>
      <c r="P216" s="38"/>
      <c r="Q216" s="38"/>
      <c r="R216" s="38"/>
      <c r="S216" s="139"/>
      <c r="T216" s="15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 spans="1:35">
      <c r="A217" s="38"/>
      <c r="B217" s="15"/>
      <c r="C217" s="15"/>
      <c r="D217" s="38"/>
      <c r="E217" s="38"/>
      <c r="F217" s="38"/>
      <c r="H217" s="15"/>
      <c r="I217" s="15"/>
      <c r="J217" s="38"/>
      <c r="K217" s="38"/>
      <c r="L217" s="38"/>
      <c r="M217" s="139"/>
      <c r="N217" s="15"/>
      <c r="O217" s="38"/>
      <c r="P217" s="38"/>
      <c r="Q217" s="38"/>
      <c r="R217" s="38"/>
      <c r="S217" s="139"/>
      <c r="T217" s="15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 spans="1:35">
      <c r="A218" s="38"/>
      <c r="B218" s="15"/>
      <c r="C218" s="15"/>
      <c r="D218" s="38"/>
      <c r="E218" s="38"/>
      <c r="F218" s="38"/>
      <c r="H218" s="15"/>
      <c r="I218" s="15"/>
      <c r="J218" s="38"/>
      <c r="K218" s="38"/>
      <c r="L218" s="38"/>
      <c r="M218" s="139"/>
      <c r="N218" s="15"/>
      <c r="O218" s="38"/>
      <c r="P218" s="38"/>
      <c r="Q218" s="38"/>
      <c r="R218" s="38"/>
      <c r="S218" s="139"/>
      <c r="T218" s="15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 spans="1:35">
      <c r="A219" s="38"/>
      <c r="B219" s="15"/>
      <c r="C219" s="15"/>
      <c r="D219" s="38"/>
      <c r="E219" s="38"/>
      <c r="F219" s="38"/>
      <c r="H219" s="15"/>
      <c r="I219" s="15"/>
      <c r="J219" s="38"/>
      <c r="K219" s="38"/>
      <c r="L219" s="38"/>
      <c r="M219" s="139"/>
      <c r="N219" s="15"/>
      <c r="O219" s="38"/>
      <c r="P219" s="38"/>
      <c r="Q219" s="38"/>
      <c r="R219" s="38"/>
      <c r="S219" s="139"/>
      <c r="T219" s="15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 spans="1:35">
      <c r="A220" s="38"/>
      <c r="B220" s="15"/>
      <c r="C220" s="15"/>
      <c r="D220" s="38"/>
      <c r="E220" s="38"/>
      <c r="F220" s="38"/>
      <c r="H220" s="15"/>
      <c r="I220" s="15"/>
      <c r="J220" s="38"/>
      <c r="K220" s="38"/>
      <c r="L220" s="38"/>
      <c r="M220" s="139"/>
      <c r="N220" s="15"/>
      <c r="O220" s="38"/>
      <c r="P220" s="38"/>
      <c r="Q220" s="38"/>
      <c r="R220" s="38"/>
      <c r="S220" s="139"/>
      <c r="T220" s="15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 spans="1:35">
      <c r="A221" s="38"/>
      <c r="B221" s="15"/>
      <c r="C221" s="15"/>
      <c r="D221" s="38"/>
      <c r="E221" s="38"/>
      <c r="F221" s="38"/>
      <c r="H221" s="15"/>
      <c r="I221" s="15"/>
      <c r="J221" s="38"/>
      <c r="K221" s="38"/>
      <c r="L221" s="38"/>
      <c r="M221" s="139"/>
      <c r="N221" s="15"/>
      <c r="O221" s="38"/>
      <c r="P221" s="38"/>
      <c r="Q221" s="38"/>
      <c r="R221" s="38"/>
      <c r="S221" s="139"/>
      <c r="T221" s="15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 spans="1:35">
      <c r="A222" s="38"/>
      <c r="B222" s="15"/>
      <c r="C222" s="15"/>
      <c r="D222" s="38"/>
      <c r="E222" s="38"/>
      <c r="F222" s="38"/>
      <c r="H222" s="15"/>
      <c r="I222" s="15"/>
      <c r="J222" s="38"/>
      <c r="K222" s="38"/>
      <c r="L222" s="38"/>
      <c r="M222" s="139"/>
      <c r="N222" s="15"/>
      <c r="O222" s="38"/>
      <c r="P222" s="38"/>
      <c r="Q222" s="38"/>
      <c r="R222" s="38"/>
      <c r="S222" s="139"/>
      <c r="T222" s="15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 spans="1:35">
      <c r="A223" s="38"/>
      <c r="B223" s="15"/>
      <c r="C223" s="15"/>
      <c r="D223" s="38"/>
      <c r="E223" s="38"/>
      <c r="F223" s="38"/>
      <c r="H223" s="15"/>
      <c r="I223" s="15"/>
      <c r="J223" s="38"/>
      <c r="K223" s="38"/>
      <c r="L223" s="38"/>
      <c r="M223" s="139"/>
      <c r="N223" s="15"/>
      <c r="O223" s="38"/>
      <c r="P223" s="38"/>
      <c r="Q223" s="38"/>
      <c r="R223" s="38"/>
      <c r="S223" s="139"/>
      <c r="T223" s="15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 spans="1:35">
      <c r="A224" s="38"/>
      <c r="B224" s="15"/>
      <c r="C224" s="15"/>
      <c r="D224" s="38"/>
      <c r="E224" s="38"/>
      <c r="F224" s="38"/>
      <c r="H224" s="15"/>
      <c r="I224" s="15"/>
      <c r="J224" s="38"/>
      <c r="K224" s="38"/>
      <c r="L224" s="38"/>
      <c r="M224" s="139"/>
      <c r="N224" s="15"/>
      <c r="O224" s="38"/>
      <c r="P224" s="38"/>
      <c r="Q224" s="38"/>
      <c r="R224" s="38"/>
      <c r="S224" s="139"/>
      <c r="T224" s="15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 spans="1:35">
      <c r="A225" s="38"/>
      <c r="B225" s="15"/>
      <c r="C225" s="15"/>
      <c r="D225" s="38"/>
      <c r="E225" s="38"/>
      <c r="F225" s="38"/>
      <c r="H225" s="15"/>
      <c r="I225" s="15"/>
      <c r="J225" s="38"/>
      <c r="K225" s="38"/>
      <c r="L225" s="38"/>
      <c r="M225" s="139"/>
      <c r="N225" s="15"/>
      <c r="O225" s="38"/>
      <c r="P225" s="38"/>
      <c r="Q225" s="38"/>
      <c r="R225" s="38"/>
      <c r="S225" s="139"/>
      <c r="T225" s="15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 spans="1:35">
      <c r="A226" s="38"/>
      <c r="B226" s="15"/>
      <c r="C226" s="15"/>
      <c r="D226" s="38"/>
      <c r="E226" s="38"/>
      <c r="F226" s="38"/>
      <c r="H226" s="15"/>
      <c r="I226" s="15"/>
      <c r="J226" s="38"/>
      <c r="K226" s="38"/>
      <c r="L226" s="38"/>
      <c r="M226" s="139"/>
      <c r="N226" s="15"/>
      <c r="O226" s="38"/>
      <c r="P226" s="38"/>
      <c r="Q226" s="38"/>
      <c r="R226" s="38"/>
      <c r="S226" s="139"/>
      <c r="T226" s="15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 spans="1:35">
      <c r="A227" s="38"/>
      <c r="B227" s="15"/>
      <c r="C227" s="15"/>
      <c r="D227" s="38"/>
      <c r="E227" s="38"/>
      <c r="F227" s="38"/>
      <c r="H227" s="15"/>
      <c r="I227" s="15"/>
      <c r="J227" s="38"/>
      <c r="K227" s="38"/>
      <c r="L227" s="38"/>
      <c r="M227" s="139"/>
      <c r="N227" s="15"/>
      <c r="O227" s="38"/>
      <c r="P227" s="38"/>
      <c r="Q227" s="38"/>
      <c r="R227" s="38"/>
      <c r="S227" s="139"/>
      <c r="T227" s="15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 spans="1:35">
      <c r="A228" s="38"/>
      <c r="B228" s="15"/>
      <c r="C228" s="15"/>
      <c r="D228" s="38"/>
      <c r="E228" s="15"/>
      <c r="F228" s="38"/>
      <c r="H228" s="15"/>
      <c r="I228" s="15"/>
      <c r="J228" s="38"/>
      <c r="K228" s="38"/>
      <c r="L228" s="38"/>
      <c r="M228" s="139"/>
      <c r="N228" s="15"/>
      <c r="O228" s="38"/>
      <c r="P228" s="38"/>
      <c r="Q228" s="38"/>
      <c r="R228" s="38"/>
      <c r="S228" s="139"/>
      <c r="T228" s="15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 spans="1:35">
      <c r="A229" s="38"/>
      <c r="B229" s="15"/>
      <c r="C229" s="15"/>
      <c r="D229" s="38"/>
      <c r="E229" s="15"/>
      <c r="F229" s="38"/>
      <c r="H229" s="15"/>
      <c r="I229" s="15"/>
      <c r="J229" s="38"/>
      <c r="K229" s="38"/>
      <c r="L229" s="38"/>
      <c r="M229" s="139"/>
      <c r="N229" s="15"/>
      <c r="O229" s="38"/>
      <c r="P229" s="38"/>
      <c r="Q229" s="38"/>
      <c r="R229" s="38"/>
      <c r="S229" s="139"/>
      <c r="T229" s="15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 spans="1:35">
      <c r="A230" s="38"/>
      <c r="B230" s="15"/>
      <c r="C230" s="15"/>
      <c r="D230" s="38"/>
      <c r="E230" s="15"/>
      <c r="F230" s="38"/>
      <c r="H230" s="15"/>
      <c r="I230" s="15"/>
      <c r="J230" s="38"/>
      <c r="K230" s="38"/>
      <c r="L230" s="38"/>
      <c r="M230" s="139"/>
      <c r="N230" s="15"/>
      <c r="O230" s="38"/>
      <c r="P230" s="38"/>
      <c r="Q230" s="38"/>
      <c r="R230" s="38"/>
      <c r="S230" s="139"/>
      <c r="T230" s="15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 spans="1:35">
      <c r="A231" s="38"/>
      <c r="B231" s="15"/>
      <c r="C231" s="15"/>
      <c r="D231" s="38"/>
      <c r="E231" s="15"/>
      <c r="F231" s="38"/>
      <c r="H231" s="15"/>
      <c r="I231" s="15"/>
      <c r="J231" s="38"/>
      <c r="K231" s="38"/>
      <c r="L231" s="38"/>
      <c r="M231" s="139"/>
      <c r="N231" s="15"/>
      <c r="O231" s="38"/>
      <c r="P231" s="38"/>
      <c r="Q231" s="38"/>
      <c r="R231" s="38"/>
      <c r="S231" s="139"/>
      <c r="T231" s="15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 spans="1:35">
      <c r="A232" s="38"/>
      <c r="B232" s="15"/>
      <c r="C232" s="15"/>
      <c r="D232" s="38"/>
      <c r="E232" s="15"/>
      <c r="F232" s="38"/>
      <c r="H232" s="15"/>
      <c r="I232" s="15"/>
      <c r="J232" s="38"/>
      <c r="K232" s="38"/>
      <c r="L232" s="38"/>
      <c r="M232" s="139"/>
      <c r="N232" s="15"/>
      <c r="O232" s="38"/>
      <c r="P232" s="38"/>
      <c r="Q232" s="38"/>
      <c r="R232" s="38"/>
      <c r="S232" s="139"/>
      <c r="T232" s="15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 spans="1:35">
      <c r="A233" s="38"/>
      <c r="B233" s="15"/>
      <c r="C233" s="15"/>
      <c r="D233" s="38"/>
      <c r="E233" s="15"/>
      <c r="F233" s="38"/>
      <c r="H233" s="15"/>
      <c r="I233" s="15"/>
      <c r="J233" s="38"/>
      <c r="K233" s="38"/>
      <c r="L233" s="38"/>
      <c r="M233" s="139"/>
      <c r="N233" s="15"/>
      <c r="O233" s="38"/>
      <c r="P233" s="38"/>
      <c r="Q233" s="38"/>
      <c r="R233" s="38"/>
      <c r="S233" s="139"/>
      <c r="T233" s="15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 spans="1:35">
      <c r="A234" s="38"/>
      <c r="B234" s="15"/>
      <c r="C234" s="15"/>
      <c r="D234" s="38"/>
      <c r="E234" s="15"/>
      <c r="F234" s="38"/>
      <c r="H234" s="15"/>
      <c r="I234" s="15"/>
      <c r="J234" s="38"/>
      <c r="K234" s="38"/>
      <c r="L234" s="38"/>
      <c r="M234" s="139"/>
      <c r="N234" s="15"/>
      <c r="O234" s="38"/>
      <c r="P234" s="38"/>
      <c r="Q234" s="38"/>
      <c r="R234" s="38"/>
      <c r="S234" s="139"/>
      <c r="T234" s="15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 spans="1:35">
      <c r="A235" s="38"/>
      <c r="B235" s="15"/>
      <c r="C235" s="15"/>
      <c r="D235" s="38"/>
      <c r="E235" s="15"/>
      <c r="F235" s="38"/>
      <c r="H235" s="15"/>
      <c r="I235" s="15"/>
      <c r="J235" s="38"/>
      <c r="K235" s="38"/>
      <c r="L235" s="38"/>
      <c r="M235" s="139"/>
      <c r="N235" s="15"/>
      <c r="O235" s="38"/>
      <c r="P235" s="38"/>
      <c r="Q235" s="38"/>
      <c r="R235" s="38"/>
      <c r="S235" s="139"/>
      <c r="T235" s="15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 spans="1:35">
      <c r="A236" s="38"/>
      <c r="B236" s="15"/>
      <c r="C236" s="15"/>
      <c r="D236" s="38"/>
      <c r="E236" s="15"/>
      <c r="F236" s="38"/>
      <c r="H236" s="15"/>
      <c r="I236" s="15"/>
      <c r="J236" s="38"/>
      <c r="K236" s="38"/>
      <c r="L236" s="38"/>
      <c r="M236" s="139"/>
      <c r="N236" s="15"/>
      <c r="O236" s="38"/>
      <c r="P236" s="38"/>
      <c r="Q236" s="38"/>
      <c r="R236" s="38"/>
      <c r="S236" s="139"/>
      <c r="T236" s="15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 spans="1:35">
      <c r="A237" s="38"/>
      <c r="B237" s="15"/>
      <c r="C237" s="15"/>
      <c r="D237" s="38"/>
      <c r="E237" s="38"/>
      <c r="F237" s="38"/>
      <c r="H237" s="15"/>
      <c r="I237" s="15"/>
      <c r="J237" s="38"/>
      <c r="K237" s="38"/>
      <c r="L237" s="38"/>
      <c r="M237" s="139"/>
      <c r="N237" s="15"/>
      <c r="O237" s="38"/>
      <c r="P237" s="38"/>
      <c r="Q237" s="38"/>
      <c r="R237" s="38"/>
      <c r="S237" s="139"/>
      <c r="T237" s="15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 spans="1:35">
      <c r="A238" s="38"/>
      <c r="B238" s="15"/>
      <c r="C238" s="15"/>
      <c r="D238" s="38"/>
      <c r="E238" s="38"/>
      <c r="F238" s="38"/>
      <c r="H238" s="15"/>
      <c r="I238" s="15"/>
      <c r="J238" s="38"/>
      <c r="K238" s="38"/>
      <c r="L238" s="38"/>
      <c r="M238" s="139"/>
      <c r="N238" s="15"/>
      <c r="O238" s="38"/>
      <c r="P238" s="38"/>
      <c r="Q238" s="38"/>
      <c r="R238" s="38"/>
      <c r="S238" s="139"/>
      <c r="T238" s="15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 spans="1:35">
      <c r="A239" s="38"/>
      <c r="B239" s="15"/>
      <c r="C239" s="15"/>
      <c r="D239" s="38"/>
      <c r="E239" s="38"/>
      <c r="F239" s="38"/>
      <c r="H239" s="15"/>
      <c r="I239" s="15"/>
      <c r="J239" s="38"/>
      <c r="K239" s="38"/>
      <c r="L239" s="38"/>
      <c r="M239" s="139"/>
      <c r="N239" s="15"/>
      <c r="O239" s="38"/>
      <c r="P239" s="38"/>
      <c r="Q239" s="38"/>
      <c r="R239" s="38"/>
      <c r="S239" s="139"/>
      <c r="T239" s="15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 spans="1:35">
      <c r="A240" s="38"/>
      <c r="B240" s="15"/>
      <c r="C240" s="15"/>
      <c r="D240" s="38"/>
      <c r="E240" s="38"/>
      <c r="F240" s="38"/>
      <c r="H240" s="15"/>
      <c r="I240" s="15"/>
      <c r="J240" s="38"/>
      <c r="K240" s="38"/>
      <c r="L240" s="38"/>
      <c r="M240" s="139"/>
      <c r="N240" s="15"/>
      <c r="O240" s="38"/>
      <c r="P240" s="38"/>
      <c r="Q240" s="38"/>
      <c r="R240" s="38"/>
      <c r="S240" s="139"/>
      <c r="T240" s="15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 spans="1:35">
      <c r="A241" s="38"/>
      <c r="B241" s="15"/>
      <c r="C241" s="15"/>
      <c r="D241" s="38"/>
      <c r="E241" s="38"/>
      <c r="F241" s="38"/>
      <c r="H241" s="15"/>
      <c r="I241" s="15"/>
      <c r="J241" s="38"/>
      <c r="K241" s="38"/>
      <c r="L241" s="38"/>
      <c r="M241" s="139"/>
      <c r="N241" s="15"/>
      <c r="O241" s="38"/>
      <c r="P241" s="38"/>
      <c r="Q241" s="38"/>
      <c r="R241" s="38"/>
      <c r="S241" s="139"/>
      <c r="T241" s="15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 spans="1:35">
      <c r="A242" s="38"/>
      <c r="B242" s="15"/>
      <c r="C242" s="15"/>
      <c r="D242" s="38"/>
      <c r="E242" s="38"/>
      <c r="F242" s="38"/>
      <c r="H242" s="15"/>
      <c r="I242" s="15"/>
      <c r="J242" s="38"/>
      <c r="K242" s="38"/>
      <c r="L242" s="38"/>
      <c r="M242" s="139"/>
      <c r="N242" s="15"/>
      <c r="O242" s="38"/>
      <c r="P242" s="38"/>
      <c r="Q242" s="38"/>
      <c r="R242" s="38"/>
      <c r="S242" s="139"/>
      <c r="T242" s="15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 spans="1:35">
      <c r="A243" s="38"/>
      <c r="B243" s="15"/>
      <c r="C243" s="15"/>
      <c r="D243" s="38"/>
      <c r="E243" s="38"/>
      <c r="F243" s="38"/>
      <c r="H243" s="15"/>
      <c r="I243" s="15"/>
      <c r="J243" s="38"/>
      <c r="K243" s="38"/>
      <c r="L243" s="38"/>
      <c r="M243" s="139"/>
      <c r="N243" s="15"/>
      <c r="O243" s="38"/>
      <c r="P243" s="38"/>
      <c r="Q243" s="38"/>
      <c r="R243" s="38"/>
      <c r="S243" s="139"/>
      <c r="T243" s="15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 spans="1:35">
      <c r="A244" s="38"/>
      <c r="B244" s="15"/>
      <c r="C244" s="15"/>
      <c r="D244" s="38"/>
      <c r="E244" s="38"/>
      <c r="F244" s="38"/>
      <c r="H244" s="15"/>
      <c r="I244" s="15"/>
      <c r="J244" s="38"/>
      <c r="K244" s="38"/>
      <c r="L244" s="38"/>
      <c r="M244" s="139"/>
      <c r="N244" s="15"/>
      <c r="O244" s="38"/>
      <c r="P244" s="38"/>
      <c r="Q244" s="38"/>
      <c r="R244" s="38"/>
      <c r="S244" s="139"/>
      <c r="T244" s="15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 spans="1:35">
      <c r="A245" s="38"/>
      <c r="B245" s="15"/>
      <c r="C245" s="15"/>
      <c r="D245" s="38"/>
      <c r="E245" s="38"/>
      <c r="F245" s="38"/>
      <c r="H245" s="15"/>
      <c r="I245" s="15"/>
      <c r="J245" s="38"/>
      <c r="K245" s="38"/>
      <c r="L245" s="38"/>
      <c r="M245" s="139"/>
      <c r="N245" s="15"/>
      <c r="O245" s="38"/>
      <c r="P245" s="38"/>
      <c r="Q245" s="38"/>
      <c r="R245" s="38"/>
      <c r="S245" s="139"/>
      <c r="T245" s="15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 spans="1:35">
      <c r="A246" s="38"/>
      <c r="B246" s="15"/>
      <c r="C246" s="15"/>
      <c r="D246" s="38"/>
      <c r="E246" s="38"/>
      <c r="F246" s="38"/>
      <c r="H246" s="15"/>
      <c r="I246" s="15"/>
      <c r="J246" s="38"/>
      <c r="K246" s="38"/>
      <c r="L246" s="38"/>
      <c r="M246" s="139"/>
      <c r="N246" s="15"/>
      <c r="O246" s="38"/>
      <c r="P246" s="38"/>
      <c r="Q246" s="38"/>
      <c r="R246" s="38"/>
      <c r="S246" s="139"/>
      <c r="T246" s="15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 spans="1:35">
      <c r="A247" s="38"/>
      <c r="B247" s="15"/>
      <c r="C247" s="15"/>
      <c r="D247" s="38"/>
      <c r="E247" s="38"/>
      <c r="F247" s="38"/>
      <c r="H247" s="15"/>
      <c r="I247" s="15"/>
      <c r="J247" s="38"/>
      <c r="K247" s="38"/>
      <c r="L247" s="38"/>
      <c r="M247" s="139"/>
      <c r="N247" s="15"/>
      <c r="O247" s="38"/>
      <c r="P247" s="38"/>
      <c r="Q247" s="38"/>
      <c r="R247" s="38"/>
      <c r="S247" s="139"/>
      <c r="T247" s="15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 spans="1:35">
      <c r="A248" s="38"/>
      <c r="B248" s="15"/>
      <c r="C248" s="15"/>
      <c r="D248" s="38"/>
      <c r="E248" s="38"/>
      <c r="F248" s="38"/>
      <c r="H248" s="15"/>
      <c r="I248" s="15"/>
      <c r="J248" s="38"/>
      <c r="K248" s="38"/>
      <c r="L248" s="38"/>
      <c r="M248" s="139"/>
      <c r="N248" s="15"/>
      <c r="O248" s="38"/>
      <c r="P248" s="38"/>
      <c r="Q248" s="38"/>
      <c r="R248" s="38"/>
      <c r="S248" s="139"/>
      <c r="T248" s="15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 spans="1:35">
      <c r="A249" s="38"/>
      <c r="B249" s="15"/>
      <c r="C249" s="15"/>
      <c r="D249" s="38"/>
      <c r="E249" s="38"/>
      <c r="F249" s="38"/>
      <c r="H249" s="15"/>
      <c r="I249" s="15"/>
      <c r="J249" s="38"/>
      <c r="K249" s="38"/>
      <c r="L249" s="38"/>
      <c r="M249" s="139"/>
      <c r="N249" s="15"/>
      <c r="O249" s="38"/>
      <c r="P249" s="38"/>
      <c r="Q249" s="38"/>
      <c r="R249" s="38"/>
      <c r="S249" s="139"/>
      <c r="T249" s="15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 spans="1:35">
      <c r="A250" s="38"/>
      <c r="B250" s="15"/>
      <c r="C250" s="15"/>
      <c r="D250" s="38"/>
      <c r="E250" s="38"/>
      <c r="F250" s="38"/>
      <c r="H250" s="15"/>
      <c r="I250" s="15"/>
      <c r="J250" s="38"/>
      <c r="K250" s="38"/>
      <c r="L250" s="38"/>
      <c r="M250" s="139"/>
      <c r="N250" s="15"/>
      <c r="O250" s="38"/>
      <c r="P250" s="38"/>
      <c r="Q250" s="38"/>
      <c r="R250" s="38"/>
      <c r="S250" s="139"/>
      <c r="T250" s="15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 spans="1:35">
      <c r="A251" s="38"/>
      <c r="B251" s="15"/>
      <c r="C251" s="15"/>
      <c r="D251" s="38"/>
      <c r="E251" s="38"/>
      <c r="F251" s="38"/>
      <c r="H251" s="15"/>
      <c r="I251" s="15"/>
      <c r="J251" s="38"/>
      <c r="K251" s="38"/>
      <c r="L251" s="38"/>
      <c r="M251" s="139"/>
      <c r="N251" s="15"/>
      <c r="O251" s="38"/>
      <c r="P251" s="38"/>
      <c r="Q251" s="38"/>
      <c r="R251" s="38"/>
      <c r="S251" s="139"/>
      <c r="T251" s="15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 spans="1:35">
      <c r="A252" s="38"/>
      <c r="B252" s="15"/>
      <c r="C252" s="15"/>
      <c r="D252" s="38"/>
      <c r="E252" s="38"/>
      <c r="F252" s="38"/>
      <c r="H252" s="15"/>
      <c r="I252" s="15"/>
      <c r="J252" s="38"/>
      <c r="K252" s="38"/>
      <c r="L252" s="38"/>
      <c r="M252" s="139"/>
      <c r="N252" s="15"/>
      <c r="O252" s="38"/>
      <c r="P252" s="38"/>
      <c r="Q252" s="38"/>
      <c r="R252" s="38"/>
      <c r="S252" s="139"/>
      <c r="T252" s="15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 spans="1:35">
      <c r="A253" s="38"/>
      <c r="B253" s="15"/>
      <c r="C253" s="15"/>
      <c r="D253" s="38"/>
      <c r="E253" s="38"/>
      <c r="F253" s="38"/>
      <c r="H253" s="15"/>
      <c r="I253" s="15"/>
      <c r="J253" s="38"/>
      <c r="K253" s="38"/>
      <c r="L253" s="38"/>
      <c r="M253" s="139"/>
      <c r="N253" s="15"/>
      <c r="O253" s="38"/>
      <c r="P253" s="38"/>
      <c r="Q253" s="38"/>
      <c r="R253" s="38"/>
      <c r="S253" s="139"/>
      <c r="T253" s="15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 spans="1:35">
      <c r="A254" s="38"/>
      <c r="B254" s="15"/>
      <c r="C254" s="15"/>
      <c r="D254" s="15"/>
      <c r="E254" s="38"/>
      <c r="F254" s="38"/>
      <c r="H254" s="15"/>
      <c r="I254" s="15"/>
      <c r="J254" s="38"/>
      <c r="K254" s="38"/>
      <c r="L254" s="38"/>
      <c r="M254" s="139"/>
      <c r="N254" s="15"/>
      <c r="O254" s="38"/>
      <c r="P254" s="38"/>
      <c r="Q254" s="38"/>
      <c r="R254" s="38"/>
      <c r="S254" s="139"/>
      <c r="T254" s="15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 spans="1:35">
      <c r="A255" s="38"/>
      <c r="B255" s="15"/>
      <c r="C255" s="15"/>
      <c r="D255" s="15"/>
      <c r="E255" s="38"/>
      <c r="F255" s="38"/>
      <c r="H255" s="15"/>
      <c r="I255" s="15"/>
      <c r="J255" s="38"/>
      <c r="K255" s="38"/>
      <c r="L255" s="38"/>
      <c r="M255" s="139"/>
      <c r="N255" s="15"/>
      <c r="O255" s="38"/>
      <c r="P255" s="38"/>
      <c r="Q255" s="38"/>
      <c r="R255" s="38"/>
      <c r="S255" s="139"/>
      <c r="T255" s="15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 spans="1:35">
      <c r="A256" s="38"/>
      <c r="B256" s="15"/>
      <c r="C256" s="15"/>
      <c r="D256" s="38"/>
      <c r="E256" s="38"/>
      <c r="F256" s="38"/>
      <c r="H256" s="15"/>
      <c r="I256" s="15"/>
      <c r="J256" s="38"/>
      <c r="K256" s="38"/>
      <c r="L256" s="38"/>
      <c r="M256" s="139"/>
      <c r="N256" s="15"/>
      <c r="O256" s="38"/>
      <c r="P256" s="38"/>
      <c r="Q256" s="38"/>
      <c r="R256" s="38"/>
      <c r="S256" s="139"/>
      <c r="T256" s="15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 spans="1:35">
      <c r="A257" s="38"/>
      <c r="B257" s="15"/>
      <c r="C257" s="15"/>
      <c r="D257" s="38"/>
      <c r="E257" s="38"/>
      <c r="F257" s="38"/>
      <c r="H257" s="15"/>
      <c r="I257" s="15"/>
      <c r="J257" s="38"/>
      <c r="K257" s="38"/>
      <c r="L257" s="38"/>
      <c r="M257" s="139"/>
      <c r="N257" s="15"/>
      <c r="O257" s="38"/>
      <c r="P257" s="38"/>
      <c r="Q257" s="38"/>
      <c r="R257" s="38"/>
      <c r="S257" s="139"/>
      <c r="T257" s="15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 spans="1:35">
      <c r="A258" s="38"/>
      <c r="B258" s="15"/>
      <c r="C258" s="15"/>
      <c r="D258" s="38"/>
      <c r="E258" s="38"/>
      <c r="F258" s="38"/>
      <c r="H258" s="15"/>
      <c r="I258" s="15"/>
      <c r="J258" s="38"/>
      <c r="K258" s="38"/>
      <c r="L258" s="38"/>
      <c r="M258" s="139"/>
      <c r="N258" s="15"/>
      <c r="O258" s="38"/>
      <c r="P258" s="38"/>
      <c r="Q258" s="38"/>
      <c r="R258" s="38"/>
      <c r="S258" s="139"/>
      <c r="T258" s="15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 spans="1:35">
      <c r="A259" s="38"/>
      <c r="B259" s="15"/>
      <c r="C259" s="15"/>
      <c r="D259" s="38"/>
      <c r="E259" s="38"/>
      <c r="F259" s="38"/>
      <c r="H259" s="15"/>
      <c r="I259" s="15"/>
      <c r="J259" s="38"/>
      <c r="K259" s="38"/>
      <c r="L259" s="38"/>
      <c r="M259" s="139"/>
      <c r="N259" s="15"/>
      <c r="O259" s="38"/>
      <c r="P259" s="38"/>
      <c r="Q259" s="38"/>
      <c r="R259" s="38"/>
      <c r="S259" s="139"/>
      <c r="T259" s="15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 spans="1:35">
      <c r="A260" s="38"/>
      <c r="B260" s="15"/>
      <c r="C260" s="15"/>
      <c r="D260" s="38"/>
      <c r="E260" s="38"/>
      <c r="F260" s="38"/>
      <c r="H260" s="15"/>
      <c r="I260" s="15"/>
      <c r="J260" s="38"/>
      <c r="K260" s="38"/>
      <c r="L260" s="38"/>
      <c r="M260" s="139"/>
      <c r="N260" s="15"/>
      <c r="O260" s="38"/>
      <c r="P260" s="38"/>
      <c r="Q260" s="38"/>
      <c r="R260" s="38"/>
      <c r="S260" s="139"/>
      <c r="T260" s="15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 spans="1:35">
      <c r="A261" s="38"/>
      <c r="B261" s="15"/>
      <c r="C261" s="15"/>
      <c r="D261" s="38"/>
      <c r="E261" s="38"/>
      <c r="F261" s="38"/>
      <c r="H261" s="15"/>
      <c r="I261" s="15"/>
      <c r="J261" s="38"/>
      <c r="K261" s="38"/>
      <c r="L261" s="38"/>
      <c r="M261" s="139"/>
      <c r="N261" s="15"/>
      <c r="O261" s="38"/>
      <c r="P261" s="38"/>
      <c r="Q261" s="38"/>
      <c r="R261" s="38"/>
      <c r="S261" s="139"/>
      <c r="T261" s="15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 spans="1:35">
      <c r="A262" s="38"/>
      <c r="B262" s="15"/>
      <c r="C262" s="15"/>
      <c r="D262" s="38"/>
      <c r="E262" s="38"/>
      <c r="F262" s="38"/>
      <c r="H262" s="15"/>
      <c r="I262" s="15"/>
      <c r="J262" s="38"/>
      <c r="K262" s="38"/>
      <c r="L262" s="38"/>
      <c r="M262" s="139"/>
      <c r="N262" s="15"/>
      <c r="O262" s="38"/>
      <c r="P262" s="38"/>
      <c r="Q262" s="38"/>
      <c r="R262" s="38"/>
      <c r="S262" s="139"/>
      <c r="T262" s="15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 spans="1:35">
      <c r="A263" s="38"/>
      <c r="B263" s="15"/>
      <c r="C263" s="15"/>
      <c r="D263" s="38"/>
      <c r="E263" s="38"/>
      <c r="F263" s="38"/>
      <c r="H263" s="15"/>
      <c r="I263" s="15"/>
      <c r="J263" s="38"/>
      <c r="K263" s="38"/>
      <c r="L263" s="38"/>
      <c r="M263" s="139"/>
      <c r="N263" s="15"/>
      <c r="O263" s="38"/>
      <c r="P263" s="38"/>
      <c r="Q263" s="38"/>
      <c r="R263" s="38"/>
      <c r="S263" s="139"/>
      <c r="T263" s="15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 spans="1:35">
      <c r="A264" s="38"/>
      <c r="B264" s="15"/>
      <c r="C264" s="15"/>
      <c r="D264" s="38"/>
      <c r="E264" s="38"/>
      <c r="F264" s="38"/>
      <c r="H264" s="15"/>
      <c r="I264" s="15"/>
      <c r="J264" s="38"/>
      <c r="K264" s="38"/>
      <c r="L264" s="38"/>
      <c r="M264" s="139"/>
      <c r="N264" s="15"/>
      <c r="O264" s="38"/>
      <c r="P264" s="38"/>
      <c r="Q264" s="38"/>
      <c r="R264" s="38"/>
      <c r="S264" s="139"/>
      <c r="T264" s="15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 spans="1:35">
      <c r="A265" s="38"/>
      <c r="B265" s="15"/>
      <c r="C265" s="15"/>
      <c r="D265" s="38"/>
      <c r="E265" s="38"/>
      <c r="F265" s="38"/>
      <c r="H265" s="15"/>
      <c r="I265" s="15"/>
      <c r="J265" s="38"/>
      <c r="K265" s="38"/>
      <c r="L265" s="38"/>
      <c r="M265" s="139"/>
      <c r="N265" s="15"/>
      <c r="O265" s="38"/>
      <c r="P265" s="38"/>
      <c r="Q265" s="38"/>
      <c r="R265" s="38"/>
      <c r="S265" s="139"/>
      <c r="T265" s="15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 spans="1:35">
      <c r="A266" s="38"/>
      <c r="B266" s="15"/>
      <c r="C266" s="15"/>
      <c r="D266" s="38"/>
      <c r="E266" s="38"/>
      <c r="F266" s="38"/>
      <c r="H266" s="15"/>
      <c r="I266" s="15"/>
      <c r="J266" s="38"/>
      <c r="K266" s="38"/>
      <c r="L266" s="38"/>
      <c r="M266" s="139"/>
      <c r="N266" s="15"/>
      <c r="O266" s="38"/>
      <c r="P266" s="38"/>
      <c r="Q266" s="38"/>
      <c r="R266" s="38"/>
      <c r="S266" s="139"/>
      <c r="T266" s="15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 spans="1:35">
      <c r="A267" s="38"/>
      <c r="B267" s="15"/>
      <c r="C267" s="15"/>
      <c r="D267" s="38"/>
      <c r="E267" s="38"/>
      <c r="F267" s="38"/>
      <c r="H267" s="15"/>
      <c r="I267" s="15"/>
      <c r="J267" s="38"/>
      <c r="K267" s="38"/>
      <c r="L267" s="38"/>
      <c r="M267" s="139"/>
      <c r="N267" s="15"/>
      <c r="O267" s="38"/>
      <c r="P267" s="38"/>
      <c r="Q267" s="38"/>
      <c r="R267" s="38"/>
      <c r="S267" s="139"/>
      <c r="T267" s="15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 spans="1:35">
      <c r="A268" s="38"/>
      <c r="B268" s="15"/>
      <c r="C268" s="15"/>
      <c r="D268" s="38"/>
      <c r="E268" s="38"/>
      <c r="F268" s="38"/>
      <c r="H268" s="15"/>
      <c r="I268" s="15"/>
      <c r="J268" s="38"/>
      <c r="K268" s="38"/>
      <c r="L268" s="38"/>
      <c r="M268" s="139"/>
      <c r="N268" s="15"/>
      <c r="O268" s="38"/>
      <c r="P268" s="38"/>
      <c r="Q268" s="38"/>
      <c r="R268" s="38"/>
      <c r="S268" s="139"/>
      <c r="T268" s="15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 spans="1:35">
      <c r="A269" s="38"/>
      <c r="B269" s="15"/>
      <c r="C269" s="15"/>
      <c r="D269" s="38"/>
      <c r="E269" s="38"/>
      <c r="F269" s="38"/>
      <c r="H269" s="15"/>
      <c r="I269" s="15"/>
      <c r="J269" s="38"/>
      <c r="K269" s="38"/>
      <c r="L269" s="38"/>
      <c r="M269" s="139"/>
      <c r="N269" s="15"/>
      <c r="O269" s="38"/>
      <c r="P269" s="38"/>
      <c r="Q269" s="38"/>
      <c r="R269" s="38"/>
      <c r="S269" s="139"/>
      <c r="T269" s="15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 spans="1:35">
      <c r="A270" s="38"/>
      <c r="B270" s="15"/>
      <c r="C270" s="15"/>
      <c r="D270" s="38"/>
      <c r="E270" s="38"/>
      <c r="F270" s="38"/>
      <c r="H270" s="15"/>
      <c r="I270" s="15"/>
      <c r="J270" s="38"/>
      <c r="K270" s="38"/>
      <c r="L270" s="38"/>
      <c r="M270" s="139"/>
      <c r="N270" s="15"/>
      <c r="O270" s="38"/>
      <c r="P270" s="38"/>
      <c r="Q270" s="38"/>
      <c r="R270" s="38"/>
      <c r="S270" s="139"/>
      <c r="T270" s="15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 spans="1:35">
      <c r="A271" s="38"/>
      <c r="B271" s="15"/>
      <c r="C271" s="15"/>
      <c r="D271" s="38"/>
      <c r="E271" s="38"/>
      <c r="F271" s="38"/>
      <c r="H271" s="15"/>
      <c r="I271" s="15"/>
      <c r="J271" s="38"/>
      <c r="K271" s="38"/>
      <c r="L271" s="38"/>
      <c r="M271" s="139"/>
      <c r="N271" s="15"/>
      <c r="O271" s="38"/>
      <c r="P271" s="38"/>
      <c r="Q271" s="38"/>
      <c r="R271" s="38"/>
      <c r="S271" s="139"/>
      <c r="T271" s="15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 spans="1:35">
      <c r="A272" s="38"/>
      <c r="B272" s="15"/>
      <c r="C272" s="15"/>
      <c r="D272" s="38"/>
      <c r="E272" s="38"/>
      <c r="F272" s="38"/>
      <c r="H272" s="15"/>
      <c r="I272" s="15"/>
      <c r="J272" s="38"/>
      <c r="K272" s="38"/>
      <c r="L272" s="38"/>
      <c r="M272" s="139"/>
      <c r="N272" s="15"/>
      <c r="O272" s="38"/>
      <c r="P272" s="38"/>
      <c r="Q272" s="38"/>
      <c r="R272" s="38"/>
      <c r="S272" s="139"/>
      <c r="T272" s="15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 spans="1:35">
      <c r="A273" s="38"/>
      <c r="B273" s="15"/>
      <c r="C273" s="15"/>
      <c r="D273" s="38"/>
      <c r="E273" s="38"/>
      <c r="F273" s="38"/>
      <c r="H273" s="15"/>
      <c r="I273" s="15"/>
      <c r="J273" s="38"/>
      <c r="K273" s="38"/>
      <c r="L273" s="38"/>
      <c r="M273" s="139"/>
      <c r="N273" s="15"/>
      <c r="O273" s="38"/>
      <c r="P273" s="38"/>
      <c r="Q273" s="38"/>
      <c r="R273" s="38"/>
      <c r="S273" s="139"/>
      <c r="T273" s="15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 spans="1:35">
      <c r="A274" s="38"/>
      <c r="B274" s="15"/>
      <c r="C274" s="15"/>
      <c r="D274" s="38"/>
      <c r="E274" s="38"/>
      <c r="F274" s="38"/>
      <c r="H274" s="15"/>
      <c r="I274" s="15"/>
      <c r="J274" s="38"/>
      <c r="K274" s="38"/>
      <c r="L274" s="38"/>
      <c r="M274" s="139"/>
      <c r="N274" s="15"/>
      <c r="O274" s="38"/>
      <c r="P274" s="38"/>
      <c r="Q274" s="38"/>
      <c r="R274" s="38"/>
      <c r="S274" s="139"/>
      <c r="T274" s="15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 spans="1:35">
      <c r="A275" s="38"/>
      <c r="B275" s="15"/>
      <c r="C275" s="15"/>
      <c r="D275" s="38"/>
      <c r="E275" s="38"/>
      <c r="F275" s="38"/>
      <c r="H275" s="15"/>
      <c r="I275" s="15"/>
      <c r="J275" s="38"/>
      <c r="K275" s="38"/>
      <c r="L275" s="38"/>
      <c r="M275" s="139"/>
      <c r="N275" s="15"/>
      <c r="O275" s="38"/>
      <c r="P275" s="38"/>
      <c r="Q275" s="38"/>
      <c r="R275" s="38"/>
      <c r="S275" s="139"/>
      <c r="T275" s="15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 spans="1:35">
      <c r="A276" s="38"/>
      <c r="B276" s="15"/>
      <c r="C276" s="15"/>
      <c r="D276" s="38"/>
      <c r="E276" s="38"/>
      <c r="F276" s="38"/>
      <c r="H276" s="15"/>
      <c r="I276" s="15"/>
      <c r="J276" s="38"/>
      <c r="K276" s="38"/>
      <c r="L276" s="38"/>
      <c r="M276" s="139"/>
      <c r="N276" s="15"/>
      <c r="O276" s="38"/>
      <c r="P276" s="38"/>
      <c r="Q276" s="38"/>
      <c r="R276" s="38"/>
      <c r="S276" s="139"/>
      <c r="T276" s="15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 spans="1:35">
      <c r="A277" s="38"/>
      <c r="B277" s="15"/>
      <c r="C277" s="15"/>
      <c r="D277" s="38"/>
      <c r="E277" s="38"/>
      <c r="F277" s="38"/>
      <c r="H277" s="15"/>
      <c r="I277" s="15"/>
      <c r="J277" s="38"/>
      <c r="K277" s="38"/>
      <c r="L277" s="38"/>
      <c r="M277" s="139"/>
      <c r="N277" s="15"/>
      <c r="O277" s="38"/>
      <c r="P277" s="38"/>
      <c r="Q277" s="38"/>
      <c r="R277" s="38"/>
      <c r="S277" s="139"/>
      <c r="T277" s="15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 spans="1:35">
      <c r="A278" s="38"/>
      <c r="B278" s="15"/>
      <c r="C278" s="15"/>
      <c r="D278" s="38"/>
      <c r="E278" s="38"/>
      <c r="F278" s="38"/>
      <c r="H278" s="15"/>
      <c r="I278" s="15"/>
      <c r="J278" s="38"/>
      <c r="K278" s="38"/>
      <c r="L278" s="38"/>
      <c r="M278" s="139"/>
      <c r="N278" s="15"/>
      <c r="O278" s="38"/>
      <c r="P278" s="38"/>
      <c r="Q278" s="38"/>
      <c r="R278" s="38"/>
      <c r="S278" s="139"/>
      <c r="T278" s="15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 spans="1:35">
      <c r="A279" s="38"/>
      <c r="B279" s="15"/>
      <c r="C279" s="15"/>
      <c r="D279" s="38"/>
      <c r="E279" s="38"/>
      <c r="F279" s="38"/>
      <c r="H279" s="15"/>
      <c r="I279" s="15"/>
      <c r="J279" s="38"/>
      <c r="K279" s="38"/>
      <c r="L279" s="38"/>
      <c r="M279" s="139"/>
      <c r="N279" s="15"/>
      <c r="O279" s="38"/>
      <c r="P279" s="38"/>
      <c r="Q279" s="38"/>
      <c r="R279" s="38"/>
      <c r="S279" s="139"/>
      <c r="T279" s="15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 spans="1:35">
      <c r="A280" s="38"/>
      <c r="B280" s="15"/>
      <c r="C280" s="15"/>
      <c r="D280" s="38"/>
      <c r="E280" s="38"/>
      <c r="F280" s="38"/>
      <c r="H280" s="15"/>
      <c r="I280" s="15"/>
      <c r="J280" s="38"/>
      <c r="K280" s="38"/>
      <c r="L280" s="38"/>
      <c r="M280" s="139"/>
      <c r="N280" s="15"/>
      <c r="O280" s="38"/>
      <c r="P280" s="38"/>
      <c r="Q280" s="38"/>
      <c r="R280" s="38"/>
      <c r="S280" s="139"/>
      <c r="T280" s="15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 spans="1:35">
      <c r="A281" s="38"/>
      <c r="B281" s="15"/>
      <c r="C281" s="15"/>
      <c r="D281" s="38"/>
      <c r="E281" s="38"/>
      <c r="F281" s="38"/>
      <c r="H281" s="15"/>
      <c r="I281" s="15"/>
      <c r="J281" s="38"/>
      <c r="K281" s="38"/>
      <c r="L281" s="38"/>
      <c r="M281" s="139"/>
      <c r="N281" s="15"/>
      <c r="O281" s="38"/>
      <c r="P281" s="38"/>
      <c r="Q281" s="38"/>
      <c r="R281" s="38"/>
      <c r="S281" s="139"/>
      <c r="T281" s="15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 spans="1:35">
      <c r="A282" s="38"/>
      <c r="B282" s="15"/>
      <c r="C282" s="15"/>
      <c r="D282" s="38"/>
      <c r="E282" s="38"/>
      <c r="F282" s="38"/>
      <c r="H282" s="15"/>
      <c r="I282" s="15"/>
      <c r="J282" s="38"/>
      <c r="K282" s="38"/>
      <c r="L282" s="38"/>
      <c r="M282" s="139"/>
      <c r="N282" s="15"/>
      <c r="O282" s="38"/>
      <c r="P282" s="38"/>
      <c r="Q282" s="38"/>
      <c r="R282" s="38"/>
      <c r="S282" s="139"/>
      <c r="T282" s="15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 spans="1:35">
      <c r="A283" s="38"/>
      <c r="B283" s="15"/>
      <c r="C283" s="15"/>
      <c r="D283" s="38"/>
      <c r="E283" s="38"/>
      <c r="F283" s="38"/>
      <c r="H283" s="15"/>
      <c r="I283" s="15"/>
      <c r="J283" s="38"/>
      <c r="K283" s="38"/>
      <c r="L283" s="38"/>
      <c r="M283" s="139"/>
      <c r="N283" s="15"/>
      <c r="O283" s="38"/>
      <c r="P283" s="38"/>
      <c r="Q283" s="38"/>
      <c r="R283" s="38"/>
      <c r="S283" s="139"/>
      <c r="T283" s="15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 spans="1:35">
      <c r="A284" s="38"/>
      <c r="B284" s="15"/>
      <c r="C284" s="15"/>
      <c r="D284" s="38"/>
      <c r="E284" s="38"/>
      <c r="F284" s="38"/>
      <c r="H284" s="15"/>
      <c r="I284" s="15"/>
      <c r="J284" s="38"/>
      <c r="K284" s="38"/>
      <c r="L284" s="38"/>
      <c r="M284" s="139"/>
      <c r="N284" s="15"/>
      <c r="O284" s="38"/>
      <c r="P284" s="38"/>
      <c r="Q284" s="38"/>
      <c r="R284" s="38"/>
      <c r="S284" s="139"/>
      <c r="T284" s="15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 spans="1:35">
      <c r="A285" s="38"/>
      <c r="B285" s="15"/>
      <c r="C285" s="15"/>
      <c r="D285" s="38"/>
      <c r="E285" s="38"/>
      <c r="F285" s="38"/>
      <c r="H285" s="15"/>
      <c r="I285" s="15"/>
      <c r="J285" s="38"/>
      <c r="K285" s="38"/>
      <c r="L285" s="38"/>
      <c r="M285" s="139"/>
      <c r="N285" s="15"/>
      <c r="O285" s="38"/>
      <c r="P285" s="38"/>
      <c r="Q285" s="38"/>
      <c r="R285" s="38"/>
      <c r="S285" s="139"/>
      <c r="T285" s="15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 spans="1:35">
      <c r="A286" s="38"/>
      <c r="B286" s="15"/>
      <c r="C286" s="15"/>
      <c r="D286" s="38"/>
      <c r="E286" s="38"/>
      <c r="F286" s="38"/>
      <c r="H286" s="15"/>
      <c r="I286" s="15"/>
      <c r="J286" s="38"/>
      <c r="K286" s="38"/>
      <c r="L286" s="38"/>
      <c r="M286" s="139"/>
      <c r="N286" s="15"/>
      <c r="O286" s="38"/>
      <c r="P286" s="38"/>
      <c r="Q286" s="38"/>
      <c r="R286" s="38"/>
      <c r="S286" s="139"/>
      <c r="T286" s="15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 spans="1:35">
      <c r="A287" s="38"/>
      <c r="B287" s="15"/>
      <c r="C287" s="15"/>
      <c r="D287" s="38"/>
      <c r="E287" s="38"/>
      <c r="F287" s="38"/>
      <c r="H287" s="15"/>
      <c r="I287" s="15"/>
      <c r="J287" s="38"/>
      <c r="K287" s="38"/>
      <c r="L287" s="38"/>
      <c r="M287" s="139"/>
      <c r="N287" s="15"/>
      <c r="O287" s="38"/>
      <c r="P287" s="38"/>
      <c r="Q287" s="38"/>
      <c r="R287" s="38"/>
      <c r="S287" s="139"/>
      <c r="T287" s="15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 spans="1:35">
      <c r="A288" s="38"/>
      <c r="B288" s="15"/>
      <c r="C288" s="15"/>
      <c r="D288" s="38"/>
      <c r="E288" s="38"/>
      <c r="F288" s="38"/>
      <c r="H288" s="15"/>
      <c r="I288" s="15"/>
      <c r="J288" s="38"/>
      <c r="K288" s="38"/>
      <c r="L288" s="38"/>
      <c r="M288" s="139"/>
      <c r="N288" s="15"/>
      <c r="O288" s="38"/>
      <c r="P288" s="38"/>
      <c r="Q288" s="38"/>
      <c r="R288" s="38"/>
      <c r="S288" s="139"/>
      <c r="T288" s="15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 spans="1:35">
      <c r="A289" s="38"/>
      <c r="B289" s="15"/>
      <c r="C289" s="15"/>
      <c r="D289" s="38"/>
      <c r="E289" s="38"/>
      <c r="F289" s="38"/>
      <c r="H289" s="15"/>
      <c r="I289" s="15"/>
      <c r="J289" s="38"/>
      <c r="K289" s="38"/>
      <c r="L289" s="38"/>
      <c r="M289" s="139"/>
      <c r="N289" s="15"/>
      <c r="O289" s="38"/>
      <c r="P289" s="38"/>
      <c r="Q289" s="38"/>
      <c r="R289" s="38"/>
      <c r="S289" s="139"/>
      <c r="T289" s="15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 spans="1:35">
      <c r="A290" s="38"/>
      <c r="B290" s="15"/>
      <c r="C290" s="15"/>
      <c r="D290" s="38"/>
      <c r="E290" s="38"/>
      <c r="F290" s="38"/>
      <c r="H290" s="15"/>
      <c r="I290" s="15"/>
      <c r="J290" s="38"/>
      <c r="K290" s="38"/>
      <c r="L290" s="38"/>
      <c r="M290" s="139"/>
      <c r="N290" s="15"/>
      <c r="O290" s="38"/>
      <c r="P290" s="38"/>
      <c r="Q290" s="38"/>
      <c r="R290" s="38"/>
      <c r="S290" s="139"/>
      <c r="T290" s="15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 spans="1:35">
      <c r="A291" s="38"/>
      <c r="B291" s="15"/>
      <c r="C291" s="15"/>
      <c r="D291" s="38"/>
      <c r="E291" s="38"/>
      <c r="F291" s="38"/>
      <c r="H291" s="15"/>
      <c r="I291" s="15"/>
      <c r="J291" s="38"/>
      <c r="K291" s="38"/>
      <c r="L291" s="38"/>
      <c r="M291" s="139"/>
      <c r="N291" s="15"/>
      <c r="O291" s="38"/>
      <c r="P291" s="38"/>
      <c r="Q291" s="38"/>
      <c r="R291" s="38"/>
      <c r="S291" s="139"/>
      <c r="T291" s="15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 spans="1:35">
      <c r="A292" s="38"/>
      <c r="B292" s="15"/>
      <c r="C292" s="15"/>
      <c r="D292" s="38"/>
      <c r="E292" s="38"/>
      <c r="F292" s="38"/>
      <c r="H292" s="15"/>
      <c r="I292" s="15"/>
      <c r="J292" s="38"/>
      <c r="K292" s="38"/>
      <c r="L292" s="38"/>
      <c r="M292" s="139"/>
      <c r="N292" s="15"/>
      <c r="O292" s="38"/>
      <c r="P292" s="38"/>
      <c r="Q292" s="38"/>
      <c r="R292" s="38"/>
      <c r="S292" s="139"/>
      <c r="T292" s="15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 spans="1:35">
      <c r="A293" s="38"/>
      <c r="B293" s="15"/>
      <c r="C293" s="15"/>
      <c r="D293" s="38"/>
      <c r="E293" s="38"/>
      <c r="F293" s="38"/>
      <c r="H293" s="15"/>
      <c r="I293" s="15"/>
      <c r="J293" s="38"/>
      <c r="K293" s="38"/>
      <c r="L293" s="38"/>
      <c r="M293" s="139"/>
      <c r="N293" s="15"/>
      <c r="O293" s="38"/>
      <c r="P293" s="38"/>
      <c r="Q293" s="38"/>
      <c r="R293" s="38"/>
      <c r="S293" s="139"/>
      <c r="T293" s="15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 spans="1:35">
      <c r="A294" s="38"/>
      <c r="B294" s="15"/>
      <c r="C294" s="15"/>
      <c r="D294" s="38"/>
      <c r="E294" s="38"/>
      <c r="F294" s="38"/>
      <c r="H294" s="15"/>
      <c r="I294" s="15"/>
      <c r="J294" s="38"/>
      <c r="K294" s="38"/>
      <c r="L294" s="38"/>
      <c r="M294" s="139"/>
      <c r="N294" s="15"/>
      <c r="O294" s="38"/>
      <c r="P294" s="38"/>
      <c r="Q294" s="38"/>
      <c r="R294" s="38"/>
      <c r="S294" s="139"/>
      <c r="T294" s="15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 spans="1:35">
      <c r="A295" s="38"/>
      <c r="B295" s="15"/>
      <c r="C295" s="15"/>
      <c r="D295" s="38"/>
      <c r="E295" s="38"/>
      <c r="F295" s="38"/>
      <c r="H295" s="15"/>
      <c r="I295" s="15"/>
      <c r="J295" s="38"/>
      <c r="K295" s="38"/>
      <c r="L295" s="38"/>
      <c r="M295" s="139"/>
      <c r="N295" s="15"/>
      <c r="O295" s="38"/>
      <c r="P295" s="38"/>
      <c r="Q295" s="38"/>
      <c r="R295" s="38"/>
      <c r="S295" s="139"/>
      <c r="T295" s="15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 spans="1:35">
      <c r="A296" s="38"/>
      <c r="B296" s="15"/>
      <c r="C296" s="15"/>
      <c r="D296" s="38"/>
      <c r="E296" s="38"/>
      <c r="F296" s="38"/>
      <c r="H296" s="15"/>
      <c r="I296" s="15"/>
      <c r="J296" s="38"/>
      <c r="K296" s="38"/>
      <c r="L296" s="38"/>
      <c r="M296" s="139"/>
      <c r="N296" s="15"/>
      <c r="O296" s="38"/>
      <c r="P296" s="38"/>
      <c r="Q296" s="38"/>
      <c r="R296" s="38"/>
      <c r="S296" s="139"/>
      <c r="T296" s="15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 spans="1:35">
      <c r="A297" s="38"/>
      <c r="B297" s="15"/>
      <c r="C297" s="15"/>
      <c r="D297" s="38"/>
      <c r="E297" s="38"/>
      <c r="F297" s="38"/>
      <c r="H297" s="15"/>
      <c r="I297" s="15"/>
      <c r="J297" s="38"/>
      <c r="K297" s="38"/>
      <c r="L297" s="38"/>
      <c r="M297" s="139"/>
      <c r="N297" s="15"/>
      <c r="O297" s="38"/>
      <c r="P297" s="38"/>
      <c r="Q297" s="38"/>
      <c r="R297" s="38"/>
      <c r="S297" s="139"/>
      <c r="T297" s="15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 spans="1:35">
      <c r="A298" s="38"/>
      <c r="B298" s="15"/>
      <c r="C298" s="15"/>
      <c r="D298" s="38"/>
      <c r="E298" s="38"/>
      <c r="F298" s="38"/>
      <c r="H298" s="15"/>
      <c r="I298" s="15"/>
      <c r="J298" s="38"/>
      <c r="K298" s="38"/>
      <c r="L298" s="38"/>
      <c r="M298" s="139"/>
      <c r="N298" s="15"/>
      <c r="O298" s="38"/>
      <c r="P298" s="38"/>
      <c r="Q298" s="38"/>
      <c r="R298" s="38"/>
      <c r="S298" s="139"/>
      <c r="T298" s="15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 spans="1:35">
      <c r="A299" s="38"/>
      <c r="B299" s="15"/>
      <c r="C299" s="15"/>
      <c r="D299" s="38"/>
      <c r="E299" s="38"/>
      <c r="F299" s="38"/>
      <c r="H299" s="15"/>
      <c r="I299" s="15"/>
      <c r="J299" s="38"/>
      <c r="K299" s="38"/>
      <c r="L299" s="38"/>
      <c r="M299" s="139"/>
      <c r="N299" s="15"/>
      <c r="O299" s="38"/>
      <c r="P299" s="38"/>
      <c r="Q299" s="38"/>
      <c r="R299" s="38"/>
      <c r="S299" s="139"/>
      <c r="T299" s="15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 spans="1:35">
      <c r="A300" s="38"/>
      <c r="B300" s="15"/>
      <c r="C300" s="15"/>
      <c r="D300" s="38"/>
      <c r="E300" s="38"/>
      <c r="F300" s="38"/>
      <c r="H300" s="15"/>
      <c r="I300" s="15"/>
      <c r="J300" s="38"/>
      <c r="K300" s="38"/>
      <c r="L300" s="38"/>
      <c r="M300" s="139"/>
      <c r="N300" s="15"/>
      <c r="O300" s="38"/>
      <c r="P300" s="38"/>
      <c r="Q300" s="38"/>
      <c r="R300" s="38"/>
      <c r="S300" s="139"/>
      <c r="T300" s="15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 spans="1:35">
      <c r="A301" s="38"/>
      <c r="B301" s="15"/>
      <c r="C301" s="15"/>
      <c r="D301" s="38"/>
      <c r="E301" s="38"/>
      <c r="F301" s="38"/>
      <c r="H301" s="15"/>
      <c r="I301" s="15"/>
      <c r="J301" s="38"/>
      <c r="K301" s="38"/>
      <c r="L301" s="38"/>
      <c r="M301" s="139"/>
      <c r="N301" s="15"/>
      <c r="O301" s="38"/>
      <c r="P301" s="38"/>
      <c r="Q301" s="38"/>
      <c r="R301" s="38"/>
      <c r="S301" s="139"/>
      <c r="T301" s="15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 spans="1:35">
      <c r="A302" s="38"/>
      <c r="B302" s="15"/>
      <c r="C302" s="15"/>
      <c r="D302" s="38"/>
      <c r="E302" s="38"/>
      <c r="F302" s="38"/>
      <c r="H302" s="15"/>
      <c r="I302" s="15"/>
      <c r="J302" s="38"/>
      <c r="K302" s="38"/>
      <c r="L302" s="38"/>
      <c r="M302" s="139"/>
      <c r="N302" s="15"/>
      <c r="O302" s="38"/>
      <c r="P302" s="38"/>
      <c r="Q302" s="38"/>
      <c r="R302" s="38"/>
      <c r="S302" s="139"/>
      <c r="T302" s="15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 spans="1:35">
      <c r="A303" s="38"/>
      <c r="B303" s="15"/>
      <c r="C303" s="15"/>
      <c r="D303" s="38"/>
      <c r="E303" s="38"/>
      <c r="F303" s="38"/>
      <c r="H303" s="15"/>
      <c r="I303" s="15"/>
      <c r="J303" s="38"/>
      <c r="K303" s="38"/>
      <c r="L303" s="38"/>
      <c r="M303" s="139"/>
      <c r="N303" s="15"/>
      <c r="O303" s="38"/>
      <c r="P303" s="38"/>
      <c r="Q303" s="38"/>
      <c r="R303" s="38"/>
      <c r="S303" s="139"/>
      <c r="T303" s="15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 spans="1:35">
      <c r="A304" s="38"/>
      <c r="B304" s="15"/>
      <c r="C304" s="15"/>
      <c r="D304" s="38"/>
      <c r="E304" s="38"/>
      <c r="F304" s="38"/>
      <c r="H304" s="15"/>
      <c r="I304" s="15"/>
      <c r="J304" s="38"/>
      <c r="K304" s="38"/>
      <c r="L304" s="38"/>
      <c r="M304" s="139"/>
      <c r="N304" s="15"/>
      <c r="O304" s="38"/>
      <c r="P304" s="38"/>
      <c r="Q304" s="38"/>
      <c r="R304" s="38"/>
      <c r="S304" s="139"/>
      <c r="T304" s="15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 spans="1:35">
      <c r="A305" s="38"/>
      <c r="B305" s="15"/>
      <c r="C305" s="15"/>
      <c r="D305" s="38"/>
      <c r="E305" s="38"/>
      <c r="F305" s="38"/>
      <c r="H305" s="15"/>
      <c r="I305" s="15"/>
      <c r="J305" s="38"/>
      <c r="K305" s="38"/>
      <c r="L305" s="38"/>
      <c r="M305" s="139"/>
      <c r="N305" s="15"/>
      <c r="O305" s="38"/>
      <c r="P305" s="38"/>
      <c r="Q305" s="38"/>
      <c r="R305" s="38"/>
      <c r="S305" s="139"/>
      <c r="T305" s="15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 spans="1:35">
      <c r="A306" s="38"/>
      <c r="B306" s="15"/>
      <c r="C306" s="15"/>
      <c r="D306" s="38"/>
      <c r="E306" s="38"/>
      <c r="F306" s="38"/>
      <c r="H306" s="15"/>
      <c r="I306" s="15"/>
      <c r="J306" s="38"/>
      <c r="K306" s="38"/>
      <c r="L306" s="38"/>
      <c r="M306" s="139"/>
      <c r="N306" s="15"/>
      <c r="O306" s="38"/>
      <c r="P306" s="38"/>
      <c r="Q306" s="38"/>
      <c r="R306" s="38"/>
      <c r="S306" s="139"/>
      <c r="T306" s="15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 spans="1:35">
      <c r="A307" s="38"/>
      <c r="B307" s="15"/>
      <c r="C307" s="15"/>
      <c r="D307" s="38"/>
      <c r="E307" s="38"/>
      <c r="F307" s="38"/>
      <c r="H307" s="15"/>
      <c r="I307" s="15"/>
      <c r="J307" s="38"/>
      <c r="K307" s="38"/>
      <c r="L307" s="38"/>
      <c r="M307" s="139"/>
      <c r="N307" s="15"/>
      <c r="O307" s="38"/>
      <c r="P307" s="38"/>
      <c r="Q307" s="38"/>
      <c r="R307" s="38"/>
      <c r="S307" s="139"/>
      <c r="T307" s="15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 spans="1:35">
      <c r="A308" s="38"/>
      <c r="B308" s="15"/>
      <c r="C308" s="15"/>
      <c r="D308" s="38"/>
      <c r="E308" s="38"/>
      <c r="F308" s="38"/>
      <c r="H308" s="15"/>
      <c r="I308" s="15"/>
      <c r="J308" s="38"/>
      <c r="K308" s="38"/>
      <c r="L308" s="38"/>
      <c r="M308" s="139"/>
      <c r="N308" s="15"/>
      <c r="O308" s="38"/>
      <c r="P308" s="38"/>
      <c r="Q308" s="38"/>
      <c r="R308" s="38"/>
      <c r="S308" s="139"/>
      <c r="T308" s="15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 spans="1:35">
      <c r="A309" s="38"/>
      <c r="B309" s="15"/>
      <c r="C309" s="15"/>
      <c r="D309" s="38"/>
      <c r="E309" s="38"/>
      <c r="F309" s="38"/>
      <c r="H309" s="15"/>
      <c r="I309" s="15"/>
      <c r="J309" s="38"/>
      <c r="K309" s="38"/>
      <c r="L309" s="38"/>
      <c r="M309" s="139"/>
      <c r="N309" s="15"/>
      <c r="O309" s="38"/>
      <c r="P309" s="38"/>
      <c r="Q309" s="38"/>
      <c r="R309" s="38"/>
      <c r="S309" s="139"/>
      <c r="T309" s="15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 spans="1:35">
      <c r="A310" s="38"/>
      <c r="B310" s="15"/>
      <c r="C310" s="15"/>
      <c r="D310" s="38"/>
      <c r="E310" s="38"/>
      <c r="F310" s="38"/>
      <c r="H310" s="15"/>
      <c r="I310" s="15"/>
      <c r="J310" s="38"/>
      <c r="K310" s="38"/>
      <c r="L310" s="38"/>
      <c r="M310" s="139"/>
      <c r="N310" s="15"/>
      <c r="O310" s="38"/>
      <c r="P310" s="38"/>
      <c r="Q310" s="38"/>
      <c r="R310" s="38"/>
      <c r="S310" s="139"/>
      <c r="T310" s="15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 spans="1:35">
      <c r="A311" s="38"/>
      <c r="B311" s="15"/>
      <c r="C311" s="15"/>
      <c r="D311" s="38"/>
      <c r="E311" s="38"/>
      <c r="F311" s="38"/>
      <c r="H311" s="15"/>
      <c r="I311" s="15"/>
      <c r="J311" s="38"/>
      <c r="K311" s="38"/>
      <c r="L311" s="38"/>
      <c r="M311" s="139"/>
      <c r="N311" s="15"/>
      <c r="O311" s="38"/>
      <c r="P311" s="38"/>
      <c r="Q311" s="38"/>
      <c r="R311" s="38"/>
      <c r="S311" s="139"/>
      <c r="T311" s="15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 spans="1:35">
      <c r="A312" s="38"/>
      <c r="B312" s="15"/>
      <c r="C312" s="15"/>
      <c r="D312" s="38"/>
      <c r="E312" s="38"/>
      <c r="F312" s="38"/>
      <c r="H312" s="15"/>
      <c r="I312" s="15"/>
      <c r="J312" s="38"/>
      <c r="K312" s="38"/>
      <c r="L312" s="38"/>
      <c r="M312" s="139"/>
      <c r="N312" s="15"/>
      <c r="O312" s="38"/>
      <c r="P312" s="38"/>
      <c r="Q312" s="38"/>
      <c r="R312" s="38"/>
      <c r="S312" s="139"/>
      <c r="T312" s="15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 spans="1:35">
      <c r="A313" s="38"/>
      <c r="B313" s="15"/>
      <c r="C313" s="15"/>
      <c r="D313" s="38"/>
      <c r="E313" s="38"/>
      <c r="F313" s="38"/>
      <c r="H313" s="15"/>
      <c r="I313" s="15"/>
      <c r="J313" s="38"/>
      <c r="K313" s="38"/>
      <c r="L313" s="38"/>
      <c r="M313" s="139"/>
      <c r="N313" s="15"/>
      <c r="O313" s="38"/>
      <c r="P313" s="38"/>
      <c r="Q313" s="38"/>
      <c r="R313" s="38"/>
      <c r="S313" s="139"/>
      <c r="T313" s="15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 spans="1:35">
      <c r="A314" s="38"/>
      <c r="B314" s="15"/>
      <c r="C314" s="15"/>
      <c r="D314" s="38"/>
      <c r="E314" s="38"/>
      <c r="F314" s="38"/>
      <c r="H314" s="15"/>
      <c r="I314" s="15"/>
      <c r="J314" s="38"/>
      <c r="K314" s="38"/>
      <c r="L314" s="38"/>
      <c r="M314" s="139"/>
      <c r="N314" s="15"/>
      <c r="O314" s="38"/>
      <c r="P314" s="38"/>
      <c r="Q314" s="38"/>
      <c r="R314" s="38"/>
      <c r="S314" s="139"/>
      <c r="T314" s="15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 spans="1:35">
      <c r="A315" s="38"/>
      <c r="B315" s="15"/>
      <c r="C315" s="15"/>
      <c r="D315" s="38"/>
      <c r="E315" s="38"/>
      <c r="F315" s="38"/>
      <c r="H315" s="15"/>
      <c r="I315" s="15"/>
      <c r="J315" s="38"/>
      <c r="K315" s="38"/>
      <c r="L315" s="38"/>
      <c r="M315" s="139"/>
      <c r="N315" s="15"/>
      <c r="O315" s="38"/>
      <c r="P315" s="38"/>
      <c r="Q315" s="38"/>
      <c r="R315" s="38"/>
      <c r="S315" s="139"/>
      <c r="T315" s="15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 spans="1:35">
      <c r="A316" s="38"/>
      <c r="B316" s="15"/>
      <c r="C316" s="15"/>
      <c r="D316" s="38"/>
      <c r="E316" s="38"/>
      <c r="F316" s="38"/>
      <c r="H316" s="15"/>
      <c r="I316" s="15"/>
      <c r="J316" s="38"/>
      <c r="K316" s="38"/>
      <c r="L316" s="38"/>
      <c r="M316" s="139"/>
      <c r="N316" s="15"/>
      <c r="O316" s="38"/>
      <c r="P316" s="38"/>
      <c r="Q316" s="38"/>
      <c r="R316" s="38"/>
      <c r="S316" s="139"/>
      <c r="T316" s="15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 spans="1:35">
      <c r="A317" s="38"/>
      <c r="B317" s="15"/>
      <c r="C317" s="15"/>
      <c r="D317" s="38"/>
      <c r="E317" s="38"/>
      <c r="F317" s="38"/>
      <c r="H317" s="15"/>
      <c r="I317" s="15"/>
      <c r="J317" s="38"/>
      <c r="K317" s="38"/>
      <c r="L317" s="38"/>
      <c r="M317" s="139"/>
      <c r="N317" s="15"/>
      <c r="O317" s="38"/>
      <c r="P317" s="38"/>
      <c r="Q317" s="38"/>
      <c r="R317" s="38"/>
      <c r="S317" s="139"/>
      <c r="T317" s="15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 spans="1:35">
      <c r="A318" s="38"/>
      <c r="B318" s="15"/>
      <c r="C318" s="15"/>
      <c r="D318" s="38"/>
      <c r="E318" s="38"/>
      <c r="F318" s="38"/>
      <c r="H318" s="15"/>
      <c r="I318" s="15"/>
      <c r="J318" s="38"/>
      <c r="K318" s="38"/>
      <c r="L318" s="38"/>
      <c r="M318" s="139"/>
      <c r="N318" s="15"/>
      <c r="O318" s="38"/>
      <c r="P318" s="38"/>
      <c r="Q318" s="38"/>
      <c r="R318" s="38"/>
      <c r="S318" s="139"/>
      <c r="T318" s="15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 spans="1:35">
      <c r="A319" s="38"/>
      <c r="B319" s="15"/>
      <c r="C319" s="15"/>
      <c r="D319" s="38"/>
      <c r="E319" s="38"/>
      <c r="F319" s="38"/>
      <c r="H319" s="15"/>
      <c r="I319" s="15"/>
      <c r="J319" s="38"/>
      <c r="K319" s="38"/>
      <c r="L319" s="38"/>
      <c r="M319" s="139"/>
      <c r="N319" s="15"/>
      <c r="O319" s="38"/>
      <c r="P319" s="38"/>
      <c r="Q319" s="38"/>
      <c r="R319" s="38"/>
      <c r="S319" s="139"/>
      <c r="T319" s="15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 spans="1:35">
      <c r="A320" s="38"/>
      <c r="B320" s="15"/>
      <c r="C320" s="15"/>
      <c r="D320" s="38"/>
      <c r="E320" s="38"/>
      <c r="F320" s="38"/>
      <c r="H320" s="15"/>
      <c r="I320" s="15"/>
      <c r="J320" s="38"/>
      <c r="K320" s="38"/>
      <c r="L320" s="38"/>
      <c r="M320" s="139"/>
      <c r="N320" s="15"/>
      <c r="O320" s="38"/>
      <c r="P320" s="38"/>
      <c r="Q320" s="38"/>
      <c r="R320" s="38"/>
      <c r="S320" s="139"/>
      <c r="T320" s="15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 spans="1:35">
      <c r="A321" s="38"/>
      <c r="B321" s="15"/>
      <c r="C321" s="15"/>
      <c r="D321" s="38"/>
      <c r="E321" s="38"/>
      <c r="F321" s="38"/>
      <c r="H321" s="15"/>
      <c r="I321" s="15"/>
      <c r="J321" s="38"/>
      <c r="K321" s="38"/>
      <c r="L321" s="38"/>
      <c r="M321" s="139"/>
      <c r="N321" s="15"/>
      <c r="O321" s="38"/>
      <c r="P321" s="38"/>
      <c r="Q321" s="38"/>
      <c r="R321" s="38"/>
      <c r="S321" s="139"/>
      <c r="T321" s="15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 spans="1:35">
      <c r="A322" s="38"/>
      <c r="B322" s="15"/>
      <c r="C322" s="15"/>
      <c r="D322" s="38"/>
      <c r="E322" s="38"/>
      <c r="F322" s="38"/>
      <c r="H322" s="15"/>
      <c r="I322" s="15"/>
      <c r="J322" s="38"/>
      <c r="K322" s="38"/>
      <c r="L322" s="38"/>
      <c r="M322" s="139"/>
      <c r="N322" s="15"/>
      <c r="O322" s="38"/>
      <c r="P322" s="38"/>
      <c r="Q322" s="38"/>
      <c r="R322" s="38"/>
      <c r="S322" s="139"/>
      <c r="T322" s="15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 spans="1:35">
      <c r="A323" s="38"/>
      <c r="B323" s="15"/>
      <c r="C323" s="15"/>
      <c r="D323" s="38"/>
      <c r="E323" s="38"/>
      <c r="F323" s="38"/>
      <c r="H323" s="15"/>
      <c r="I323" s="15"/>
      <c r="J323" s="38"/>
      <c r="K323" s="38"/>
      <c r="L323" s="38"/>
      <c r="M323" s="139"/>
      <c r="N323" s="15"/>
      <c r="O323" s="38"/>
      <c r="P323" s="38"/>
      <c r="Q323" s="38"/>
      <c r="R323" s="38"/>
      <c r="S323" s="139"/>
      <c r="T323" s="15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 spans="1:35">
      <c r="A324" s="38"/>
      <c r="B324" s="15"/>
      <c r="C324" s="15"/>
      <c r="D324" s="38"/>
      <c r="E324" s="38"/>
      <c r="F324" s="38"/>
      <c r="H324" s="15"/>
      <c r="I324" s="15"/>
      <c r="J324" s="38"/>
      <c r="K324" s="38"/>
      <c r="L324" s="38"/>
      <c r="M324" s="139"/>
      <c r="N324" s="15"/>
      <c r="O324" s="38"/>
      <c r="P324" s="38"/>
      <c r="Q324" s="38"/>
      <c r="R324" s="38"/>
      <c r="S324" s="139"/>
      <c r="T324" s="15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 spans="1:35">
      <c r="A325" s="38"/>
      <c r="B325" s="15"/>
      <c r="C325" s="15"/>
      <c r="D325" s="38"/>
      <c r="E325" s="38"/>
      <c r="F325" s="38"/>
      <c r="H325" s="15"/>
      <c r="I325" s="15"/>
      <c r="J325" s="38"/>
      <c r="K325" s="38"/>
      <c r="L325" s="38"/>
      <c r="M325" s="139"/>
      <c r="N325" s="15"/>
      <c r="O325" s="38"/>
      <c r="P325" s="38"/>
      <c r="Q325" s="38"/>
      <c r="R325" s="38"/>
      <c r="S325" s="139"/>
      <c r="T325" s="15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 spans="1:35">
      <c r="A326" s="38"/>
      <c r="B326" s="15"/>
      <c r="C326" s="15"/>
      <c r="D326" s="38"/>
      <c r="E326" s="38"/>
      <c r="F326" s="38"/>
      <c r="H326" s="15"/>
      <c r="I326" s="15"/>
      <c r="J326" s="38"/>
      <c r="K326" s="38"/>
      <c r="L326" s="38"/>
      <c r="M326" s="139"/>
      <c r="N326" s="15"/>
      <c r="O326" s="38"/>
      <c r="P326" s="38"/>
      <c r="Q326" s="38"/>
      <c r="R326" s="38"/>
      <c r="S326" s="139"/>
      <c r="T326" s="15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 spans="1:35">
      <c r="A327" s="38"/>
      <c r="B327" s="15"/>
      <c r="C327" s="15"/>
      <c r="D327" s="38"/>
      <c r="E327" s="38"/>
      <c r="F327" s="38"/>
      <c r="H327" s="15"/>
      <c r="I327" s="15"/>
      <c r="J327" s="38"/>
      <c r="K327" s="38"/>
      <c r="L327" s="38"/>
      <c r="M327" s="139"/>
      <c r="N327" s="15"/>
      <c r="O327" s="38"/>
      <c r="P327" s="38"/>
      <c r="Q327" s="38"/>
      <c r="R327" s="38"/>
      <c r="S327" s="139"/>
      <c r="T327" s="15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 spans="1:35">
      <c r="A328" s="38"/>
      <c r="B328" s="15"/>
      <c r="C328" s="15"/>
      <c r="D328" s="38"/>
      <c r="E328" s="38"/>
      <c r="F328" s="38"/>
      <c r="H328" s="15"/>
      <c r="I328" s="15"/>
      <c r="J328" s="38"/>
      <c r="K328" s="38"/>
      <c r="L328" s="38"/>
      <c r="M328" s="139"/>
      <c r="N328" s="15"/>
      <c r="O328" s="38"/>
      <c r="P328" s="38"/>
      <c r="Q328" s="38"/>
      <c r="R328" s="38"/>
      <c r="S328" s="139"/>
      <c r="T328" s="15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 spans="1:35">
      <c r="A329" s="38"/>
      <c r="B329" s="15"/>
      <c r="C329" s="15"/>
      <c r="D329" s="38"/>
      <c r="E329" s="38"/>
      <c r="F329" s="38"/>
      <c r="H329" s="15"/>
      <c r="I329" s="15"/>
      <c r="J329" s="38"/>
      <c r="K329" s="38"/>
      <c r="L329" s="38"/>
      <c r="M329" s="139"/>
      <c r="N329" s="15"/>
      <c r="O329" s="38"/>
      <c r="P329" s="38"/>
      <c r="Q329" s="38"/>
      <c r="R329" s="38"/>
      <c r="S329" s="139"/>
      <c r="T329" s="15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 spans="1:35">
      <c r="A330" s="38"/>
      <c r="B330" s="15"/>
      <c r="C330" s="15"/>
      <c r="D330" s="38"/>
      <c r="E330" s="38"/>
      <c r="F330" s="38"/>
      <c r="H330" s="15"/>
      <c r="I330" s="15"/>
      <c r="J330" s="38"/>
      <c r="K330" s="38"/>
      <c r="L330" s="38"/>
      <c r="M330" s="139"/>
      <c r="N330" s="15"/>
      <c r="O330" s="38"/>
      <c r="P330" s="38"/>
      <c r="Q330" s="38"/>
      <c r="R330" s="38"/>
      <c r="S330" s="139"/>
      <c r="T330" s="15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 spans="1:35">
      <c r="A331" s="38"/>
      <c r="B331" s="15"/>
      <c r="C331" s="15"/>
      <c r="D331" s="38"/>
      <c r="E331" s="38"/>
      <c r="F331" s="38"/>
      <c r="H331" s="15"/>
      <c r="I331" s="15"/>
      <c r="J331" s="38"/>
      <c r="K331" s="38"/>
      <c r="L331" s="38"/>
      <c r="M331" s="139"/>
      <c r="N331" s="15"/>
      <c r="O331" s="38"/>
      <c r="P331" s="38"/>
      <c r="Q331" s="38"/>
      <c r="R331" s="38"/>
      <c r="S331" s="139"/>
      <c r="T331" s="15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 spans="1:35">
      <c r="A332" s="38"/>
      <c r="B332" s="15"/>
      <c r="C332" s="15"/>
      <c r="D332" s="38"/>
      <c r="E332" s="38"/>
      <c r="F332" s="38"/>
      <c r="H332" s="15"/>
      <c r="I332" s="15"/>
      <c r="J332" s="38"/>
      <c r="K332" s="38"/>
      <c r="L332" s="38"/>
      <c r="M332" s="139"/>
      <c r="N332" s="15"/>
      <c r="O332" s="38"/>
      <c r="P332" s="38"/>
      <c r="Q332" s="38"/>
      <c r="R332" s="38"/>
      <c r="S332" s="139"/>
      <c r="T332" s="15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 spans="1:35">
      <c r="A333" s="38"/>
      <c r="B333" s="15"/>
      <c r="C333" s="15"/>
      <c r="D333" s="38"/>
      <c r="E333" s="38"/>
      <c r="F333" s="38"/>
      <c r="H333" s="15"/>
      <c r="I333" s="15"/>
      <c r="J333" s="38"/>
      <c r="K333" s="38"/>
      <c r="L333" s="38"/>
      <c r="M333" s="139"/>
      <c r="N333" s="15"/>
      <c r="O333" s="38"/>
      <c r="P333" s="38"/>
      <c r="Q333" s="38"/>
      <c r="R333" s="38"/>
      <c r="S333" s="139"/>
      <c r="T333" s="15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 spans="1:35">
      <c r="A334" s="38"/>
      <c r="B334" s="15"/>
      <c r="C334" s="15"/>
      <c r="D334" s="38"/>
      <c r="E334" s="38"/>
      <c r="F334" s="38"/>
      <c r="H334" s="15"/>
      <c r="I334" s="15"/>
      <c r="J334" s="38"/>
      <c r="K334" s="38"/>
      <c r="L334" s="38"/>
      <c r="M334" s="139"/>
      <c r="N334" s="15"/>
      <c r="O334" s="38"/>
      <c r="P334" s="38"/>
      <c r="Q334" s="38"/>
      <c r="R334" s="38"/>
      <c r="S334" s="139"/>
      <c r="T334" s="15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 spans="1:35">
      <c r="A335" s="38"/>
      <c r="B335" s="15"/>
      <c r="C335" s="15"/>
      <c r="D335" s="38"/>
      <c r="E335" s="38"/>
      <c r="F335" s="38"/>
      <c r="H335" s="15"/>
      <c r="I335" s="15"/>
      <c r="J335" s="38"/>
      <c r="K335" s="38"/>
      <c r="L335" s="38"/>
      <c r="M335" s="139"/>
      <c r="N335" s="15"/>
      <c r="O335" s="38"/>
      <c r="P335" s="38"/>
      <c r="Q335" s="38"/>
      <c r="R335" s="38"/>
      <c r="S335" s="139"/>
      <c r="T335" s="15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 spans="1:35">
      <c r="A336" s="38"/>
      <c r="B336" s="15"/>
      <c r="C336" s="15"/>
      <c r="D336" s="38"/>
      <c r="E336" s="38"/>
      <c r="F336" s="38"/>
      <c r="H336" s="15"/>
      <c r="I336" s="15"/>
      <c r="J336" s="38"/>
      <c r="K336" s="38"/>
      <c r="L336" s="38"/>
      <c r="M336" s="139"/>
      <c r="N336" s="15"/>
      <c r="O336" s="38"/>
      <c r="P336" s="38"/>
      <c r="Q336" s="38"/>
      <c r="R336" s="38"/>
      <c r="S336" s="139"/>
      <c r="T336" s="15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 spans="1:35">
      <c r="A337" s="38"/>
      <c r="B337" s="15"/>
      <c r="C337" s="15"/>
      <c r="D337" s="38"/>
      <c r="E337" s="38"/>
      <c r="F337" s="38"/>
      <c r="H337" s="15"/>
      <c r="I337" s="15"/>
      <c r="J337" s="38"/>
      <c r="K337" s="38"/>
      <c r="L337" s="38"/>
      <c r="M337" s="139"/>
      <c r="N337" s="15"/>
      <c r="O337" s="38"/>
      <c r="P337" s="38"/>
      <c r="Q337" s="38"/>
      <c r="R337" s="38"/>
      <c r="S337" s="139"/>
      <c r="T337" s="15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 spans="1:35">
      <c r="A338" s="38"/>
      <c r="B338" s="15"/>
      <c r="C338" s="15"/>
      <c r="D338" s="38"/>
      <c r="E338" s="38"/>
      <c r="F338" s="38"/>
      <c r="H338" s="15"/>
      <c r="I338" s="15"/>
      <c r="J338" s="38"/>
      <c r="K338" s="38"/>
      <c r="L338" s="38"/>
      <c r="M338" s="139"/>
      <c r="N338" s="15"/>
      <c r="O338" s="38"/>
      <c r="P338" s="38"/>
      <c r="Q338" s="38"/>
      <c r="R338" s="38"/>
      <c r="S338" s="139"/>
      <c r="T338" s="15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 spans="1:35">
      <c r="A339" s="38"/>
      <c r="B339" s="15"/>
      <c r="C339" s="15"/>
      <c r="D339" s="38"/>
      <c r="E339" s="38"/>
      <c r="F339" s="38"/>
      <c r="H339" s="15"/>
      <c r="I339" s="15"/>
      <c r="J339" s="38"/>
      <c r="K339" s="38"/>
      <c r="L339" s="38"/>
      <c r="M339" s="139"/>
      <c r="N339" s="15"/>
      <c r="O339" s="38"/>
      <c r="P339" s="38"/>
      <c r="Q339" s="38"/>
      <c r="R339" s="38"/>
      <c r="S339" s="139"/>
      <c r="T339" s="15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 spans="1:35">
      <c r="A340" s="38"/>
      <c r="B340" s="15"/>
      <c r="C340" s="15"/>
      <c r="D340" s="38"/>
      <c r="E340" s="38"/>
      <c r="F340" s="38"/>
      <c r="H340" s="15"/>
      <c r="I340" s="15"/>
      <c r="J340" s="38"/>
      <c r="K340" s="38"/>
      <c r="L340" s="38"/>
      <c r="M340" s="139"/>
      <c r="N340" s="15"/>
      <c r="O340" s="38"/>
      <c r="P340" s="38"/>
      <c r="Q340" s="38"/>
      <c r="R340" s="38"/>
      <c r="S340" s="139"/>
      <c r="T340" s="15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 spans="1:35">
      <c r="A341" s="38"/>
      <c r="B341" s="15"/>
      <c r="C341" s="15"/>
      <c r="D341" s="38"/>
      <c r="E341" s="38"/>
      <c r="F341" s="38"/>
      <c r="H341" s="15"/>
      <c r="I341" s="15"/>
      <c r="J341" s="38"/>
      <c r="K341" s="38"/>
      <c r="L341" s="38"/>
      <c r="M341" s="139"/>
      <c r="N341" s="15"/>
      <c r="O341" s="38"/>
      <c r="P341" s="38"/>
      <c r="Q341" s="38"/>
      <c r="R341" s="38"/>
      <c r="S341" s="139"/>
      <c r="T341" s="15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 spans="1:35">
      <c r="A342" s="38"/>
      <c r="B342" s="15"/>
      <c r="C342" s="15"/>
      <c r="D342" s="38"/>
      <c r="E342" s="38"/>
      <c r="F342" s="38"/>
      <c r="H342" s="15"/>
      <c r="I342" s="15"/>
      <c r="J342" s="38"/>
      <c r="K342" s="38"/>
      <c r="L342" s="38"/>
      <c r="M342" s="139"/>
      <c r="N342" s="15"/>
      <c r="O342" s="38"/>
      <c r="P342" s="38"/>
      <c r="Q342" s="38"/>
      <c r="R342" s="38"/>
      <c r="S342" s="139"/>
      <c r="T342" s="15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 spans="1:35">
      <c r="A343" s="38"/>
      <c r="B343" s="15"/>
      <c r="C343" s="15"/>
      <c r="D343" s="38"/>
      <c r="E343" s="38"/>
      <c r="F343" s="38"/>
      <c r="H343" s="15"/>
      <c r="I343" s="15"/>
      <c r="J343" s="38"/>
      <c r="K343" s="38"/>
      <c r="L343" s="38"/>
      <c r="M343" s="139"/>
      <c r="N343" s="15"/>
      <c r="O343" s="38"/>
      <c r="P343" s="38"/>
      <c r="Q343" s="38"/>
      <c r="R343" s="38"/>
      <c r="S343" s="139"/>
      <c r="T343" s="15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 spans="1:35">
      <c r="A344" s="38"/>
      <c r="B344" s="15"/>
      <c r="C344" s="15"/>
      <c r="D344" s="38"/>
      <c r="E344" s="38"/>
      <c r="F344" s="38"/>
      <c r="H344" s="15"/>
      <c r="I344" s="15"/>
      <c r="J344" s="38"/>
      <c r="K344" s="38"/>
      <c r="L344" s="38"/>
      <c r="M344" s="139"/>
      <c r="N344" s="15"/>
      <c r="O344" s="38"/>
      <c r="P344" s="38"/>
      <c r="Q344" s="38"/>
      <c r="R344" s="38"/>
      <c r="S344" s="139"/>
      <c r="T344" s="15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 spans="1:35">
      <c r="A345" s="38"/>
      <c r="B345" s="15"/>
      <c r="C345" s="15"/>
      <c r="D345" s="38"/>
      <c r="E345" s="38"/>
      <c r="F345" s="38"/>
      <c r="H345" s="15"/>
      <c r="I345" s="15"/>
      <c r="J345" s="38"/>
      <c r="K345" s="38"/>
      <c r="L345" s="38"/>
      <c r="M345" s="139"/>
      <c r="N345" s="15"/>
      <c r="O345" s="38"/>
      <c r="P345" s="38"/>
      <c r="Q345" s="38"/>
      <c r="R345" s="38"/>
      <c r="S345" s="139"/>
      <c r="T345" s="15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 spans="1:35">
      <c r="A346" s="38"/>
      <c r="B346" s="15"/>
      <c r="C346" s="15"/>
      <c r="D346" s="38"/>
      <c r="E346" s="38"/>
      <c r="F346" s="38"/>
      <c r="H346" s="15"/>
      <c r="I346" s="15"/>
      <c r="J346" s="38"/>
      <c r="K346" s="38"/>
      <c r="L346" s="38"/>
      <c r="M346" s="139"/>
      <c r="N346" s="15"/>
      <c r="O346" s="38"/>
      <c r="P346" s="38"/>
      <c r="Q346" s="38"/>
      <c r="R346" s="38"/>
      <c r="S346" s="139"/>
      <c r="T346" s="15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 spans="1:35">
      <c r="A347" s="38"/>
      <c r="B347" s="15"/>
      <c r="C347" s="15"/>
      <c r="D347" s="38"/>
      <c r="E347" s="38"/>
      <c r="F347" s="38"/>
      <c r="H347" s="15"/>
      <c r="I347" s="15"/>
      <c r="J347" s="38"/>
      <c r="K347" s="38"/>
      <c r="L347" s="38"/>
      <c r="M347" s="139"/>
      <c r="N347" s="15"/>
      <c r="O347" s="38"/>
      <c r="P347" s="38"/>
      <c r="Q347" s="38"/>
      <c r="R347" s="38"/>
      <c r="S347" s="139"/>
      <c r="T347" s="15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 spans="1:35">
      <c r="A348" s="38"/>
      <c r="B348" s="15"/>
      <c r="C348" s="15"/>
      <c r="D348" s="38"/>
      <c r="E348" s="38"/>
      <c r="F348" s="38"/>
      <c r="H348" s="15"/>
      <c r="I348" s="15"/>
      <c r="J348" s="38"/>
      <c r="K348" s="38"/>
      <c r="L348" s="38"/>
      <c r="M348" s="139"/>
      <c r="N348" s="15"/>
      <c r="O348" s="38"/>
      <c r="P348" s="38"/>
      <c r="Q348" s="38"/>
      <c r="R348" s="38"/>
      <c r="S348" s="139"/>
      <c r="T348" s="15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 spans="1:35">
      <c r="A349" s="38"/>
      <c r="B349" s="15"/>
      <c r="C349" s="15"/>
      <c r="D349" s="38"/>
      <c r="E349" s="38"/>
      <c r="F349" s="38"/>
      <c r="H349" s="15"/>
      <c r="I349" s="15"/>
      <c r="J349" s="38"/>
      <c r="K349" s="38"/>
      <c r="L349" s="38"/>
      <c r="M349" s="139"/>
      <c r="N349" s="15"/>
      <c r="O349" s="38"/>
      <c r="P349" s="38"/>
      <c r="Q349" s="38"/>
      <c r="R349" s="38"/>
      <c r="S349" s="139"/>
      <c r="T349" s="15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 spans="1:35">
      <c r="A350" s="38"/>
      <c r="B350" s="15"/>
      <c r="C350" s="15"/>
      <c r="D350" s="38"/>
      <c r="E350" s="38"/>
      <c r="F350" s="38"/>
      <c r="H350" s="15"/>
      <c r="I350" s="15"/>
      <c r="J350" s="38"/>
      <c r="K350" s="38"/>
      <c r="L350" s="38"/>
      <c r="M350" s="139"/>
      <c r="N350" s="15"/>
      <c r="O350" s="38"/>
      <c r="P350" s="38"/>
      <c r="Q350" s="38"/>
      <c r="R350" s="38"/>
      <c r="S350" s="139"/>
      <c r="T350" s="15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 spans="1:35">
      <c r="A351" s="38"/>
      <c r="B351" s="15"/>
      <c r="C351" s="15"/>
      <c r="D351" s="38"/>
      <c r="E351" s="38"/>
      <c r="F351" s="38"/>
      <c r="H351" s="15"/>
      <c r="I351" s="15"/>
      <c r="J351" s="38"/>
      <c r="K351" s="38"/>
      <c r="L351" s="38"/>
      <c r="M351" s="139"/>
      <c r="N351" s="15"/>
      <c r="O351" s="38"/>
      <c r="P351" s="38"/>
      <c r="Q351" s="38"/>
      <c r="R351" s="38"/>
      <c r="S351" s="139"/>
      <c r="T351" s="15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 spans="1:35">
      <c r="A352" s="38"/>
      <c r="B352" s="15"/>
      <c r="C352" s="15"/>
      <c r="D352" s="38"/>
      <c r="E352" s="38"/>
      <c r="F352" s="38"/>
      <c r="H352" s="15"/>
      <c r="I352" s="15"/>
      <c r="J352" s="38"/>
      <c r="K352" s="38"/>
      <c r="L352" s="38"/>
      <c r="M352" s="139"/>
      <c r="N352" s="15"/>
      <c r="O352" s="38"/>
      <c r="P352" s="38"/>
      <c r="Q352" s="38"/>
      <c r="R352" s="38"/>
      <c r="S352" s="139"/>
      <c r="T352" s="15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 spans="1:35">
      <c r="A353" s="38"/>
      <c r="B353" s="15"/>
      <c r="C353" s="15"/>
      <c r="D353" s="38"/>
      <c r="E353" s="38"/>
      <c r="F353" s="38"/>
      <c r="H353" s="15"/>
      <c r="I353" s="15"/>
      <c r="J353" s="38"/>
      <c r="K353" s="38"/>
      <c r="L353" s="38"/>
      <c r="M353" s="139"/>
      <c r="N353" s="15"/>
      <c r="O353" s="38"/>
      <c r="P353" s="38"/>
      <c r="Q353" s="38"/>
      <c r="R353" s="38"/>
      <c r="S353" s="139"/>
      <c r="T353" s="15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 spans="1:35">
      <c r="A354" s="38"/>
      <c r="B354" s="15"/>
      <c r="C354" s="15"/>
      <c r="D354" s="38"/>
      <c r="E354" s="38"/>
      <c r="F354" s="38"/>
      <c r="H354" s="15"/>
      <c r="I354" s="15"/>
      <c r="J354" s="38"/>
      <c r="K354" s="38"/>
      <c r="L354" s="38"/>
      <c r="M354" s="139"/>
      <c r="N354" s="15"/>
      <c r="O354" s="38"/>
      <c r="P354" s="38"/>
      <c r="Q354" s="38"/>
      <c r="R354" s="38"/>
      <c r="S354" s="139"/>
      <c r="T354" s="15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 spans="1:35">
      <c r="A355" s="38"/>
      <c r="B355" s="15"/>
      <c r="C355" s="15"/>
      <c r="D355" s="38"/>
      <c r="E355" s="38"/>
      <c r="F355" s="38"/>
      <c r="H355" s="15"/>
      <c r="I355" s="15"/>
      <c r="J355" s="38"/>
      <c r="K355" s="38"/>
      <c r="L355" s="38"/>
      <c r="M355" s="139"/>
      <c r="N355" s="15"/>
      <c r="O355" s="38"/>
      <c r="P355" s="38"/>
      <c r="Q355" s="38"/>
      <c r="R355" s="38"/>
      <c r="S355" s="139"/>
      <c r="T355" s="15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 spans="1:35">
      <c r="A356" s="38"/>
      <c r="B356" s="15"/>
      <c r="C356" s="15"/>
      <c r="D356" s="38"/>
      <c r="E356" s="38"/>
      <c r="F356" s="38"/>
      <c r="H356" s="15"/>
      <c r="I356" s="15"/>
      <c r="J356" s="38"/>
      <c r="K356" s="38"/>
      <c r="L356" s="38"/>
      <c r="M356" s="139"/>
      <c r="N356" s="15"/>
      <c r="O356" s="38"/>
      <c r="P356" s="38"/>
      <c r="Q356" s="38"/>
      <c r="R356" s="38"/>
      <c r="S356" s="139"/>
      <c r="T356" s="15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 spans="1:35">
      <c r="A357" s="38"/>
      <c r="B357" s="15"/>
      <c r="C357" s="15"/>
      <c r="D357" s="38"/>
      <c r="E357" s="38"/>
      <c r="F357" s="38"/>
      <c r="H357" s="15"/>
      <c r="I357" s="15"/>
      <c r="J357" s="38"/>
      <c r="K357" s="38"/>
      <c r="L357" s="38"/>
      <c r="M357" s="139"/>
      <c r="N357" s="15"/>
      <c r="O357" s="38"/>
      <c r="P357" s="38"/>
      <c r="Q357" s="38"/>
      <c r="R357" s="38"/>
      <c r="S357" s="139"/>
      <c r="T357" s="15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 spans="1:35">
      <c r="A358" s="38"/>
      <c r="B358" s="15"/>
      <c r="C358" s="15"/>
      <c r="D358" s="38"/>
      <c r="E358" s="38"/>
      <c r="F358" s="38"/>
      <c r="H358" s="15"/>
      <c r="I358" s="15"/>
      <c r="J358" s="38"/>
      <c r="K358" s="38"/>
      <c r="L358" s="38"/>
      <c r="M358" s="139"/>
      <c r="N358" s="15"/>
      <c r="O358" s="38"/>
      <c r="P358" s="38"/>
      <c r="Q358" s="38"/>
      <c r="R358" s="38"/>
      <c r="S358" s="139"/>
      <c r="T358" s="15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</sheetData>
  <sheetProtection password="CE88" sheet="1" objects="1" scenarios="1"/>
  <hyperlinks>
    <hyperlink ref="D1" location="ESTADÍSTICAS!A3" display="ESTADÍSTICAS!A3"/>
    <hyperlink ref="D2" location="estadísticas!g3" display="estadísticas!g3"/>
    <hyperlink ref="F1" location="estadísticas!a52" display="estadísticas!a52"/>
    <hyperlink ref="F2" location="estadísticas!g52" display="estadísticas!g52"/>
    <hyperlink ref="I1" location="estadísticas!m3" display="estadísticas!m3"/>
    <hyperlink ref="I2" location="estadísticas!s3" display="estadísticas!s3"/>
    <hyperlink ref="K1" location="estadísticas!m52" display="estadísticas!m52"/>
    <hyperlink ref="K2" location="estadísticas!s52" display="estadísticas!s52"/>
  </hyperlinks>
  <pageMargins left="0.75" right="0.75" top="1" bottom="1" header="0" footer="0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1:O54"/>
  <sheetViews>
    <sheetView topLeftCell="A6" zoomScale="85" zoomScaleNormal="85" workbookViewId="0">
      <selection activeCell="E17" sqref="E17"/>
    </sheetView>
  </sheetViews>
  <sheetFormatPr baseColWidth="10" defaultRowHeight="12.75"/>
  <cols>
    <col min="2" max="2" width="25.5703125" customWidth="1"/>
    <col min="3" max="3" width="22.5703125" customWidth="1"/>
    <col min="4" max="4" width="24.85546875" customWidth="1"/>
    <col min="5" max="5" width="6.42578125" customWidth="1"/>
    <col min="6" max="6" width="3.7109375" customWidth="1"/>
    <col min="7" max="7" width="33.28515625" customWidth="1"/>
    <col min="8" max="8" width="23.28515625" customWidth="1"/>
    <col min="9" max="9" width="25.28515625" customWidth="1"/>
    <col min="10" max="10" width="6.42578125" customWidth="1"/>
    <col min="11" max="11" width="4.28515625" customWidth="1"/>
    <col min="12" max="12" width="33.28515625" customWidth="1"/>
    <col min="13" max="13" width="34.28515625" customWidth="1"/>
    <col min="14" max="14" width="23.140625" customWidth="1"/>
    <col min="15" max="15" width="6.7109375" customWidth="1"/>
  </cols>
  <sheetData>
    <row r="1" spans="2:15" ht="20.25">
      <c r="C1" s="379" t="s">
        <v>381</v>
      </c>
      <c r="D1" s="380"/>
      <c r="E1" s="380"/>
    </row>
    <row r="2" spans="2:15" ht="20.25">
      <c r="C2" s="379"/>
      <c r="D2" s="380"/>
      <c r="E2" s="380"/>
      <c r="H2" s="381" t="s">
        <v>382</v>
      </c>
    </row>
    <row r="3" spans="2:15" ht="18">
      <c r="C3" s="382" t="s">
        <v>383</v>
      </c>
      <c r="D3" s="382"/>
      <c r="E3" s="382"/>
      <c r="F3" s="382"/>
      <c r="G3" s="382" t="s">
        <v>384</v>
      </c>
    </row>
    <row r="4" spans="2:15" ht="18">
      <c r="G4" s="382" t="s">
        <v>385</v>
      </c>
    </row>
    <row r="5" spans="2:15" ht="13.5" thickBot="1"/>
    <row r="6" spans="2:15" ht="18.75" thickTop="1">
      <c r="B6" s="383"/>
      <c r="C6" s="384" t="s">
        <v>386</v>
      </c>
      <c r="D6" s="385"/>
      <c r="E6" s="386"/>
      <c r="G6" s="383"/>
      <c r="H6" s="384" t="s">
        <v>387</v>
      </c>
      <c r="I6" s="385"/>
      <c r="J6" s="386"/>
      <c r="L6" s="383"/>
      <c r="M6" s="384" t="s">
        <v>388</v>
      </c>
      <c r="N6" s="385"/>
      <c r="O6" s="386"/>
    </row>
    <row r="7" spans="2:15">
      <c r="B7" s="387"/>
      <c r="C7" s="388"/>
      <c r="D7" s="389"/>
      <c r="E7" s="390"/>
      <c r="G7" s="387"/>
      <c r="H7" s="389"/>
      <c r="I7" s="389"/>
      <c r="J7" s="390"/>
      <c r="L7" s="387"/>
      <c r="M7" s="389"/>
      <c r="N7" s="389"/>
      <c r="O7" s="390"/>
    </row>
    <row r="8" spans="2:15" ht="15.75">
      <c r="B8" s="387"/>
      <c r="C8" s="391" t="s">
        <v>389</v>
      </c>
      <c r="D8" s="389"/>
      <c r="E8" s="390"/>
      <c r="G8" s="387"/>
      <c r="H8" s="391" t="s">
        <v>390</v>
      </c>
      <c r="I8" s="389"/>
      <c r="J8" s="390"/>
      <c r="L8" s="387"/>
      <c r="M8" s="391" t="s">
        <v>391</v>
      </c>
      <c r="N8" s="388"/>
      <c r="O8" s="390"/>
    </row>
    <row r="9" spans="2:15" ht="15.75">
      <c r="B9" s="387"/>
      <c r="C9" s="391" t="s">
        <v>392</v>
      </c>
      <c r="D9" s="389"/>
      <c r="E9" s="390"/>
      <c r="G9" s="387"/>
      <c r="H9" s="391" t="s">
        <v>393</v>
      </c>
      <c r="I9" s="389"/>
      <c r="J9" s="390"/>
      <c r="L9" s="387"/>
      <c r="M9" s="391" t="s">
        <v>394</v>
      </c>
      <c r="N9" s="388"/>
      <c r="O9" s="390"/>
    </row>
    <row r="10" spans="2:15" ht="16.5" thickBot="1">
      <c r="B10" s="392"/>
      <c r="C10" s="393"/>
      <c r="D10" s="393"/>
      <c r="E10" s="394"/>
      <c r="G10" s="392"/>
      <c r="H10" s="395" t="s">
        <v>395</v>
      </c>
      <c r="I10" s="393"/>
      <c r="J10" s="394"/>
      <c r="L10" s="392"/>
      <c r="M10" s="395" t="s">
        <v>396</v>
      </c>
      <c r="N10" s="396"/>
      <c r="O10" s="394"/>
    </row>
    <row r="11" spans="2:15" ht="13.5" thickTop="1"/>
    <row r="12" spans="2:15" ht="13.5" thickBot="1"/>
    <row r="13" spans="2:15" ht="14.25" thickTop="1" thickBot="1">
      <c r="B13" s="397" t="s">
        <v>397</v>
      </c>
      <c r="C13" s="397" t="s">
        <v>398</v>
      </c>
      <c r="D13" s="398" t="s">
        <v>399</v>
      </c>
      <c r="E13" s="397" t="s">
        <v>400</v>
      </c>
      <c r="G13" s="397" t="s">
        <v>397</v>
      </c>
      <c r="H13" s="397" t="s">
        <v>398</v>
      </c>
      <c r="I13" s="398" t="s">
        <v>399</v>
      </c>
      <c r="J13" s="397" t="s">
        <v>400</v>
      </c>
      <c r="L13" s="397" t="s">
        <v>397</v>
      </c>
      <c r="M13" s="397" t="s">
        <v>398</v>
      </c>
      <c r="N13" s="398" t="s">
        <v>399</v>
      </c>
      <c r="O13" s="397" t="s">
        <v>400</v>
      </c>
    </row>
    <row r="14" spans="2:15" ht="14.25" thickTop="1" thickBot="1">
      <c r="B14" s="387"/>
      <c r="C14" s="389"/>
      <c r="D14" s="389"/>
      <c r="E14" s="390"/>
      <c r="G14" s="387"/>
      <c r="H14" s="389"/>
      <c r="I14" s="389"/>
      <c r="J14" s="390"/>
      <c r="L14" s="387"/>
      <c r="M14" s="389"/>
      <c r="N14" s="389"/>
      <c r="O14" s="390"/>
    </row>
    <row r="15" spans="2:15" ht="14.25" thickTop="1" thickBot="1">
      <c r="B15" s="399" t="s">
        <v>401</v>
      </c>
      <c r="C15" s="399" t="s">
        <v>401</v>
      </c>
      <c r="D15" s="399" t="s">
        <v>402</v>
      </c>
      <c r="E15" s="399" t="s">
        <v>403</v>
      </c>
      <c r="G15" s="399" t="s">
        <v>404</v>
      </c>
      <c r="H15" s="399" t="s">
        <v>405</v>
      </c>
      <c r="I15" s="399" t="s">
        <v>406</v>
      </c>
      <c r="J15" s="399" t="s">
        <v>407</v>
      </c>
      <c r="L15" s="399" t="s">
        <v>404</v>
      </c>
      <c r="M15" s="399" t="s">
        <v>405</v>
      </c>
      <c r="N15" s="399" t="s">
        <v>408</v>
      </c>
      <c r="O15" s="399" t="s">
        <v>407</v>
      </c>
    </row>
    <row r="16" spans="2:15" ht="14.25" thickTop="1" thickBot="1">
      <c r="B16" s="399" t="s">
        <v>401</v>
      </c>
      <c r="C16" s="399" t="s">
        <v>401</v>
      </c>
      <c r="D16" s="399" t="s">
        <v>409</v>
      </c>
      <c r="E16" s="399" t="s">
        <v>403</v>
      </c>
      <c r="G16" s="399" t="s">
        <v>404</v>
      </c>
      <c r="H16" s="399" t="s">
        <v>405</v>
      </c>
      <c r="I16" s="399" t="s">
        <v>410</v>
      </c>
      <c r="J16" s="399" t="s">
        <v>407</v>
      </c>
      <c r="L16" s="399" t="s">
        <v>411</v>
      </c>
      <c r="M16" s="399" t="s">
        <v>405</v>
      </c>
      <c r="N16" s="399" t="s">
        <v>412</v>
      </c>
      <c r="O16" s="399" t="s">
        <v>403</v>
      </c>
    </row>
    <row r="17" spans="2:15" ht="14.25" thickTop="1" thickBot="1">
      <c r="B17" s="399" t="s">
        <v>401</v>
      </c>
      <c r="C17" s="399" t="s">
        <v>413</v>
      </c>
      <c r="D17" s="399" t="s">
        <v>414</v>
      </c>
      <c r="E17" s="399" t="s">
        <v>407</v>
      </c>
      <c r="G17" s="399" t="s">
        <v>401</v>
      </c>
      <c r="H17" s="399" t="s">
        <v>401</v>
      </c>
      <c r="I17" s="399" t="s">
        <v>415</v>
      </c>
      <c r="J17" s="399" t="s">
        <v>407</v>
      </c>
      <c r="L17" s="399" t="s">
        <v>416</v>
      </c>
      <c r="M17" s="399" t="s">
        <v>405</v>
      </c>
      <c r="N17" s="399" t="s">
        <v>417</v>
      </c>
      <c r="O17" s="399" t="s">
        <v>403</v>
      </c>
    </row>
    <row r="18" spans="2:15" ht="14.25" thickTop="1" thickBot="1">
      <c r="B18" s="399" t="s">
        <v>401</v>
      </c>
      <c r="C18" s="399" t="s">
        <v>401</v>
      </c>
      <c r="D18" s="399" t="s">
        <v>418</v>
      </c>
      <c r="E18" s="399" t="s">
        <v>407</v>
      </c>
      <c r="G18" s="399" t="s">
        <v>401</v>
      </c>
      <c r="H18" s="399" t="s">
        <v>401</v>
      </c>
      <c r="I18" s="399" t="s">
        <v>419</v>
      </c>
      <c r="J18" s="399" t="s">
        <v>403</v>
      </c>
      <c r="L18" s="399" t="s">
        <v>420</v>
      </c>
      <c r="M18" s="399" t="s">
        <v>405</v>
      </c>
      <c r="N18" s="399" t="s">
        <v>421</v>
      </c>
      <c r="O18" s="399" t="s">
        <v>403</v>
      </c>
    </row>
    <row r="19" spans="2:15" ht="14.25" thickTop="1" thickBot="1">
      <c r="B19" s="399" t="s">
        <v>422</v>
      </c>
      <c r="C19" s="399" t="s">
        <v>422</v>
      </c>
      <c r="D19" s="399" t="s">
        <v>423</v>
      </c>
      <c r="E19" s="399" t="s">
        <v>407</v>
      </c>
      <c r="G19" s="399" t="s">
        <v>401</v>
      </c>
      <c r="H19" s="399" t="s">
        <v>401</v>
      </c>
      <c r="I19" s="399" t="s">
        <v>424</v>
      </c>
      <c r="J19" s="399" t="s">
        <v>407</v>
      </c>
      <c r="L19" s="399" t="s">
        <v>401</v>
      </c>
      <c r="M19" s="399" t="s">
        <v>401</v>
      </c>
      <c r="N19" s="399" t="s">
        <v>425</v>
      </c>
      <c r="O19" s="399" t="s">
        <v>403</v>
      </c>
    </row>
    <row r="20" spans="2:15" ht="14.25" thickTop="1" thickBot="1">
      <c r="B20" s="399" t="s">
        <v>422</v>
      </c>
      <c r="C20" s="399" t="s">
        <v>422</v>
      </c>
      <c r="D20" s="399" t="s">
        <v>426</v>
      </c>
      <c r="E20" s="399" t="s">
        <v>427</v>
      </c>
      <c r="G20" s="399" t="s">
        <v>420</v>
      </c>
      <c r="H20" s="399" t="s">
        <v>401</v>
      </c>
      <c r="I20" s="399" t="s">
        <v>428</v>
      </c>
      <c r="J20" s="399" t="s">
        <v>403</v>
      </c>
      <c r="L20" s="399" t="s">
        <v>401</v>
      </c>
      <c r="M20" s="399" t="s">
        <v>401</v>
      </c>
      <c r="N20" s="399" t="s">
        <v>429</v>
      </c>
      <c r="O20" s="399" t="s">
        <v>403</v>
      </c>
    </row>
    <row r="21" spans="2:15" ht="14.25" thickTop="1" thickBot="1">
      <c r="B21" s="399" t="s">
        <v>422</v>
      </c>
      <c r="C21" s="399" t="s">
        <v>422</v>
      </c>
      <c r="D21" s="399" t="s">
        <v>430</v>
      </c>
      <c r="E21" s="399" t="s">
        <v>407</v>
      </c>
      <c r="G21" s="399" t="s">
        <v>401</v>
      </c>
      <c r="H21" s="399" t="s">
        <v>401</v>
      </c>
      <c r="I21" s="399" t="s">
        <v>431</v>
      </c>
      <c r="J21" s="399" t="s">
        <v>403</v>
      </c>
      <c r="L21" s="399" t="s">
        <v>420</v>
      </c>
      <c r="M21" s="399" t="s">
        <v>401</v>
      </c>
      <c r="N21" s="399" t="s">
        <v>432</v>
      </c>
      <c r="O21" s="399" t="s">
        <v>403</v>
      </c>
    </row>
    <row r="22" spans="2:15" ht="14.25" thickTop="1" thickBot="1">
      <c r="B22" s="399" t="s">
        <v>422</v>
      </c>
      <c r="C22" s="399" t="s">
        <v>433</v>
      </c>
      <c r="D22" s="399" t="s">
        <v>434</v>
      </c>
      <c r="E22" s="399" t="s">
        <v>407</v>
      </c>
      <c r="G22" s="399" t="s">
        <v>401</v>
      </c>
      <c r="H22" s="399" t="s">
        <v>401</v>
      </c>
      <c r="I22" s="399" t="s">
        <v>435</v>
      </c>
      <c r="J22" s="399" t="s">
        <v>427</v>
      </c>
      <c r="L22" s="399" t="s">
        <v>436</v>
      </c>
      <c r="M22" s="399" t="s">
        <v>436</v>
      </c>
      <c r="N22" s="399" t="s">
        <v>437</v>
      </c>
      <c r="O22" s="399" t="s">
        <v>427</v>
      </c>
    </row>
    <row r="23" spans="2:15" ht="14.25" thickTop="1" thickBot="1">
      <c r="B23" s="399" t="s">
        <v>422</v>
      </c>
      <c r="C23" s="399" t="s">
        <v>433</v>
      </c>
      <c r="D23" s="399" t="s">
        <v>438</v>
      </c>
      <c r="E23" s="399" t="s">
        <v>427</v>
      </c>
      <c r="G23" s="399" t="s">
        <v>436</v>
      </c>
      <c r="H23" s="399" t="s">
        <v>436</v>
      </c>
      <c r="I23" s="399" t="s">
        <v>439</v>
      </c>
      <c r="J23" s="399" t="s">
        <v>407</v>
      </c>
      <c r="L23" s="399" t="s">
        <v>436</v>
      </c>
      <c r="M23" s="399" t="s">
        <v>436</v>
      </c>
      <c r="N23" s="399" t="s">
        <v>440</v>
      </c>
      <c r="O23" s="399" t="s">
        <v>403</v>
      </c>
    </row>
    <row r="24" spans="2:15" ht="14.25" thickTop="1" thickBot="1">
      <c r="B24" s="399" t="s">
        <v>441</v>
      </c>
      <c r="C24" s="399" t="s">
        <v>442</v>
      </c>
      <c r="D24" s="399" t="s">
        <v>443</v>
      </c>
      <c r="E24" s="399" t="s">
        <v>427</v>
      </c>
      <c r="G24" s="399" t="s">
        <v>444</v>
      </c>
      <c r="H24" s="399" t="s">
        <v>445</v>
      </c>
      <c r="I24" s="399" t="s">
        <v>446</v>
      </c>
      <c r="J24" s="399" t="s">
        <v>407</v>
      </c>
      <c r="L24" s="399" t="s">
        <v>444</v>
      </c>
      <c r="M24" s="399" t="s">
        <v>445</v>
      </c>
      <c r="N24" s="399" t="s">
        <v>447</v>
      </c>
      <c r="O24" s="399" t="s">
        <v>403</v>
      </c>
    </row>
    <row r="25" spans="2:15" ht="14.25" thickTop="1" thickBot="1">
      <c r="B25" s="399" t="s">
        <v>442</v>
      </c>
      <c r="C25" s="399" t="s">
        <v>442</v>
      </c>
      <c r="D25" s="399" t="s">
        <v>448</v>
      </c>
      <c r="E25" s="399" t="s">
        <v>407</v>
      </c>
      <c r="G25" s="399" t="s">
        <v>444</v>
      </c>
      <c r="H25" s="399" t="s">
        <v>445</v>
      </c>
      <c r="I25" s="399" t="s">
        <v>449</v>
      </c>
      <c r="J25" s="399" t="s">
        <v>427</v>
      </c>
      <c r="L25" s="399" t="s">
        <v>444</v>
      </c>
      <c r="M25" s="399" t="s">
        <v>445</v>
      </c>
      <c r="N25" s="399" t="s">
        <v>450</v>
      </c>
      <c r="O25" s="399" t="s">
        <v>407</v>
      </c>
    </row>
    <row r="26" spans="2:15" ht="14.25" thickTop="1" thickBot="1">
      <c r="B26" s="399" t="s">
        <v>442</v>
      </c>
      <c r="C26" s="399" t="s">
        <v>442</v>
      </c>
      <c r="D26" s="399" t="s">
        <v>451</v>
      </c>
      <c r="E26" s="399" t="s">
        <v>407</v>
      </c>
      <c r="G26" s="399" t="s">
        <v>444</v>
      </c>
      <c r="H26" s="399" t="s">
        <v>445</v>
      </c>
      <c r="I26" s="399" t="s">
        <v>452</v>
      </c>
      <c r="J26" s="399" t="s">
        <v>407</v>
      </c>
      <c r="L26" s="399" t="s">
        <v>444</v>
      </c>
      <c r="M26" s="399" t="s">
        <v>445</v>
      </c>
      <c r="N26" s="399" t="s">
        <v>453</v>
      </c>
      <c r="O26" s="399" t="s">
        <v>403</v>
      </c>
    </row>
    <row r="27" spans="2:15" ht="14.25" thickTop="1" thickBot="1">
      <c r="B27" s="399" t="s">
        <v>442</v>
      </c>
      <c r="C27" s="399" t="s">
        <v>442</v>
      </c>
      <c r="D27" s="399" t="s">
        <v>454</v>
      </c>
      <c r="E27" s="399" t="s">
        <v>403</v>
      </c>
      <c r="G27" s="399" t="s">
        <v>444</v>
      </c>
      <c r="H27" s="399" t="s">
        <v>445</v>
      </c>
      <c r="I27" s="399" t="s">
        <v>455</v>
      </c>
      <c r="J27" s="399" t="s">
        <v>427</v>
      </c>
      <c r="L27" s="399" t="s">
        <v>444</v>
      </c>
      <c r="M27" s="399" t="s">
        <v>445</v>
      </c>
      <c r="N27" s="399" t="s">
        <v>456</v>
      </c>
      <c r="O27" s="399" t="s">
        <v>427</v>
      </c>
    </row>
    <row r="28" spans="2:15" ht="14.25" thickTop="1" thickBot="1">
      <c r="B28" s="399" t="s">
        <v>442</v>
      </c>
      <c r="C28" s="399" t="s">
        <v>442</v>
      </c>
      <c r="D28" s="399" t="s">
        <v>457</v>
      </c>
      <c r="E28" s="399" t="s">
        <v>407</v>
      </c>
      <c r="G28" s="399" t="s">
        <v>458</v>
      </c>
      <c r="H28" s="399" t="s">
        <v>459</v>
      </c>
      <c r="I28" s="399" t="s">
        <v>460</v>
      </c>
      <c r="J28" s="399" t="s">
        <v>407</v>
      </c>
      <c r="L28" s="399" t="s">
        <v>420</v>
      </c>
      <c r="M28" s="399" t="s">
        <v>445</v>
      </c>
      <c r="N28" s="399" t="s">
        <v>461</v>
      </c>
      <c r="O28" s="399" t="s">
        <v>403</v>
      </c>
    </row>
    <row r="29" spans="2:15" ht="14.25" thickTop="1" thickBot="1">
      <c r="B29" s="400" t="s">
        <v>462</v>
      </c>
      <c r="C29" s="400" t="s">
        <v>442</v>
      </c>
      <c r="D29" s="400" t="s">
        <v>463</v>
      </c>
      <c r="E29" s="400" t="s">
        <v>403</v>
      </c>
      <c r="G29" s="399" t="s">
        <v>422</v>
      </c>
      <c r="H29" s="399" t="s">
        <v>422</v>
      </c>
      <c r="I29" s="399" t="s">
        <v>464</v>
      </c>
      <c r="J29" s="399" t="s">
        <v>403</v>
      </c>
      <c r="L29" s="399" t="s">
        <v>465</v>
      </c>
      <c r="M29" s="399" t="s">
        <v>422</v>
      </c>
      <c r="N29" s="399" t="s">
        <v>466</v>
      </c>
      <c r="O29" s="399" t="s">
        <v>403</v>
      </c>
    </row>
    <row r="30" spans="2:15" ht="14.25" thickTop="1" thickBot="1">
      <c r="B30" s="399" t="s">
        <v>467</v>
      </c>
      <c r="C30" s="399" t="s">
        <v>467</v>
      </c>
      <c r="D30" s="399" t="s">
        <v>468</v>
      </c>
      <c r="E30" s="399" t="s">
        <v>407</v>
      </c>
      <c r="G30" s="399" t="s">
        <v>422</v>
      </c>
      <c r="H30" s="399" t="s">
        <v>422</v>
      </c>
      <c r="I30" s="399" t="s">
        <v>469</v>
      </c>
      <c r="J30" s="399" t="s">
        <v>407</v>
      </c>
      <c r="L30" s="399" t="s">
        <v>465</v>
      </c>
      <c r="M30" s="399" t="s">
        <v>422</v>
      </c>
      <c r="N30" s="399" t="s">
        <v>470</v>
      </c>
      <c r="O30" s="399" t="s">
        <v>407</v>
      </c>
    </row>
    <row r="31" spans="2:15" ht="14.25" thickTop="1" thickBot="1">
      <c r="B31" s="399" t="s">
        <v>471</v>
      </c>
      <c r="C31" s="399" t="s">
        <v>472</v>
      </c>
      <c r="D31" s="399" t="s">
        <v>473</v>
      </c>
      <c r="E31" s="399" t="s">
        <v>427</v>
      </c>
      <c r="G31" s="399" t="s">
        <v>422</v>
      </c>
      <c r="H31" s="399" t="s">
        <v>422</v>
      </c>
      <c r="I31" s="399" t="s">
        <v>474</v>
      </c>
      <c r="J31" s="399" t="s">
        <v>403</v>
      </c>
      <c r="L31" s="399" t="s">
        <v>465</v>
      </c>
      <c r="M31" s="399" t="s">
        <v>422</v>
      </c>
      <c r="N31" s="399" t="s">
        <v>475</v>
      </c>
      <c r="O31" s="399" t="s">
        <v>403</v>
      </c>
    </row>
    <row r="32" spans="2:15" ht="14.25" thickTop="1" thickBot="1">
      <c r="B32" s="399" t="s">
        <v>476</v>
      </c>
      <c r="C32" s="399" t="s">
        <v>477</v>
      </c>
      <c r="D32" s="399" t="s">
        <v>478</v>
      </c>
      <c r="E32" s="399" t="s">
        <v>403</v>
      </c>
      <c r="G32" s="399" t="s">
        <v>465</v>
      </c>
      <c r="H32" s="399" t="s">
        <v>422</v>
      </c>
      <c r="I32" s="399" t="s">
        <v>479</v>
      </c>
      <c r="J32" s="399" t="s">
        <v>427</v>
      </c>
      <c r="L32" s="399" t="s">
        <v>458</v>
      </c>
      <c r="M32" s="399" t="s">
        <v>422</v>
      </c>
      <c r="N32" s="399" t="s">
        <v>480</v>
      </c>
      <c r="O32" s="399" t="s">
        <v>403</v>
      </c>
    </row>
    <row r="33" spans="2:15" ht="14.25" thickTop="1" thickBot="1">
      <c r="G33" s="399" t="s">
        <v>465</v>
      </c>
      <c r="H33" s="399" t="s">
        <v>422</v>
      </c>
      <c r="I33" s="399" t="s">
        <v>481</v>
      </c>
      <c r="J33" s="399" t="s">
        <v>427</v>
      </c>
      <c r="L33" s="399" t="s">
        <v>442</v>
      </c>
      <c r="M33" s="399" t="s">
        <v>442</v>
      </c>
      <c r="N33" s="399" t="s">
        <v>482</v>
      </c>
      <c r="O33" s="399" t="s">
        <v>403</v>
      </c>
    </row>
    <row r="34" spans="2:15" ht="14.25" thickTop="1" thickBot="1">
      <c r="B34" s="401" t="s">
        <v>483</v>
      </c>
      <c r="G34" s="399" t="s">
        <v>465</v>
      </c>
      <c r="H34" s="399" t="s">
        <v>422</v>
      </c>
      <c r="I34" s="399" t="s">
        <v>484</v>
      </c>
      <c r="J34" s="399" t="s">
        <v>427</v>
      </c>
      <c r="L34" s="399" t="s">
        <v>442</v>
      </c>
      <c r="M34" s="399" t="s">
        <v>442</v>
      </c>
      <c r="N34" s="399" t="s">
        <v>485</v>
      </c>
      <c r="O34" s="399" t="s">
        <v>403</v>
      </c>
    </row>
    <row r="35" spans="2:15" ht="14.25" thickTop="1" thickBot="1">
      <c r="B35" t="s">
        <v>486</v>
      </c>
      <c r="G35" s="399" t="s">
        <v>465</v>
      </c>
      <c r="H35" s="399" t="s">
        <v>422</v>
      </c>
      <c r="I35" s="399" t="s">
        <v>487</v>
      </c>
      <c r="J35" s="399" t="s">
        <v>407</v>
      </c>
      <c r="L35" s="399" t="s">
        <v>442</v>
      </c>
      <c r="M35" s="399" t="s">
        <v>442</v>
      </c>
      <c r="N35" s="399" t="s">
        <v>488</v>
      </c>
      <c r="O35" s="399" t="s">
        <v>407</v>
      </c>
    </row>
    <row r="36" spans="2:15" ht="14.25" thickTop="1" thickBot="1">
      <c r="G36" s="399" t="s">
        <v>422</v>
      </c>
      <c r="H36" s="399" t="s">
        <v>422</v>
      </c>
      <c r="I36" s="399" t="s">
        <v>489</v>
      </c>
      <c r="J36" s="399" t="s">
        <v>427</v>
      </c>
      <c r="L36" s="399" t="s">
        <v>442</v>
      </c>
      <c r="M36" s="399" t="s">
        <v>442</v>
      </c>
      <c r="N36" s="399" t="s">
        <v>490</v>
      </c>
      <c r="O36" s="399" t="s">
        <v>407</v>
      </c>
    </row>
    <row r="37" spans="2:15" ht="14.25" thickTop="1" thickBot="1">
      <c r="G37" s="399" t="s">
        <v>422</v>
      </c>
      <c r="H37" s="399" t="s">
        <v>433</v>
      </c>
      <c r="I37" s="399" t="s">
        <v>491</v>
      </c>
      <c r="J37" s="399" t="s">
        <v>403</v>
      </c>
      <c r="L37" s="399" t="s">
        <v>442</v>
      </c>
      <c r="M37" s="399" t="s">
        <v>442</v>
      </c>
      <c r="N37" s="399" t="s">
        <v>492</v>
      </c>
      <c r="O37" s="399" t="s">
        <v>403</v>
      </c>
    </row>
    <row r="38" spans="2:15" ht="14.25" thickTop="1" thickBot="1">
      <c r="G38" s="399" t="s">
        <v>442</v>
      </c>
      <c r="H38" s="399" t="s">
        <v>442</v>
      </c>
      <c r="I38" s="399" t="s">
        <v>493</v>
      </c>
      <c r="J38" s="399" t="s">
        <v>407</v>
      </c>
      <c r="L38" s="399" t="s">
        <v>442</v>
      </c>
      <c r="M38" s="399" t="s">
        <v>442</v>
      </c>
      <c r="N38" s="399" t="s">
        <v>494</v>
      </c>
      <c r="O38" s="399" t="s">
        <v>407</v>
      </c>
    </row>
    <row r="39" spans="2:15" ht="14.25" thickTop="1" thickBot="1">
      <c r="G39" s="399" t="s">
        <v>495</v>
      </c>
      <c r="H39" s="399" t="s">
        <v>496</v>
      </c>
      <c r="I39" s="399" t="s">
        <v>497</v>
      </c>
      <c r="J39" s="399" t="s">
        <v>403</v>
      </c>
      <c r="L39" s="399" t="s">
        <v>498</v>
      </c>
      <c r="M39" s="399" t="s">
        <v>498</v>
      </c>
      <c r="N39" s="399" t="s">
        <v>499</v>
      </c>
      <c r="O39" s="399" t="s">
        <v>403</v>
      </c>
    </row>
    <row r="40" spans="2:15" ht="14.25" thickTop="1" thickBot="1">
      <c r="G40" s="399" t="s">
        <v>472</v>
      </c>
      <c r="H40" s="399" t="s">
        <v>472</v>
      </c>
      <c r="I40" s="399" t="s">
        <v>500</v>
      </c>
      <c r="J40" s="399" t="s">
        <v>427</v>
      </c>
      <c r="L40" s="399" t="s">
        <v>501</v>
      </c>
      <c r="M40" s="399" t="s">
        <v>502</v>
      </c>
      <c r="N40" s="399" t="s">
        <v>503</v>
      </c>
      <c r="O40" s="399" t="s">
        <v>403</v>
      </c>
    </row>
    <row r="41" spans="2:15" ht="14.25" thickTop="1" thickBot="1">
      <c r="B41" s="580" t="s">
        <v>504</v>
      </c>
      <c r="C41" s="580"/>
      <c r="D41" s="580"/>
      <c r="G41" s="399" t="s">
        <v>472</v>
      </c>
      <c r="H41" s="399" t="s">
        <v>472</v>
      </c>
      <c r="I41" s="399" t="s">
        <v>505</v>
      </c>
      <c r="J41" s="399" t="s">
        <v>407</v>
      </c>
      <c r="L41" s="399" t="s">
        <v>501</v>
      </c>
      <c r="M41" s="399" t="s">
        <v>502</v>
      </c>
      <c r="N41" s="399" t="s">
        <v>506</v>
      </c>
      <c r="O41" s="399" t="s">
        <v>403</v>
      </c>
    </row>
    <row r="42" spans="2:15" ht="14.25" thickTop="1" thickBot="1">
      <c r="B42" s="402" t="s">
        <v>507</v>
      </c>
      <c r="C42" s="402" t="s">
        <v>508</v>
      </c>
      <c r="D42" s="402" t="s">
        <v>509</v>
      </c>
      <c r="G42" s="399" t="s">
        <v>472</v>
      </c>
      <c r="H42" s="399" t="s">
        <v>472</v>
      </c>
      <c r="I42" s="399" t="s">
        <v>510</v>
      </c>
      <c r="J42" s="399" t="s">
        <v>427</v>
      </c>
      <c r="L42" s="399" t="s">
        <v>471</v>
      </c>
      <c r="M42" s="399" t="s">
        <v>472</v>
      </c>
      <c r="N42" s="399" t="s">
        <v>511</v>
      </c>
      <c r="O42" s="399" t="s">
        <v>403</v>
      </c>
    </row>
    <row r="43" spans="2:15" ht="14.25" thickTop="1" thickBot="1">
      <c r="B43" s="403" t="s">
        <v>402</v>
      </c>
      <c r="C43" s="403" t="s">
        <v>512</v>
      </c>
      <c r="D43" s="403" t="s">
        <v>513</v>
      </c>
      <c r="G43" s="399" t="s">
        <v>472</v>
      </c>
      <c r="H43" s="399" t="s">
        <v>472</v>
      </c>
      <c r="I43" s="399" t="s">
        <v>514</v>
      </c>
      <c r="J43" s="399" t="s">
        <v>515</v>
      </c>
      <c r="L43" s="399" t="s">
        <v>516</v>
      </c>
      <c r="M43" s="399" t="s">
        <v>472</v>
      </c>
      <c r="N43" s="399" t="s">
        <v>517</v>
      </c>
      <c r="O43" s="399" t="s">
        <v>427</v>
      </c>
    </row>
    <row r="44" spans="2:15" ht="14.25" thickTop="1" thickBot="1">
      <c r="B44" s="403" t="s">
        <v>518</v>
      </c>
      <c r="C44" s="403" t="s">
        <v>519</v>
      </c>
      <c r="D44" s="403" t="s">
        <v>520</v>
      </c>
      <c r="G44" s="399" t="s">
        <v>471</v>
      </c>
      <c r="H44" s="399" t="s">
        <v>472</v>
      </c>
      <c r="I44" s="399" t="s">
        <v>521</v>
      </c>
      <c r="J44" s="399" t="s">
        <v>427</v>
      </c>
      <c r="L44" s="399" t="s">
        <v>516</v>
      </c>
      <c r="M44" s="399" t="s">
        <v>472</v>
      </c>
      <c r="N44" s="399" t="s">
        <v>522</v>
      </c>
      <c r="O44" s="399" t="s">
        <v>427</v>
      </c>
    </row>
    <row r="45" spans="2:15" ht="14.25" thickTop="1" thickBot="1">
      <c r="B45" s="403" t="s">
        <v>523</v>
      </c>
      <c r="C45" s="404"/>
      <c r="D45" s="404"/>
      <c r="G45" s="399" t="s">
        <v>471</v>
      </c>
      <c r="H45" s="399" t="s">
        <v>472</v>
      </c>
      <c r="I45" s="399" t="s">
        <v>524</v>
      </c>
      <c r="J45" s="399" t="s">
        <v>403</v>
      </c>
      <c r="L45" s="399" t="s">
        <v>420</v>
      </c>
      <c r="M45" s="399" t="s">
        <v>477</v>
      </c>
      <c r="N45" s="399" t="s">
        <v>525</v>
      </c>
      <c r="O45" s="399" t="s">
        <v>403</v>
      </c>
    </row>
    <row r="46" spans="2:15" ht="14.25" thickTop="1" thickBot="1">
      <c r="G46" s="399" t="s">
        <v>471</v>
      </c>
      <c r="H46" s="399" t="s">
        <v>472</v>
      </c>
      <c r="I46" s="399" t="s">
        <v>526</v>
      </c>
      <c r="J46" s="399" t="s">
        <v>403</v>
      </c>
    </row>
    <row r="47" spans="2:15" ht="14.25" thickTop="1" thickBot="1">
      <c r="G47" s="399" t="s">
        <v>527</v>
      </c>
      <c r="H47" s="399" t="s">
        <v>472</v>
      </c>
      <c r="I47" s="399" t="s">
        <v>528</v>
      </c>
      <c r="J47" s="399" t="s">
        <v>403</v>
      </c>
    </row>
    <row r="48" spans="2:15" ht="14.25" thickTop="1" thickBot="1">
      <c r="G48" s="399" t="s">
        <v>472</v>
      </c>
      <c r="H48" s="399" t="s">
        <v>472</v>
      </c>
      <c r="I48" s="399" t="s">
        <v>529</v>
      </c>
      <c r="J48" s="399" t="s">
        <v>407</v>
      </c>
    </row>
    <row r="49" spans="7:10" ht="14.25" thickTop="1" thickBot="1">
      <c r="G49" s="399" t="s">
        <v>516</v>
      </c>
      <c r="H49" s="399" t="s">
        <v>472</v>
      </c>
      <c r="I49" s="399" t="s">
        <v>530</v>
      </c>
      <c r="J49" s="399" t="s">
        <v>403</v>
      </c>
    </row>
    <row r="50" spans="7:10" ht="14.25" thickTop="1" thickBot="1">
      <c r="G50" s="399" t="s">
        <v>531</v>
      </c>
      <c r="H50" s="399" t="s">
        <v>477</v>
      </c>
      <c r="I50" s="399" t="s">
        <v>532</v>
      </c>
      <c r="J50" s="399" t="s">
        <v>407</v>
      </c>
    </row>
    <row r="51" spans="7:10" ht="14.25" thickTop="1" thickBot="1">
      <c r="G51" s="399" t="s">
        <v>531</v>
      </c>
      <c r="H51" s="399" t="s">
        <v>477</v>
      </c>
      <c r="I51" s="399" t="s">
        <v>533</v>
      </c>
      <c r="J51" s="399" t="s">
        <v>427</v>
      </c>
    </row>
    <row r="52" spans="7:10" ht="14.25" thickTop="1" thickBot="1">
      <c r="G52" s="399" t="s">
        <v>420</v>
      </c>
      <c r="H52" s="399" t="s">
        <v>477</v>
      </c>
      <c r="I52" s="399" t="s">
        <v>534</v>
      </c>
      <c r="J52" s="399" t="s">
        <v>427</v>
      </c>
    </row>
    <row r="53" spans="7:10" ht="14.25" thickTop="1" thickBot="1">
      <c r="G53" s="399" t="s">
        <v>420</v>
      </c>
      <c r="H53" s="399" t="s">
        <v>477</v>
      </c>
      <c r="I53" s="399" t="s">
        <v>535</v>
      </c>
      <c r="J53" s="399" t="s">
        <v>427</v>
      </c>
    </row>
    <row r="54" spans="7:10" ht="13.5" thickTop="1"/>
  </sheetData>
  <mergeCells count="1">
    <mergeCell ref="B41:D41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38"/>
  <sheetViews>
    <sheetView zoomScale="80" workbookViewId="0"/>
  </sheetViews>
  <sheetFormatPr baseColWidth="10" defaultColWidth="11.42578125" defaultRowHeight="13.5"/>
  <cols>
    <col min="1" max="1" width="14.7109375" style="18" customWidth="1"/>
    <col min="2" max="2" width="7.85546875" style="18" customWidth="1"/>
    <col min="3" max="3" width="13.42578125" style="18" customWidth="1"/>
    <col min="4" max="4" width="13.85546875" style="18" customWidth="1"/>
    <col min="5" max="5" width="16.85546875" style="18" customWidth="1"/>
    <col min="6" max="6" width="11.28515625" style="18" customWidth="1"/>
    <col min="7" max="7" width="15.140625" style="18" customWidth="1"/>
    <col min="8" max="8" width="8" style="18" customWidth="1"/>
    <col min="9" max="9" width="11.42578125" style="18"/>
    <col min="10" max="10" width="15" style="18" customWidth="1"/>
    <col min="11" max="16384" width="11.42578125" style="18"/>
  </cols>
  <sheetData>
    <row r="1" spans="1:11">
      <c r="A1" s="18" t="s">
        <v>211</v>
      </c>
    </row>
    <row r="2" spans="1:11">
      <c r="B2" s="238"/>
    </row>
    <row r="3" spans="1:11">
      <c r="A3" s="18" t="s">
        <v>212</v>
      </c>
    </row>
    <row r="4" spans="1:11">
      <c r="A4" s="18" t="s">
        <v>267</v>
      </c>
      <c r="B4" s="238"/>
    </row>
    <row r="5" spans="1:11">
      <c r="A5" s="18" t="s">
        <v>227</v>
      </c>
    </row>
    <row r="6" spans="1:11">
      <c r="C6" s="451"/>
    </row>
    <row r="7" spans="1:11">
      <c r="A7" s="246" t="s">
        <v>177</v>
      </c>
      <c r="B7" s="18" t="s">
        <v>215</v>
      </c>
      <c r="C7" s="529" t="s">
        <v>209</v>
      </c>
      <c r="G7" s="245" t="s">
        <v>224</v>
      </c>
      <c r="H7" s="18" t="s">
        <v>215</v>
      </c>
      <c r="I7" s="249" t="s">
        <v>216</v>
      </c>
      <c r="J7" s="240"/>
    </row>
    <row r="8" spans="1:11">
      <c r="C8" s="530" t="s">
        <v>213</v>
      </c>
      <c r="D8" s="178"/>
      <c r="I8" s="250" t="s">
        <v>217</v>
      </c>
      <c r="J8" s="241"/>
    </row>
    <row r="9" spans="1:11">
      <c r="C9" s="531" t="s">
        <v>214</v>
      </c>
      <c r="D9" s="242"/>
      <c r="I9" s="251" t="s">
        <v>218</v>
      </c>
      <c r="J9" s="162"/>
      <c r="K9" s="162"/>
    </row>
    <row r="10" spans="1:11">
      <c r="C10" s="255" t="s">
        <v>210</v>
      </c>
      <c r="I10" s="252" t="s">
        <v>219</v>
      </c>
      <c r="J10" s="156"/>
      <c r="K10" s="156"/>
    </row>
    <row r="11" spans="1:11">
      <c r="C11" s="247"/>
      <c r="I11" s="253" t="s">
        <v>220</v>
      </c>
      <c r="J11" s="151"/>
      <c r="K11" s="151"/>
    </row>
    <row r="12" spans="1:11">
      <c r="A12" s="214" t="s">
        <v>181</v>
      </c>
      <c r="B12" s="18" t="s">
        <v>215</v>
      </c>
      <c r="C12" s="446" t="s">
        <v>216</v>
      </c>
      <c r="D12" s="243"/>
      <c r="I12" s="254" t="s">
        <v>221</v>
      </c>
      <c r="J12" s="153"/>
      <c r="K12" s="153"/>
    </row>
    <row r="13" spans="1:11">
      <c r="C13" s="449" t="s">
        <v>217</v>
      </c>
      <c r="D13" s="450"/>
      <c r="E13" s="451"/>
      <c r="F13" s="445"/>
      <c r="I13" s="255" t="s">
        <v>222</v>
      </c>
      <c r="J13" s="165"/>
    </row>
    <row r="14" spans="1:11">
      <c r="C14" s="447" t="s">
        <v>218</v>
      </c>
      <c r="D14" s="177"/>
      <c r="E14" s="162"/>
      <c r="F14" s="445"/>
      <c r="I14" s="256" t="s">
        <v>223</v>
      </c>
      <c r="J14" s="167"/>
    </row>
    <row r="15" spans="1:11">
      <c r="C15" s="452" t="s">
        <v>219</v>
      </c>
      <c r="D15" s="453"/>
      <c r="E15" s="453"/>
      <c r="F15" s="120"/>
      <c r="I15" s="247"/>
    </row>
    <row r="16" spans="1:11">
      <c r="C16" s="253" t="s">
        <v>220</v>
      </c>
      <c r="D16" s="151"/>
      <c r="E16" s="151"/>
      <c r="G16" s="245" t="s">
        <v>225</v>
      </c>
      <c r="H16" s="18" t="s">
        <v>215</v>
      </c>
      <c r="I16" s="249" t="s">
        <v>216</v>
      </c>
      <c r="J16" s="240"/>
    </row>
    <row r="17" spans="1:11">
      <c r="C17" s="454" t="s">
        <v>221</v>
      </c>
      <c r="D17" s="455"/>
      <c r="E17" s="455"/>
      <c r="I17" s="250" t="s">
        <v>217</v>
      </c>
      <c r="J17" s="241"/>
    </row>
    <row r="18" spans="1:11">
      <c r="C18" s="255" t="s">
        <v>222</v>
      </c>
      <c r="D18" s="165"/>
      <c r="I18" s="251" t="s">
        <v>218</v>
      </c>
      <c r="J18" s="162"/>
      <c r="K18" s="162"/>
    </row>
    <row r="19" spans="1:11">
      <c r="C19" s="456" t="s">
        <v>223</v>
      </c>
      <c r="D19" s="457"/>
      <c r="I19" s="252" t="s">
        <v>219</v>
      </c>
      <c r="J19" s="156"/>
      <c r="K19" s="156"/>
    </row>
    <row r="20" spans="1:11">
      <c r="I20" s="253" t="s">
        <v>220</v>
      </c>
      <c r="J20" s="151"/>
      <c r="K20" s="151"/>
    </row>
    <row r="21" spans="1:11">
      <c r="A21" s="214" t="s">
        <v>183</v>
      </c>
      <c r="B21" s="18" t="s">
        <v>215</v>
      </c>
      <c r="C21" s="448" t="s">
        <v>216</v>
      </c>
      <c r="D21" s="243"/>
      <c r="I21" s="254" t="s">
        <v>221</v>
      </c>
      <c r="J21" s="153"/>
      <c r="K21" s="153"/>
    </row>
    <row r="22" spans="1:11">
      <c r="C22" s="449" t="s">
        <v>217</v>
      </c>
      <c r="D22" s="450"/>
      <c r="I22" s="255" t="s">
        <v>222</v>
      </c>
      <c r="J22" s="165"/>
    </row>
    <row r="23" spans="1:11">
      <c r="C23" s="447" t="s">
        <v>218</v>
      </c>
      <c r="D23" s="177"/>
      <c r="E23" s="178"/>
      <c r="I23" s="256" t="s">
        <v>223</v>
      </c>
      <c r="J23" s="167"/>
    </row>
    <row r="24" spans="1:11">
      <c r="C24" s="452" t="s">
        <v>219</v>
      </c>
      <c r="D24" s="453"/>
      <c r="E24" s="156"/>
      <c r="I24" s="247"/>
    </row>
    <row r="25" spans="1:11">
      <c r="C25" s="253" t="s">
        <v>220</v>
      </c>
      <c r="D25" s="151"/>
      <c r="E25" s="151"/>
      <c r="G25" s="245" t="s">
        <v>226</v>
      </c>
      <c r="H25" s="18" t="s">
        <v>215</v>
      </c>
      <c r="I25" s="249" t="s">
        <v>216</v>
      </c>
      <c r="J25" s="240"/>
    </row>
    <row r="26" spans="1:11">
      <c r="C26" s="458" t="s">
        <v>221</v>
      </c>
      <c r="D26" s="459"/>
      <c r="E26" s="153"/>
      <c r="I26" s="250" t="s">
        <v>217</v>
      </c>
      <c r="J26" s="241"/>
    </row>
    <row r="27" spans="1:11">
      <c r="C27" s="255" t="s">
        <v>222</v>
      </c>
      <c r="D27" s="165"/>
      <c r="I27" s="251" t="s">
        <v>218</v>
      </c>
      <c r="J27" s="162"/>
      <c r="K27" s="162"/>
    </row>
    <row r="28" spans="1:11">
      <c r="C28" s="456" t="s">
        <v>223</v>
      </c>
      <c r="D28" s="457"/>
      <c r="I28" s="252" t="s">
        <v>219</v>
      </c>
      <c r="J28" s="156"/>
      <c r="K28" s="156"/>
    </row>
    <row r="29" spans="1:11">
      <c r="I29" s="253" t="s">
        <v>220</v>
      </c>
      <c r="J29" s="151"/>
      <c r="K29" s="151"/>
    </row>
    <row r="30" spans="1:11">
      <c r="A30" s="214" t="s">
        <v>184</v>
      </c>
      <c r="B30" s="18" t="s">
        <v>215</v>
      </c>
      <c r="C30" s="460" t="s">
        <v>216</v>
      </c>
      <c r="D30" s="461"/>
      <c r="E30" s="462"/>
      <c r="I30" s="254" t="s">
        <v>221</v>
      </c>
      <c r="J30" s="153"/>
      <c r="K30" s="153"/>
    </row>
    <row r="31" spans="1:11">
      <c r="C31" s="248" t="s">
        <v>217</v>
      </c>
      <c r="D31" s="244"/>
      <c r="I31" s="255" t="s">
        <v>222</v>
      </c>
      <c r="J31" s="165"/>
    </row>
    <row r="32" spans="1:11">
      <c r="C32" s="463" t="s">
        <v>218</v>
      </c>
      <c r="D32" s="464"/>
      <c r="E32" s="465"/>
      <c r="I32" s="256" t="s">
        <v>223</v>
      </c>
      <c r="J32" s="167"/>
    </row>
    <row r="33" spans="3:10">
      <c r="C33" s="468" t="s">
        <v>219</v>
      </c>
      <c r="D33" s="453"/>
      <c r="E33" s="453"/>
    </row>
    <row r="34" spans="3:10">
      <c r="C34" s="253" t="s">
        <v>220</v>
      </c>
      <c r="D34" s="466"/>
      <c r="E34" s="466"/>
    </row>
    <row r="35" spans="3:10">
      <c r="C35" s="254" t="s">
        <v>221</v>
      </c>
      <c r="D35" s="153"/>
      <c r="E35" s="153"/>
      <c r="G35" s="277" t="s">
        <v>314</v>
      </c>
      <c r="H35" s="18" t="s">
        <v>215</v>
      </c>
      <c r="I35" s="280" t="s">
        <v>209</v>
      </c>
    </row>
    <row r="36" spans="3:10">
      <c r="C36" s="255" t="s">
        <v>222</v>
      </c>
      <c r="D36" s="467"/>
      <c r="I36" s="281" t="s">
        <v>213</v>
      </c>
      <c r="J36" s="278"/>
    </row>
    <row r="37" spans="3:10">
      <c r="C37" s="256" t="s">
        <v>223</v>
      </c>
      <c r="D37" s="167"/>
      <c r="I37" s="282" t="s">
        <v>214</v>
      </c>
      <c r="J37" s="279"/>
    </row>
    <row r="38" spans="3:10">
      <c r="I38" s="283" t="s">
        <v>210</v>
      </c>
    </row>
  </sheetData>
  <hyperlinks>
    <hyperlink ref="A7" location="Fechas!A1" display="Fechas!A1"/>
    <hyperlink ref="C7" location="Fechas!A2" display="Fechas!A2"/>
    <hyperlink ref="C8" location="Fechas!A50" display="Fechas!A50"/>
    <hyperlink ref="C9:D9" location="Fechas!L2" display="Fechas!L2"/>
    <hyperlink ref="C10" location="Fechas!R51" display="Ciclo: Corto"/>
    <hyperlink ref="C30:D30" location="Rendimiento!B5" display="Rendimiento!B5"/>
    <hyperlink ref="C31" location="Rendimiento!G5" display="Rendimiento!G5"/>
    <hyperlink ref="C32" location="Rendimiento!B59" display="Rendimiento!B59"/>
    <hyperlink ref="C33" location="Rendimiento!G59" display="Rendimiento!G59"/>
    <hyperlink ref="C34" location="Rendimiento!B113" display="Corto intermedio sin fungicida"/>
    <hyperlink ref="C35" location="Rendimiento!G113" display="Corto intermedio con fungicida"/>
    <hyperlink ref="C36" location="Rendimiento!B167" display="SIN FUNGICIDA"/>
    <hyperlink ref="C37" location="Rendimiento!G167" display="CON FUNGICIDA"/>
    <hyperlink ref="I7" location="'ANVA-DSM'!A2" display="'ANVA-DSM'!A2"/>
    <hyperlink ref="I8" location="'ANVA-DSM'!A53" display="Ciclo largo con fungicida"/>
    <hyperlink ref="I9" location="'ANVA-DSM'!A104" display="Ciclo Largo - intermedio sin fungicida"/>
    <hyperlink ref="I10" location="'ANVA-DSM'!A150" display="Ciclo Largo - intermedio con fungicida"/>
    <hyperlink ref="I11" location="'ANVA-DSM'!BO2" display="Ciclo Corto - intermedio sin fungicida"/>
    <hyperlink ref="I12" location="'ANVA-DSM'!BO53" display="Ciclo Corto - intermedio con fungicida"/>
    <hyperlink ref="I13" location="'ANVA-DSM'!BO103" display="Ciclo Corto sin fungicida"/>
    <hyperlink ref="I14" location="'ANVA-DSM'!BO150" display="Ciclo Corto con fungicida"/>
    <hyperlink ref="I16" location="'ANVA-DSM'!S1" display="'ANVA-DSM'!S1"/>
    <hyperlink ref="I17" location="'ANVA-DSM'!S48" display="'ANVA-DSM'!S48"/>
    <hyperlink ref="I18" location="'ANVA-DSM'!S93" display="'ANVA-DSM'!S93"/>
    <hyperlink ref="I19" location="'ANVA-DSM'!S135" display="'ANVA-DSM'!S135"/>
    <hyperlink ref="I20" location="'ANVA-DSM'!BV1" display="'ANVA-DSM'!BV1"/>
    <hyperlink ref="I21" location="'ANVA-DSM'!BV48" display="'ANVA-DSM'!BV48"/>
    <hyperlink ref="I22" location="'ANVA-DSM'!BV92" display="'ANVA-DSM'!BV92"/>
    <hyperlink ref="I23" location="'ANVA-DSM'!BV135" display="'ANVA-DSM'!BV135"/>
    <hyperlink ref="I25" location="Estadísticas!A2" display="Estadísticas!A2"/>
    <hyperlink ref="I26" location="Estadísticas!G2" display="Estadísticas!G2"/>
    <hyperlink ref="I27" location="Estadísticas!a51" display="Estadísticas!a51"/>
    <hyperlink ref="I28" location="Estadísticas!g51" display="Estadísticas!g51"/>
    <hyperlink ref="I29" location="Estadísticas!M2" display="Estadísticas!M2"/>
    <hyperlink ref="I30" location="Estadísticas!S2" display="Estadísticas!S2"/>
    <hyperlink ref="I31" location="Estadísticas!M51" display="Estadísticas!M51"/>
    <hyperlink ref="I32" location="Estadísticas!S51" display="Estadísticas!S51"/>
    <hyperlink ref="A12" location="Comportamiento!A1" display="Comportamiento!A1"/>
    <hyperlink ref="A21" location="Enfermedades!A1" display="Enfermedades!A1"/>
    <hyperlink ref="A30" location="Rendimiento!A1" display="Rendimiento!A1"/>
    <hyperlink ref="G7" location="'ANVA-DSM'!A1" display="'ANVA-DSM'!A1"/>
    <hyperlink ref="G16" location="'ANVA-DSM'!S1" display="'ANVA-DSM'!S1"/>
    <hyperlink ref="G25" location="Estadísticas!A1" display="Estadísticas!A1"/>
    <hyperlink ref="I35" location="'Int. Var. x Fung.'!A4" display="'Int. Var. x Fung.'!A4"/>
    <hyperlink ref="I36" location="'Int. Var. x Fung.'!A29" display="'Int. Var. x Fung.'!A29"/>
    <hyperlink ref="I37" location="'Int. Var. x Fung.'!A53" display="'Int. Var. x Fung.'!A53"/>
    <hyperlink ref="I38" location="'Int. Var. x Fung.'!A78" display="'Int. Var. x Fung.'!A78"/>
    <hyperlink ref="C12:D12" location="Rendimiento!B5" display="Rendimiento!B5"/>
    <hyperlink ref="C13" location="'Comportamiento CON Fungicida'!A2" display="Ciclo: Largo"/>
    <hyperlink ref="C14" location="'Comportamiento SIN Fungicida'!A53" display="Ciclo: Largo-intermedio"/>
    <hyperlink ref="C15" location="'Comportamiento CON Fungicida'!A52" display="Ciclo: Largo-intermedio"/>
    <hyperlink ref="C16" location="'Comportamiento SIN Fungicida'!K2" display="Ciclo: Corto - intermedio"/>
    <hyperlink ref="C17" location="'Comportamiento CON Fungicida'!K2" display="Ciclo: Corto - intermedio"/>
    <hyperlink ref="C18" location="'Comportamiento SIN Fungicida'!K53" display="Ciclo: Corto"/>
    <hyperlink ref="C19" location="'Comportamiento CON Fungicida'!K52" display="Ciclo: Corto"/>
    <hyperlink ref="C21:D21" location="Rendimiento!B5" display="Rendimiento!B5"/>
    <hyperlink ref="C22" location="'Enfermedades CON Fungicida'!A4" display="Ciclo: Largo"/>
    <hyperlink ref="C23" location="'Enfermedades SIN Fungicida'!A51" display="Ciclo: Largo-intermedio"/>
    <hyperlink ref="C24" location="'Enfermedades CON Fungicida'!A55" display="Ciclo: Largo-intermedio"/>
    <hyperlink ref="C25" location="'Enfermedades SIN Fungicida'!M4" display="Ciclo: Corto - intermedio"/>
    <hyperlink ref="C26" location="'Enfermedades CON Fungicida'!M4" display="Ciclo: Corto - intermedio"/>
    <hyperlink ref="C27" location="'Enfermedades SIN Fungicida'!M51" display="Ciclo: Corto"/>
    <hyperlink ref="C12" location="'Comportamiento SIN Fungicida'!A2" display="Ciclo: Largo"/>
    <hyperlink ref="C28" location="'Enfermedades CON Fungicida'!M55" display="Ciclo: Corto"/>
    <hyperlink ref="C21" location="'Enfermedades SIN Fungicida'!A4" display="Ciclo: Largo"/>
    <hyperlink ref="C9" location="Fechas!R2" display="Ciclo: Corto-intermedio"/>
  </hyperlinks>
  <pageMargins left="0.75" right="0.75" top="1" bottom="1" header="0" footer="0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94"/>
  <sheetViews>
    <sheetView zoomScaleNormal="100" workbookViewId="0">
      <selection activeCell="B57" sqref="B57"/>
    </sheetView>
  </sheetViews>
  <sheetFormatPr baseColWidth="10" defaultColWidth="11.42578125" defaultRowHeight="13.5"/>
  <cols>
    <col min="1" max="1" width="46.85546875" style="118" customWidth="1"/>
    <col min="2" max="2" width="14.28515625" style="118" customWidth="1"/>
    <col min="3" max="3" width="13.28515625" style="118" customWidth="1"/>
    <col min="4" max="4" width="14.85546875" style="118" customWidth="1"/>
    <col min="5" max="5" width="22.42578125" style="118" customWidth="1"/>
    <col min="6" max="16384" width="11.42578125" style="118"/>
  </cols>
  <sheetData>
    <row r="1" spans="1:5" ht="15.75">
      <c r="A1" s="117" t="s">
        <v>130</v>
      </c>
    </row>
    <row r="3" spans="1:5">
      <c r="A3" s="118" t="s">
        <v>53</v>
      </c>
      <c r="B3" s="428" t="s">
        <v>546</v>
      </c>
      <c r="D3" s="118" t="s">
        <v>54</v>
      </c>
      <c r="E3" s="428" t="s">
        <v>549</v>
      </c>
    </row>
    <row r="4" spans="1:5">
      <c r="A4" s="118" t="s">
        <v>55</v>
      </c>
      <c r="B4" s="428" t="s">
        <v>547</v>
      </c>
    </row>
    <row r="5" spans="1:5">
      <c r="A5" s="118" t="s">
        <v>56</v>
      </c>
      <c r="B5" s="428" t="s">
        <v>548</v>
      </c>
    </row>
    <row r="8" spans="1:5" ht="14.25" thickBot="1">
      <c r="A8" s="118" t="s">
        <v>25</v>
      </c>
      <c r="C8" s="428" t="s">
        <v>26</v>
      </c>
      <c r="D8" s="428"/>
      <c r="E8" s="428"/>
    </row>
    <row r="9" spans="1:5" ht="14.25" thickBot="1">
      <c r="A9" s="118" t="s">
        <v>119</v>
      </c>
      <c r="B9" s="429" t="s">
        <v>550</v>
      </c>
    </row>
    <row r="10" spans="1:5" ht="14.25" thickBot="1"/>
    <row r="11" spans="1:5" ht="14.25" thickBot="1">
      <c r="A11" s="118" t="s">
        <v>120</v>
      </c>
      <c r="C11" s="429">
        <v>56</v>
      </c>
    </row>
    <row r="12" spans="1:5" ht="14.25" thickBot="1">
      <c r="A12" s="118" t="s">
        <v>27</v>
      </c>
    </row>
    <row r="13" spans="1:5" ht="14.25" thickBot="1">
      <c r="A13" s="118" t="s">
        <v>28</v>
      </c>
      <c r="B13" s="429">
        <v>168</v>
      </c>
    </row>
    <row r="14" spans="1:5" ht="14.25" thickBot="1">
      <c r="A14" s="118" t="s">
        <v>29</v>
      </c>
      <c r="B14" s="429">
        <v>5</v>
      </c>
    </row>
    <row r="15" spans="1:5" ht="14.25" thickBot="1">
      <c r="A15" s="118" t="s">
        <v>30</v>
      </c>
      <c r="B15" s="429">
        <v>1</v>
      </c>
    </row>
    <row r="16" spans="1:5" ht="14.25" thickBot="1">
      <c r="A16" s="118" t="s">
        <v>31</v>
      </c>
      <c r="B16" s="429">
        <v>0.2</v>
      </c>
    </row>
    <row r="17" spans="1:9" ht="14.25" thickBot="1">
      <c r="A17" s="118" t="s">
        <v>32</v>
      </c>
      <c r="B17" s="429">
        <v>5</v>
      </c>
    </row>
    <row r="19" spans="1:9" ht="14.25" thickBot="1">
      <c r="A19" s="428" t="s">
        <v>33</v>
      </c>
    </row>
    <row r="20" spans="1:9" ht="14.25" thickBot="1">
      <c r="A20" s="118" t="s">
        <v>121</v>
      </c>
      <c r="B20" s="118" t="s">
        <v>536</v>
      </c>
      <c r="C20" s="118" t="s">
        <v>122</v>
      </c>
      <c r="E20" s="429">
        <v>100</v>
      </c>
    </row>
    <row r="21" spans="1:9" ht="14.25" thickBot="1">
      <c r="A21" s="118" t="s">
        <v>123</v>
      </c>
      <c r="B21" s="429" t="s">
        <v>551</v>
      </c>
    </row>
    <row r="22" spans="1:9" ht="14.25" thickBot="1">
      <c r="A22" s="118" t="s">
        <v>124</v>
      </c>
      <c r="B22" s="429"/>
      <c r="I22" s="548"/>
    </row>
    <row r="23" spans="1:9">
      <c r="A23" s="428" t="s">
        <v>268</v>
      </c>
      <c r="I23" s="548"/>
    </row>
    <row r="24" spans="1:9">
      <c r="A24" s="118" t="s">
        <v>34</v>
      </c>
      <c r="B24" s="430">
        <v>82.6</v>
      </c>
      <c r="C24" s="118" t="s">
        <v>35</v>
      </c>
      <c r="D24" s="430">
        <v>11.200000000000001</v>
      </c>
      <c r="E24" s="118" t="s">
        <v>51</v>
      </c>
      <c r="F24" s="430">
        <v>98.1</v>
      </c>
      <c r="I24" s="548"/>
    </row>
    <row r="25" spans="1:9">
      <c r="A25" s="118" t="s">
        <v>36</v>
      </c>
      <c r="B25" s="430">
        <v>25.8</v>
      </c>
      <c r="C25" s="118" t="s">
        <v>37</v>
      </c>
      <c r="D25" s="430">
        <v>1.2</v>
      </c>
      <c r="E25" s="118" t="s">
        <v>52</v>
      </c>
      <c r="F25" s="430">
        <v>30.799999999999994</v>
      </c>
      <c r="I25" s="548"/>
    </row>
    <row r="26" spans="1:9">
      <c r="A26" s="118" t="s">
        <v>38</v>
      </c>
      <c r="B26" s="430">
        <v>83.000000000000028</v>
      </c>
      <c r="C26" s="118" t="s">
        <v>39</v>
      </c>
      <c r="D26" s="430">
        <v>7.1999999999999993</v>
      </c>
      <c r="I26" s="548"/>
    </row>
    <row r="27" spans="1:9">
      <c r="A27" s="118" t="s">
        <v>40</v>
      </c>
      <c r="B27" s="430">
        <v>25.999999999999996</v>
      </c>
      <c r="C27" s="118" t="s">
        <v>41</v>
      </c>
      <c r="D27" s="430">
        <v>17.400000000000002</v>
      </c>
      <c r="I27" s="548"/>
    </row>
    <row r="28" spans="1:9">
      <c r="A28" s="118" t="s">
        <v>42</v>
      </c>
      <c r="B28" s="430">
        <v>1.8</v>
      </c>
      <c r="C28" s="118" t="s">
        <v>43</v>
      </c>
      <c r="D28" s="430">
        <v>7.8000000000000007</v>
      </c>
      <c r="I28" s="548"/>
    </row>
    <row r="29" spans="1:9">
      <c r="A29" s="118" t="s">
        <v>44</v>
      </c>
      <c r="B29" s="2">
        <v>392.90000000000003</v>
      </c>
      <c r="I29" s="548"/>
    </row>
    <row r="30" spans="1:9">
      <c r="I30" s="548"/>
    </row>
    <row r="31" spans="1:9">
      <c r="I31" s="548"/>
    </row>
    <row r="32" spans="1:9">
      <c r="A32" s="428" t="s">
        <v>45</v>
      </c>
    </row>
    <row r="33" spans="1:6">
      <c r="A33" s="118" t="s">
        <v>46</v>
      </c>
      <c r="B33" s="430" t="s">
        <v>552</v>
      </c>
    </row>
    <row r="34" spans="1:6">
      <c r="A34" s="118" t="s">
        <v>47</v>
      </c>
      <c r="B34" s="430"/>
      <c r="D34" s="118" t="s">
        <v>58</v>
      </c>
      <c r="E34" s="430" t="s">
        <v>592</v>
      </c>
    </row>
    <row r="35" spans="1:6">
      <c r="A35" s="118" t="s">
        <v>48</v>
      </c>
      <c r="B35" s="430">
        <v>0.8</v>
      </c>
    </row>
    <row r="36" spans="1:6">
      <c r="A36" s="118" t="s">
        <v>59</v>
      </c>
      <c r="B36" s="542">
        <v>1.15E-3</v>
      </c>
    </row>
    <row r="37" spans="1:6" ht="15">
      <c r="A37" s="118" t="s">
        <v>60</v>
      </c>
      <c r="B37" s="430">
        <v>97</v>
      </c>
      <c r="C37" s="405" t="s">
        <v>537</v>
      </c>
      <c r="D37" s="405"/>
      <c r="E37" s="405"/>
      <c r="F37" s="405"/>
    </row>
    <row r="38" spans="1:6">
      <c r="A38" s="118" t="s">
        <v>61</v>
      </c>
      <c r="B38" s="430"/>
      <c r="C38" s="118" t="s">
        <v>538</v>
      </c>
    </row>
    <row r="39" spans="1:6">
      <c r="A39" s="118" t="s">
        <v>57</v>
      </c>
      <c r="B39" s="430">
        <v>7.45</v>
      </c>
      <c r="C39" s="405" t="s">
        <v>539</v>
      </c>
      <c r="D39" s="405"/>
      <c r="E39" s="405"/>
      <c r="F39" s="405"/>
    </row>
    <row r="40" spans="1:6">
      <c r="B40" s="120"/>
    </row>
    <row r="41" spans="1:6">
      <c r="A41" s="118" t="s">
        <v>141</v>
      </c>
      <c r="B41" s="543" t="s">
        <v>593</v>
      </c>
    </row>
    <row r="42" spans="1:6">
      <c r="A42" s="118" t="s">
        <v>140</v>
      </c>
      <c r="B42" s="430">
        <v>300</v>
      </c>
      <c r="C42" s="118" t="s">
        <v>565</v>
      </c>
    </row>
    <row r="43" spans="1:6">
      <c r="A43" s="118" t="s">
        <v>139</v>
      </c>
      <c r="B43" s="430" t="s">
        <v>557</v>
      </c>
      <c r="C43" s="118" t="s">
        <v>558</v>
      </c>
    </row>
    <row r="44" spans="1:6">
      <c r="A44" s="118" t="s">
        <v>138</v>
      </c>
      <c r="B44" s="549" t="s">
        <v>564</v>
      </c>
      <c r="C44" s="550" t="s">
        <v>563</v>
      </c>
      <c r="D44" s="550"/>
      <c r="E44" s="550"/>
      <c r="F44" s="550"/>
    </row>
    <row r="45" spans="1:6">
      <c r="A45" s="119" t="s">
        <v>142</v>
      </c>
    </row>
    <row r="46" spans="1:6">
      <c r="A46" s="119" t="s">
        <v>143</v>
      </c>
    </row>
    <row r="48" spans="1:6">
      <c r="A48" s="428" t="s">
        <v>49</v>
      </c>
    </row>
    <row r="49" spans="1:6">
      <c r="A49" s="118" t="s">
        <v>34</v>
      </c>
      <c r="B49" s="541">
        <v>28.638376609949191</v>
      </c>
      <c r="C49" s="118" t="s">
        <v>35</v>
      </c>
      <c r="D49" s="541">
        <v>11.2846875</v>
      </c>
      <c r="E49" s="118" t="s">
        <v>51</v>
      </c>
      <c r="F49" s="541">
        <v>25.125226990049761</v>
      </c>
    </row>
    <row r="50" spans="1:6">
      <c r="A50" s="118" t="s">
        <v>36</v>
      </c>
      <c r="B50" s="541">
        <v>25.895684523809532</v>
      </c>
      <c r="C50" s="118" t="s">
        <v>37</v>
      </c>
      <c r="D50" s="541">
        <v>14.161211228287838</v>
      </c>
      <c r="E50" s="118" t="s">
        <v>52</v>
      </c>
      <c r="F50" s="541">
        <v>28.018618099021026</v>
      </c>
    </row>
    <row r="51" spans="1:6">
      <c r="A51" s="118" t="s">
        <v>38</v>
      </c>
      <c r="B51" s="541">
        <v>22.33279569892473</v>
      </c>
      <c r="C51" s="118" t="s">
        <v>39</v>
      </c>
      <c r="D51" s="541">
        <v>14.301545698924727</v>
      </c>
    </row>
    <row r="52" spans="1:6">
      <c r="A52" s="118" t="s">
        <v>40</v>
      </c>
      <c r="B52" s="541">
        <v>19.640371376811594</v>
      </c>
      <c r="C52" s="118" t="s">
        <v>41</v>
      </c>
      <c r="D52" s="541">
        <v>16.901006944444443</v>
      </c>
    </row>
    <row r="53" spans="1:6">
      <c r="A53" s="118" t="s">
        <v>42</v>
      </c>
      <c r="B53" s="541">
        <v>14.889481133244143</v>
      </c>
      <c r="C53" s="118" t="s">
        <v>43</v>
      </c>
      <c r="D53" s="541">
        <v>21.364180107526874</v>
      </c>
    </row>
    <row r="54" spans="1:6">
      <c r="A54" s="118">
        <v>5</v>
      </c>
    </row>
    <row r="56" spans="1:6">
      <c r="A56" s="428" t="s">
        <v>50</v>
      </c>
      <c r="B56" s="118" t="s">
        <v>594</v>
      </c>
    </row>
    <row r="60" spans="1:6">
      <c r="A60" s="428" t="s">
        <v>62</v>
      </c>
      <c r="B60" s="428"/>
    </row>
    <row r="61" spans="1:6">
      <c r="A61" s="118" t="s">
        <v>72</v>
      </c>
    </row>
    <row r="62" spans="1:6">
      <c r="C62" s="406" t="s">
        <v>70</v>
      </c>
    </row>
    <row r="63" spans="1:6">
      <c r="A63" s="118" t="s">
        <v>24</v>
      </c>
      <c r="B63" s="406" t="s">
        <v>63</v>
      </c>
      <c r="C63" s="406" t="s">
        <v>65</v>
      </c>
      <c r="D63" s="406" t="s">
        <v>64</v>
      </c>
      <c r="E63" s="406" t="s">
        <v>6</v>
      </c>
    </row>
    <row r="64" spans="1:6">
      <c r="A64" s="428" t="s">
        <v>66</v>
      </c>
      <c r="B64" s="430"/>
      <c r="C64" s="430"/>
      <c r="D64" s="430"/>
      <c r="E64" s="430"/>
    </row>
    <row r="65" spans="1:5">
      <c r="A65" s="428" t="s">
        <v>67</v>
      </c>
      <c r="B65" s="430"/>
      <c r="C65" s="430"/>
      <c r="D65" s="430"/>
      <c r="E65" s="430"/>
    </row>
    <row r="66" spans="1:5">
      <c r="A66" s="428" t="s">
        <v>68</v>
      </c>
      <c r="B66" s="430"/>
      <c r="C66" s="430"/>
      <c r="D66" s="430"/>
      <c r="E66" s="430"/>
    </row>
    <row r="67" spans="1:5">
      <c r="A67" s="407" t="s">
        <v>69</v>
      </c>
      <c r="B67" s="408"/>
      <c r="C67" s="408"/>
      <c r="D67" s="470"/>
    </row>
    <row r="70" spans="1:5">
      <c r="A70" s="118" t="s">
        <v>73</v>
      </c>
    </row>
    <row r="71" spans="1:5">
      <c r="C71" s="406" t="s">
        <v>70</v>
      </c>
    </row>
    <row r="72" spans="1:5">
      <c r="A72" s="118" t="s">
        <v>24</v>
      </c>
      <c r="B72" s="406" t="s">
        <v>63</v>
      </c>
      <c r="C72" s="406" t="s">
        <v>65</v>
      </c>
      <c r="D72" s="406" t="s">
        <v>64</v>
      </c>
      <c r="E72" s="406" t="s">
        <v>6</v>
      </c>
    </row>
    <row r="73" spans="1:5">
      <c r="A73" s="428" t="s">
        <v>66</v>
      </c>
      <c r="B73" s="430"/>
      <c r="C73" s="430"/>
      <c r="D73" s="430"/>
      <c r="E73" s="430"/>
    </row>
    <row r="74" spans="1:5">
      <c r="A74" s="428" t="s">
        <v>67</v>
      </c>
      <c r="B74" s="430"/>
      <c r="C74" s="430"/>
      <c r="D74" s="430"/>
      <c r="E74" s="430"/>
    </row>
    <row r="75" spans="1:5">
      <c r="A75" s="428" t="s">
        <v>68</v>
      </c>
      <c r="B75" s="430"/>
      <c r="C75" s="430"/>
      <c r="D75" s="430"/>
      <c r="E75" s="430"/>
    </row>
    <row r="76" spans="1:5">
      <c r="A76" s="407" t="s">
        <v>69</v>
      </c>
      <c r="B76" s="408"/>
      <c r="C76" s="408"/>
      <c r="D76" s="470"/>
    </row>
    <row r="79" spans="1:5">
      <c r="A79" s="118" t="s">
        <v>74</v>
      </c>
    </row>
    <row r="80" spans="1:5">
      <c r="C80" s="406" t="s">
        <v>70</v>
      </c>
    </row>
    <row r="81" spans="1:5">
      <c r="A81" s="118" t="s">
        <v>24</v>
      </c>
      <c r="B81" s="406" t="s">
        <v>63</v>
      </c>
      <c r="C81" s="406" t="s">
        <v>65</v>
      </c>
      <c r="D81" s="406" t="s">
        <v>64</v>
      </c>
      <c r="E81" s="406" t="s">
        <v>6</v>
      </c>
    </row>
    <row r="82" spans="1:5">
      <c r="A82" s="428" t="s">
        <v>66</v>
      </c>
      <c r="B82" s="430"/>
      <c r="C82" s="430"/>
      <c r="D82" s="430"/>
      <c r="E82" s="430"/>
    </row>
    <row r="83" spans="1:5">
      <c r="A83" s="428" t="s">
        <v>67</v>
      </c>
      <c r="B83" s="430"/>
      <c r="C83" s="430"/>
      <c r="D83" s="430"/>
      <c r="E83" s="430"/>
    </row>
    <row r="84" spans="1:5">
      <c r="A84" s="428" t="s">
        <v>68</v>
      </c>
      <c r="B84" s="430"/>
      <c r="C84" s="430"/>
      <c r="D84" s="430"/>
      <c r="E84" s="430"/>
    </row>
    <row r="85" spans="1:5">
      <c r="A85" s="407" t="s">
        <v>69</v>
      </c>
      <c r="B85" s="408"/>
      <c r="C85" s="408"/>
      <c r="D85" s="470"/>
    </row>
    <row r="88" spans="1:5">
      <c r="A88" s="118" t="s">
        <v>71</v>
      </c>
    </row>
    <row r="89" spans="1:5">
      <c r="C89" s="406" t="s">
        <v>70</v>
      </c>
    </row>
    <row r="90" spans="1:5">
      <c r="A90" s="118" t="s">
        <v>24</v>
      </c>
      <c r="B90" s="406" t="s">
        <v>63</v>
      </c>
      <c r="C90" s="406" t="s">
        <v>65</v>
      </c>
      <c r="D90" s="406" t="s">
        <v>64</v>
      </c>
      <c r="E90" s="406" t="s">
        <v>6</v>
      </c>
    </row>
    <row r="91" spans="1:5">
      <c r="A91" s="428" t="s">
        <v>66</v>
      </c>
      <c r="B91" s="430"/>
      <c r="C91" s="430"/>
      <c r="D91" s="430"/>
      <c r="E91" s="430"/>
    </row>
    <row r="92" spans="1:5">
      <c r="A92" s="428" t="s">
        <v>67</v>
      </c>
      <c r="B92" s="430"/>
      <c r="C92" s="430"/>
      <c r="D92" s="430"/>
      <c r="E92" s="430"/>
    </row>
    <row r="93" spans="1:5">
      <c r="A93" s="428" t="s">
        <v>68</v>
      </c>
      <c r="B93" s="430"/>
      <c r="C93" s="430"/>
      <c r="D93" s="430"/>
      <c r="E93" s="430"/>
    </row>
    <row r="94" spans="1:5">
      <c r="A94" s="407" t="s">
        <v>69</v>
      </c>
      <c r="B94" s="408"/>
      <c r="C94" s="408"/>
      <c r="D94" s="470"/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149"/>
  <sheetViews>
    <sheetView tabSelected="1" zoomScaleNormal="100" workbookViewId="0"/>
  </sheetViews>
  <sheetFormatPr baseColWidth="10" defaultColWidth="11.42578125" defaultRowHeight="11.25"/>
  <cols>
    <col min="1" max="1" width="13" style="11" customWidth="1"/>
    <col min="2" max="3" width="11.42578125" style="11"/>
    <col min="4" max="4" width="20.5703125" style="8" customWidth="1"/>
    <col min="5" max="5" width="9.28515625" style="8" customWidth="1"/>
    <col min="6" max="6" width="9.28515625" style="11" customWidth="1"/>
    <col min="7" max="7" width="8.42578125" style="11" customWidth="1"/>
    <col min="8" max="8" width="8.7109375" style="11" customWidth="1"/>
    <col min="9" max="9" width="8.5703125" style="11" customWidth="1"/>
    <col min="10" max="11" width="9.7109375" style="11" customWidth="1"/>
    <col min="12" max="12" width="8.7109375" style="11" customWidth="1"/>
    <col min="13" max="13" width="8.42578125" style="11" customWidth="1"/>
    <col min="14" max="15" width="8.7109375" style="11" customWidth="1"/>
    <col min="16" max="16" width="8.28515625" style="11" customWidth="1"/>
    <col min="17" max="17" width="6.5703125" style="11" customWidth="1"/>
    <col min="18" max="18" width="9.28515625" style="11" customWidth="1"/>
    <col min="19" max="19" width="10.5703125" style="11" customWidth="1"/>
    <col min="20" max="20" width="8.28515625" style="11" customWidth="1"/>
    <col min="21" max="21" width="25.140625" style="11" customWidth="1"/>
    <col min="22" max="22" width="9" style="11" customWidth="1"/>
    <col min="23" max="23" width="8.42578125" style="11" customWidth="1"/>
    <col min="24" max="24" width="8.7109375" style="11" customWidth="1"/>
    <col min="25" max="25" width="8.140625" style="11" customWidth="1"/>
    <col min="26" max="26" width="7.85546875" style="11" customWidth="1"/>
    <col min="27" max="27" width="7.7109375" style="11" customWidth="1"/>
    <col min="28" max="28" width="8.140625" style="11" customWidth="1"/>
    <col min="29" max="29" width="8.5703125" style="11" customWidth="1"/>
    <col min="30" max="30" width="7.85546875" style="11" customWidth="1"/>
    <col min="31" max="32" width="8" style="11" customWidth="1"/>
    <col min="33" max="33" width="8.42578125" style="11" customWidth="1"/>
    <col min="34" max="38" width="11.42578125" style="11"/>
    <col min="39" max="50" width="11.42578125" style="518" hidden="1" customWidth="1"/>
    <col min="51" max="51" width="3.140625" style="518" hidden="1" customWidth="1"/>
    <col min="52" max="52" width="2.140625" style="518" hidden="1" customWidth="1"/>
    <col min="53" max="53" width="2.7109375" style="518" hidden="1" customWidth="1"/>
    <col min="54" max="54" width="2.42578125" style="518" hidden="1" customWidth="1"/>
    <col min="55" max="55" width="3" style="518" hidden="1" customWidth="1"/>
    <col min="56" max="67" width="11.42578125" style="518" hidden="1" customWidth="1"/>
    <col min="68" max="16384" width="11.42578125" style="11"/>
  </cols>
  <sheetData>
    <row r="1" spans="1:67" s="119" customFormat="1" ht="13.5">
      <c r="A1" s="406"/>
      <c r="C1" s="118" t="s">
        <v>208</v>
      </c>
      <c r="D1" s="503" t="s">
        <v>209</v>
      </c>
      <c r="E1" s="503"/>
      <c r="F1" s="504" t="s">
        <v>229</v>
      </c>
      <c r="G1" s="527"/>
      <c r="H1" s="528" t="s">
        <v>230</v>
      </c>
      <c r="I1" s="505"/>
      <c r="J1" s="503" t="s">
        <v>210</v>
      </c>
      <c r="K1" s="503"/>
      <c r="AM1" s="518"/>
      <c r="AN1" s="518"/>
      <c r="AO1" s="518"/>
      <c r="AP1" s="518"/>
      <c r="AQ1" s="518"/>
      <c r="AR1" s="518"/>
      <c r="AS1" s="518"/>
      <c r="AT1" s="518"/>
      <c r="AU1" s="518"/>
      <c r="AV1" s="518"/>
      <c r="AW1" s="518"/>
      <c r="AX1" s="518"/>
      <c r="AY1" s="518"/>
      <c r="AZ1" s="518"/>
      <c r="BA1" s="518"/>
      <c r="BB1" s="518"/>
      <c r="BC1" s="518"/>
      <c r="BD1" s="518"/>
      <c r="BE1" s="518"/>
      <c r="BF1" s="518"/>
      <c r="BG1" s="518"/>
      <c r="BH1" s="518"/>
      <c r="BI1" s="518"/>
      <c r="BJ1" s="518"/>
      <c r="BK1" s="518"/>
      <c r="BL1" s="518"/>
      <c r="BM1" s="518"/>
      <c r="BN1" s="518"/>
      <c r="BO1" s="518"/>
    </row>
    <row r="2" spans="1:67" s="119" customFormat="1">
      <c r="A2" s="506" t="s">
        <v>72</v>
      </c>
      <c r="D2" s="507"/>
      <c r="E2" s="507"/>
      <c r="R2" s="508" t="s">
        <v>75</v>
      </c>
      <c r="S2" s="443"/>
      <c r="AM2" s="518"/>
      <c r="AN2" s="518"/>
      <c r="AO2" s="518"/>
      <c r="AP2" s="518"/>
      <c r="AQ2" s="518"/>
      <c r="AR2" s="518"/>
      <c r="AS2" s="518"/>
      <c r="AT2" s="518"/>
      <c r="AU2" s="518"/>
      <c r="AV2" s="518"/>
      <c r="AW2" s="518"/>
      <c r="AX2" s="518"/>
      <c r="AY2" s="518"/>
      <c r="AZ2" s="518"/>
      <c r="BA2" s="518"/>
      <c r="BB2" s="518"/>
      <c r="BC2" s="518"/>
      <c r="BD2" s="518"/>
      <c r="BE2" s="518"/>
      <c r="BF2" s="518"/>
      <c r="BG2" s="518"/>
      <c r="BH2" s="518"/>
      <c r="BI2" s="518"/>
      <c r="BJ2" s="518"/>
      <c r="BK2" s="518"/>
      <c r="BL2" s="518"/>
      <c r="BM2" s="518"/>
      <c r="BN2" s="518"/>
      <c r="BO2" s="518"/>
    </row>
    <row r="3" spans="1:67" s="119" customFormat="1" ht="12" thickBot="1">
      <c r="A3" s="509"/>
      <c r="D3" s="507"/>
      <c r="E3" s="507"/>
      <c r="R3" s="510"/>
      <c r="S3" s="510"/>
      <c r="AM3" s="518"/>
      <c r="AN3" s="518"/>
      <c r="AO3" s="518"/>
      <c r="AP3" s="518"/>
      <c r="AQ3" s="518"/>
      <c r="AR3" s="518"/>
      <c r="AS3" s="518"/>
      <c r="AT3" s="518"/>
      <c r="AU3" s="518"/>
      <c r="AV3" s="518"/>
      <c r="AW3" s="518"/>
      <c r="AX3" s="518"/>
      <c r="AY3" s="518"/>
      <c r="AZ3" s="518"/>
      <c r="BA3" s="518"/>
      <c r="BB3" s="518"/>
      <c r="BC3" s="518"/>
      <c r="BD3" s="518"/>
      <c r="BE3" s="518"/>
      <c r="BF3" s="518"/>
      <c r="BG3" s="518"/>
      <c r="BH3" s="518"/>
      <c r="BI3" s="518"/>
      <c r="BJ3" s="518"/>
      <c r="BK3" s="518"/>
      <c r="BL3" s="518"/>
      <c r="BM3" s="518"/>
      <c r="BN3" s="518"/>
      <c r="BO3" s="518"/>
    </row>
    <row r="4" spans="1:67" s="119" customFormat="1" ht="22.5" customHeight="1">
      <c r="A4" s="511" t="s">
        <v>2</v>
      </c>
      <c r="B4" s="512" t="s">
        <v>3</v>
      </c>
      <c r="C4" s="513" t="s">
        <v>129</v>
      </c>
      <c r="D4" s="469" t="s">
        <v>545</v>
      </c>
      <c r="E4" s="553" t="s">
        <v>271</v>
      </c>
      <c r="F4" s="554"/>
      <c r="G4" s="551" t="s">
        <v>269</v>
      </c>
      <c r="H4" s="552"/>
      <c r="I4" s="551" t="s">
        <v>5</v>
      </c>
      <c r="J4" s="552"/>
      <c r="K4" s="551" t="s">
        <v>540</v>
      </c>
      <c r="L4" s="552"/>
      <c r="M4" s="551" t="s">
        <v>541</v>
      </c>
      <c r="N4" s="552"/>
      <c r="O4" s="551" t="s">
        <v>542</v>
      </c>
      <c r="P4" s="552"/>
      <c r="R4" s="511" t="s">
        <v>2</v>
      </c>
      <c r="S4" s="512" t="s">
        <v>3</v>
      </c>
      <c r="T4" s="513" t="s">
        <v>129</v>
      </c>
      <c r="U4" s="514" t="s">
        <v>545</v>
      </c>
      <c r="V4" s="553" t="s">
        <v>271</v>
      </c>
      <c r="W4" s="554"/>
      <c r="X4" s="551" t="s">
        <v>269</v>
      </c>
      <c r="Y4" s="552"/>
      <c r="Z4" s="551" t="s">
        <v>5</v>
      </c>
      <c r="AA4" s="552"/>
      <c r="AB4" s="551" t="s">
        <v>540</v>
      </c>
      <c r="AC4" s="552"/>
      <c r="AD4" s="551" t="s">
        <v>541</v>
      </c>
      <c r="AE4" s="552"/>
      <c r="AF4" s="551" t="s">
        <v>542</v>
      </c>
      <c r="AG4" s="552"/>
      <c r="AM4" s="518"/>
      <c r="AN4" s="518"/>
      <c r="AO4" s="518"/>
      <c r="AP4" s="518"/>
      <c r="AQ4" s="518"/>
      <c r="AR4" s="518"/>
      <c r="AS4" s="518" t="s">
        <v>136</v>
      </c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 t="s">
        <v>136</v>
      </c>
      <c r="BK4" s="518"/>
      <c r="BL4" s="518"/>
      <c r="BM4" s="518"/>
      <c r="BN4" s="518"/>
      <c r="BO4" s="518"/>
    </row>
    <row r="5" spans="1:67" ht="11.25" customHeight="1">
      <c r="A5" s="14"/>
      <c r="B5" s="14"/>
      <c r="C5" s="14"/>
      <c r="D5" s="14"/>
      <c r="E5" s="25" t="s">
        <v>543</v>
      </c>
      <c r="F5" s="25" t="s">
        <v>544</v>
      </c>
      <c r="G5" s="25" t="s">
        <v>543</v>
      </c>
      <c r="H5" s="25" t="s">
        <v>544</v>
      </c>
      <c r="I5" s="25" t="s">
        <v>543</v>
      </c>
      <c r="J5" s="25" t="s">
        <v>544</v>
      </c>
      <c r="K5" s="25" t="s">
        <v>543</v>
      </c>
      <c r="L5" s="25" t="s">
        <v>544</v>
      </c>
      <c r="M5" s="25" t="s">
        <v>543</v>
      </c>
      <c r="N5" s="25" t="s">
        <v>544</v>
      </c>
      <c r="O5" s="25" t="s">
        <v>543</v>
      </c>
      <c r="P5" s="25" t="s">
        <v>544</v>
      </c>
      <c r="R5" s="14"/>
      <c r="S5" s="372"/>
      <c r="T5" s="14"/>
      <c r="U5" s="367"/>
      <c r="V5" s="25"/>
      <c r="W5" s="25" t="s">
        <v>544</v>
      </c>
      <c r="X5" s="25"/>
      <c r="Y5" s="25" t="s">
        <v>544</v>
      </c>
      <c r="Z5" s="25"/>
      <c r="AA5" s="25" t="s">
        <v>544</v>
      </c>
      <c r="AB5" s="25" t="s">
        <v>543</v>
      </c>
      <c r="AC5" s="25" t="s">
        <v>544</v>
      </c>
      <c r="AD5" s="25" t="s">
        <v>543</v>
      </c>
      <c r="AE5" s="25" t="s">
        <v>544</v>
      </c>
      <c r="AF5" s="25" t="s">
        <v>543</v>
      </c>
      <c r="AG5" s="25" t="s">
        <v>544</v>
      </c>
      <c r="AM5" s="519" t="str">
        <f t="shared" ref="AM5:AX5" si="0">AM53</f>
        <v>S/F</v>
      </c>
      <c r="AN5" s="519" t="str">
        <f t="shared" si="0"/>
        <v>C/F</v>
      </c>
      <c r="AO5" s="519" t="str">
        <f t="shared" si="0"/>
        <v>S/F</v>
      </c>
      <c r="AP5" s="519" t="str">
        <f t="shared" si="0"/>
        <v>C/F</v>
      </c>
      <c r="AQ5" s="519" t="str">
        <f t="shared" si="0"/>
        <v>S/F</v>
      </c>
      <c r="AR5" s="519" t="str">
        <f t="shared" si="0"/>
        <v>C/F</v>
      </c>
      <c r="AS5" s="519" t="str">
        <f t="shared" si="0"/>
        <v>S/F</v>
      </c>
      <c r="AT5" s="519" t="str">
        <f t="shared" si="0"/>
        <v>C/F</v>
      </c>
      <c r="AU5" s="519" t="str">
        <f t="shared" si="0"/>
        <v>S/F</v>
      </c>
      <c r="AV5" s="519" t="str">
        <f t="shared" si="0"/>
        <v>C/F</v>
      </c>
      <c r="AW5" s="519" t="str">
        <f t="shared" si="0"/>
        <v>S/F</v>
      </c>
      <c r="AX5" s="519" t="str">
        <f t="shared" si="0"/>
        <v>C/F</v>
      </c>
      <c r="BD5" s="519" t="str">
        <f t="shared" ref="BD5:BO5" si="1">BD53</f>
        <v>S/F</v>
      </c>
      <c r="BE5" s="519" t="str">
        <f t="shared" si="1"/>
        <v>C/F</v>
      </c>
      <c r="BF5" s="519" t="str">
        <f t="shared" si="1"/>
        <v>S/F</v>
      </c>
      <c r="BG5" s="519" t="str">
        <f t="shared" si="1"/>
        <v>C/F</v>
      </c>
      <c r="BH5" s="519" t="str">
        <f t="shared" si="1"/>
        <v>S/F</v>
      </c>
      <c r="BI5" s="519" t="str">
        <f t="shared" si="1"/>
        <v>C/F</v>
      </c>
      <c r="BJ5" s="519" t="str">
        <f t="shared" si="1"/>
        <v>S/F</v>
      </c>
      <c r="BK5" s="519" t="str">
        <f t="shared" si="1"/>
        <v>C/F</v>
      </c>
      <c r="BL5" s="519" t="str">
        <f t="shared" si="1"/>
        <v>S/F</v>
      </c>
      <c r="BM5" s="519" t="str">
        <f t="shared" si="1"/>
        <v>C/F</v>
      </c>
      <c r="BN5" s="519" t="str">
        <f t="shared" si="1"/>
        <v>S/F</v>
      </c>
      <c r="BO5" s="519" t="str">
        <f t="shared" si="1"/>
        <v>C/F</v>
      </c>
    </row>
    <row r="6" spans="1:67" ht="11.25" customHeight="1">
      <c r="A6" s="476"/>
      <c r="B6" s="365"/>
      <c r="C6" s="370"/>
      <c r="D6" s="477" t="s">
        <v>610</v>
      </c>
      <c r="E6" s="492"/>
      <c r="F6" s="492">
        <v>44748</v>
      </c>
      <c r="G6" s="480"/>
      <c r="H6" s="482">
        <v>44831</v>
      </c>
      <c r="I6" s="482"/>
      <c r="J6" s="480">
        <v>44868</v>
      </c>
      <c r="K6" s="25">
        <f t="shared" ref="K6:P6" si="2">IF(AS6&gt;0,AS6,0)</f>
        <v>0</v>
      </c>
      <c r="L6" s="25">
        <f t="shared" si="2"/>
        <v>83</v>
      </c>
      <c r="M6" s="25">
        <f t="shared" si="2"/>
        <v>0</v>
      </c>
      <c r="N6" s="25">
        <f t="shared" si="2"/>
        <v>37</v>
      </c>
      <c r="O6" s="25">
        <f t="shared" si="2"/>
        <v>0</v>
      </c>
      <c r="P6" s="25">
        <f t="shared" si="2"/>
        <v>120</v>
      </c>
      <c r="Q6" s="9"/>
      <c r="R6" s="476"/>
      <c r="S6" s="372"/>
      <c r="T6" s="370"/>
      <c r="U6" s="473" t="s">
        <v>561</v>
      </c>
      <c r="V6" s="492"/>
      <c r="W6" s="492">
        <v>44748</v>
      </c>
      <c r="X6" s="471"/>
      <c r="Y6" s="496">
        <v>44833</v>
      </c>
      <c r="Z6" s="471"/>
      <c r="AA6" s="480">
        <v>44873</v>
      </c>
      <c r="AB6" s="525">
        <f t="shared" ref="AB6:AG6" si="3">IF(BJ6&gt;0,BJ6,0)</f>
        <v>0</v>
      </c>
      <c r="AC6" s="525">
        <f t="shared" si="3"/>
        <v>85</v>
      </c>
      <c r="AD6" s="525">
        <f t="shared" si="3"/>
        <v>0</v>
      </c>
      <c r="AE6" s="525">
        <f t="shared" si="3"/>
        <v>40</v>
      </c>
      <c r="AF6" s="525">
        <f t="shared" si="3"/>
        <v>0</v>
      </c>
      <c r="AG6" s="525">
        <f t="shared" si="3"/>
        <v>125</v>
      </c>
      <c r="AM6" s="520">
        <f t="shared" ref="AM6:AM50" si="4">E6</f>
        <v>0</v>
      </c>
      <c r="AN6" s="520">
        <f t="shared" ref="AN6:AN50" si="5">F6</f>
        <v>44748</v>
      </c>
      <c r="AO6" s="520">
        <f t="shared" ref="AO6:AO50" si="6">G6</f>
        <v>0</v>
      </c>
      <c r="AP6" s="520">
        <f t="shared" ref="AP6:AP50" si="7">H6</f>
        <v>44831</v>
      </c>
      <c r="AQ6" s="520">
        <f t="shared" ref="AQ6:AQ50" si="8">I6</f>
        <v>0</v>
      </c>
      <c r="AR6" s="520">
        <f t="shared" ref="AR6:AR50" si="9">J6</f>
        <v>44868</v>
      </c>
      <c r="AS6" s="520">
        <f>AO6-AM6</f>
        <v>0</v>
      </c>
      <c r="AT6" s="520">
        <f>AP6-AN6</f>
        <v>83</v>
      </c>
      <c r="AU6" s="520">
        <f>AQ6-AO6</f>
        <v>0</v>
      </c>
      <c r="AV6" s="520">
        <f>AR6-AP6</f>
        <v>37</v>
      </c>
      <c r="AW6" s="520">
        <f>AQ6-AM6</f>
        <v>0</v>
      </c>
      <c r="AX6" s="520">
        <f>AR6-AN6</f>
        <v>120</v>
      </c>
      <c r="BD6" s="521">
        <f t="shared" ref="BD6:BD18" si="10">V6</f>
        <v>0</v>
      </c>
      <c r="BE6" s="521">
        <f t="shared" ref="BE6:BE50" si="11">W6</f>
        <v>44748</v>
      </c>
      <c r="BF6" s="521">
        <f t="shared" ref="BF6:BF50" si="12">X6</f>
        <v>0</v>
      </c>
      <c r="BG6" s="521">
        <f t="shared" ref="BG6:BG50" si="13">Y6</f>
        <v>44833</v>
      </c>
      <c r="BH6" s="521">
        <f t="shared" ref="BH6:BH50" si="14">Z6</f>
        <v>0</v>
      </c>
      <c r="BI6" s="521">
        <f t="shared" ref="BI6:BI50" si="15">AA6</f>
        <v>44873</v>
      </c>
      <c r="BJ6" s="522">
        <f>BF6-BD6</f>
        <v>0</v>
      </c>
      <c r="BK6" s="522">
        <f>BG6-BE6</f>
        <v>85</v>
      </c>
      <c r="BL6" s="522">
        <f>BH6-BF6</f>
        <v>0</v>
      </c>
      <c r="BM6" s="522">
        <f>BI6-BG6</f>
        <v>40</v>
      </c>
      <c r="BN6" s="522">
        <f>BH6-BD6</f>
        <v>0</v>
      </c>
      <c r="BO6" s="522">
        <f>BI6-BE6</f>
        <v>125</v>
      </c>
    </row>
    <row r="7" spans="1:67" s="12" customFormat="1">
      <c r="A7" s="350"/>
      <c r="B7" s="1"/>
      <c r="C7" s="371"/>
      <c r="D7" s="369" t="s">
        <v>611</v>
      </c>
      <c r="E7" s="492"/>
      <c r="F7" s="492">
        <v>44748</v>
      </c>
      <c r="G7" s="475"/>
      <c r="H7" s="484">
        <v>44836</v>
      </c>
      <c r="I7" s="484"/>
      <c r="J7" s="475">
        <v>44877</v>
      </c>
      <c r="K7" s="25">
        <f t="shared" ref="K7:K45" si="16">IF(AS7&gt;0,AS7,0)</f>
        <v>0</v>
      </c>
      <c r="L7" s="25">
        <f t="shared" ref="L7:L45" si="17">IF(AT7&gt;0,AT7,0)</f>
        <v>88</v>
      </c>
      <c r="M7" s="25">
        <f t="shared" ref="M7:M45" si="18">IF(AU7&gt;0,AU7,0)</f>
        <v>0</v>
      </c>
      <c r="N7" s="25">
        <f t="shared" ref="N7:N45" si="19">IF(AV7&gt;0,AV7,0)</f>
        <v>41</v>
      </c>
      <c r="O7" s="25">
        <f t="shared" ref="O7:O45" si="20">IF(AW7&gt;0,AW7,0)</f>
        <v>0</v>
      </c>
      <c r="P7" s="25">
        <f t="shared" ref="P7:P45" si="21">IF(AX7&gt;0,AX7,0)</f>
        <v>129</v>
      </c>
      <c r="Q7" s="366"/>
      <c r="R7" s="350"/>
      <c r="S7" s="372"/>
      <c r="T7" s="371"/>
      <c r="U7" s="473" t="s">
        <v>589</v>
      </c>
      <c r="V7" s="492"/>
      <c r="W7" s="492">
        <v>44748</v>
      </c>
      <c r="X7" s="472"/>
      <c r="Y7" s="497">
        <v>44832</v>
      </c>
      <c r="Z7" s="471"/>
      <c r="AA7" s="471">
        <v>44875</v>
      </c>
      <c r="AB7" s="525">
        <f t="shared" ref="AB7:AB50" si="22">IF(BJ7&gt;0,BJ7,0)</f>
        <v>0</v>
      </c>
      <c r="AC7" s="525">
        <f t="shared" ref="AC7:AC50" si="23">IF(BK7&gt;0,BK7,0)</f>
        <v>84</v>
      </c>
      <c r="AD7" s="525">
        <f t="shared" ref="AD7:AD50" si="24">IF(BL7&gt;0,BL7,0)</f>
        <v>0</v>
      </c>
      <c r="AE7" s="525">
        <f t="shared" ref="AE7:AE50" si="25">IF(BM7&gt;0,BM7,0)</f>
        <v>43</v>
      </c>
      <c r="AF7" s="525">
        <f t="shared" ref="AF7:AF50" si="26">IF(BN7&gt;0,BN7,0)</f>
        <v>0</v>
      </c>
      <c r="AG7" s="525">
        <f t="shared" ref="AG7:AG50" si="27">IF(BO7&gt;0,BO7,0)</f>
        <v>127</v>
      </c>
      <c r="AM7" s="520">
        <f t="shared" si="4"/>
        <v>0</v>
      </c>
      <c r="AN7" s="520">
        <f t="shared" si="5"/>
        <v>44748</v>
      </c>
      <c r="AO7" s="520">
        <f t="shared" si="6"/>
        <v>0</v>
      </c>
      <c r="AP7" s="520">
        <f t="shared" si="7"/>
        <v>44836</v>
      </c>
      <c r="AQ7" s="520">
        <f t="shared" si="8"/>
        <v>0</v>
      </c>
      <c r="AR7" s="520">
        <f t="shared" si="9"/>
        <v>44877</v>
      </c>
      <c r="AS7" s="520">
        <f t="shared" ref="AS7:AS50" si="28">AO7-AM7</f>
        <v>0</v>
      </c>
      <c r="AT7" s="520">
        <f t="shared" ref="AT7:AT50" si="29">AP7-AN7</f>
        <v>88</v>
      </c>
      <c r="AU7" s="520">
        <f t="shared" ref="AU7:AU50" si="30">AQ7-AO7</f>
        <v>0</v>
      </c>
      <c r="AV7" s="520">
        <f t="shared" ref="AV7:AV50" si="31">AR7-AP7</f>
        <v>41</v>
      </c>
      <c r="AW7" s="520">
        <f t="shared" ref="AW7:AW50" si="32">AQ7-AM7</f>
        <v>0</v>
      </c>
      <c r="AX7" s="520">
        <f t="shared" ref="AX7:AX50" si="33">AR7-AN7</f>
        <v>129</v>
      </c>
      <c r="AY7" s="518"/>
      <c r="AZ7" s="518"/>
      <c r="BA7" s="518"/>
      <c r="BB7" s="518"/>
      <c r="BC7" s="518"/>
      <c r="BD7" s="521">
        <f t="shared" si="10"/>
        <v>0</v>
      </c>
      <c r="BE7" s="521">
        <f t="shared" si="11"/>
        <v>44748</v>
      </c>
      <c r="BF7" s="521">
        <f t="shared" si="12"/>
        <v>0</v>
      </c>
      <c r="BG7" s="521">
        <f t="shared" si="13"/>
        <v>44832</v>
      </c>
      <c r="BH7" s="521">
        <f t="shared" si="14"/>
        <v>0</v>
      </c>
      <c r="BI7" s="521">
        <f t="shared" si="15"/>
        <v>44875</v>
      </c>
      <c r="BJ7" s="522">
        <f t="shared" ref="BJ7:BJ50" si="34">BF7-BD7</f>
        <v>0</v>
      </c>
      <c r="BK7" s="522">
        <f t="shared" ref="BK7:BK50" si="35">BG7-BE7</f>
        <v>84</v>
      </c>
      <c r="BL7" s="522">
        <f t="shared" ref="BL7:BL50" si="36">BH7-BF7</f>
        <v>0</v>
      </c>
      <c r="BM7" s="522">
        <f t="shared" ref="BM7:BM50" si="37">BI7-BG7</f>
        <v>43</v>
      </c>
      <c r="BN7" s="522">
        <f t="shared" ref="BN7:BN50" si="38">BH7-BD7</f>
        <v>0</v>
      </c>
      <c r="BO7" s="522">
        <f t="shared" ref="BO7:BO50" si="39">BI7-BE7</f>
        <v>127</v>
      </c>
    </row>
    <row r="8" spans="1:67" s="12" customFormat="1">
      <c r="A8" s="350"/>
      <c r="B8" s="1"/>
      <c r="C8" s="371"/>
      <c r="D8" s="338" t="s">
        <v>612</v>
      </c>
      <c r="E8" s="492"/>
      <c r="F8" s="492">
        <v>44748</v>
      </c>
      <c r="G8" s="475"/>
      <c r="H8" s="484"/>
      <c r="I8" s="484"/>
      <c r="J8" s="475"/>
      <c r="K8" s="25">
        <f t="shared" si="16"/>
        <v>0</v>
      </c>
      <c r="L8" s="25">
        <f t="shared" si="17"/>
        <v>0</v>
      </c>
      <c r="M8" s="25">
        <f t="shared" si="18"/>
        <v>0</v>
      </c>
      <c r="N8" s="25">
        <f t="shared" si="19"/>
        <v>0</v>
      </c>
      <c r="O8" s="25">
        <f t="shared" si="20"/>
        <v>0</v>
      </c>
      <c r="P8" s="25">
        <f t="shared" si="21"/>
        <v>0</v>
      </c>
      <c r="Q8" s="366"/>
      <c r="R8" s="350"/>
      <c r="S8" s="372"/>
      <c r="T8" s="371"/>
      <c r="U8" s="473" t="s">
        <v>577</v>
      </c>
      <c r="V8" s="492"/>
      <c r="W8" s="492">
        <v>44748</v>
      </c>
      <c r="X8" s="472"/>
      <c r="Y8" s="497">
        <v>44824</v>
      </c>
      <c r="Z8" s="471"/>
      <c r="AA8" s="471">
        <v>44870</v>
      </c>
      <c r="AB8" s="525">
        <f t="shared" si="22"/>
        <v>0</v>
      </c>
      <c r="AC8" s="525">
        <f t="shared" si="23"/>
        <v>76</v>
      </c>
      <c r="AD8" s="525">
        <f t="shared" si="24"/>
        <v>0</v>
      </c>
      <c r="AE8" s="525">
        <f t="shared" si="25"/>
        <v>46</v>
      </c>
      <c r="AF8" s="525">
        <f t="shared" si="26"/>
        <v>0</v>
      </c>
      <c r="AG8" s="525">
        <f t="shared" si="27"/>
        <v>122</v>
      </c>
      <c r="AM8" s="520">
        <f t="shared" si="4"/>
        <v>0</v>
      </c>
      <c r="AN8" s="520">
        <f t="shared" si="5"/>
        <v>44748</v>
      </c>
      <c r="AO8" s="520">
        <f t="shared" si="6"/>
        <v>0</v>
      </c>
      <c r="AP8" s="520">
        <f t="shared" si="7"/>
        <v>0</v>
      </c>
      <c r="AQ8" s="520">
        <f t="shared" si="8"/>
        <v>0</v>
      </c>
      <c r="AR8" s="520">
        <f t="shared" si="9"/>
        <v>0</v>
      </c>
      <c r="AS8" s="520">
        <f t="shared" si="28"/>
        <v>0</v>
      </c>
      <c r="AT8" s="520">
        <f t="shared" si="29"/>
        <v>-44748</v>
      </c>
      <c r="AU8" s="520">
        <f t="shared" si="30"/>
        <v>0</v>
      </c>
      <c r="AV8" s="520">
        <f t="shared" si="31"/>
        <v>0</v>
      </c>
      <c r="AW8" s="520">
        <f t="shared" si="32"/>
        <v>0</v>
      </c>
      <c r="AX8" s="520">
        <f t="shared" si="33"/>
        <v>-44748</v>
      </c>
      <c r="AY8" s="518"/>
      <c r="AZ8" s="518"/>
      <c r="BA8" s="518"/>
      <c r="BB8" s="518"/>
      <c r="BC8" s="518"/>
      <c r="BD8" s="521">
        <f t="shared" si="10"/>
        <v>0</v>
      </c>
      <c r="BE8" s="521">
        <f t="shared" si="11"/>
        <v>44748</v>
      </c>
      <c r="BF8" s="521">
        <f t="shared" si="12"/>
        <v>0</v>
      </c>
      <c r="BG8" s="521">
        <f t="shared" si="13"/>
        <v>44824</v>
      </c>
      <c r="BH8" s="521">
        <f t="shared" si="14"/>
        <v>0</v>
      </c>
      <c r="BI8" s="521">
        <f t="shared" si="15"/>
        <v>44870</v>
      </c>
      <c r="BJ8" s="522">
        <f t="shared" si="34"/>
        <v>0</v>
      </c>
      <c r="BK8" s="522">
        <f t="shared" si="35"/>
        <v>76</v>
      </c>
      <c r="BL8" s="522">
        <f t="shared" si="36"/>
        <v>0</v>
      </c>
      <c r="BM8" s="522">
        <f t="shared" si="37"/>
        <v>46</v>
      </c>
      <c r="BN8" s="522">
        <f t="shared" si="38"/>
        <v>0</v>
      </c>
      <c r="BO8" s="522">
        <f t="shared" si="39"/>
        <v>122</v>
      </c>
    </row>
    <row r="9" spans="1:67">
      <c r="A9" s="350"/>
      <c r="B9" s="1"/>
      <c r="C9" s="372"/>
      <c r="D9" s="338" t="s">
        <v>556</v>
      </c>
      <c r="E9" s="492"/>
      <c r="F9" s="492">
        <v>44748</v>
      </c>
      <c r="G9" s="475"/>
      <c r="H9" s="484">
        <v>44845</v>
      </c>
      <c r="I9" s="484"/>
      <c r="J9" s="475">
        <v>44883</v>
      </c>
      <c r="K9" s="25">
        <f t="shared" si="16"/>
        <v>0</v>
      </c>
      <c r="L9" s="25">
        <f t="shared" si="17"/>
        <v>97</v>
      </c>
      <c r="M9" s="25">
        <f t="shared" si="18"/>
        <v>0</v>
      </c>
      <c r="N9" s="25">
        <f t="shared" si="19"/>
        <v>38</v>
      </c>
      <c r="O9" s="25">
        <f t="shared" si="20"/>
        <v>0</v>
      </c>
      <c r="P9" s="25">
        <f t="shared" si="21"/>
        <v>135</v>
      </c>
      <c r="Q9" s="9"/>
      <c r="R9" s="350"/>
      <c r="S9" s="372"/>
      <c r="T9" s="372"/>
      <c r="U9" s="372" t="s">
        <v>601</v>
      </c>
      <c r="V9" s="492"/>
      <c r="W9" s="492">
        <v>44748</v>
      </c>
      <c r="X9" s="472"/>
      <c r="Y9" s="497">
        <v>44831</v>
      </c>
      <c r="Z9" s="471"/>
      <c r="AA9" s="471">
        <v>44873</v>
      </c>
      <c r="AB9" s="525">
        <f t="shared" si="22"/>
        <v>0</v>
      </c>
      <c r="AC9" s="525">
        <f t="shared" si="23"/>
        <v>83</v>
      </c>
      <c r="AD9" s="525">
        <f t="shared" si="24"/>
        <v>0</v>
      </c>
      <c r="AE9" s="525">
        <f t="shared" si="25"/>
        <v>42</v>
      </c>
      <c r="AF9" s="525">
        <f t="shared" si="26"/>
        <v>0</v>
      </c>
      <c r="AG9" s="525">
        <f t="shared" si="27"/>
        <v>125</v>
      </c>
      <c r="AM9" s="520">
        <f t="shared" si="4"/>
        <v>0</v>
      </c>
      <c r="AN9" s="520">
        <f t="shared" si="5"/>
        <v>44748</v>
      </c>
      <c r="AO9" s="520">
        <f t="shared" si="6"/>
        <v>0</v>
      </c>
      <c r="AP9" s="520">
        <f t="shared" si="7"/>
        <v>44845</v>
      </c>
      <c r="AQ9" s="520">
        <f t="shared" si="8"/>
        <v>0</v>
      </c>
      <c r="AR9" s="520">
        <f t="shared" si="9"/>
        <v>44883</v>
      </c>
      <c r="AS9" s="520">
        <f t="shared" si="28"/>
        <v>0</v>
      </c>
      <c r="AT9" s="520">
        <f t="shared" si="29"/>
        <v>97</v>
      </c>
      <c r="AU9" s="520">
        <f t="shared" si="30"/>
        <v>0</v>
      </c>
      <c r="AV9" s="520">
        <f t="shared" si="31"/>
        <v>38</v>
      </c>
      <c r="AW9" s="520">
        <f t="shared" si="32"/>
        <v>0</v>
      </c>
      <c r="AX9" s="520">
        <f t="shared" si="33"/>
        <v>135</v>
      </c>
      <c r="BD9" s="521">
        <f t="shared" si="10"/>
        <v>0</v>
      </c>
      <c r="BE9" s="521">
        <f t="shared" si="11"/>
        <v>44748</v>
      </c>
      <c r="BF9" s="521">
        <f t="shared" si="12"/>
        <v>0</v>
      </c>
      <c r="BG9" s="521">
        <f t="shared" si="13"/>
        <v>44831</v>
      </c>
      <c r="BH9" s="521">
        <f t="shared" si="14"/>
        <v>0</v>
      </c>
      <c r="BI9" s="521">
        <f t="shared" si="15"/>
        <v>44873</v>
      </c>
      <c r="BJ9" s="522">
        <f t="shared" si="34"/>
        <v>0</v>
      </c>
      <c r="BK9" s="522">
        <f t="shared" si="35"/>
        <v>83</v>
      </c>
      <c r="BL9" s="522">
        <f t="shared" si="36"/>
        <v>0</v>
      </c>
      <c r="BM9" s="522">
        <f t="shared" si="37"/>
        <v>42</v>
      </c>
      <c r="BN9" s="522">
        <f t="shared" si="38"/>
        <v>0</v>
      </c>
      <c r="BO9" s="522">
        <f t="shared" si="39"/>
        <v>125</v>
      </c>
    </row>
    <row r="10" spans="1:67">
      <c r="A10" s="350"/>
      <c r="B10" s="1"/>
      <c r="C10" s="372"/>
      <c r="D10" s="368" t="s">
        <v>618</v>
      </c>
      <c r="E10" s="494"/>
      <c r="F10" s="492">
        <v>44748</v>
      </c>
      <c r="G10" s="475"/>
      <c r="H10" s="484">
        <v>44836</v>
      </c>
      <c r="I10" s="484"/>
      <c r="J10" s="475">
        <v>44876</v>
      </c>
      <c r="K10" s="25">
        <f t="shared" si="16"/>
        <v>0</v>
      </c>
      <c r="L10" s="25">
        <f t="shared" si="17"/>
        <v>88</v>
      </c>
      <c r="M10" s="25">
        <f t="shared" si="18"/>
        <v>0</v>
      </c>
      <c r="N10" s="25">
        <f t="shared" si="19"/>
        <v>40</v>
      </c>
      <c r="O10" s="25">
        <f t="shared" si="20"/>
        <v>0</v>
      </c>
      <c r="P10" s="25">
        <f t="shared" si="21"/>
        <v>128</v>
      </c>
      <c r="Q10" s="9"/>
      <c r="R10" s="350"/>
      <c r="S10" s="372"/>
      <c r="T10" s="372"/>
      <c r="U10" s="473" t="s">
        <v>602</v>
      </c>
      <c r="V10" s="492"/>
      <c r="W10" s="492">
        <v>44748</v>
      </c>
      <c r="X10" s="472"/>
      <c r="Y10" s="497">
        <v>44832</v>
      </c>
      <c r="Z10" s="471"/>
      <c r="AA10" s="471">
        <v>44871</v>
      </c>
      <c r="AB10" s="525">
        <f t="shared" si="22"/>
        <v>0</v>
      </c>
      <c r="AC10" s="525">
        <f t="shared" si="23"/>
        <v>84</v>
      </c>
      <c r="AD10" s="525">
        <f t="shared" si="24"/>
        <v>0</v>
      </c>
      <c r="AE10" s="525">
        <f t="shared" si="25"/>
        <v>39</v>
      </c>
      <c r="AF10" s="525">
        <f t="shared" si="26"/>
        <v>0</v>
      </c>
      <c r="AG10" s="525">
        <f t="shared" si="27"/>
        <v>123</v>
      </c>
      <c r="AM10" s="520">
        <f t="shared" si="4"/>
        <v>0</v>
      </c>
      <c r="AN10" s="520">
        <f t="shared" si="5"/>
        <v>44748</v>
      </c>
      <c r="AO10" s="520">
        <f t="shared" si="6"/>
        <v>0</v>
      </c>
      <c r="AP10" s="520">
        <f t="shared" si="7"/>
        <v>44836</v>
      </c>
      <c r="AQ10" s="520">
        <f t="shared" si="8"/>
        <v>0</v>
      </c>
      <c r="AR10" s="520">
        <f t="shared" si="9"/>
        <v>44876</v>
      </c>
      <c r="AS10" s="520">
        <f t="shared" si="28"/>
        <v>0</v>
      </c>
      <c r="AT10" s="520">
        <f t="shared" si="29"/>
        <v>88</v>
      </c>
      <c r="AU10" s="520">
        <f t="shared" si="30"/>
        <v>0</v>
      </c>
      <c r="AV10" s="520">
        <f t="shared" si="31"/>
        <v>40</v>
      </c>
      <c r="AW10" s="520">
        <f t="shared" si="32"/>
        <v>0</v>
      </c>
      <c r="AX10" s="520">
        <f t="shared" si="33"/>
        <v>128</v>
      </c>
      <c r="BD10" s="521">
        <f t="shared" si="10"/>
        <v>0</v>
      </c>
      <c r="BE10" s="521">
        <f t="shared" si="11"/>
        <v>44748</v>
      </c>
      <c r="BF10" s="521">
        <f t="shared" si="12"/>
        <v>0</v>
      </c>
      <c r="BG10" s="521">
        <f t="shared" si="13"/>
        <v>44832</v>
      </c>
      <c r="BH10" s="521">
        <f t="shared" si="14"/>
        <v>0</v>
      </c>
      <c r="BI10" s="521">
        <f t="shared" si="15"/>
        <v>44871</v>
      </c>
      <c r="BJ10" s="522">
        <f t="shared" si="34"/>
        <v>0</v>
      </c>
      <c r="BK10" s="522">
        <f t="shared" si="35"/>
        <v>84</v>
      </c>
      <c r="BL10" s="522">
        <f t="shared" si="36"/>
        <v>0</v>
      </c>
      <c r="BM10" s="522">
        <f t="shared" si="37"/>
        <v>39</v>
      </c>
      <c r="BN10" s="522">
        <f t="shared" si="38"/>
        <v>0</v>
      </c>
      <c r="BO10" s="522">
        <f t="shared" si="39"/>
        <v>123</v>
      </c>
    </row>
    <row r="11" spans="1:67">
      <c r="A11" s="350"/>
      <c r="B11" s="1"/>
      <c r="C11" s="372"/>
      <c r="D11" s="338"/>
      <c r="E11" s="484"/>
      <c r="F11" s="480"/>
      <c r="G11" s="475"/>
      <c r="H11" s="484"/>
      <c r="I11" s="484"/>
      <c r="J11" s="475"/>
      <c r="K11" s="25">
        <f t="shared" si="16"/>
        <v>0</v>
      </c>
      <c r="L11" s="25">
        <f t="shared" si="17"/>
        <v>0</v>
      </c>
      <c r="M11" s="25">
        <f t="shared" si="18"/>
        <v>0</v>
      </c>
      <c r="N11" s="25">
        <f t="shared" si="19"/>
        <v>0</v>
      </c>
      <c r="O11" s="25">
        <f t="shared" si="20"/>
        <v>0</v>
      </c>
      <c r="P11" s="25">
        <f t="shared" si="21"/>
        <v>0</v>
      </c>
      <c r="Q11" s="9"/>
      <c r="R11" s="350"/>
      <c r="S11" s="372"/>
      <c r="T11" s="372"/>
      <c r="U11" s="473" t="s">
        <v>575</v>
      </c>
      <c r="V11" s="492"/>
      <c r="W11" s="492">
        <v>44748</v>
      </c>
      <c r="X11" s="472"/>
      <c r="Y11" s="497">
        <v>44832</v>
      </c>
      <c r="Z11" s="471"/>
      <c r="AA11" s="471">
        <v>44876</v>
      </c>
      <c r="AB11" s="525">
        <f t="shared" si="22"/>
        <v>0</v>
      </c>
      <c r="AC11" s="525">
        <f t="shared" si="23"/>
        <v>84</v>
      </c>
      <c r="AD11" s="525">
        <f t="shared" si="24"/>
        <v>0</v>
      </c>
      <c r="AE11" s="525">
        <f t="shared" si="25"/>
        <v>44</v>
      </c>
      <c r="AF11" s="525">
        <f t="shared" si="26"/>
        <v>0</v>
      </c>
      <c r="AG11" s="525">
        <f t="shared" si="27"/>
        <v>128</v>
      </c>
      <c r="AM11" s="520">
        <f t="shared" si="4"/>
        <v>0</v>
      </c>
      <c r="AN11" s="520">
        <f t="shared" si="5"/>
        <v>0</v>
      </c>
      <c r="AO11" s="520">
        <f t="shared" si="6"/>
        <v>0</v>
      </c>
      <c r="AP11" s="520">
        <f t="shared" si="7"/>
        <v>0</v>
      </c>
      <c r="AQ11" s="520">
        <f t="shared" si="8"/>
        <v>0</v>
      </c>
      <c r="AR11" s="520">
        <f t="shared" si="9"/>
        <v>0</v>
      </c>
      <c r="AS11" s="520">
        <f t="shared" si="28"/>
        <v>0</v>
      </c>
      <c r="AT11" s="520">
        <f t="shared" si="29"/>
        <v>0</v>
      </c>
      <c r="AU11" s="520">
        <f t="shared" si="30"/>
        <v>0</v>
      </c>
      <c r="AV11" s="520">
        <f t="shared" si="31"/>
        <v>0</v>
      </c>
      <c r="AW11" s="520">
        <f t="shared" si="32"/>
        <v>0</v>
      </c>
      <c r="AX11" s="520">
        <f t="shared" si="33"/>
        <v>0</v>
      </c>
      <c r="BD11" s="521">
        <f t="shared" si="10"/>
        <v>0</v>
      </c>
      <c r="BE11" s="521">
        <f t="shared" si="11"/>
        <v>44748</v>
      </c>
      <c r="BF11" s="521">
        <f t="shared" si="12"/>
        <v>0</v>
      </c>
      <c r="BG11" s="521">
        <f t="shared" si="13"/>
        <v>44832</v>
      </c>
      <c r="BH11" s="521">
        <f t="shared" si="14"/>
        <v>0</v>
      </c>
      <c r="BI11" s="521">
        <f t="shared" si="15"/>
        <v>44876</v>
      </c>
      <c r="BJ11" s="522">
        <f t="shared" si="34"/>
        <v>0</v>
      </c>
      <c r="BK11" s="522">
        <f t="shared" si="35"/>
        <v>84</v>
      </c>
      <c r="BL11" s="522">
        <f t="shared" si="36"/>
        <v>0</v>
      </c>
      <c r="BM11" s="522">
        <f t="shared" si="37"/>
        <v>44</v>
      </c>
      <c r="BN11" s="522">
        <f t="shared" si="38"/>
        <v>0</v>
      </c>
      <c r="BO11" s="522">
        <f t="shared" si="39"/>
        <v>128</v>
      </c>
    </row>
    <row r="12" spans="1:67">
      <c r="A12" s="350"/>
      <c r="B12" s="1"/>
      <c r="C12" s="372"/>
      <c r="D12" s="368"/>
      <c r="E12" s="494"/>
      <c r="F12" s="480"/>
      <c r="G12" s="475"/>
      <c r="H12" s="484"/>
      <c r="I12" s="484"/>
      <c r="J12" s="475"/>
      <c r="K12" s="25">
        <f t="shared" si="16"/>
        <v>0</v>
      </c>
      <c r="L12" s="25">
        <f t="shared" si="17"/>
        <v>0</v>
      </c>
      <c r="M12" s="25">
        <f t="shared" si="18"/>
        <v>0</v>
      </c>
      <c r="N12" s="25">
        <f t="shared" si="19"/>
        <v>0</v>
      </c>
      <c r="O12" s="25">
        <f t="shared" si="20"/>
        <v>0</v>
      </c>
      <c r="P12" s="25">
        <f t="shared" si="21"/>
        <v>0</v>
      </c>
      <c r="Q12" s="9"/>
      <c r="R12" s="350"/>
      <c r="S12" s="372"/>
      <c r="T12" s="372"/>
      <c r="U12" s="473" t="s">
        <v>603</v>
      </c>
      <c r="V12" s="492"/>
      <c r="W12" s="492">
        <v>44748</v>
      </c>
      <c r="X12" s="472"/>
      <c r="Y12" s="497">
        <v>44832</v>
      </c>
      <c r="Z12" s="471"/>
      <c r="AA12" s="471">
        <v>44874</v>
      </c>
      <c r="AB12" s="525">
        <f t="shared" si="22"/>
        <v>0</v>
      </c>
      <c r="AC12" s="525">
        <f t="shared" si="23"/>
        <v>84</v>
      </c>
      <c r="AD12" s="525">
        <f t="shared" si="24"/>
        <v>0</v>
      </c>
      <c r="AE12" s="525">
        <f t="shared" si="25"/>
        <v>42</v>
      </c>
      <c r="AF12" s="525">
        <f t="shared" si="26"/>
        <v>0</v>
      </c>
      <c r="AG12" s="525">
        <f t="shared" si="27"/>
        <v>126</v>
      </c>
      <c r="AM12" s="520">
        <f t="shared" si="4"/>
        <v>0</v>
      </c>
      <c r="AN12" s="520">
        <f t="shared" si="5"/>
        <v>0</v>
      </c>
      <c r="AO12" s="520">
        <f t="shared" si="6"/>
        <v>0</v>
      </c>
      <c r="AP12" s="520">
        <f t="shared" si="7"/>
        <v>0</v>
      </c>
      <c r="AQ12" s="520">
        <f t="shared" si="8"/>
        <v>0</v>
      </c>
      <c r="AR12" s="520">
        <f t="shared" si="9"/>
        <v>0</v>
      </c>
      <c r="AS12" s="520">
        <f t="shared" si="28"/>
        <v>0</v>
      </c>
      <c r="AT12" s="520">
        <f t="shared" si="29"/>
        <v>0</v>
      </c>
      <c r="AU12" s="520">
        <f t="shared" si="30"/>
        <v>0</v>
      </c>
      <c r="AV12" s="520">
        <f t="shared" si="31"/>
        <v>0</v>
      </c>
      <c r="AW12" s="520">
        <f t="shared" si="32"/>
        <v>0</v>
      </c>
      <c r="AX12" s="520">
        <f t="shared" si="33"/>
        <v>0</v>
      </c>
      <c r="BD12" s="521">
        <f t="shared" si="10"/>
        <v>0</v>
      </c>
      <c r="BE12" s="521">
        <f t="shared" si="11"/>
        <v>44748</v>
      </c>
      <c r="BF12" s="521">
        <f t="shared" si="12"/>
        <v>0</v>
      </c>
      <c r="BG12" s="521">
        <f t="shared" si="13"/>
        <v>44832</v>
      </c>
      <c r="BH12" s="521">
        <f t="shared" si="14"/>
        <v>0</v>
      </c>
      <c r="BI12" s="521">
        <f t="shared" si="15"/>
        <v>44874</v>
      </c>
      <c r="BJ12" s="522">
        <f t="shared" si="34"/>
        <v>0</v>
      </c>
      <c r="BK12" s="522">
        <f t="shared" si="35"/>
        <v>84</v>
      </c>
      <c r="BL12" s="522">
        <f t="shared" si="36"/>
        <v>0</v>
      </c>
      <c r="BM12" s="522">
        <f t="shared" si="37"/>
        <v>42</v>
      </c>
      <c r="BN12" s="522">
        <f t="shared" si="38"/>
        <v>0</v>
      </c>
      <c r="BO12" s="522">
        <f t="shared" si="39"/>
        <v>126</v>
      </c>
    </row>
    <row r="13" spans="1:67">
      <c r="A13" s="350"/>
      <c r="B13" s="1"/>
      <c r="C13" s="372"/>
      <c r="D13" s="338"/>
      <c r="E13" s="484"/>
      <c r="F13" s="475"/>
      <c r="G13" s="475"/>
      <c r="H13" s="484"/>
      <c r="I13" s="484"/>
      <c r="J13" s="475"/>
      <c r="K13" s="25">
        <f t="shared" si="16"/>
        <v>0</v>
      </c>
      <c r="L13" s="25">
        <f t="shared" si="17"/>
        <v>0</v>
      </c>
      <c r="M13" s="25">
        <f t="shared" si="18"/>
        <v>0</v>
      </c>
      <c r="N13" s="25">
        <f t="shared" si="19"/>
        <v>0</v>
      </c>
      <c r="O13" s="25">
        <f t="shared" si="20"/>
        <v>0</v>
      </c>
      <c r="P13" s="25">
        <f t="shared" si="21"/>
        <v>0</v>
      </c>
      <c r="Q13" s="9"/>
      <c r="R13" s="350"/>
      <c r="S13" s="372"/>
      <c r="T13" s="372"/>
      <c r="U13" s="473" t="s">
        <v>604</v>
      </c>
      <c r="V13" s="492"/>
      <c r="W13" s="492">
        <v>44748</v>
      </c>
      <c r="X13" s="472"/>
      <c r="Y13" s="497">
        <v>44824</v>
      </c>
      <c r="Z13" s="471"/>
      <c r="AA13" s="471">
        <v>44869</v>
      </c>
      <c r="AB13" s="525">
        <f t="shared" si="22"/>
        <v>0</v>
      </c>
      <c r="AC13" s="525">
        <f t="shared" si="23"/>
        <v>76</v>
      </c>
      <c r="AD13" s="525">
        <f t="shared" si="24"/>
        <v>0</v>
      </c>
      <c r="AE13" s="525">
        <f t="shared" si="25"/>
        <v>45</v>
      </c>
      <c r="AF13" s="525">
        <f t="shared" si="26"/>
        <v>0</v>
      </c>
      <c r="AG13" s="525">
        <f t="shared" si="27"/>
        <v>121</v>
      </c>
      <c r="AM13" s="520">
        <f t="shared" si="4"/>
        <v>0</v>
      </c>
      <c r="AN13" s="520">
        <f t="shared" si="5"/>
        <v>0</v>
      </c>
      <c r="AO13" s="520">
        <f t="shared" si="6"/>
        <v>0</v>
      </c>
      <c r="AP13" s="520">
        <f t="shared" si="7"/>
        <v>0</v>
      </c>
      <c r="AQ13" s="520">
        <f t="shared" si="8"/>
        <v>0</v>
      </c>
      <c r="AR13" s="520">
        <f t="shared" si="9"/>
        <v>0</v>
      </c>
      <c r="AS13" s="520">
        <f t="shared" si="28"/>
        <v>0</v>
      </c>
      <c r="AT13" s="520">
        <f t="shared" si="29"/>
        <v>0</v>
      </c>
      <c r="AU13" s="520">
        <f t="shared" si="30"/>
        <v>0</v>
      </c>
      <c r="AV13" s="520">
        <f t="shared" si="31"/>
        <v>0</v>
      </c>
      <c r="AW13" s="520">
        <f t="shared" si="32"/>
        <v>0</v>
      </c>
      <c r="AX13" s="520">
        <f t="shared" si="33"/>
        <v>0</v>
      </c>
      <c r="BD13" s="521">
        <f t="shared" si="10"/>
        <v>0</v>
      </c>
      <c r="BE13" s="521">
        <f t="shared" si="11"/>
        <v>44748</v>
      </c>
      <c r="BF13" s="521">
        <f t="shared" si="12"/>
        <v>0</v>
      </c>
      <c r="BG13" s="521">
        <f t="shared" si="13"/>
        <v>44824</v>
      </c>
      <c r="BH13" s="521">
        <f t="shared" si="14"/>
        <v>0</v>
      </c>
      <c r="BI13" s="521">
        <f t="shared" si="15"/>
        <v>44869</v>
      </c>
      <c r="BJ13" s="522">
        <f t="shared" si="34"/>
        <v>0</v>
      </c>
      <c r="BK13" s="522">
        <f t="shared" si="35"/>
        <v>76</v>
      </c>
      <c r="BL13" s="522">
        <f t="shared" si="36"/>
        <v>0</v>
      </c>
      <c r="BM13" s="522">
        <f t="shared" si="37"/>
        <v>45</v>
      </c>
      <c r="BN13" s="522">
        <f t="shared" si="38"/>
        <v>0</v>
      </c>
      <c r="BO13" s="522">
        <f t="shared" si="39"/>
        <v>121</v>
      </c>
    </row>
    <row r="14" spans="1:67">
      <c r="A14" s="350"/>
      <c r="B14" s="1"/>
      <c r="C14" s="372"/>
      <c r="D14" s="338"/>
      <c r="E14" s="484"/>
      <c r="F14" s="475"/>
      <c r="G14" s="475"/>
      <c r="H14" s="484"/>
      <c r="I14" s="484"/>
      <c r="J14" s="475"/>
      <c r="K14" s="25">
        <f t="shared" si="16"/>
        <v>0</v>
      </c>
      <c r="L14" s="25">
        <f t="shared" si="17"/>
        <v>0</v>
      </c>
      <c r="M14" s="25">
        <f t="shared" si="18"/>
        <v>0</v>
      </c>
      <c r="N14" s="25">
        <f t="shared" si="19"/>
        <v>0</v>
      </c>
      <c r="O14" s="25">
        <f t="shared" si="20"/>
        <v>0</v>
      </c>
      <c r="P14" s="25">
        <f t="shared" si="21"/>
        <v>0</v>
      </c>
      <c r="Q14" s="9"/>
      <c r="R14" s="350"/>
      <c r="S14" s="372"/>
      <c r="T14" s="372"/>
      <c r="U14" s="473" t="s">
        <v>605</v>
      </c>
      <c r="V14" s="492"/>
      <c r="W14" s="492">
        <v>44748</v>
      </c>
      <c r="X14" s="472"/>
      <c r="Y14" s="497">
        <v>44837</v>
      </c>
      <c r="Z14" s="471"/>
      <c r="AA14" s="471">
        <v>44877</v>
      </c>
      <c r="AB14" s="525">
        <f t="shared" si="22"/>
        <v>0</v>
      </c>
      <c r="AC14" s="525">
        <f t="shared" si="23"/>
        <v>89</v>
      </c>
      <c r="AD14" s="525">
        <f t="shared" si="24"/>
        <v>0</v>
      </c>
      <c r="AE14" s="525">
        <f t="shared" si="25"/>
        <v>40</v>
      </c>
      <c r="AF14" s="525">
        <f t="shared" si="26"/>
        <v>0</v>
      </c>
      <c r="AG14" s="525">
        <f t="shared" si="27"/>
        <v>129</v>
      </c>
      <c r="AM14" s="520">
        <f t="shared" si="4"/>
        <v>0</v>
      </c>
      <c r="AN14" s="520">
        <f t="shared" si="5"/>
        <v>0</v>
      </c>
      <c r="AO14" s="520">
        <f t="shared" si="6"/>
        <v>0</v>
      </c>
      <c r="AP14" s="520">
        <f t="shared" si="7"/>
        <v>0</v>
      </c>
      <c r="AQ14" s="520">
        <f t="shared" si="8"/>
        <v>0</v>
      </c>
      <c r="AR14" s="520">
        <f t="shared" si="9"/>
        <v>0</v>
      </c>
      <c r="AS14" s="520">
        <f t="shared" si="28"/>
        <v>0</v>
      </c>
      <c r="AT14" s="520">
        <f t="shared" si="29"/>
        <v>0</v>
      </c>
      <c r="AU14" s="520">
        <f t="shared" si="30"/>
        <v>0</v>
      </c>
      <c r="AV14" s="520">
        <f t="shared" si="31"/>
        <v>0</v>
      </c>
      <c r="AW14" s="520">
        <f t="shared" si="32"/>
        <v>0</v>
      </c>
      <c r="AX14" s="520">
        <f t="shared" si="33"/>
        <v>0</v>
      </c>
      <c r="BD14" s="521">
        <f t="shared" si="10"/>
        <v>0</v>
      </c>
      <c r="BE14" s="521">
        <f t="shared" si="11"/>
        <v>44748</v>
      </c>
      <c r="BF14" s="521">
        <f t="shared" si="12"/>
        <v>0</v>
      </c>
      <c r="BG14" s="521">
        <f t="shared" si="13"/>
        <v>44837</v>
      </c>
      <c r="BH14" s="521">
        <f t="shared" si="14"/>
        <v>0</v>
      </c>
      <c r="BI14" s="521">
        <f t="shared" si="15"/>
        <v>44877</v>
      </c>
      <c r="BJ14" s="522">
        <f t="shared" si="34"/>
        <v>0</v>
      </c>
      <c r="BK14" s="522">
        <f t="shared" si="35"/>
        <v>89</v>
      </c>
      <c r="BL14" s="522">
        <f t="shared" si="36"/>
        <v>0</v>
      </c>
      <c r="BM14" s="522">
        <f t="shared" si="37"/>
        <v>40</v>
      </c>
      <c r="BN14" s="522">
        <f t="shared" si="38"/>
        <v>0</v>
      </c>
      <c r="BO14" s="522">
        <f t="shared" si="39"/>
        <v>129</v>
      </c>
    </row>
    <row r="15" spans="1:67">
      <c r="A15" s="350"/>
      <c r="B15" s="1"/>
      <c r="C15" s="372"/>
      <c r="D15" s="368"/>
      <c r="E15" s="494"/>
      <c r="F15" s="475"/>
      <c r="G15" s="475"/>
      <c r="H15" s="484"/>
      <c r="I15" s="484"/>
      <c r="J15" s="475"/>
      <c r="K15" s="25">
        <f t="shared" si="16"/>
        <v>0</v>
      </c>
      <c r="L15" s="25">
        <f t="shared" si="17"/>
        <v>0</v>
      </c>
      <c r="M15" s="25">
        <f t="shared" si="18"/>
        <v>0</v>
      </c>
      <c r="N15" s="25">
        <f t="shared" si="19"/>
        <v>0</v>
      </c>
      <c r="O15" s="25">
        <f t="shared" si="20"/>
        <v>0</v>
      </c>
      <c r="P15" s="25">
        <f t="shared" si="21"/>
        <v>0</v>
      </c>
      <c r="Q15" s="9"/>
      <c r="R15" s="350"/>
      <c r="S15" s="372"/>
      <c r="T15" s="372"/>
      <c r="U15" s="473" t="s">
        <v>576</v>
      </c>
      <c r="V15" s="492"/>
      <c r="W15" s="492">
        <v>44748</v>
      </c>
      <c r="X15" s="472"/>
      <c r="Y15" s="497">
        <v>44831</v>
      </c>
      <c r="Z15" s="471"/>
      <c r="AA15" s="471">
        <v>44877</v>
      </c>
      <c r="AB15" s="525">
        <f t="shared" si="22"/>
        <v>0</v>
      </c>
      <c r="AC15" s="525">
        <f t="shared" si="23"/>
        <v>83</v>
      </c>
      <c r="AD15" s="525">
        <f t="shared" si="24"/>
        <v>0</v>
      </c>
      <c r="AE15" s="525">
        <f t="shared" si="25"/>
        <v>46</v>
      </c>
      <c r="AF15" s="525">
        <f t="shared" si="26"/>
        <v>0</v>
      </c>
      <c r="AG15" s="525">
        <f t="shared" si="27"/>
        <v>129</v>
      </c>
      <c r="AM15" s="520">
        <f t="shared" si="4"/>
        <v>0</v>
      </c>
      <c r="AN15" s="520">
        <f t="shared" si="5"/>
        <v>0</v>
      </c>
      <c r="AO15" s="520">
        <f t="shared" si="6"/>
        <v>0</v>
      </c>
      <c r="AP15" s="520">
        <f t="shared" si="7"/>
        <v>0</v>
      </c>
      <c r="AQ15" s="520">
        <f t="shared" si="8"/>
        <v>0</v>
      </c>
      <c r="AR15" s="520">
        <f t="shared" si="9"/>
        <v>0</v>
      </c>
      <c r="AS15" s="520">
        <f t="shared" si="28"/>
        <v>0</v>
      </c>
      <c r="AT15" s="520">
        <f t="shared" si="29"/>
        <v>0</v>
      </c>
      <c r="AU15" s="520">
        <f t="shared" si="30"/>
        <v>0</v>
      </c>
      <c r="AV15" s="520">
        <f t="shared" si="31"/>
        <v>0</v>
      </c>
      <c r="AW15" s="520">
        <f t="shared" si="32"/>
        <v>0</v>
      </c>
      <c r="AX15" s="520">
        <f t="shared" si="33"/>
        <v>0</v>
      </c>
      <c r="BD15" s="521">
        <f t="shared" si="10"/>
        <v>0</v>
      </c>
      <c r="BE15" s="521">
        <f t="shared" si="11"/>
        <v>44748</v>
      </c>
      <c r="BF15" s="521">
        <f t="shared" si="12"/>
        <v>0</v>
      </c>
      <c r="BG15" s="521">
        <f t="shared" si="13"/>
        <v>44831</v>
      </c>
      <c r="BH15" s="521">
        <f t="shared" si="14"/>
        <v>0</v>
      </c>
      <c r="BI15" s="521">
        <f t="shared" si="15"/>
        <v>44877</v>
      </c>
      <c r="BJ15" s="522">
        <f t="shared" si="34"/>
        <v>0</v>
      </c>
      <c r="BK15" s="522">
        <f t="shared" si="35"/>
        <v>83</v>
      </c>
      <c r="BL15" s="522">
        <f t="shared" si="36"/>
        <v>0</v>
      </c>
      <c r="BM15" s="522">
        <f t="shared" si="37"/>
        <v>46</v>
      </c>
      <c r="BN15" s="522">
        <f t="shared" si="38"/>
        <v>0</v>
      </c>
      <c r="BO15" s="522">
        <f t="shared" si="39"/>
        <v>129</v>
      </c>
    </row>
    <row r="16" spans="1:67">
      <c r="A16" s="350"/>
      <c r="B16" s="1"/>
      <c r="C16" s="372"/>
      <c r="D16" s="369"/>
      <c r="E16" s="493"/>
      <c r="F16" s="475"/>
      <c r="G16" s="475"/>
      <c r="H16" s="484"/>
      <c r="I16" s="484"/>
      <c r="J16" s="475"/>
      <c r="K16" s="25">
        <f t="shared" si="16"/>
        <v>0</v>
      </c>
      <c r="L16" s="25">
        <f t="shared" si="17"/>
        <v>0</v>
      </c>
      <c r="M16" s="25">
        <f t="shared" si="18"/>
        <v>0</v>
      </c>
      <c r="N16" s="25">
        <f t="shared" si="19"/>
        <v>0</v>
      </c>
      <c r="O16" s="25">
        <f t="shared" si="20"/>
        <v>0</v>
      </c>
      <c r="P16" s="25">
        <f t="shared" si="21"/>
        <v>0</v>
      </c>
      <c r="Q16" s="9"/>
      <c r="R16" s="350"/>
      <c r="S16" s="372"/>
      <c r="T16" s="372"/>
      <c r="U16" s="367" t="s">
        <v>606</v>
      </c>
      <c r="V16" s="492"/>
      <c r="W16" s="492">
        <v>44748</v>
      </c>
      <c r="X16" s="472"/>
      <c r="Y16" s="497">
        <v>44830</v>
      </c>
      <c r="Z16" s="471"/>
      <c r="AA16" s="471">
        <v>44875</v>
      </c>
      <c r="AB16" s="525">
        <f t="shared" si="22"/>
        <v>0</v>
      </c>
      <c r="AC16" s="525">
        <f t="shared" si="23"/>
        <v>82</v>
      </c>
      <c r="AD16" s="525">
        <f t="shared" si="24"/>
        <v>0</v>
      </c>
      <c r="AE16" s="525">
        <f t="shared" si="25"/>
        <v>45</v>
      </c>
      <c r="AF16" s="525">
        <f t="shared" si="26"/>
        <v>0</v>
      </c>
      <c r="AG16" s="525">
        <f t="shared" si="27"/>
        <v>127</v>
      </c>
      <c r="AM16" s="520">
        <f t="shared" si="4"/>
        <v>0</v>
      </c>
      <c r="AN16" s="520">
        <f t="shared" si="5"/>
        <v>0</v>
      </c>
      <c r="AO16" s="520">
        <f t="shared" si="6"/>
        <v>0</v>
      </c>
      <c r="AP16" s="520">
        <f t="shared" si="7"/>
        <v>0</v>
      </c>
      <c r="AQ16" s="520">
        <f t="shared" si="8"/>
        <v>0</v>
      </c>
      <c r="AR16" s="520">
        <f t="shared" si="9"/>
        <v>0</v>
      </c>
      <c r="AS16" s="520">
        <f t="shared" si="28"/>
        <v>0</v>
      </c>
      <c r="AT16" s="520">
        <f t="shared" si="29"/>
        <v>0</v>
      </c>
      <c r="AU16" s="520">
        <f t="shared" si="30"/>
        <v>0</v>
      </c>
      <c r="AV16" s="520">
        <f t="shared" si="31"/>
        <v>0</v>
      </c>
      <c r="AW16" s="520">
        <f t="shared" si="32"/>
        <v>0</v>
      </c>
      <c r="AX16" s="520">
        <f t="shared" si="33"/>
        <v>0</v>
      </c>
      <c r="BD16" s="521">
        <f t="shared" si="10"/>
        <v>0</v>
      </c>
      <c r="BE16" s="521">
        <f t="shared" si="11"/>
        <v>44748</v>
      </c>
      <c r="BF16" s="521">
        <f t="shared" si="12"/>
        <v>0</v>
      </c>
      <c r="BG16" s="521">
        <f t="shared" si="13"/>
        <v>44830</v>
      </c>
      <c r="BH16" s="521">
        <f t="shared" si="14"/>
        <v>0</v>
      </c>
      <c r="BI16" s="521">
        <f t="shared" si="15"/>
        <v>44875</v>
      </c>
      <c r="BJ16" s="522">
        <f t="shared" si="34"/>
        <v>0</v>
      </c>
      <c r="BK16" s="522">
        <f t="shared" si="35"/>
        <v>82</v>
      </c>
      <c r="BL16" s="522">
        <f t="shared" si="36"/>
        <v>0</v>
      </c>
      <c r="BM16" s="522">
        <f t="shared" si="37"/>
        <v>45</v>
      </c>
      <c r="BN16" s="522">
        <f t="shared" si="38"/>
        <v>0</v>
      </c>
      <c r="BO16" s="522">
        <f t="shared" si="39"/>
        <v>127</v>
      </c>
    </row>
    <row r="17" spans="1:67">
      <c r="A17" s="350"/>
      <c r="B17" s="1"/>
      <c r="C17" s="372"/>
      <c r="D17" s="338"/>
      <c r="E17" s="484"/>
      <c r="F17" s="475"/>
      <c r="G17" s="475"/>
      <c r="H17" s="484"/>
      <c r="I17" s="484"/>
      <c r="J17" s="475"/>
      <c r="K17" s="25">
        <f t="shared" si="16"/>
        <v>0</v>
      </c>
      <c r="L17" s="25">
        <f t="shared" si="17"/>
        <v>0</v>
      </c>
      <c r="M17" s="25">
        <f t="shared" si="18"/>
        <v>0</v>
      </c>
      <c r="N17" s="25">
        <f t="shared" si="19"/>
        <v>0</v>
      </c>
      <c r="O17" s="25">
        <f t="shared" si="20"/>
        <v>0</v>
      </c>
      <c r="P17" s="25">
        <f t="shared" si="21"/>
        <v>0</v>
      </c>
      <c r="Q17" s="9"/>
      <c r="R17" s="350"/>
      <c r="S17" s="372"/>
      <c r="T17" s="372"/>
      <c r="U17" s="367" t="s">
        <v>555</v>
      </c>
      <c r="V17" s="492"/>
      <c r="W17" s="492">
        <v>44748</v>
      </c>
      <c r="X17" s="472"/>
      <c r="Y17" s="497">
        <v>44833</v>
      </c>
      <c r="Z17" s="471"/>
      <c r="AA17" s="471">
        <v>44875</v>
      </c>
      <c r="AB17" s="525">
        <f t="shared" si="22"/>
        <v>0</v>
      </c>
      <c r="AC17" s="525">
        <f t="shared" si="23"/>
        <v>85</v>
      </c>
      <c r="AD17" s="525">
        <f t="shared" si="24"/>
        <v>0</v>
      </c>
      <c r="AE17" s="525">
        <f t="shared" si="25"/>
        <v>42</v>
      </c>
      <c r="AF17" s="525">
        <f t="shared" si="26"/>
        <v>0</v>
      </c>
      <c r="AG17" s="525">
        <f t="shared" si="27"/>
        <v>127</v>
      </c>
      <c r="AM17" s="520">
        <f t="shared" si="4"/>
        <v>0</v>
      </c>
      <c r="AN17" s="520">
        <f t="shared" si="5"/>
        <v>0</v>
      </c>
      <c r="AO17" s="520">
        <f t="shared" si="6"/>
        <v>0</v>
      </c>
      <c r="AP17" s="520">
        <f t="shared" si="7"/>
        <v>0</v>
      </c>
      <c r="AQ17" s="520">
        <f t="shared" si="8"/>
        <v>0</v>
      </c>
      <c r="AR17" s="520">
        <f t="shared" si="9"/>
        <v>0</v>
      </c>
      <c r="AS17" s="520">
        <f t="shared" si="28"/>
        <v>0</v>
      </c>
      <c r="AT17" s="520">
        <f t="shared" si="29"/>
        <v>0</v>
      </c>
      <c r="AU17" s="520">
        <f t="shared" si="30"/>
        <v>0</v>
      </c>
      <c r="AV17" s="520">
        <f t="shared" si="31"/>
        <v>0</v>
      </c>
      <c r="AW17" s="520">
        <f t="shared" si="32"/>
        <v>0</v>
      </c>
      <c r="AX17" s="520">
        <f t="shared" si="33"/>
        <v>0</v>
      </c>
      <c r="BD17" s="521">
        <f t="shared" si="10"/>
        <v>0</v>
      </c>
      <c r="BE17" s="521">
        <f t="shared" si="11"/>
        <v>44748</v>
      </c>
      <c r="BF17" s="521">
        <f t="shared" si="12"/>
        <v>0</v>
      </c>
      <c r="BG17" s="521">
        <f t="shared" si="13"/>
        <v>44833</v>
      </c>
      <c r="BH17" s="521">
        <f t="shared" si="14"/>
        <v>0</v>
      </c>
      <c r="BI17" s="521">
        <f t="shared" si="15"/>
        <v>44875</v>
      </c>
      <c r="BJ17" s="522">
        <f t="shared" si="34"/>
        <v>0</v>
      </c>
      <c r="BK17" s="522">
        <f t="shared" si="35"/>
        <v>85</v>
      </c>
      <c r="BL17" s="522">
        <f t="shared" si="36"/>
        <v>0</v>
      </c>
      <c r="BM17" s="522">
        <f t="shared" si="37"/>
        <v>42</v>
      </c>
      <c r="BN17" s="522">
        <f t="shared" si="38"/>
        <v>0</v>
      </c>
      <c r="BO17" s="522">
        <f t="shared" si="39"/>
        <v>127</v>
      </c>
    </row>
    <row r="18" spans="1:67">
      <c r="A18" s="350"/>
      <c r="B18" s="1"/>
      <c r="C18" s="372"/>
      <c r="D18" s="338"/>
      <c r="E18" s="484"/>
      <c r="F18" s="475"/>
      <c r="G18" s="475"/>
      <c r="H18" s="484"/>
      <c r="I18" s="484"/>
      <c r="J18" s="475"/>
      <c r="K18" s="25">
        <f t="shared" si="16"/>
        <v>0</v>
      </c>
      <c r="L18" s="25">
        <f t="shared" si="17"/>
        <v>0</v>
      </c>
      <c r="M18" s="25">
        <f t="shared" si="18"/>
        <v>0</v>
      </c>
      <c r="N18" s="25">
        <f t="shared" si="19"/>
        <v>0</v>
      </c>
      <c r="O18" s="25">
        <f t="shared" si="20"/>
        <v>0</v>
      </c>
      <c r="P18" s="25">
        <f t="shared" si="21"/>
        <v>0</v>
      </c>
      <c r="Q18" s="9"/>
      <c r="R18" s="350"/>
      <c r="S18" s="473"/>
      <c r="T18" s="372"/>
      <c r="U18" s="367" t="s">
        <v>607</v>
      </c>
      <c r="V18" s="475"/>
      <c r="W18" s="480">
        <v>44748</v>
      </c>
      <c r="X18" s="472"/>
      <c r="Y18" s="497">
        <v>44834</v>
      </c>
      <c r="Z18" s="471"/>
      <c r="AA18" s="471">
        <v>44879</v>
      </c>
      <c r="AB18" s="525">
        <f t="shared" si="22"/>
        <v>0</v>
      </c>
      <c r="AC18" s="525">
        <f t="shared" si="23"/>
        <v>86</v>
      </c>
      <c r="AD18" s="525">
        <f t="shared" si="24"/>
        <v>0</v>
      </c>
      <c r="AE18" s="525">
        <f t="shared" si="25"/>
        <v>45</v>
      </c>
      <c r="AF18" s="525">
        <f t="shared" si="26"/>
        <v>0</v>
      </c>
      <c r="AG18" s="525">
        <f t="shared" si="27"/>
        <v>131</v>
      </c>
      <c r="AM18" s="520">
        <f t="shared" si="4"/>
        <v>0</v>
      </c>
      <c r="AN18" s="520">
        <f t="shared" si="5"/>
        <v>0</v>
      </c>
      <c r="AO18" s="520">
        <f t="shared" si="6"/>
        <v>0</v>
      </c>
      <c r="AP18" s="520">
        <f t="shared" si="7"/>
        <v>0</v>
      </c>
      <c r="AQ18" s="520">
        <f t="shared" si="8"/>
        <v>0</v>
      </c>
      <c r="AR18" s="520">
        <f t="shared" si="9"/>
        <v>0</v>
      </c>
      <c r="AS18" s="520">
        <f t="shared" si="28"/>
        <v>0</v>
      </c>
      <c r="AT18" s="520">
        <f t="shared" si="29"/>
        <v>0</v>
      </c>
      <c r="AU18" s="520">
        <f t="shared" si="30"/>
        <v>0</v>
      </c>
      <c r="AV18" s="520">
        <f t="shared" si="31"/>
        <v>0</v>
      </c>
      <c r="AW18" s="520">
        <f t="shared" si="32"/>
        <v>0</v>
      </c>
      <c r="AX18" s="520">
        <f t="shared" si="33"/>
        <v>0</v>
      </c>
      <c r="BD18" s="521">
        <f t="shared" si="10"/>
        <v>0</v>
      </c>
      <c r="BE18" s="521">
        <f t="shared" si="11"/>
        <v>44748</v>
      </c>
      <c r="BF18" s="521">
        <f t="shared" si="12"/>
        <v>0</v>
      </c>
      <c r="BG18" s="521">
        <f t="shared" si="13"/>
        <v>44834</v>
      </c>
      <c r="BH18" s="521">
        <f t="shared" si="14"/>
        <v>0</v>
      </c>
      <c r="BI18" s="521">
        <f t="shared" si="15"/>
        <v>44879</v>
      </c>
      <c r="BJ18" s="522">
        <f t="shared" si="34"/>
        <v>0</v>
      </c>
      <c r="BK18" s="522">
        <f t="shared" si="35"/>
        <v>86</v>
      </c>
      <c r="BL18" s="522">
        <f t="shared" si="36"/>
        <v>0</v>
      </c>
      <c r="BM18" s="522">
        <f t="shared" si="37"/>
        <v>45</v>
      </c>
      <c r="BN18" s="522">
        <f t="shared" si="38"/>
        <v>0</v>
      </c>
      <c r="BO18" s="522">
        <f t="shared" si="39"/>
        <v>131</v>
      </c>
    </row>
    <row r="19" spans="1:67">
      <c r="A19" s="350"/>
      <c r="B19" s="1"/>
      <c r="C19" s="372"/>
      <c r="D19" s="338"/>
      <c r="E19" s="484"/>
      <c r="F19" s="475"/>
      <c r="G19" s="475"/>
      <c r="H19" s="484"/>
      <c r="I19" s="484"/>
      <c r="J19" s="475"/>
      <c r="K19" s="25">
        <f t="shared" si="16"/>
        <v>0</v>
      </c>
      <c r="L19" s="25">
        <f t="shared" si="17"/>
        <v>0</v>
      </c>
      <c r="M19" s="25">
        <f t="shared" si="18"/>
        <v>0</v>
      </c>
      <c r="N19" s="25">
        <f t="shared" si="19"/>
        <v>0</v>
      </c>
      <c r="O19" s="25">
        <f t="shared" si="20"/>
        <v>0</v>
      </c>
      <c r="P19" s="25">
        <f t="shared" si="21"/>
        <v>0</v>
      </c>
      <c r="Q19" s="9"/>
      <c r="R19" s="350"/>
      <c r="S19" s="372"/>
      <c r="T19" s="372"/>
      <c r="U19" s="367" t="s">
        <v>608</v>
      </c>
      <c r="V19" s="475"/>
      <c r="W19" s="480">
        <v>44748</v>
      </c>
      <c r="X19" s="472"/>
      <c r="Y19" s="497">
        <v>44821</v>
      </c>
      <c r="Z19" s="471"/>
      <c r="AA19" s="471">
        <v>44869</v>
      </c>
      <c r="AB19" s="525">
        <f t="shared" si="22"/>
        <v>0</v>
      </c>
      <c r="AC19" s="525">
        <f t="shared" si="23"/>
        <v>73</v>
      </c>
      <c r="AD19" s="525">
        <f t="shared" si="24"/>
        <v>0</v>
      </c>
      <c r="AE19" s="525">
        <f t="shared" si="25"/>
        <v>48</v>
      </c>
      <c r="AF19" s="525">
        <f t="shared" si="26"/>
        <v>0</v>
      </c>
      <c r="AG19" s="525">
        <f t="shared" si="27"/>
        <v>121</v>
      </c>
      <c r="AM19" s="520">
        <f t="shared" si="4"/>
        <v>0</v>
      </c>
      <c r="AN19" s="520">
        <f t="shared" si="5"/>
        <v>0</v>
      </c>
      <c r="AO19" s="520">
        <f t="shared" si="6"/>
        <v>0</v>
      </c>
      <c r="AP19" s="520">
        <f t="shared" si="7"/>
        <v>0</v>
      </c>
      <c r="AQ19" s="520">
        <f t="shared" si="8"/>
        <v>0</v>
      </c>
      <c r="AR19" s="520">
        <f t="shared" si="9"/>
        <v>0</v>
      </c>
      <c r="AS19" s="520">
        <f t="shared" si="28"/>
        <v>0</v>
      </c>
      <c r="AT19" s="520">
        <f t="shared" si="29"/>
        <v>0</v>
      </c>
      <c r="AU19" s="520">
        <f t="shared" si="30"/>
        <v>0</v>
      </c>
      <c r="AV19" s="520">
        <f t="shared" si="31"/>
        <v>0</v>
      </c>
      <c r="AW19" s="520">
        <f t="shared" si="32"/>
        <v>0</v>
      </c>
      <c r="AX19" s="520">
        <f t="shared" si="33"/>
        <v>0</v>
      </c>
      <c r="BD19" s="521">
        <f t="shared" ref="BD19:BD50" si="40">V19</f>
        <v>0</v>
      </c>
      <c r="BE19" s="521">
        <f t="shared" si="11"/>
        <v>44748</v>
      </c>
      <c r="BF19" s="521">
        <f t="shared" si="12"/>
        <v>0</v>
      </c>
      <c r="BG19" s="521">
        <f t="shared" si="13"/>
        <v>44821</v>
      </c>
      <c r="BH19" s="521">
        <f t="shared" si="14"/>
        <v>0</v>
      </c>
      <c r="BI19" s="521">
        <f t="shared" si="15"/>
        <v>44869</v>
      </c>
      <c r="BJ19" s="522">
        <f t="shared" si="34"/>
        <v>0</v>
      </c>
      <c r="BK19" s="522">
        <f t="shared" si="35"/>
        <v>73</v>
      </c>
      <c r="BL19" s="522">
        <f t="shared" si="36"/>
        <v>0</v>
      </c>
      <c r="BM19" s="522">
        <f t="shared" si="37"/>
        <v>48</v>
      </c>
      <c r="BN19" s="522">
        <f t="shared" si="38"/>
        <v>0</v>
      </c>
      <c r="BO19" s="522">
        <f t="shared" si="39"/>
        <v>121</v>
      </c>
    </row>
    <row r="20" spans="1:67">
      <c r="A20" s="350"/>
      <c r="B20" s="1"/>
      <c r="C20" s="372"/>
      <c r="D20" s="368"/>
      <c r="E20" s="494"/>
      <c r="F20" s="475"/>
      <c r="G20" s="475"/>
      <c r="H20" s="484"/>
      <c r="I20" s="484"/>
      <c r="J20" s="475"/>
      <c r="K20" s="25">
        <f t="shared" si="16"/>
        <v>0</v>
      </c>
      <c r="L20" s="25">
        <f t="shared" si="17"/>
        <v>0</v>
      </c>
      <c r="M20" s="25">
        <f t="shared" si="18"/>
        <v>0</v>
      </c>
      <c r="N20" s="25">
        <f t="shared" si="19"/>
        <v>0</v>
      </c>
      <c r="O20" s="25">
        <f t="shared" si="20"/>
        <v>0</v>
      </c>
      <c r="P20" s="25">
        <f t="shared" si="21"/>
        <v>0</v>
      </c>
      <c r="Q20" s="9"/>
      <c r="R20" s="350"/>
      <c r="S20" s="372"/>
      <c r="T20" s="372"/>
      <c r="U20" s="367"/>
      <c r="V20" s="475"/>
      <c r="W20" s="480"/>
      <c r="X20" s="472"/>
      <c r="Y20" s="497"/>
      <c r="Z20" s="471"/>
      <c r="AA20" s="471"/>
      <c r="AB20" s="525">
        <f t="shared" si="22"/>
        <v>0</v>
      </c>
      <c r="AC20" s="525">
        <f t="shared" si="23"/>
        <v>0</v>
      </c>
      <c r="AD20" s="525">
        <f t="shared" si="24"/>
        <v>0</v>
      </c>
      <c r="AE20" s="525">
        <f t="shared" si="25"/>
        <v>0</v>
      </c>
      <c r="AF20" s="525">
        <f t="shared" si="26"/>
        <v>0</v>
      </c>
      <c r="AG20" s="525">
        <f t="shared" si="27"/>
        <v>0</v>
      </c>
      <c r="AM20" s="520">
        <f t="shared" si="4"/>
        <v>0</v>
      </c>
      <c r="AN20" s="520">
        <f t="shared" si="5"/>
        <v>0</v>
      </c>
      <c r="AO20" s="520">
        <f t="shared" si="6"/>
        <v>0</v>
      </c>
      <c r="AP20" s="520">
        <f t="shared" si="7"/>
        <v>0</v>
      </c>
      <c r="AQ20" s="520">
        <f t="shared" si="8"/>
        <v>0</v>
      </c>
      <c r="AR20" s="520">
        <f t="shared" si="9"/>
        <v>0</v>
      </c>
      <c r="AS20" s="520">
        <f t="shared" si="28"/>
        <v>0</v>
      </c>
      <c r="AT20" s="520">
        <f t="shared" si="29"/>
        <v>0</v>
      </c>
      <c r="AU20" s="520">
        <f t="shared" si="30"/>
        <v>0</v>
      </c>
      <c r="AV20" s="520">
        <f t="shared" si="31"/>
        <v>0</v>
      </c>
      <c r="AW20" s="520">
        <f t="shared" si="32"/>
        <v>0</v>
      </c>
      <c r="AX20" s="520">
        <f t="shared" si="33"/>
        <v>0</v>
      </c>
      <c r="BD20" s="521">
        <f t="shared" si="40"/>
        <v>0</v>
      </c>
      <c r="BE20" s="521">
        <f t="shared" si="11"/>
        <v>0</v>
      </c>
      <c r="BF20" s="521">
        <f t="shared" si="12"/>
        <v>0</v>
      </c>
      <c r="BG20" s="521">
        <f t="shared" si="13"/>
        <v>0</v>
      </c>
      <c r="BH20" s="521">
        <f t="shared" si="14"/>
        <v>0</v>
      </c>
      <c r="BI20" s="521">
        <f t="shared" si="15"/>
        <v>0</v>
      </c>
      <c r="BJ20" s="522">
        <f t="shared" si="34"/>
        <v>0</v>
      </c>
      <c r="BK20" s="522">
        <f t="shared" si="35"/>
        <v>0</v>
      </c>
      <c r="BL20" s="522">
        <f t="shared" si="36"/>
        <v>0</v>
      </c>
      <c r="BM20" s="522">
        <f t="shared" si="37"/>
        <v>0</v>
      </c>
      <c r="BN20" s="522">
        <f t="shared" si="38"/>
        <v>0</v>
      </c>
      <c r="BO20" s="522">
        <f t="shared" si="39"/>
        <v>0</v>
      </c>
    </row>
    <row r="21" spans="1:67">
      <c r="A21" s="350"/>
      <c r="B21" s="1"/>
      <c r="C21" s="372"/>
      <c r="D21" s="338"/>
      <c r="E21" s="484"/>
      <c r="F21" s="475"/>
      <c r="G21" s="475"/>
      <c r="H21" s="484"/>
      <c r="I21" s="484"/>
      <c r="J21" s="475"/>
      <c r="K21" s="25">
        <f t="shared" si="16"/>
        <v>0</v>
      </c>
      <c r="L21" s="25">
        <f t="shared" si="17"/>
        <v>0</v>
      </c>
      <c r="M21" s="25">
        <f t="shared" si="18"/>
        <v>0</v>
      </c>
      <c r="N21" s="25">
        <f t="shared" si="19"/>
        <v>0</v>
      </c>
      <c r="O21" s="25">
        <f t="shared" si="20"/>
        <v>0</v>
      </c>
      <c r="P21" s="25">
        <f t="shared" si="21"/>
        <v>0</v>
      </c>
      <c r="Q21" s="9"/>
      <c r="R21" s="350"/>
      <c r="S21" s="372"/>
      <c r="T21" s="372"/>
      <c r="U21" s="367"/>
      <c r="V21" s="475"/>
      <c r="W21" s="480"/>
      <c r="X21" s="472"/>
      <c r="Y21" s="497"/>
      <c r="Z21" s="471"/>
      <c r="AA21" s="471"/>
      <c r="AB21" s="525">
        <f t="shared" si="22"/>
        <v>0</v>
      </c>
      <c r="AC21" s="525">
        <f t="shared" si="23"/>
        <v>0</v>
      </c>
      <c r="AD21" s="525">
        <f t="shared" si="24"/>
        <v>0</v>
      </c>
      <c r="AE21" s="525">
        <f t="shared" si="25"/>
        <v>0</v>
      </c>
      <c r="AF21" s="525">
        <f t="shared" si="26"/>
        <v>0</v>
      </c>
      <c r="AG21" s="525">
        <f t="shared" si="27"/>
        <v>0</v>
      </c>
      <c r="AM21" s="520">
        <f t="shared" si="4"/>
        <v>0</v>
      </c>
      <c r="AN21" s="520">
        <f t="shared" si="5"/>
        <v>0</v>
      </c>
      <c r="AO21" s="520">
        <f t="shared" si="6"/>
        <v>0</v>
      </c>
      <c r="AP21" s="520">
        <f t="shared" si="7"/>
        <v>0</v>
      </c>
      <c r="AQ21" s="520">
        <f t="shared" si="8"/>
        <v>0</v>
      </c>
      <c r="AR21" s="520">
        <f t="shared" si="9"/>
        <v>0</v>
      </c>
      <c r="AS21" s="520">
        <f t="shared" si="28"/>
        <v>0</v>
      </c>
      <c r="AT21" s="520">
        <f t="shared" si="29"/>
        <v>0</v>
      </c>
      <c r="AU21" s="520">
        <f t="shared" si="30"/>
        <v>0</v>
      </c>
      <c r="AV21" s="520">
        <f t="shared" si="31"/>
        <v>0</v>
      </c>
      <c r="AW21" s="520">
        <f t="shared" si="32"/>
        <v>0</v>
      </c>
      <c r="AX21" s="520">
        <f t="shared" si="33"/>
        <v>0</v>
      </c>
      <c r="BD21" s="521">
        <f t="shared" si="40"/>
        <v>0</v>
      </c>
      <c r="BE21" s="521">
        <f t="shared" si="11"/>
        <v>0</v>
      </c>
      <c r="BF21" s="521">
        <f t="shared" si="12"/>
        <v>0</v>
      </c>
      <c r="BG21" s="521">
        <f t="shared" si="13"/>
        <v>0</v>
      </c>
      <c r="BH21" s="521">
        <f t="shared" si="14"/>
        <v>0</v>
      </c>
      <c r="BI21" s="521">
        <f t="shared" si="15"/>
        <v>0</v>
      </c>
      <c r="BJ21" s="522">
        <f t="shared" si="34"/>
        <v>0</v>
      </c>
      <c r="BK21" s="522">
        <f t="shared" si="35"/>
        <v>0</v>
      </c>
      <c r="BL21" s="522">
        <f t="shared" si="36"/>
        <v>0</v>
      </c>
      <c r="BM21" s="522">
        <f t="shared" si="37"/>
        <v>0</v>
      </c>
      <c r="BN21" s="522">
        <f t="shared" si="38"/>
        <v>0</v>
      </c>
      <c r="BO21" s="522">
        <f t="shared" si="39"/>
        <v>0</v>
      </c>
    </row>
    <row r="22" spans="1:67">
      <c r="A22" s="350"/>
      <c r="B22" s="1"/>
      <c r="C22" s="372"/>
      <c r="D22" s="369"/>
      <c r="E22" s="493"/>
      <c r="F22" s="475"/>
      <c r="G22" s="475"/>
      <c r="H22" s="484"/>
      <c r="I22" s="484"/>
      <c r="J22" s="475"/>
      <c r="K22" s="25">
        <f t="shared" si="16"/>
        <v>0</v>
      </c>
      <c r="L22" s="25">
        <f t="shared" si="17"/>
        <v>0</v>
      </c>
      <c r="M22" s="25">
        <f t="shared" si="18"/>
        <v>0</v>
      </c>
      <c r="N22" s="25">
        <f t="shared" si="19"/>
        <v>0</v>
      </c>
      <c r="O22" s="25">
        <f t="shared" si="20"/>
        <v>0</v>
      </c>
      <c r="P22" s="25">
        <f t="shared" si="21"/>
        <v>0</v>
      </c>
      <c r="Q22" s="9"/>
      <c r="R22" s="350"/>
      <c r="S22" s="372"/>
      <c r="T22" s="372"/>
      <c r="U22" s="367"/>
      <c r="V22" s="475"/>
      <c r="W22" s="480"/>
      <c r="X22" s="472"/>
      <c r="Y22" s="497"/>
      <c r="Z22" s="471"/>
      <c r="AA22" s="471"/>
      <c r="AB22" s="525">
        <f t="shared" si="22"/>
        <v>0</v>
      </c>
      <c r="AC22" s="525">
        <f t="shared" si="23"/>
        <v>0</v>
      </c>
      <c r="AD22" s="525">
        <f t="shared" si="24"/>
        <v>0</v>
      </c>
      <c r="AE22" s="525">
        <f t="shared" si="25"/>
        <v>0</v>
      </c>
      <c r="AF22" s="525">
        <f t="shared" si="26"/>
        <v>0</v>
      </c>
      <c r="AG22" s="525">
        <f t="shared" si="27"/>
        <v>0</v>
      </c>
      <c r="AM22" s="520">
        <f t="shared" si="4"/>
        <v>0</v>
      </c>
      <c r="AN22" s="520">
        <f t="shared" si="5"/>
        <v>0</v>
      </c>
      <c r="AO22" s="520">
        <f t="shared" si="6"/>
        <v>0</v>
      </c>
      <c r="AP22" s="520">
        <f t="shared" si="7"/>
        <v>0</v>
      </c>
      <c r="AQ22" s="520">
        <f t="shared" si="8"/>
        <v>0</v>
      </c>
      <c r="AR22" s="520">
        <f t="shared" si="9"/>
        <v>0</v>
      </c>
      <c r="AS22" s="520">
        <f t="shared" si="28"/>
        <v>0</v>
      </c>
      <c r="AT22" s="520">
        <f t="shared" si="29"/>
        <v>0</v>
      </c>
      <c r="AU22" s="520">
        <f t="shared" si="30"/>
        <v>0</v>
      </c>
      <c r="AV22" s="520">
        <f t="shared" si="31"/>
        <v>0</v>
      </c>
      <c r="AW22" s="520">
        <f t="shared" si="32"/>
        <v>0</v>
      </c>
      <c r="AX22" s="520">
        <f t="shared" si="33"/>
        <v>0</v>
      </c>
      <c r="BD22" s="521">
        <f t="shared" si="40"/>
        <v>0</v>
      </c>
      <c r="BE22" s="521">
        <f t="shared" si="11"/>
        <v>0</v>
      </c>
      <c r="BF22" s="521">
        <f t="shared" si="12"/>
        <v>0</v>
      </c>
      <c r="BG22" s="521">
        <f t="shared" si="13"/>
        <v>0</v>
      </c>
      <c r="BH22" s="521">
        <f t="shared" si="14"/>
        <v>0</v>
      </c>
      <c r="BI22" s="521">
        <f t="shared" si="15"/>
        <v>0</v>
      </c>
      <c r="BJ22" s="522">
        <f t="shared" si="34"/>
        <v>0</v>
      </c>
      <c r="BK22" s="522">
        <f t="shared" si="35"/>
        <v>0</v>
      </c>
      <c r="BL22" s="522">
        <f t="shared" si="36"/>
        <v>0</v>
      </c>
      <c r="BM22" s="522">
        <f t="shared" si="37"/>
        <v>0</v>
      </c>
      <c r="BN22" s="522">
        <f t="shared" si="38"/>
        <v>0</v>
      </c>
      <c r="BO22" s="522">
        <f t="shared" si="39"/>
        <v>0</v>
      </c>
    </row>
    <row r="23" spans="1:67">
      <c r="A23" s="350"/>
      <c r="B23" s="1"/>
      <c r="C23" s="372"/>
      <c r="D23" s="368"/>
      <c r="E23" s="494"/>
      <c r="F23" s="475"/>
      <c r="G23" s="475"/>
      <c r="H23" s="484"/>
      <c r="I23" s="484"/>
      <c r="J23" s="475"/>
      <c r="K23" s="25">
        <f t="shared" si="16"/>
        <v>0</v>
      </c>
      <c r="L23" s="25">
        <f t="shared" si="17"/>
        <v>0</v>
      </c>
      <c r="M23" s="25">
        <f t="shared" si="18"/>
        <v>0</v>
      </c>
      <c r="N23" s="25">
        <f t="shared" si="19"/>
        <v>0</v>
      </c>
      <c r="O23" s="25">
        <f t="shared" si="20"/>
        <v>0</v>
      </c>
      <c r="P23" s="25">
        <f t="shared" si="21"/>
        <v>0</v>
      </c>
      <c r="Q23" s="9"/>
      <c r="R23" s="350"/>
      <c r="S23" s="372"/>
      <c r="T23" s="372"/>
      <c r="U23" s="338"/>
      <c r="V23" s="475"/>
      <c r="W23" s="480"/>
      <c r="X23" s="472"/>
      <c r="Y23" s="497"/>
      <c r="Z23" s="471"/>
      <c r="AA23" s="471"/>
      <c r="AB23" s="525">
        <f t="shared" si="22"/>
        <v>0</v>
      </c>
      <c r="AC23" s="525">
        <f t="shared" si="23"/>
        <v>0</v>
      </c>
      <c r="AD23" s="525">
        <f t="shared" si="24"/>
        <v>0</v>
      </c>
      <c r="AE23" s="525">
        <f t="shared" si="25"/>
        <v>0</v>
      </c>
      <c r="AF23" s="525">
        <f t="shared" si="26"/>
        <v>0</v>
      </c>
      <c r="AG23" s="525">
        <f t="shared" si="27"/>
        <v>0</v>
      </c>
      <c r="AM23" s="520">
        <f t="shared" si="4"/>
        <v>0</v>
      </c>
      <c r="AN23" s="520">
        <f t="shared" si="5"/>
        <v>0</v>
      </c>
      <c r="AO23" s="520">
        <f t="shared" si="6"/>
        <v>0</v>
      </c>
      <c r="AP23" s="520">
        <f t="shared" si="7"/>
        <v>0</v>
      </c>
      <c r="AQ23" s="520">
        <f t="shared" si="8"/>
        <v>0</v>
      </c>
      <c r="AR23" s="520">
        <f t="shared" si="9"/>
        <v>0</v>
      </c>
      <c r="AS23" s="520">
        <f t="shared" si="28"/>
        <v>0</v>
      </c>
      <c r="AT23" s="520">
        <f t="shared" si="29"/>
        <v>0</v>
      </c>
      <c r="AU23" s="520">
        <f t="shared" si="30"/>
        <v>0</v>
      </c>
      <c r="AV23" s="520">
        <f t="shared" si="31"/>
        <v>0</v>
      </c>
      <c r="AW23" s="520">
        <f t="shared" si="32"/>
        <v>0</v>
      </c>
      <c r="AX23" s="520">
        <f t="shared" si="33"/>
        <v>0</v>
      </c>
      <c r="BD23" s="521">
        <f t="shared" si="40"/>
        <v>0</v>
      </c>
      <c r="BE23" s="521">
        <f t="shared" si="11"/>
        <v>0</v>
      </c>
      <c r="BF23" s="521">
        <f t="shared" si="12"/>
        <v>0</v>
      </c>
      <c r="BG23" s="521">
        <f t="shared" si="13"/>
        <v>0</v>
      </c>
      <c r="BH23" s="521">
        <f t="shared" si="14"/>
        <v>0</v>
      </c>
      <c r="BI23" s="521">
        <f t="shared" si="15"/>
        <v>0</v>
      </c>
      <c r="BJ23" s="522">
        <f t="shared" si="34"/>
        <v>0</v>
      </c>
      <c r="BK23" s="522">
        <f t="shared" si="35"/>
        <v>0</v>
      </c>
      <c r="BL23" s="522">
        <f t="shared" si="36"/>
        <v>0</v>
      </c>
      <c r="BM23" s="522">
        <f t="shared" si="37"/>
        <v>0</v>
      </c>
      <c r="BN23" s="522">
        <f t="shared" si="38"/>
        <v>0</v>
      </c>
      <c r="BO23" s="522">
        <f t="shared" si="39"/>
        <v>0</v>
      </c>
    </row>
    <row r="24" spans="1:67" ht="10.5" customHeight="1">
      <c r="A24" s="350"/>
      <c r="B24" s="1"/>
      <c r="C24" s="372"/>
      <c r="D24" s="369"/>
      <c r="E24" s="493"/>
      <c r="F24" s="475"/>
      <c r="G24" s="475"/>
      <c r="H24" s="484"/>
      <c r="I24" s="484"/>
      <c r="J24" s="475"/>
      <c r="K24" s="25">
        <f t="shared" si="16"/>
        <v>0</v>
      </c>
      <c r="L24" s="25">
        <f t="shared" si="17"/>
        <v>0</v>
      </c>
      <c r="M24" s="25">
        <f t="shared" si="18"/>
        <v>0</v>
      </c>
      <c r="N24" s="25">
        <f t="shared" si="19"/>
        <v>0</v>
      </c>
      <c r="O24" s="25">
        <f t="shared" si="20"/>
        <v>0</v>
      </c>
      <c r="P24" s="25">
        <f t="shared" si="21"/>
        <v>0</v>
      </c>
      <c r="Q24" s="9"/>
      <c r="R24" s="350"/>
      <c r="S24" s="372"/>
      <c r="T24" s="372"/>
      <c r="U24" s="367"/>
      <c r="V24" s="475"/>
      <c r="W24" s="480"/>
      <c r="X24" s="472"/>
      <c r="Y24" s="497"/>
      <c r="Z24" s="471"/>
      <c r="AA24" s="471"/>
      <c r="AB24" s="525">
        <f t="shared" si="22"/>
        <v>0</v>
      </c>
      <c r="AC24" s="525">
        <f t="shared" si="23"/>
        <v>0</v>
      </c>
      <c r="AD24" s="525">
        <f t="shared" si="24"/>
        <v>0</v>
      </c>
      <c r="AE24" s="525">
        <f t="shared" si="25"/>
        <v>0</v>
      </c>
      <c r="AF24" s="525">
        <f t="shared" si="26"/>
        <v>0</v>
      </c>
      <c r="AG24" s="525">
        <f t="shared" si="27"/>
        <v>0</v>
      </c>
      <c r="AM24" s="520">
        <f t="shared" si="4"/>
        <v>0</v>
      </c>
      <c r="AN24" s="520">
        <f t="shared" si="5"/>
        <v>0</v>
      </c>
      <c r="AO24" s="520">
        <f t="shared" si="6"/>
        <v>0</v>
      </c>
      <c r="AP24" s="520">
        <f t="shared" si="7"/>
        <v>0</v>
      </c>
      <c r="AQ24" s="520">
        <f t="shared" si="8"/>
        <v>0</v>
      </c>
      <c r="AR24" s="520">
        <f t="shared" si="9"/>
        <v>0</v>
      </c>
      <c r="AS24" s="520">
        <f t="shared" si="28"/>
        <v>0</v>
      </c>
      <c r="AT24" s="520">
        <f t="shared" si="29"/>
        <v>0</v>
      </c>
      <c r="AU24" s="520">
        <f t="shared" si="30"/>
        <v>0</v>
      </c>
      <c r="AV24" s="520">
        <f t="shared" si="31"/>
        <v>0</v>
      </c>
      <c r="AW24" s="520">
        <f t="shared" si="32"/>
        <v>0</v>
      </c>
      <c r="AX24" s="520">
        <f t="shared" si="33"/>
        <v>0</v>
      </c>
      <c r="BD24" s="521">
        <f t="shared" si="40"/>
        <v>0</v>
      </c>
      <c r="BE24" s="521">
        <f t="shared" si="11"/>
        <v>0</v>
      </c>
      <c r="BF24" s="521">
        <f t="shared" si="12"/>
        <v>0</v>
      </c>
      <c r="BG24" s="521">
        <f t="shared" si="13"/>
        <v>0</v>
      </c>
      <c r="BH24" s="521">
        <f t="shared" si="14"/>
        <v>0</v>
      </c>
      <c r="BI24" s="521">
        <f t="shared" si="15"/>
        <v>0</v>
      </c>
      <c r="BJ24" s="522">
        <f t="shared" si="34"/>
        <v>0</v>
      </c>
      <c r="BK24" s="522">
        <f t="shared" si="35"/>
        <v>0</v>
      </c>
      <c r="BL24" s="522">
        <f t="shared" si="36"/>
        <v>0</v>
      </c>
      <c r="BM24" s="522">
        <f t="shared" si="37"/>
        <v>0</v>
      </c>
      <c r="BN24" s="522">
        <f t="shared" si="38"/>
        <v>0</v>
      </c>
      <c r="BO24" s="522">
        <f t="shared" si="39"/>
        <v>0</v>
      </c>
    </row>
    <row r="25" spans="1:67">
      <c r="A25" s="350"/>
      <c r="B25" s="1"/>
      <c r="C25" s="372"/>
      <c r="D25" s="368"/>
      <c r="E25" s="494"/>
      <c r="F25" s="475"/>
      <c r="G25" s="475"/>
      <c r="H25" s="484"/>
      <c r="I25" s="484"/>
      <c r="J25" s="475"/>
      <c r="K25" s="25">
        <f t="shared" si="16"/>
        <v>0</v>
      </c>
      <c r="L25" s="25">
        <f t="shared" si="17"/>
        <v>0</v>
      </c>
      <c r="M25" s="25">
        <f t="shared" si="18"/>
        <v>0</v>
      </c>
      <c r="N25" s="25">
        <f t="shared" si="19"/>
        <v>0</v>
      </c>
      <c r="O25" s="25">
        <f t="shared" si="20"/>
        <v>0</v>
      </c>
      <c r="P25" s="25">
        <f t="shared" si="21"/>
        <v>0</v>
      </c>
      <c r="Q25" s="9"/>
      <c r="R25" s="350"/>
      <c r="S25" s="372"/>
      <c r="T25" s="372"/>
      <c r="U25" s="367"/>
      <c r="V25" s="475"/>
      <c r="W25" s="475"/>
      <c r="X25" s="472"/>
      <c r="Y25" s="497"/>
      <c r="Z25" s="471"/>
      <c r="AA25" s="475"/>
      <c r="AB25" s="525">
        <f t="shared" si="22"/>
        <v>0</v>
      </c>
      <c r="AC25" s="525">
        <f t="shared" si="23"/>
        <v>0</v>
      </c>
      <c r="AD25" s="525">
        <f t="shared" si="24"/>
        <v>0</v>
      </c>
      <c r="AE25" s="525">
        <f t="shared" si="25"/>
        <v>0</v>
      </c>
      <c r="AF25" s="525">
        <f t="shared" si="26"/>
        <v>0</v>
      </c>
      <c r="AG25" s="525">
        <f t="shared" si="27"/>
        <v>0</v>
      </c>
      <c r="AM25" s="520">
        <f t="shared" si="4"/>
        <v>0</v>
      </c>
      <c r="AN25" s="520">
        <f t="shared" si="5"/>
        <v>0</v>
      </c>
      <c r="AO25" s="520">
        <f t="shared" si="6"/>
        <v>0</v>
      </c>
      <c r="AP25" s="520">
        <f t="shared" si="7"/>
        <v>0</v>
      </c>
      <c r="AQ25" s="520">
        <f t="shared" si="8"/>
        <v>0</v>
      </c>
      <c r="AR25" s="520">
        <f t="shared" si="9"/>
        <v>0</v>
      </c>
      <c r="AS25" s="520">
        <f t="shared" si="28"/>
        <v>0</v>
      </c>
      <c r="AT25" s="520">
        <f t="shared" si="29"/>
        <v>0</v>
      </c>
      <c r="AU25" s="520">
        <f t="shared" si="30"/>
        <v>0</v>
      </c>
      <c r="AV25" s="520">
        <f t="shared" si="31"/>
        <v>0</v>
      </c>
      <c r="AW25" s="520">
        <f t="shared" si="32"/>
        <v>0</v>
      </c>
      <c r="AX25" s="520">
        <f t="shared" si="33"/>
        <v>0</v>
      </c>
      <c r="BD25" s="521">
        <f t="shared" si="40"/>
        <v>0</v>
      </c>
      <c r="BE25" s="521">
        <f t="shared" si="11"/>
        <v>0</v>
      </c>
      <c r="BF25" s="521">
        <f t="shared" si="12"/>
        <v>0</v>
      </c>
      <c r="BG25" s="521">
        <f t="shared" si="13"/>
        <v>0</v>
      </c>
      <c r="BH25" s="521">
        <f t="shared" si="14"/>
        <v>0</v>
      </c>
      <c r="BI25" s="521">
        <f t="shared" si="15"/>
        <v>0</v>
      </c>
      <c r="BJ25" s="522">
        <f t="shared" si="34"/>
        <v>0</v>
      </c>
      <c r="BK25" s="522">
        <f t="shared" si="35"/>
        <v>0</v>
      </c>
      <c r="BL25" s="522">
        <f t="shared" si="36"/>
        <v>0</v>
      </c>
      <c r="BM25" s="522">
        <f t="shared" si="37"/>
        <v>0</v>
      </c>
      <c r="BN25" s="522">
        <f t="shared" si="38"/>
        <v>0</v>
      </c>
      <c r="BO25" s="522">
        <f t="shared" si="39"/>
        <v>0</v>
      </c>
    </row>
    <row r="26" spans="1:67">
      <c r="A26" s="350"/>
      <c r="B26" s="1"/>
      <c r="C26" s="372"/>
      <c r="D26" s="369"/>
      <c r="E26" s="493"/>
      <c r="F26" s="475"/>
      <c r="G26" s="475"/>
      <c r="H26" s="484"/>
      <c r="I26" s="484"/>
      <c r="J26" s="475"/>
      <c r="K26" s="25">
        <f t="shared" si="16"/>
        <v>0</v>
      </c>
      <c r="L26" s="25">
        <f t="shared" si="17"/>
        <v>0</v>
      </c>
      <c r="M26" s="25">
        <f t="shared" si="18"/>
        <v>0</v>
      </c>
      <c r="N26" s="25">
        <f t="shared" si="19"/>
        <v>0</v>
      </c>
      <c r="O26" s="25">
        <f t="shared" si="20"/>
        <v>0</v>
      </c>
      <c r="P26" s="25">
        <f t="shared" si="21"/>
        <v>0</v>
      </c>
      <c r="Q26" s="9"/>
      <c r="R26" s="350"/>
      <c r="S26" s="372"/>
      <c r="T26" s="372"/>
      <c r="U26" s="367"/>
      <c r="V26" s="475"/>
      <c r="W26" s="475"/>
      <c r="X26" s="472"/>
      <c r="Y26" s="497"/>
      <c r="Z26" s="471"/>
      <c r="AA26" s="475"/>
      <c r="AB26" s="525">
        <f t="shared" si="22"/>
        <v>0</v>
      </c>
      <c r="AC26" s="525">
        <f t="shared" si="23"/>
        <v>0</v>
      </c>
      <c r="AD26" s="525">
        <f t="shared" si="24"/>
        <v>0</v>
      </c>
      <c r="AE26" s="525">
        <f t="shared" si="25"/>
        <v>0</v>
      </c>
      <c r="AF26" s="525">
        <f t="shared" si="26"/>
        <v>0</v>
      </c>
      <c r="AG26" s="525">
        <f t="shared" si="27"/>
        <v>0</v>
      </c>
      <c r="AM26" s="520">
        <f t="shared" si="4"/>
        <v>0</v>
      </c>
      <c r="AN26" s="520">
        <f t="shared" si="5"/>
        <v>0</v>
      </c>
      <c r="AO26" s="520">
        <f t="shared" si="6"/>
        <v>0</v>
      </c>
      <c r="AP26" s="520">
        <f t="shared" si="7"/>
        <v>0</v>
      </c>
      <c r="AQ26" s="520">
        <f t="shared" si="8"/>
        <v>0</v>
      </c>
      <c r="AR26" s="520">
        <f t="shared" si="9"/>
        <v>0</v>
      </c>
      <c r="AS26" s="520">
        <f t="shared" si="28"/>
        <v>0</v>
      </c>
      <c r="AT26" s="520">
        <f t="shared" si="29"/>
        <v>0</v>
      </c>
      <c r="AU26" s="520">
        <f t="shared" si="30"/>
        <v>0</v>
      </c>
      <c r="AV26" s="520">
        <f t="shared" si="31"/>
        <v>0</v>
      </c>
      <c r="AW26" s="520">
        <f t="shared" si="32"/>
        <v>0</v>
      </c>
      <c r="AX26" s="520">
        <f t="shared" si="33"/>
        <v>0</v>
      </c>
      <c r="BD26" s="521">
        <f t="shared" si="40"/>
        <v>0</v>
      </c>
      <c r="BE26" s="521">
        <f t="shared" si="11"/>
        <v>0</v>
      </c>
      <c r="BF26" s="521">
        <f t="shared" si="12"/>
        <v>0</v>
      </c>
      <c r="BG26" s="521">
        <f t="shared" si="13"/>
        <v>0</v>
      </c>
      <c r="BH26" s="521">
        <f t="shared" si="14"/>
        <v>0</v>
      </c>
      <c r="BI26" s="521">
        <f t="shared" si="15"/>
        <v>0</v>
      </c>
      <c r="BJ26" s="522">
        <f t="shared" si="34"/>
        <v>0</v>
      </c>
      <c r="BK26" s="522">
        <f t="shared" si="35"/>
        <v>0</v>
      </c>
      <c r="BL26" s="522">
        <f t="shared" si="36"/>
        <v>0</v>
      </c>
      <c r="BM26" s="522">
        <f t="shared" si="37"/>
        <v>0</v>
      </c>
      <c r="BN26" s="522">
        <f t="shared" si="38"/>
        <v>0</v>
      </c>
      <c r="BO26" s="522">
        <f t="shared" si="39"/>
        <v>0</v>
      </c>
    </row>
    <row r="27" spans="1:67">
      <c r="A27" s="350"/>
      <c r="B27" s="1"/>
      <c r="C27" s="372"/>
      <c r="D27" s="338"/>
      <c r="E27" s="484"/>
      <c r="F27" s="475"/>
      <c r="G27" s="475"/>
      <c r="H27" s="484"/>
      <c r="I27" s="484"/>
      <c r="J27" s="475"/>
      <c r="K27" s="25">
        <f t="shared" si="16"/>
        <v>0</v>
      </c>
      <c r="L27" s="25">
        <f t="shared" si="17"/>
        <v>0</v>
      </c>
      <c r="M27" s="25">
        <f t="shared" si="18"/>
        <v>0</v>
      </c>
      <c r="N27" s="25">
        <f t="shared" si="19"/>
        <v>0</v>
      </c>
      <c r="O27" s="25">
        <f t="shared" si="20"/>
        <v>0</v>
      </c>
      <c r="P27" s="25">
        <f t="shared" si="21"/>
        <v>0</v>
      </c>
      <c r="Q27" s="9"/>
      <c r="R27" s="350"/>
      <c r="S27" s="1"/>
      <c r="T27" s="372"/>
      <c r="U27" s="338"/>
      <c r="V27" s="484"/>
      <c r="W27" s="475"/>
      <c r="X27" s="475"/>
      <c r="Y27" s="497"/>
      <c r="Z27" s="497"/>
      <c r="AA27" s="475"/>
      <c r="AB27" s="525">
        <f t="shared" si="22"/>
        <v>0</v>
      </c>
      <c r="AC27" s="525">
        <f t="shared" si="23"/>
        <v>0</v>
      </c>
      <c r="AD27" s="525">
        <f t="shared" si="24"/>
        <v>0</v>
      </c>
      <c r="AE27" s="525">
        <f t="shared" si="25"/>
        <v>0</v>
      </c>
      <c r="AF27" s="525">
        <f t="shared" si="26"/>
        <v>0</v>
      </c>
      <c r="AG27" s="525">
        <f t="shared" si="27"/>
        <v>0</v>
      </c>
      <c r="AM27" s="520">
        <f t="shared" si="4"/>
        <v>0</v>
      </c>
      <c r="AN27" s="520">
        <f t="shared" si="5"/>
        <v>0</v>
      </c>
      <c r="AO27" s="520">
        <f t="shared" si="6"/>
        <v>0</v>
      </c>
      <c r="AP27" s="520">
        <f t="shared" si="7"/>
        <v>0</v>
      </c>
      <c r="AQ27" s="520">
        <f t="shared" si="8"/>
        <v>0</v>
      </c>
      <c r="AR27" s="520">
        <f t="shared" si="9"/>
        <v>0</v>
      </c>
      <c r="AS27" s="520">
        <f t="shared" si="28"/>
        <v>0</v>
      </c>
      <c r="AT27" s="520">
        <f t="shared" si="29"/>
        <v>0</v>
      </c>
      <c r="AU27" s="520">
        <f t="shared" si="30"/>
        <v>0</v>
      </c>
      <c r="AV27" s="520">
        <f t="shared" si="31"/>
        <v>0</v>
      </c>
      <c r="AW27" s="520">
        <f t="shared" si="32"/>
        <v>0</v>
      </c>
      <c r="AX27" s="520">
        <f t="shared" si="33"/>
        <v>0</v>
      </c>
      <c r="BD27" s="521">
        <f t="shared" si="40"/>
        <v>0</v>
      </c>
      <c r="BE27" s="521">
        <f t="shared" si="11"/>
        <v>0</v>
      </c>
      <c r="BF27" s="521">
        <f t="shared" si="12"/>
        <v>0</v>
      </c>
      <c r="BG27" s="521">
        <f t="shared" si="13"/>
        <v>0</v>
      </c>
      <c r="BH27" s="521">
        <f t="shared" si="14"/>
        <v>0</v>
      </c>
      <c r="BI27" s="521">
        <f t="shared" si="15"/>
        <v>0</v>
      </c>
      <c r="BJ27" s="522">
        <f t="shared" si="34"/>
        <v>0</v>
      </c>
      <c r="BK27" s="522">
        <f t="shared" si="35"/>
        <v>0</v>
      </c>
      <c r="BL27" s="522">
        <f t="shared" si="36"/>
        <v>0</v>
      </c>
      <c r="BM27" s="522">
        <f t="shared" si="37"/>
        <v>0</v>
      </c>
      <c r="BN27" s="522">
        <f t="shared" si="38"/>
        <v>0</v>
      </c>
      <c r="BO27" s="522">
        <f t="shared" si="39"/>
        <v>0</v>
      </c>
    </row>
    <row r="28" spans="1:67">
      <c r="A28" s="350"/>
      <c r="B28" s="351"/>
      <c r="C28" s="350"/>
      <c r="D28" s="352"/>
      <c r="E28" s="484"/>
      <c r="F28" s="475"/>
      <c r="G28" s="475"/>
      <c r="H28" s="484"/>
      <c r="I28" s="484"/>
      <c r="J28" s="475"/>
      <c r="K28" s="25">
        <f t="shared" si="16"/>
        <v>0</v>
      </c>
      <c r="L28" s="25">
        <f t="shared" si="17"/>
        <v>0</v>
      </c>
      <c r="M28" s="25">
        <f t="shared" si="18"/>
        <v>0</v>
      </c>
      <c r="N28" s="25">
        <f t="shared" si="19"/>
        <v>0</v>
      </c>
      <c r="O28" s="25">
        <f t="shared" si="20"/>
        <v>0</v>
      </c>
      <c r="P28" s="25">
        <f t="shared" si="21"/>
        <v>0</v>
      </c>
      <c r="Q28" s="9"/>
      <c r="R28" s="350"/>
      <c r="S28" s="351"/>
      <c r="T28" s="350"/>
      <c r="U28" s="352"/>
      <c r="V28" s="497"/>
      <c r="W28" s="475"/>
      <c r="X28" s="475"/>
      <c r="Y28" s="497"/>
      <c r="Z28" s="497"/>
      <c r="AA28" s="475"/>
      <c r="AB28" s="525">
        <f t="shared" si="22"/>
        <v>0</v>
      </c>
      <c r="AC28" s="525">
        <f t="shared" si="23"/>
        <v>0</v>
      </c>
      <c r="AD28" s="525">
        <f t="shared" si="24"/>
        <v>0</v>
      </c>
      <c r="AE28" s="525">
        <f t="shared" si="25"/>
        <v>0</v>
      </c>
      <c r="AF28" s="525">
        <f t="shared" si="26"/>
        <v>0</v>
      </c>
      <c r="AG28" s="525">
        <f t="shared" si="27"/>
        <v>0</v>
      </c>
      <c r="AM28" s="520">
        <f t="shared" si="4"/>
        <v>0</v>
      </c>
      <c r="AN28" s="520">
        <f t="shared" si="5"/>
        <v>0</v>
      </c>
      <c r="AO28" s="520">
        <f t="shared" si="6"/>
        <v>0</v>
      </c>
      <c r="AP28" s="520">
        <f t="shared" si="7"/>
        <v>0</v>
      </c>
      <c r="AQ28" s="520">
        <f t="shared" si="8"/>
        <v>0</v>
      </c>
      <c r="AR28" s="520">
        <f t="shared" si="9"/>
        <v>0</v>
      </c>
      <c r="AS28" s="520">
        <f t="shared" si="28"/>
        <v>0</v>
      </c>
      <c r="AT28" s="520">
        <f t="shared" si="29"/>
        <v>0</v>
      </c>
      <c r="AU28" s="520">
        <f t="shared" si="30"/>
        <v>0</v>
      </c>
      <c r="AV28" s="520">
        <f t="shared" si="31"/>
        <v>0</v>
      </c>
      <c r="AW28" s="520">
        <f t="shared" si="32"/>
        <v>0</v>
      </c>
      <c r="AX28" s="520">
        <f t="shared" si="33"/>
        <v>0</v>
      </c>
      <c r="BD28" s="521">
        <f t="shared" si="40"/>
        <v>0</v>
      </c>
      <c r="BE28" s="521">
        <f t="shared" si="11"/>
        <v>0</v>
      </c>
      <c r="BF28" s="521">
        <f t="shared" si="12"/>
        <v>0</v>
      </c>
      <c r="BG28" s="521">
        <f t="shared" si="13"/>
        <v>0</v>
      </c>
      <c r="BH28" s="521">
        <f t="shared" si="14"/>
        <v>0</v>
      </c>
      <c r="BI28" s="521">
        <f t="shared" si="15"/>
        <v>0</v>
      </c>
      <c r="BJ28" s="522">
        <f t="shared" si="34"/>
        <v>0</v>
      </c>
      <c r="BK28" s="522">
        <f t="shared" si="35"/>
        <v>0</v>
      </c>
      <c r="BL28" s="522">
        <f t="shared" si="36"/>
        <v>0</v>
      </c>
      <c r="BM28" s="522">
        <f t="shared" si="37"/>
        <v>0</v>
      </c>
      <c r="BN28" s="522">
        <f t="shared" si="38"/>
        <v>0</v>
      </c>
      <c r="BO28" s="522">
        <f t="shared" si="39"/>
        <v>0</v>
      </c>
    </row>
    <row r="29" spans="1:67">
      <c r="A29" s="350"/>
      <c r="B29" s="351"/>
      <c r="C29" s="350"/>
      <c r="D29" s="352"/>
      <c r="E29" s="484"/>
      <c r="F29" s="475"/>
      <c r="G29" s="475"/>
      <c r="H29" s="484"/>
      <c r="I29" s="484"/>
      <c r="J29" s="475"/>
      <c r="K29" s="25">
        <f t="shared" si="16"/>
        <v>0</v>
      </c>
      <c r="L29" s="25">
        <f t="shared" si="17"/>
        <v>0</v>
      </c>
      <c r="M29" s="25">
        <f t="shared" si="18"/>
        <v>0</v>
      </c>
      <c r="N29" s="25">
        <f t="shared" si="19"/>
        <v>0</v>
      </c>
      <c r="O29" s="25">
        <f t="shared" si="20"/>
        <v>0</v>
      </c>
      <c r="P29" s="25">
        <f t="shared" si="21"/>
        <v>0</v>
      </c>
      <c r="Q29" s="9"/>
      <c r="R29" s="350"/>
      <c r="S29" s="351"/>
      <c r="T29" s="350"/>
      <c r="U29" s="352"/>
      <c r="V29" s="497"/>
      <c r="W29" s="475"/>
      <c r="X29" s="475"/>
      <c r="Y29" s="497"/>
      <c r="Z29" s="497"/>
      <c r="AA29" s="475"/>
      <c r="AB29" s="525">
        <f t="shared" si="22"/>
        <v>0</v>
      </c>
      <c r="AC29" s="525">
        <f t="shared" si="23"/>
        <v>0</v>
      </c>
      <c r="AD29" s="525">
        <f t="shared" si="24"/>
        <v>0</v>
      </c>
      <c r="AE29" s="525">
        <f t="shared" si="25"/>
        <v>0</v>
      </c>
      <c r="AF29" s="525">
        <f t="shared" si="26"/>
        <v>0</v>
      </c>
      <c r="AG29" s="525">
        <f t="shared" si="27"/>
        <v>0</v>
      </c>
      <c r="AM29" s="520">
        <f t="shared" si="4"/>
        <v>0</v>
      </c>
      <c r="AN29" s="520">
        <f t="shared" si="5"/>
        <v>0</v>
      </c>
      <c r="AO29" s="520">
        <f t="shared" si="6"/>
        <v>0</v>
      </c>
      <c r="AP29" s="520">
        <f t="shared" si="7"/>
        <v>0</v>
      </c>
      <c r="AQ29" s="520">
        <f t="shared" si="8"/>
        <v>0</v>
      </c>
      <c r="AR29" s="520">
        <f t="shared" si="9"/>
        <v>0</v>
      </c>
      <c r="AS29" s="520">
        <f t="shared" si="28"/>
        <v>0</v>
      </c>
      <c r="AT29" s="520">
        <f t="shared" si="29"/>
        <v>0</v>
      </c>
      <c r="AU29" s="520">
        <f t="shared" si="30"/>
        <v>0</v>
      </c>
      <c r="AV29" s="520">
        <f t="shared" si="31"/>
        <v>0</v>
      </c>
      <c r="AW29" s="520">
        <f t="shared" si="32"/>
        <v>0</v>
      </c>
      <c r="AX29" s="520">
        <f t="shared" si="33"/>
        <v>0</v>
      </c>
      <c r="BD29" s="521">
        <f t="shared" si="40"/>
        <v>0</v>
      </c>
      <c r="BE29" s="521">
        <f t="shared" si="11"/>
        <v>0</v>
      </c>
      <c r="BF29" s="521">
        <f t="shared" si="12"/>
        <v>0</v>
      </c>
      <c r="BG29" s="521">
        <f t="shared" si="13"/>
        <v>0</v>
      </c>
      <c r="BH29" s="521">
        <f t="shared" si="14"/>
        <v>0</v>
      </c>
      <c r="BI29" s="521">
        <f t="shared" si="15"/>
        <v>0</v>
      </c>
      <c r="BJ29" s="522">
        <f t="shared" si="34"/>
        <v>0</v>
      </c>
      <c r="BK29" s="522">
        <f t="shared" si="35"/>
        <v>0</v>
      </c>
      <c r="BL29" s="522">
        <f t="shared" si="36"/>
        <v>0</v>
      </c>
      <c r="BM29" s="522">
        <f t="shared" si="37"/>
        <v>0</v>
      </c>
      <c r="BN29" s="522">
        <f t="shared" si="38"/>
        <v>0</v>
      </c>
      <c r="BO29" s="522">
        <f t="shared" si="39"/>
        <v>0</v>
      </c>
    </row>
    <row r="30" spans="1:67">
      <c r="A30" s="350"/>
      <c r="B30" s="351"/>
      <c r="C30" s="350"/>
      <c r="D30" s="352"/>
      <c r="E30" s="484"/>
      <c r="F30" s="475"/>
      <c r="G30" s="475"/>
      <c r="H30" s="484"/>
      <c r="I30" s="484"/>
      <c r="J30" s="475"/>
      <c r="K30" s="25">
        <f t="shared" si="16"/>
        <v>0</v>
      </c>
      <c r="L30" s="25">
        <f t="shared" si="17"/>
        <v>0</v>
      </c>
      <c r="M30" s="25">
        <f t="shared" si="18"/>
        <v>0</v>
      </c>
      <c r="N30" s="25">
        <f t="shared" si="19"/>
        <v>0</v>
      </c>
      <c r="O30" s="25">
        <f t="shared" si="20"/>
        <v>0</v>
      </c>
      <c r="P30" s="25">
        <f t="shared" si="21"/>
        <v>0</v>
      </c>
      <c r="Q30" s="9"/>
      <c r="R30" s="350"/>
      <c r="S30" s="351"/>
      <c r="T30" s="350"/>
      <c r="U30" s="352"/>
      <c r="V30" s="497"/>
      <c r="W30" s="475"/>
      <c r="X30" s="475"/>
      <c r="Y30" s="497"/>
      <c r="Z30" s="497"/>
      <c r="AA30" s="475"/>
      <c r="AB30" s="525">
        <f t="shared" si="22"/>
        <v>0</v>
      </c>
      <c r="AC30" s="525">
        <f t="shared" si="23"/>
        <v>0</v>
      </c>
      <c r="AD30" s="525">
        <f t="shared" si="24"/>
        <v>0</v>
      </c>
      <c r="AE30" s="525">
        <f t="shared" si="25"/>
        <v>0</v>
      </c>
      <c r="AF30" s="525">
        <f t="shared" si="26"/>
        <v>0</v>
      </c>
      <c r="AG30" s="525">
        <f t="shared" si="27"/>
        <v>0</v>
      </c>
      <c r="AM30" s="520">
        <f t="shared" si="4"/>
        <v>0</v>
      </c>
      <c r="AN30" s="520">
        <f t="shared" si="5"/>
        <v>0</v>
      </c>
      <c r="AO30" s="520">
        <f t="shared" si="6"/>
        <v>0</v>
      </c>
      <c r="AP30" s="520">
        <f t="shared" si="7"/>
        <v>0</v>
      </c>
      <c r="AQ30" s="520">
        <f t="shared" si="8"/>
        <v>0</v>
      </c>
      <c r="AR30" s="520">
        <f t="shared" si="9"/>
        <v>0</v>
      </c>
      <c r="AS30" s="520">
        <f t="shared" si="28"/>
        <v>0</v>
      </c>
      <c r="AT30" s="520">
        <f t="shared" si="29"/>
        <v>0</v>
      </c>
      <c r="AU30" s="520">
        <f t="shared" si="30"/>
        <v>0</v>
      </c>
      <c r="AV30" s="520">
        <f t="shared" si="31"/>
        <v>0</v>
      </c>
      <c r="AW30" s="520">
        <f t="shared" si="32"/>
        <v>0</v>
      </c>
      <c r="AX30" s="520">
        <f t="shared" si="33"/>
        <v>0</v>
      </c>
      <c r="BD30" s="521">
        <f t="shared" si="40"/>
        <v>0</v>
      </c>
      <c r="BE30" s="521">
        <f t="shared" si="11"/>
        <v>0</v>
      </c>
      <c r="BF30" s="521">
        <f t="shared" si="12"/>
        <v>0</v>
      </c>
      <c r="BG30" s="521">
        <f t="shared" si="13"/>
        <v>0</v>
      </c>
      <c r="BH30" s="521">
        <f t="shared" si="14"/>
        <v>0</v>
      </c>
      <c r="BI30" s="521">
        <f t="shared" si="15"/>
        <v>0</v>
      </c>
      <c r="BJ30" s="522">
        <f t="shared" si="34"/>
        <v>0</v>
      </c>
      <c r="BK30" s="522">
        <f t="shared" si="35"/>
        <v>0</v>
      </c>
      <c r="BL30" s="522">
        <f t="shared" si="36"/>
        <v>0</v>
      </c>
      <c r="BM30" s="522">
        <f t="shared" si="37"/>
        <v>0</v>
      </c>
      <c r="BN30" s="522">
        <f t="shared" si="38"/>
        <v>0</v>
      </c>
      <c r="BO30" s="522">
        <f t="shared" si="39"/>
        <v>0</v>
      </c>
    </row>
    <row r="31" spans="1:67">
      <c r="A31" s="350"/>
      <c r="B31" s="351"/>
      <c r="C31" s="350"/>
      <c r="D31" s="352"/>
      <c r="E31" s="484"/>
      <c r="F31" s="475"/>
      <c r="G31" s="475"/>
      <c r="H31" s="484"/>
      <c r="I31" s="484"/>
      <c r="J31" s="475"/>
      <c r="K31" s="25">
        <f t="shared" si="16"/>
        <v>0</v>
      </c>
      <c r="L31" s="25">
        <f t="shared" si="17"/>
        <v>0</v>
      </c>
      <c r="M31" s="25">
        <f t="shared" si="18"/>
        <v>0</v>
      </c>
      <c r="N31" s="25">
        <f t="shared" si="19"/>
        <v>0</v>
      </c>
      <c r="O31" s="25">
        <f t="shared" si="20"/>
        <v>0</v>
      </c>
      <c r="P31" s="25">
        <f t="shared" si="21"/>
        <v>0</v>
      </c>
      <c r="Q31" s="9"/>
      <c r="R31" s="350"/>
      <c r="S31" s="351"/>
      <c r="T31" s="350"/>
      <c r="U31" s="352"/>
      <c r="V31" s="497"/>
      <c r="W31" s="475"/>
      <c r="X31" s="475"/>
      <c r="Y31" s="497"/>
      <c r="Z31" s="497"/>
      <c r="AA31" s="475"/>
      <c r="AB31" s="525">
        <f t="shared" si="22"/>
        <v>0</v>
      </c>
      <c r="AC31" s="525">
        <f t="shared" si="23"/>
        <v>0</v>
      </c>
      <c r="AD31" s="525">
        <f t="shared" si="24"/>
        <v>0</v>
      </c>
      <c r="AE31" s="525">
        <f t="shared" si="25"/>
        <v>0</v>
      </c>
      <c r="AF31" s="525">
        <f t="shared" si="26"/>
        <v>0</v>
      </c>
      <c r="AG31" s="525">
        <f t="shared" si="27"/>
        <v>0</v>
      </c>
      <c r="AM31" s="520">
        <f t="shared" si="4"/>
        <v>0</v>
      </c>
      <c r="AN31" s="520">
        <f t="shared" si="5"/>
        <v>0</v>
      </c>
      <c r="AO31" s="520">
        <f t="shared" si="6"/>
        <v>0</v>
      </c>
      <c r="AP31" s="520">
        <f t="shared" si="7"/>
        <v>0</v>
      </c>
      <c r="AQ31" s="520">
        <f t="shared" si="8"/>
        <v>0</v>
      </c>
      <c r="AR31" s="520">
        <f t="shared" si="9"/>
        <v>0</v>
      </c>
      <c r="AS31" s="520">
        <f t="shared" si="28"/>
        <v>0</v>
      </c>
      <c r="AT31" s="520">
        <f t="shared" si="29"/>
        <v>0</v>
      </c>
      <c r="AU31" s="520">
        <f t="shared" si="30"/>
        <v>0</v>
      </c>
      <c r="AV31" s="520">
        <f t="shared" si="31"/>
        <v>0</v>
      </c>
      <c r="AW31" s="520">
        <f t="shared" si="32"/>
        <v>0</v>
      </c>
      <c r="AX31" s="520">
        <f t="shared" si="33"/>
        <v>0</v>
      </c>
      <c r="BD31" s="521">
        <f t="shared" si="40"/>
        <v>0</v>
      </c>
      <c r="BE31" s="521">
        <f t="shared" si="11"/>
        <v>0</v>
      </c>
      <c r="BF31" s="521">
        <f t="shared" si="12"/>
        <v>0</v>
      </c>
      <c r="BG31" s="521">
        <f t="shared" si="13"/>
        <v>0</v>
      </c>
      <c r="BH31" s="521">
        <f t="shared" si="14"/>
        <v>0</v>
      </c>
      <c r="BI31" s="521">
        <f t="shared" si="15"/>
        <v>0</v>
      </c>
      <c r="BJ31" s="522">
        <f t="shared" si="34"/>
        <v>0</v>
      </c>
      <c r="BK31" s="522">
        <f t="shared" si="35"/>
        <v>0</v>
      </c>
      <c r="BL31" s="522">
        <f t="shared" si="36"/>
        <v>0</v>
      </c>
      <c r="BM31" s="522">
        <f t="shared" si="37"/>
        <v>0</v>
      </c>
      <c r="BN31" s="522">
        <f t="shared" si="38"/>
        <v>0</v>
      </c>
      <c r="BO31" s="522">
        <f t="shared" si="39"/>
        <v>0</v>
      </c>
    </row>
    <row r="32" spans="1:67">
      <c r="A32" s="350"/>
      <c r="B32" s="351"/>
      <c r="C32" s="350"/>
      <c r="D32" s="352"/>
      <c r="E32" s="484"/>
      <c r="F32" s="475"/>
      <c r="G32" s="475"/>
      <c r="H32" s="484"/>
      <c r="I32" s="484"/>
      <c r="J32" s="475"/>
      <c r="K32" s="25">
        <f t="shared" si="16"/>
        <v>0</v>
      </c>
      <c r="L32" s="25">
        <f t="shared" si="17"/>
        <v>0</v>
      </c>
      <c r="M32" s="25">
        <f t="shared" si="18"/>
        <v>0</v>
      </c>
      <c r="N32" s="25">
        <f t="shared" si="19"/>
        <v>0</v>
      </c>
      <c r="O32" s="25">
        <f t="shared" si="20"/>
        <v>0</v>
      </c>
      <c r="P32" s="25">
        <f t="shared" si="21"/>
        <v>0</v>
      </c>
      <c r="Q32" s="9"/>
      <c r="R32" s="350"/>
      <c r="S32" s="351"/>
      <c r="T32" s="350"/>
      <c r="U32" s="352"/>
      <c r="V32" s="497"/>
      <c r="W32" s="475"/>
      <c r="X32" s="475"/>
      <c r="Y32" s="497"/>
      <c r="Z32" s="497"/>
      <c r="AA32" s="475"/>
      <c r="AB32" s="525">
        <f t="shared" si="22"/>
        <v>0</v>
      </c>
      <c r="AC32" s="525">
        <f t="shared" si="23"/>
        <v>0</v>
      </c>
      <c r="AD32" s="525">
        <f t="shared" si="24"/>
        <v>0</v>
      </c>
      <c r="AE32" s="525">
        <f t="shared" si="25"/>
        <v>0</v>
      </c>
      <c r="AF32" s="525">
        <f t="shared" si="26"/>
        <v>0</v>
      </c>
      <c r="AG32" s="525">
        <f t="shared" si="27"/>
        <v>0</v>
      </c>
      <c r="AM32" s="520">
        <f t="shared" si="4"/>
        <v>0</v>
      </c>
      <c r="AN32" s="520">
        <f t="shared" si="5"/>
        <v>0</v>
      </c>
      <c r="AO32" s="520">
        <f t="shared" si="6"/>
        <v>0</v>
      </c>
      <c r="AP32" s="520">
        <f t="shared" si="7"/>
        <v>0</v>
      </c>
      <c r="AQ32" s="520">
        <f t="shared" si="8"/>
        <v>0</v>
      </c>
      <c r="AR32" s="520">
        <f t="shared" si="9"/>
        <v>0</v>
      </c>
      <c r="AS32" s="520">
        <f t="shared" si="28"/>
        <v>0</v>
      </c>
      <c r="AT32" s="520">
        <f t="shared" si="29"/>
        <v>0</v>
      </c>
      <c r="AU32" s="520">
        <f t="shared" si="30"/>
        <v>0</v>
      </c>
      <c r="AV32" s="520">
        <f t="shared" si="31"/>
        <v>0</v>
      </c>
      <c r="AW32" s="520">
        <f t="shared" si="32"/>
        <v>0</v>
      </c>
      <c r="AX32" s="520">
        <f t="shared" si="33"/>
        <v>0</v>
      </c>
      <c r="BD32" s="521">
        <f t="shared" si="40"/>
        <v>0</v>
      </c>
      <c r="BE32" s="521">
        <f t="shared" si="11"/>
        <v>0</v>
      </c>
      <c r="BF32" s="521">
        <f t="shared" si="12"/>
        <v>0</v>
      </c>
      <c r="BG32" s="521">
        <f t="shared" si="13"/>
        <v>0</v>
      </c>
      <c r="BH32" s="521">
        <f t="shared" si="14"/>
        <v>0</v>
      </c>
      <c r="BI32" s="521">
        <f t="shared" si="15"/>
        <v>0</v>
      </c>
      <c r="BJ32" s="522">
        <f t="shared" si="34"/>
        <v>0</v>
      </c>
      <c r="BK32" s="522">
        <f t="shared" si="35"/>
        <v>0</v>
      </c>
      <c r="BL32" s="522">
        <f t="shared" si="36"/>
        <v>0</v>
      </c>
      <c r="BM32" s="522">
        <f t="shared" si="37"/>
        <v>0</v>
      </c>
      <c r="BN32" s="522">
        <f t="shared" si="38"/>
        <v>0</v>
      </c>
      <c r="BO32" s="522">
        <f t="shared" si="39"/>
        <v>0</v>
      </c>
    </row>
    <row r="33" spans="1:67">
      <c r="A33" s="350"/>
      <c r="B33" s="351"/>
      <c r="C33" s="350"/>
      <c r="D33" s="352"/>
      <c r="E33" s="484"/>
      <c r="F33" s="475"/>
      <c r="G33" s="475"/>
      <c r="H33" s="484"/>
      <c r="I33" s="484"/>
      <c r="J33" s="475"/>
      <c r="K33" s="25">
        <f t="shared" si="16"/>
        <v>0</v>
      </c>
      <c r="L33" s="25">
        <f t="shared" si="17"/>
        <v>0</v>
      </c>
      <c r="M33" s="25">
        <f t="shared" si="18"/>
        <v>0</v>
      </c>
      <c r="N33" s="25">
        <f t="shared" si="19"/>
        <v>0</v>
      </c>
      <c r="O33" s="25">
        <f t="shared" si="20"/>
        <v>0</v>
      </c>
      <c r="P33" s="25">
        <f t="shared" si="21"/>
        <v>0</v>
      </c>
      <c r="Q33" s="9"/>
      <c r="R33" s="350"/>
      <c r="S33" s="351"/>
      <c r="T33" s="350"/>
      <c r="U33" s="352"/>
      <c r="V33" s="497"/>
      <c r="W33" s="475"/>
      <c r="X33" s="475"/>
      <c r="Y33" s="497"/>
      <c r="Z33" s="497"/>
      <c r="AA33" s="475"/>
      <c r="AB33" s="525">
        <f t="shared" si="22"/>
        <v>0</v>
      </c>
      <c r="AC33" s="525">
        <f t="shared" si="23"/>
        <v>0</v>
      </c>
      <c r="AD33" s="525">
        <f t="shared" si="24"/>
        <v>0</v>
      </c>
      <c r="AE33" s="525">
        <f t="shared" si="25"/>
        <v>0</v>
      </c>
      <c r="AF33" s="525">
        <f t="shared" si="26"/>
        <v>0</v>
      </c>
      <c r="AG33" s="525">
        <f t="shared" si="27"/>
        <v>0</v>
      </c>
      <c r="AM33" s="520">
        <f t="shared" si="4"/>
        <v>0</v>
      </c>
      <c r="AN33" s="520">
        <f t="shared" si="5"/>
        <v>0</v>
      </c>
      <c r="AO33" s="520">
        <f t="shared" si="6"/>
        <v>0</v>
      </c>
      <c r="AP33" s="520">
        <f t="shared" si="7"/>
        <v>0</v>
      </c>
      <c r="AQ33" s="520">
        <f t="shared" si="8"/>
        <v>0</v>
      </c>
      <c r="AR33" s="520">
        <f t="shared" si="9"/>
        <v>0</v>
      </c>
      <c r="AS33" s="520">
        <f t="shared" si="28"/>
        <v>0</v>
      </c>
      <c r="AT33" s="520">
        <f t="shared" si="29"/>
        <v>0</v>
      </c>
      <c r="AU33" s="520">
        <f t="shared" si="30"/>
        <v>0</v>
      </c>
      <c r="AV33" s="520">
        <f t="shared" si="31"/>
        <v>0</v>
      </c>
      <c r="AW33" s="520">
        <f t="shared" si="32"/>
        <v>0</v>
      </c>
      <c r="AX33" s="520">
        <f t="shared" si="33"/>
        <v>0</v>
      </c>
      <c r="BD33" s="521">
        <f t="shared" si="40"/>
        <v>0</v>
      </c>
      <c r="BE33" s="521">
        <f t="shared" si="11"/>
        <v>0</v>
      </c>
      <c r="BF33" s="521">
        <f t="shared" si="12"/>
        <v>0</v>
      </c>
      <c r="BG33" s="521">
        <f t="shared" si="13"/>
        <v>0</v>
      </c>
      <c r="BH33" s="521">
        <f t="shared" si="14"/>
        <v>0</v>
      </c>
      <c r="BI33" s="521">
        <f t="shared" si="15"/>
        <v>0</v>
      </c>
      <c r="BJ33" s="522">
        <f t="shared" si="34"/>
        <v>0</v>
      </c>
      <c r="BK33" s="522">
        <f t="shared" si="35"/>
        <v>0</v>
      </c>
      <c r="BL33" s="522">
        <f t="shared" si="36"/>
        <v>0</v>
      </c>
      <c r="BM33" s="522">
        <f t="shared" si="37"/>
        <v>0</v>
      </c>
      <c r="BN33" s="522">
        <f t="shared" si="38"/>
        <v>0</v>
      </c>
      <c r="BO33" s="522">
        <f t="shared" si="39"/>
        <v>0</v>
      </c>
    </row>
    <row r="34" spans="1:67" ht="12.75">
      <c r="A34" s="363"/>
      <c r="B34" s="351"/>
      <c r="C34" s="350"/>
      <c r="D34" s="352"/>
      <c r="E34" s="484"/>
      <c r="F34" s="475"/>
      <c r="G34" s="475"/>
      <c r="H34" s="486"/>
      <c r="I34" s="486"/>
      <c r="J34" s="475"/>
      <c r="K34" s="25">
        <f t="shared" si="16"/>
        <v>0</v>
      </c>
      <c r="L34" s="25">
        <f t="shared" si="17"/>
        <v>0</v>
      </c>
      <c r="M34" s="25">
        <f t="shared" si="18"/>
        <v>0</v>
      </c>
      <c r="N34" s="25">
        <f t="shared" si="19"/>
        <v>0</v>
      </c>
      <c r="O34" s="25">
        <f t="shared" si="20"/>
        <v>0</v>
      </c>
      <c r="P34" s="25">
        <f t="shared" si="21"/>
        <v>0</v>
      </c>
      <c r="Q34" s="9"/>
      <c r="R34" s="363"/>
      <c r="S34" s="351"/>
      <c r="T34" s="350"/>
      <c r="U34" s="352"/>
      <c r="V34" s="497"/>
      <c r="W34" s="475"/>
      <c r="X34" s="475"/>
      <c r="Y34" s="498"/>
      <c r="Z34" s="498"/>
      <c r="AA34" s="475"/>
      <c r="AB34" s="525">
        <f t="shared" si="22"/>
        <v>0</v>
      </c>
      <c r="AC34" s="525">
        <f t="shared" si="23"/>
        <v>0</v>
      </c>
      <c r="AD34" s="525">
        <f t="shared" si="24"/>
        <v>0</v>
      </c>
      <c r="AE34" s="525">
        <f t="shared" si="25"/>
        <v>0</v>
      </c>
      <c r="AF34" s="525">
        <f t="shared" si="26"/>
        <v>0</v>
      </c>
      <c r="AG34" s="525">
        <f t="shared" si="27"/>
        <v>0</v>
      </c>
      <c r="AM34" s="520">
        <f t="shared" si="4"/>
        <v>0</v>
      </c>
      <c r="AN34" s="520">
        <f t="shared" si="5"/>
        <v>0</v>
      </c>
      <c r="AO34" s="520">
        <f t="shared" si="6"/>
        <v>0</v>
      </c>
      <c r="AP34" s="520">
        <f t="shared" si="7"/>
        <v>0</v>
      </c>
      <c r="AQ34" s="520">
        <f t="shared" si="8"/>
        <v>0</v>
      </c>
      <c r="AR34" s="520">
        <f t="shared" si="9"/>
        <v>0</v>
      </c>
      <c r="AS34" s="520">
        <f t="shared" si="28"/>
        <v>0</v>
      </c>
      <c r="AT34" s="520">
        <f t="shared" si="29"/>
        <v>0</v>
      </c>
      <c r="AU34" s="520">
        <f t="shared" si="30"/>
        <v>0</v>
      </c>
      <c r="AV34" s="520">
        <f t="shared" si="31"/>
        <v>0</v>
      </c>
      <c r="AW34" s="520">
        <f t="shared" si="32"/>
        <v>0</v>
      </c>
      <c r="AX34" s="520">
        <f t="shared" si="33"/>
        <v>0</v>
      </c>
      <c r="BD34" s="521">
        <f t="shared" si="40"/>
        <v>0</v>
      </c>
      <c r="BE34" s="521">
        <f t="shared" si="11"/>
        <v>0</v>
      </c>
      <c r="BF34" s="521">
        <f t="shared" si="12"/>
        <v>0</v>
      </c>
      <c r="BG34" s="521">
        <f t="shared" si="13"/>
        <v>0</v>
      </c>
      <c r="BH34" s="521">
        <f t="shared" si="14"/>
        <v>0</v>
      </c>
      <c r="BI34" s="521">
        <f t="shared" si="15"/>
        <v>0</v>
      </c>
      <c r="BJ34" s="522">
        <f t="shared" si="34"/>
        <v>0</v>
      </c>
      <c r="BK34" s="522">
        <f t="shared" si="35"/>
        <v>0</v>
      </c>
      <c r="BL34" s="522">
        <f t="shared" si="36"/>
        <v>0</v>
      </c>
      <c r="BM34" s="522">
        <f t="shared" si="37"/>
        <v>0</v>
      </c>
      <c r="BN34" s="522">
        <f t="shared" si="38"/>
        <v>0</v>
      </c>
      <c r="BO34" s="522">
        <f t="shared" si="39"/>
        <v>0</v>
      </c>
    </row>
    <row r="35" spans="1:67">
      <c r="A35" s="1"/>
      <c r="B35" s="1"/>
      <c r="C35" s="1"/>
      <c r="D35" s="364"/>
      <c r="E35" s="487"/>
      <c r="F35" s="488"/>
      <c r="G35" s="488"/>
      <c r="H35" s="475"/>
      <c r="I35" s="475"/>
      <c r="J35" s="475"/>
      <c r="K35" s="25">
        <f t="shared" si="16"/>
        <v>0</v>
      </c>
      <c r="L35" s="25">
        <f t="shared" si="17"/>
        <v>0</v>
      </c>
      <c r="M35" s="25">
        <f t="shared" si="18"/>
        <v>0</v>
      </c>
      <c r="N35" s="25">
        <f t="shared" si="19"/>
        <v>0</v>
      </c>
      <c r="O35" s="25">
        <f t="shared" si="20"/>
        <v>0</v>
      </c>
      <c r="P35" s="25">
        <f t="shared" si="21"/>
        <v>0</v>
      </c>
      <c r="Q35" s="9"/>
      <c r="R35" s="1"/>
      <c r="S35" s="1"/>
      <c r="T35" s="1"/>
      <c r="U35" s="364"/>
      <c r="V35" s="487"/>
      <c r="W35" s="488"/>
      <c r="X35" s="488"/>
      <c r="Y35" s="475"/>
      <c r="Z35" s="475"/>
      <c r="AA35" s="475"/>
      <c r="AB35" s="525">
        <f t="shared" si="22"/>
        <v>0</v>
      </c>
      <c r="AC35" s="525">
        <f t="shared" si="23"/>
        <v>0</v>
      </c>
      <c r="AD35" s="525">
        <f t="shared" si="24"/>
        <v>0</v>
      </c>
      <c r="AE35" s="525">
        <f t="shared" si="25"/>
        <v>0</v>
      </c>
      <c r="AF35" s="525">
        <f t="shared" si="26"/>
        <v>0</v>
      </c>
      <c r="AG35" s="525">
        <f t="shared" si="27"/>
        <v>0</v>
      </c>
      <c r="AM35" s="520">
        <f t="shared" si="4"/>
        <v>0</v>
      </c>
      <c r="AN35" s="520">
        <f t="shared" si="5"/>
        <v>0</v>
      </c>
      <c r="AO35" s="520">
        <f t="shared" si="6"/>
        <v>0</v>
      </c>
      <c r="AP35" s="520">
        <f t="shared" si="7"/>
        <v>0</v>
      </c>
      <c r="AQ35" s="520">
        <f t="shared" si="8"/>
        <v>0</v>
      </c>
      <c r="AR35" s="520">
        <f t="shared" si="9"/>
        <v>0</v>
      </c>
      <c r="AS35" s="520">
        <f t="shared" si="28"/>
        <v>0</v>
      </c>
      <c r="AT35" s="520">
        <f t="shared" si="29"/>
        <v>0</v>
      </c>
      <c r="AU35" s="520">
        <f t="shared" si="30"/>
        <v>0</v>
      </c>
      <c r="AV35" s="520">
        <f t="shared" si="31"/>
        <v>0</v>
      </c>
      <c r="AW35" s="520">
        <f t="shared" si="32"/>
        <v>0</v>
      </c>
      <c r="AX35" s="520">
        <f t="shared" si="33"/>
        <v>0</v>
      </c>
      <c r="BD35" s="521">
        <f t="shared" si="40"/>
        <v>0</v>
      </c>
      <c r="BE35" s="521">
        <f t="shared" si="11"/>
        <v>0</v>
      </c>
      <c r="BF35" s="521">
        <f t="shared" si="12"/>
        <v>0</v>
      </c>
      <c r="BG35" s="521">
        <f t="shared" si="13"/>
        <v>0</v>
      </c>
      <c r="BH35" s="521">
        <f t="shared" si="14"/>
        <v>0</v>
      </c>
      <c r="BI35" s="521">
        <f t="shared" si="15"/>
        <v>0</v>
      </c>
      <c r="BJ35" s="522">
        <f t="shared" si="34"/>
        <v>0</v>
      </c>
      <c r="BK35" s="522">
        <f t="shared" si="35"/>
        <v>0</v>
      </c>
      <c r="BL35" s="522">
        <f t="shared" si="36"/>
        <v>0</v>
      </c>
      <c r="BM35" s="522">
        <f t="shared" si="37"/>
        <v>0</v>
      </c>
      <c r="BN35" s="522">
        <f t="shared" si="38"/>
        <v>0</v>
      </c>
      <c r="BO35" s="522">
        <f t="shared" si="39"/>
        <v>0</v>
      </c>
    </row>
    <row r="36" spans="1:67">
      <c r="A36" s="1"/>
      <c r="B36" s="1"/>
      <c r="C36" s="1"/>
      <c r="D36" s="364"/>
      <c r="E36" s="487"/>
      <c r="F36" s="488"/>
      <c r="G36" s="488"/>
      <c r="H36" s="475"/>
      <c r="I36" s="475"/>
      <c r="J36" s="475"/>
      <c r="K36" s="25">
        <f t="shared" si="16"/>
        <v>0</v>
      </c>
      <c r="L36" s="25">
        <f t="shared" si="17"/>
        <v>0</v>
      </c>
      <c r="M36" s="25">
        <f t="shared" si="18"/>
        <v>0</v>
      </c>
      <c r="N36" s="25">
        <f t="shared" si="19"/>
        <v>0</v>
      </c>
      <c r="O36" s="25">
        <f t="shared" si="20"/>
        <v>0</v>
      </c>
      <c r="P36" s="25">
        <f t="shared" si="21"/>
        <v>0</v>
      </c>
      <c r="Q36" s="9"/>
      <c r="R36" s="1"/>
      <c r="S36" s="1"/>
      <c r="T36" s="1"/>
      <c r="U36" s="364"/>
      <c r="V36" s="487"/>
      <c r="W36" s="488"/>
      <c r="X36" s="488"/>
      <c r="Y36" s="475"/>
      <c r="Z36" s="475"/>
      <c r="AA36" s="475"/>
      <c r="AB36" s="525">
        <f t="shared" si="22"/>
        <v>0</v>
      </c>
      <c r="AC36" s="525">
        <f t="shared" si="23"/>
        <v>0</v>
      </c>
      <c r="AD36" s="525">
        <f t="shared" si="24"/>
        <v>0</v>
      </c>
      <c r="AE36" s="525">
        <f t="shared" si="25"/>
        <v>0</v>
      </c>
      <c r="AF36" s="525">
        <f t="shared" si="26"/>
        <v>0</v>
      </c>
      <c r="AG36" s="525">
        <f t="shared" si="27"/>
        <v>0</v>
      </c>
      <c r="AM36" s="520">
        <f t="shared" si="4"/>
        <v>0</v>
      </c>
      <c r="AN36" s="520">
        <f t="shared" si="5"/>
        <v>0</v>
      </c>
      <c r="AO36" s="520">
        <f t="shared" si="6"/>
        <v>0</v>
      </c>
      <c r="AP36" s="520">
        <f t="shared" si="7"/>
        <v>0</v>
      </c>
      <c r="AQ36" s="520">
        <f t="shared" si="8"/>
        <v>0</v>
      </c>
      <c r="AR36" s="520">
        <f t="shared" si="9"/>
        <v>0</v>
      </c>
      <c r="AS36" s="520">
        <f t="shared" si="28"/>
        <v>0</v>
      </c>
      <c r="AT36" s="520">
        <f t="shared" si="29"/>
        <v>0</v>
      </c>
      <c r="AU36" s="520">
        <f t="shared" si="30"/>
        <v>0</v>
      </c>
      <c r="AV36" s="520">
        <f t="shared" si="31"/>
        <v>0</v>
      </c>
      <c r="AW36" s="520">
        <f t="shared" si="32"/>
        <v>0</v>
      </c>
      <c r="AX36" s="520">
        <f t="shared" si="33"/>
        <v>0</v>
      </c>
      <c r="BD36" s="521">
        <f t="shared" si="40"/>
        <v>0</v>
      </c>
      <c r="BE36" s="521">
        <f t="shared" si="11"/>
        <v>0</v>
      </c>
      <c r="BF36" s="521">
        <f t="shared" si="12"/>
        <v>0</v>
      </c>
      <c r="BG36" s="521">
        <f t="shared" si="13"/>
        <v>0</v>
      </c>
      <c r="BH36" s="521">
        <f t="shared" si="14"/>
        <v>0</v>
      </c>
      <c r="BI36" s="521">
        <f t="shared" si="15"/>
        <v>0</v>
      </c>
      <c r="BJ36" s="522">
        <f t="shared" si="34"/>
        <v>0</v>
      </c>
      <c r="BK36" s="522">
        <f t="shared" si="35"/>
        <v>0</v>
      </c>
      <c r="BL36" s="522">
        <f t="shared" si="36"/>
        <v>0</v>
      </c>
      <c r="BM36" s="522">
        <f t="shared" si="37"/>
        <v>0</v>
      </c>
      <c r="BN36" s="522">
        <f t="shared" si="38"/>
        <v>0</v>
      </c>
      <c r="BO36" s="522">
        <f t="shared" si="39"/>
        <v>0</v>
      </c>
    </row>
    <row r="37" spans="1:67">
      <c r="A37" s="1"/>
      <c r="B37" s="1"/>
      <c r="C37" s="1"/>
      <c r="D37" s="364"/>
      <c r="E37" s="487"/>
      <c r="F37" s="488"/>
      <c r="G37" s="488"/>
      <c r="H37" s="475"/>
      <c r="I37" s="475"/>
      <c r="J37" s="475"/>
      <c r="K37" s="25">
        <f t="shared" si="16"/>
        <v>0</v>
      </c>
      <c r="L37" s="25">
        <f t="shared" si="17"/>
        <v>0</v>
      </c>
      <c r="M37" s="25">
        <f t="shared" si="18"/>
        <v>0</v>
      </c>
      <c r="N37" s="25">
        <f t="shared" si="19"/>
        <v>0</v>
      </c>
      <c r="O37" s="25">
        <f t="shared" si="20"/>
        <v>0</v>
      </c>
      <c r="P37" s="25">
        <f t="shared" si="21"/>
        <v>0</v>
      </c>
      <c r="Q37" s="9"/>
      <c r="R37" s="1"/>
      <c r="S37" s="1"/>
      <c r="T37" s="1"/>
      <c r="U37" s="364"/>
      <c r="V37" s="487"/>
      <c r="W37" s="488"/>
      <c r="X37" s="488"/>
      <c r="Y37" s="475"/>
      <c r="Z37" s="475"/>
      <c r="AA37" s="475"/>
      <c r="AB37" s="525">
        <f t="shared" si="22"/>
        <v>0</v>
      </c>
      <c r="AC37" s="525">
        <f t="shared" si="23"/>
        <v>0</v>
      </c>
      <c r="AD37" s="525">
        <f t="shared" si="24"/>
        <v>0</v>
      </c>
      <c r="AE37" s="525">
        <f t="shared" si="25"/>
        <v>0</v>
      </c>
      <c r="AF37" s="525">
        <f t="shared" si="26"/>
        <v>0</v>
      </c>
      <c r="AG37" s="525">
        <f t="shared" si="27"/>
        <v>0</v>
      </c>
      <c r="AM37" s="520">
        <f t="shared" si="4"/>
        <v>0</v>
      </c>
      <c r="AN37" s="520">
        <f t="shared" si="5"/>
        <v>0</v>
      </c>
      <c r="AO37" s="520">
        <f t="shared" si="6"/>
        <v>0</v>
      </c>
      <c r="AP37" s="520">
        <f t="shared" si="7"/>
        <v>0</v>
      </c>
      <c r="AQ37" s="520">
        <f t="shared" si="8"/>
        <v>0</v>
      </c>
      <c r="AR37" s="520">
        <f t="shared" si="9"/>
        <v>0</v>
      </c>
      <c r="AS37" s="520">
        <f t="shared" si="28"/>
        <v>0</v>
      </c>
      <c r="AT37" s="520">
        <f t="shared" si="29"/>
        <v>0</v>
      </c>
      <c r="AU37" s="520">
        <f t="shared" si="30"/>
        <v>0</v>
      </c>
      <c r="AV37" s="520">
        <f t="shared" si="31"/>
        <v>0</v>
      </c>
      <c r="AW37" s="520">
        <f t="shared" si="32"/>
        <v>0</v>
      </c>
      <c r="AX37" s="520">
        <f t="shared" si="33"/>
        <v>0</v>
      </c>
      <c r="BD37" s="521">
        <f t="shared" si="40"/>
        <v>0</v>
      </c>
      <c r="BE37" s="521">
        <f t="shared" si="11"/>
        <v>0</v>
      </c>
      <c r="BF37" s="521">
        <f t="shared" si="12"/>
        <v>0</v>
      </c>
      <c r="BG37" s="521">
        <f t="shared" si="13"/>
        <v>0</v>
      </c>
      <c r="BH37" s="521">
        <f t="shared" si="14"/>
        <v>0</v>
      </c>
      <c r="BI37" s="521">
        <f t="shared" si="15"/>
        <v>0</v>
      </c>
      <c r="BJ37" s="522">
        <f t="shared" si="34"/>
        <v>0</v>
      </c>
      <c r="BK37" s="522">
        <f t="shared" si="35"/>
        <v>0</v>
      </c>
      <c r="BL37" s="522">
        <f t="shared" si="36"/>
        <v>0</v>
      </c>
      <c r="BM37" s="522">
        <f t="shared" si="37"/>
        <v>0</v>
      </c>
      <c r="BN37" s="522">
        <f t="shared" si="38"/>
        <v>0</v>
      </c>
      <c r="BO37" s="522">
        <f t="shared" si="39"/>
        <v>0</v>
      </c>
    </row>
    <row r="38" spans="1:67">
      <c r="A38" s="1"/>
      <c r="B38" s="1"/>
      <c r="C38" s="1"/>
      <c r="D38" s="215"/>
      <c r="E38" s="495"/>
      <c r="F38" s="475"/>
      <c r="G38" s="475"/>
      <c r="H38" s="475"/>
      <c r="I38" s="475"/>
      <c r="J38" s="475"/>
      <c r="K38" s="25">
        <f t="shared" si="16"/>
        <v>0</v>
      </c>
      <c r="L38" s="25">
        <f t="shared" si="17"/>
        <v>0</v>
      </c>
      <c r="M38" s="25">
        <f t="shared" si="18"/>
        <v>0</v>
      </c>
      <c r="N38" s="25">
        <f t="shared" si="19"/>
        <v>0</v>
      </c>
      <c r="O38" s="25">
        <f t="shared" si="20"/>
        <v>0</v>
      </c>
      <c r="P38" s="25">
        <f t="shared" si="21"/>
        <v>0</v>
      </c>
      <c r="Q38" s="9"/>
      <c r="R38" s="1"/>
      <c r="S38" s="1"/>
      <c r="T38" s="1"/>
      <c r="U38" s="215"/>
      <c r="V38" s="495"/>
      <c r="W38" s="475"/>
      <c r="X38" s="475"/>
      <c r="Y38" s="475"/>
      <c r="Z38" s="475"/>
      <c r="AA38" s="475"/>
      <c r="AB38" s="525">
        <f t="shared" si="22"/>
        <v>0</v>
      </c>
      <c r="AC38" s="525">
        <f t="shared" si="23"/>
        <v>0</v>
      </c>
      <c r="AD38" s="525">
        <f t="shared" si="24"/>
        <v>0</v>
      </c>
      <c r="AE38" s="525">
        <f t="shared" si="25"/>
        <v>0</v>
      </c>
      <c r="AF38" s="525">
        <f t="shared" si="26"/>
        <v>0</v>
      </c>
      <c r="AG38" s="525">
        <f t="shared" si="27"/>
        <v>0</v>
      </c>
      <c r="AM38" s="520">
        <f t="shared" si="4"/>
        <v>0</v>
      </c>
      <c r="AN38" s="520">
        <f t="shared" si="5"/>
        <v>0</v>
      </c>
      <c r="AO38" s="520">
        <f t="shared" si="6"/>
        <v>0</v>
      </c>
      <c r="AP38" s="520">
        <f t="shared" si="7"/>
        <v>0</v>
      </c>
      <c r="AQ38" s="520">
        <f t="shared" si="8"/>
        <v>0</v>
      </c>
      <c r="AR38" s="520">
        <f t="shared" si="9"/>
        <v>0</v>
      </c>
      <c r="AS38" s="520">
        <f t="shared" si="28"/>
        <v>0</v>
      </c>
      <c r="AT38" s="520">
        <f t="shared" si="29"/>
        <v>0</v>
      </c>
      <c r="AU38" s="520">
        <f t="shared" si="30"/>
        <v>0</v>
      </c>
      <c r="AV38" s="520">
        <f t="shared" si="31"/>
        <v>0</v>
      </c>
      <c r="AW38" s="520">
        <f t="shared" si="32"/>
        <v>0</v>
      </c>
      <c r="AX38" s="520">
        <f t="shared" si="33"/>
        <v>0</v>
      </c>
      <c r="BD38" s="521">
        <f t="shared" si="40"/>
        <v>0</v>
      </c>
      <c r="BE38" s="521">
        <f t="shared" si="11"/>
        <v>0</v>
      </c>
      <c r="BF38" s="521">
        <f t="shared" si="12"/>
        <v>0</v>
      </c>
      <c r="BG38" s="521">
        <f t="shared" si="13"/>
        <v>0</v>
      </c>
      <c r="BH38" s="521">
        <f t="shared" si="14"/>
        <v>0</v>
      </c>
      <c r="BI38" s="521">
        <f t="shared" si="15"/>
        <v>0</v>
      </c>
      <c r="BJ38" s="522">
        <f t="shared" si="34"/>
        <v>0</v>
      </c>
      <c r="BK38" s="522">
        <f t="shared" si="35"/>
        <v>0</v>
      </c>
      <c r="BL38" s="522">
        <f t="shared" si="36"/>
        <v>0</v>
      </c>
      <c r="BM38" s="522">
        <f t="shared" si="37"/>
        <v>0</v>
      </c>
      <c r="BN38" s="522">
        <f t="shared" si="38"/>
        <v>0</v>
      </c>
      <c r="BO38" s="522">
        <f t="shared" si="39"/>
        <v>0</v>
      </c>
    </row>
    <row r="39" spans="1:67">
      <c r="A39" s="1"/>
      <c r="B39" s="1"/>
      <c r="C39" s="1"/>
      <c r="D39" s="215"/>
      <c r="E39" s="495"/>
      <c r="F39" s="475"/>
      <c r="G39" s="475"/>
      <c r="H39" s="475"/>
      <c r="I39" s="475"/>
      <c r="J39" s="475"/>
      <c r="K39" s="25">
        <f t="shared" si="16"/>
        <v>0</v>
      </c>
      <c r="L39" s="25">
        <f t="shared" si="17"/>
        <v>0</v>
      </c>
      <c r="M39" s="25">
        <f t="shared" si="18"/>
        <v>0</v>
      </c>
      <c r="N39" s="25">
        <f t="shared" si="19"/>
        <v>0</v>
      </c>
      <c r="O39" s="25">
        <f t="shared" si="20"/>
        <v>0</v>
      </c>
      <c r="P39" s="25">
        <f t="shared" si="21"/>
        <v>0</v>
      </c>
      <c r="Q39" s="9"/>
      <c r="R39" s="1"/>
      <c r="S39" s="1"/>
      <c r="T39" s="1"/>
      <c r="U39" s="215"/>
      <c r="V39" s="495"/>
      <c r="W39" s="475"/>
      <c r="X39" s="475"/>
      <c r="Y39" s="475"/>
      <c r="Z39" s="475"/>
      <c r="AA39" s="475"/>
      <c r="AB39" s="525">
        <f t="shared" si="22"/>
        <v>0</v>
      </c>
      <c r="AC39" s="525">
        <f t="shared" si="23"/>
        <v>0</v>
      </c>
      <c r="AD39" s="525">
        <f t="shared" si="24"/>
        <v>0</v>
      </c>
      <c r="AE39" s="525">
        <f t="shared" si="25"/>
        <v>0</v>
      </c>
      <c r="AF39" s="525">
        <f t="shared" si="26"/>
        <v>0</v>
      </c>
      <c r="AG39" s="525">
        <f t="shared" si="27"/>
        <v>0</v>
      </c>
      <c r="AM39" s="520">
        <f t="shared" si="4"/>
        <v>0</v>
      </c>
      <c r="AN39" s="520">
        <f t="shared" si="5"/>
        <v>0</v>
      </c>
      <c r="AO39" s="520">
        <f t="shared" si="6"/>
        <v>0</v>
      </c>
      <c r="AP39" s="520">
        <f t="shared" si="7"/>
        <v>0</v>
      </c>
      <c r="AQ39" s="520">
        <f t="shared" si="8"/>
        <v>0</v>
      </c>
      <c r="AR39" s="520">
        <f t="shared" si="9"/>
        <v>0</v>
      </c>
      <c r="AS39" s="520">
        <f t="shared" si="28"/>
        <v>0</v>
      </c>
      <c r="AT39" s="520">
        <f t="shared" si="29"/>
        <v>0</v>
      </c>
      <c r="AU39" s="520">
        <f t="shared" si="30"/>
        <v>0</v>
      </c>
      <c r="AV39" s="520">
        <f t="shared" si="31"/>
        <v>0</v>
      </c>
      <c r="AW39" s="520">
        <f t="shared" si="32"/>
        <v>0</v>
      </c>
      <c r="AX39" s="520">
        <f t="shared" si="33"/>
        <v>0</v>
      </c>
      <c r="BD39" s="521">
        <f t="shared" si="40"/>
        <v>0</v>
      </c>
      <c r="BE39" s="521">
        <f t="shared" si="11"/>
        <v>0</v>
      </c>
      <c r="BF39" s="521">
        <f t="shared" si="12"/>
        <v>0</v>
      </c>
      <c r="BG39" s="521">
        <f t="shared" si="13"/>
        <v>0</v>
      </c>
      <c r="BH39" s="521">
        <f t="shared" si="14"/>
        <v>0</v>
      </c>
      <c r="BI39" s="521">
        <f t="shared" si="15"/>
        <v>0</v>
      </c>
      <c r="BJ39" s="522">
        <f t="shared" si="34"/>
        <v>0</v>
      </c>
      <c r="BK39" s="522">
        <f t="shared" si="35"/>
        <v>0</v>
      </c>
      <c r="BL39" s="522">
        <f t="shared" si="36"/>
        <v>0</v>
      </c>
      <c r="BM39" s="522">
        <f t="shared" si="37"/>
        <v>0</v>
      </c>
      <c r="BN39" s="522">
        <f t="shared" si="38"/>
        <v>0</v>
      </c>
      <c r="BO39" s="522">
        <f t="shared" si="39"/>
        <v>0</v>
      </c>
    </row>
    <row r="40" spans="1:67">
      <c r="A40" s="1"/>
      <c r="B40" s="1"/>
      <c r="C40" s="1"/>
      <c r="D40" s="215"/>
      <c r="E40" s="495"/>
      <c r="F40" s="475"/>
      <c r="G40" s="475"/>
      <c r="H40" s="475"/>
      <c r="I40" s="475"/>
      <c r="J40" s="475"/>
      <c r="K40" s="25">
        <f t="shared" si="16"/>
        <v>0</v>
      </c>
      <c r="L40" s="25">
        <f t="shared" si="17"/>
        <v>0</v>
      </c>
      <c r="M40" s="25">
        <f t="shared" si="18"/>
        <v>0</v>
      </c>
      <c r="N40" s="25">
        <f t="shared" si="19"/>
        <v>0</v>
      </c>
      <c r="O40" s="25">
        <f t="shared" si="20"/>
        <v>0</v>
      </c>
      <c r="P40" s="25">
        <f t="shared" si="21"/>
        <v>0</v>
      </c>
      <c r="Q40" s="9"/>
      <c r="R40" s="1"/>
      <c r="S40" s="1"/>
      <c r="T40" s="1"/>
      <c r="U40" s="215"/>
      <c r="V40" s="495"/>
      <c r="W40" s="475"/>
      <c r="X40" s="475"/>
      <c r="Y40" s="475"/>
      <c r="Z40" s="475"/>
      <c r="AA40" s="475"/>
      <c r="AB40" s="525">
        <f t="shared" si="22"/>
        <v>0</v>
      </c>
      <c r="AC40" s="525">
        <f t="shared" si="23"/>
        <v>0</v>
      </c>
      <c r="AD40" s="525">
        <f t="shared" si="24"/>
        <v>0</v>
      </c>
      <c r="AE40" s="525">
        <f t="shared" si="25"/>
        <v>0</v>
      </c>
      <c r="AF40" s="525">
        <f t="shared" si="26"/>
        <v>0</v>
      </c>
      <c r="AG40" s="525">
        <f t="shared" si="27"/>
        <v>0</v>
      </c>
      <c r="AM40" s="520">
        <f t="shared" si="4"/>
        <v>0</v>
      </c>
      <c r="AN40" s="520">
        <f t="shared" si="5"/>
        <v>0</v>
      </c>
      <c r="AO40" s="520">
        <f t="shared" si="6"/>
        <v>0</v>
      </c>
      <c r="AP40" s="520">
        <f t="shared" si="7"/>
        <v>0</v>
      </c>
      <c r="AQ40" s="520">
        <f t="shared" si="8"/>
        <v>0</v>
      </c>
      <c r="AR40" s="520">
        <f t="shared" si="9"/>
        <v>0</v>
      </c>
      <c r="AS40" s="520">
        <f t="shared" si="28"/>
        <v>0</v>
      </c>
      <c r="AT40" s="520">
        <f t="shared" si="29"/>
        <v>0</v>
      </c>
      <c r="AU40" s="520">
        <f t="shared" si="30"/>
        <v>0</v>
      </c>
      <c r="AV40" s="520">
        <f t="shared" si="31"/>
        <v>0</v>
      </c>
      <c r="AW40" s="520">
        <f t="shared" si="32"/>
        <v>0</v>
      </c>
      <c r="AX40" s="520">
        <f t="shared" si="33"/>
        <v>0</v>
      </c>
      <c r="BD40" s="521">
        <f t="shared" si="40"/>
        <v>0</v>
      </c>
      <c r="BE40" s="521">
        <f t="shared" si="11"/>
        <v>0</v>
      </c>
      <c r="BF40" s="521">
        <f t="shared" si="12"/>
        <v>0</v>
      </c>
      <c r="BG40" s="521">
        <f t="shared" si="13"/>
        <v>0</v>
      </c>
      <c r="BH40" s="521">
        <f t="shared" si="14"/>
        <v>0</v>
      </c>
      <c r="BI40" s="521">
        <f t="shared" si="15"/>
        <v>0</v>
      </c>
      <c r="BJ40" s="522">
        <f t="shared" si="34"/>
        <v>0</v>
      </c>
      <c r="BK40" s="522">
        <f t="shared" si="35"/>
        <v>0</v>
      </c>
      <c r="BL40" s="522">
        <f t="shared" si="36"/>
        <v>0</v>
      </c>
      <c r="BM40" s="522">
        <f t="shared" si="37"/>
        <v>0</v>
      </c>
      <c r="BN40" s="522">
        <f t="shared" si="38"/>
        <v>0</v>
      </c>
      <c r="BO40" s="522">
        <f t="shared" si="39"/>
        <v>0</v>
      </c>
    </row>
    <row r="41" spans="1:67">
      <c r="A41" s="1"/>
      <c r="B41" s="1"/>
      <c r="C41" s="1"/>
      <c r="D41" s="215"/>
      <c r="E41" s="495"/>
      <c r="F41" s="475"/>
      <c r="G41" s="475"/>
      <c r="H41" s="475"/>
      <c r="I41" s="475"/>
      <c r="J41" s="475"/>
      <c r="K41" s="25">
        <f t="shared" si="16"/>
        <v>0</v>
      </c>
      <c r="L41" s="25">
        <f t="shared" si="17"/>
        <v>0</v>
      </c>
      <c r="M41" s="25">
        <f t="shared" si="18"/>
        <v>0</v>
      </c>
      <c r="N41" s="25">
        <f t="shared" si="19"/>
        <v>0</v>
      </c>
      <c r="O41" s="25">
        <f t="shared" si="20"/>
        <v>0</v>
      </c>
      <c r="P41" s="25">
        <f t="shared" si="21"/>
        <v>0</v>
      </c>
      <c r="Q41" s="9"/>
      <c r="R41" s="1"/>
      <c r="S41" s="1"/>
      <c r="T41" s="1"/>
      <c r="U41" s="215"/>
      <c r="V41" s="495"/>
      <c r="W41" s="475"/>
      <c r="X41" s="475"/>
      <c r="Y41" s="475"/>
      <c r="Z41" s="475"/>
      <c r="AA41" s="475"/>
      <c r="AB41" s="525">
        <f t="shared" si="22"/>
        <v>0</v>
      </c>
      <c r="AC41" s="525">
        <f t="shared" si="23"/>
        <v>0</v>
      </c>
      <c r="AD41" s="525">
        <f t="shared" si="24"/>
        <v>0</v>
      </c>
      <c r="AE41" s="525">
        <f t="shared" si="25"/>
        <v>0</v>
      </c>
      <c r="AF41" s="525">
        <f t="shared" si="26"/>
        <v>0</v>
      </c>
      <c r="AG41" s="525">
        <f t="shared" si="27"/>
        <v>0</v>
      </c>
      <c r="AM41" s="520">
        <f t="shared" si="4"/>
        <v>0</v>
      </c>
      <c r="AN41" s="520">
        <f t="shared" si="5"/>
        <v>0</v>
      </c>
      <c r="AO41" s="520">
        <f t="shared" si="6"/>
        <v>0</v>
      </c>
      <c r="AP41" s="520">
        <f t="shared" si="7"/>
        <v>0</v>
      </c>
      <c r="AQ41" s="520">
        <f t="shared" si="8"/>
        <v>0</v>
      </c>
      <c r="AR41" s="520">
        <f t="shared" si="9"/>
        <v>0</v>
      </c>
      <c r="AS41" s="520">
        <f t="shared" si="28"/>
        <v>0</v>
      </c>
      <c r="AT41" s="520">
        <f t="shared" si="29"/>
        <v>0</v>
      </c>
      <c r="AU41" s="520">
        <f t="shared" si="30"/>
        <v>0</v>
      </c>
      <c r="AV41" s="520">
        <f t="shared" si="31"/>
        <v>0</v>
      </c>
      <c r="AW41" s="520">
        <f t="shared" si="32"/>
        <v>0</v>
      </c>
      <c r="AX41" s="520">
        <f t="shared" si="33"/>
        <v>0</v>
      </c>
      <c r="BD41" s="521">
        <f t="shared" si="40"/>
        <v>0</v>
      </c>
      <c r="BE41" s="521">
        <f t="shared" si="11"/>
        <v>0</v>
      </c>
      <c r="BF41" s="521">
        <f t="shared" si="12"/>
        <v>0</v>
      </c>
      <c r="BG41" s="521">
        <f t="shared" si="13"/>
        <v>0</v>
      </c>
      <c r="BH41" s="521">
        <f t="shared" si="14"/>
        <v>0</v>
      </c>
      <c r="BI41" s="521">
        <f t="shared" si="15"/>
        <v>0</v>
      </c>
      <c r="BJ41" s="522">
        <f t="shared" si="34"/>
        <v>0</v>
      </c>
      <c r="BK41" s="522">
        <f t="shared" si="35"/>
        <v>0</v>
      </c>
      <c r="BL41" s="522">
        <f t="shared" si="36"/>
        <v>0</v>
      </c>
      <c r="BM41" s="522">
        <f t="shared" si="37"/>
        <v>0</v>
      </c>
      <c r="BN41" s="522">
        <f t="shared" si="38"/>
        <v>0</v>
      </c>
      <c r="BO41" s="522">
        <f t="shared" si="39"/>
        <v>0</v>
      </c>
    </row>
    <row r="42" spans="1:67">
      <c r="A42" s="1"/>
      <c r="B42" s="1"/>
      <c r="C42" s="1"/>
      <c r="D42" s="1"/>
      <c r="E42" s="484"/>
      <c r="F42" s="475"/>
      <c r="G42" s="475"/>
      <c r="H42" s="475"/>
      <c r="I42" s="475"/>
      <c r="J42" s="475"/>
      <c r="K42" s="25">
        <f t="shared" si="16"/>
        <v>0</v>
      </c>
      <c r="L42" s="25">
        <f t="shared" si="17"/>
        <v>0</v>
      </c>
      <c r="M42" s="25">
        <f t="shared" si="18"/>
        <v>0</v>
      </c>
      <c r="N42" s="25">
        <f t="shared" si="19"/>
        <v>0</v>
      </c>
      <c r="O42" s="25">
        <f t="shared" si="20"/>
        <v>0</v>
      </c>
      <c r="P42" s="25">
        <f t="shared" si="21"/>
        <v>0</v>
      </c>
      <c r="Q42" s="9"/>
      <c r="R42" s="1"/>
      <c r="S42" s="1"/>
      <c r="T42" s="1"/>
      <c r="U42" s="1"/>
      <c r="V42" s="484"/>
      <c r="W42" s="475"/>
      <c r="X42" s="475"/>
      <c r="Y42" s="475"/>
      <c r="Z42" s="475"/>
      <c r="AA42" s="475"/>
      <c r="AB42" s="525">
        <f t="shared" si="22"/>
        <v>0</v>
      </c>
      <c r="AC42" s="525">
        <f t="shared" si="23"/>
        <v>0</v>
      </c>
      <c r="AD42" s="525">
        <f t="shared" si="24"/>
        <v>0</v>
      </c>
      <c r="AE42" s="525">
        <f t="shared" si="25"/>
        <v>0</v>
      </c>
      <c r="AF42" s="525">
        <f t="shared" si="26"/>
        <v>0</v>
      </c>
      <c r="AG42" s="525">
        <f t="shared" si="27"/>
        <v>0</v>
      </c>
      <c r="AM42" s="520">
        <f t="shared" si="4"/>
        <v>0</v>
      </c>
      <c r="AN42" s="520">
        <f t="shared" si="5"/>
        <v>0</v>
      </c>
      <c r="AO42" s="520">
        <f t="shared" si="6"/>
        <v>0</v>
      </c>
      <c r="AP42" s="520">
        <f t="shared" si="7"/>
        <v>0</v>
      </c>
      <c r="AQ42" s="520">
        <f t="shared" si="8"/>
        <v>0</v>
      </c>
      <c r="AR42" s="520">
        <f t="shared" si="9"/>
        <v>0</v>
      </c>
      <c r="AS42" s="520">
        <f t="shared" si="28"/>
        <v>0</v>
      </c>
      <c r="AT42" s="520">
        <f t="shared" si="29"/>
        <v>0</v>
      </c>
      <c r="AU42" s="520">
        <f t="shared" si="30"/>
        <v>0</v>
      </c>
      <c r="AV42" s="520">
        <f t="shared" si="31"/>
        <v>0</v>
      </c>
      <c r="AW42" s="520">
        <f t="shared" si="32"/>
        <v>0</v>
      </c>
      <c r="AX42" s="520">
        <f t="shared" si="33"/>
        <v>0</v>
      </c>
      <c r="BD42" s="521">
        <f t="shared" si="40"/>
        <v>0</v>
      </c>
      <c r="BE42" s="521">
        <f t="shared" si="11"/>
        <v>0</v>
      </c>
      <c r="BF42" s="521">
        <f t="shared" si="12"/>
        <v>0</v>
      </c>
      <c r="BG42" s="521">
        <f t="shared" si="13"/>
        <v>0</v>
      </c>
      <c r="BH42" s="521">
        <f t="shared" si="14"/>
        <v>0</v>
      </c>
      <c r="BI42" s="521">
        <f t="shared" si="15"/>
        <v>0</v>
      </c>
      <c r="BJ42" s="522">
        <f t="shared" si="34"/>
        <v>0</v>
      </c>
      <c r="BK42" s="522">
        <f t="shared" si="35"/>
        <v>0</v>
      </c>
      <c r="BL42" s="522">
        <f t="shared" si="36"/>
        <v>0</v>
      </c>
      <c r="BM42" s="522">
        <f t="shared" si="37"/>
        <v>0</v>
      </c>
      <c r="BN42" s="522">
        <f t="shared" si="38"/>
        <v>0</v>
      </c>
      <c r="BO42" s="522">
        <f t="shared" si="39"/>
        <v>0</v>
      </c>
    </row>
    <row r="43" spans="1:67">
      <c r="A43" s="1"/>
      <c r="B43" s="1"/>
      <c r="C43" s="1"/>
      <c r="D43" s="1"/>
      <c r="E43" s="484"/>
      <c r="F43" s="475"/>
      <c r="G43" s="475"/>
      <c r="H43" s="475"/>
      <c r="I43" s="475"/>
      <c r="J43" s="475"/>
      <c r="K43" s="25">
        <f t="shared" si="16"/>
        <v>0</v>
      </c>
      <c r="L43" s="25">
        <f t="shared" si="17"/>
        <v>0</v>
      </c>
      <c r="M43" s="25">
        <f t="shared" si="18"/>
        <v>0</v>
      </c>
      <c r="N43" s="25">
        <f t="shared" si="19"/>
        <v>0</v>
      </c>
      <c r="O43" s="25">
        <f t="shared" si="20"/>
        <v>0</v>
      </c>
      <c r="P43" s="25">
        <f t="shared" si="21"/>
        <v>0</v>
      </c>
      <c r="Q43" s="9"/>
      <c r="R43" s="1"/>
      <c r="S43" s="1"/>
      <c r="T43" s="1"/>
      <c r="U43" s="1"/>
      <c r="V43" s="484"/>
      <c r="W43" s="475"/>
      <c r="X43" s="475"/>
      <c r="Y43" s="475"/>
      <c r="Z43" s="475"/>
      <c r="AA43" s="475"/>
      <c r="AB43" s="525">
        <f t="shared" si="22"/>
        <v>0</v>
      </c>
      <c r="AC43" s="525">
        <f t="shared" si="23"/>
        <v>0</v>
      </c>
      <c r="AD43" s="525">
        <f t="shared" si="24"/>
        <v>0</v>
      </c>
      <c r="AE43" s="525">
        <f t="shared" si="25"/>
        <v>0</v>
      </c>
      <c r="AF43" s="525">
        <f t="shared" si="26"/>
        <v>0</v>
      </c>
      <c r="AG43" s="525">
        <f t="shared" si="27"/>
        <v>0</v>
      </c>
      <c r="AM43" s="520">
        <f t="shared" si="4"/>
        <v>0</v>
      </c>
      <c r="AN43" s="520">
        <f t="shared" si="5"/>
        <v>0</v>
      </c>
      <c r="AO43" s="520">
        <f t="shared" si="6"/>
        <v>0</v>
      </c>
      <c r="AP43" s="520">
        <f t="shared" si="7"/>
        <v>0</v>
      </c>
      <c r="AQ43" s="520">
        <f t="shared" si="8"/>
        <v>0</v>
      </c>
      <c r="AR43" s="520">
        <f t="shared" si="9"/>
        <v>0</v>
      </c>
      <c r="AS43" s="520">
        <f t="shared" si="28"/>
        <v>0</v>
      </c>
      <c r="AT43" s="520">
        <f t="shared" si="29"/>
        <v>0</v>
      </c>
      <c r="AU43" s="520">
        <f t="shared" si="30"/>
        <v>0</v>
      </c>
      <c r="AV43" s="520">
        <f t="shared" si="31"/>
        <v>0</v>
      </c>
      <c r="AW43" s="520">
        <f t="shared" si="32"/>
        <v>0</v>
      </c>
      <c r="AX43" s="520">
        <f t="shared" si="33"/>
        <v>0</v>
      </c>
      <c r="BD43" s="521">
        <f t="shared" si="40"/>
        <v>0</v>
      </c>
      <c r="BE43" s="521">
        <f t="shared" si="11"/>
        <v>0</v>
      </c>
      <c r="BF43" s="521">
        <f t="shared" si="12"/>
        <v>0</v>
      </c>
      <c r="BG43" s="521">
        <f t="shared" si="13"/>
        <v>0</v>
      </c>
      <c r="BH43" s="521">
        <f t="shared" si="14"/>
        <v>0</v>
      </c>
      <c r="BI43" s="521">
        <f t="shared" si="15"/>
        <v>0</v>
      </c>
      <c r="BJ43" s="522">
        <f t="shared" si="34"/>
        <v>0</v>
      </c>
      <c r="BK43" s="522">
        <f t="shared" si="35"/>
        <v>0</v>
      </c>
      <c r="BL43" s="522">
        <f t="shared" si="36"/>
        <v>0</v>
      </c>
      <c r="BM43" s="522">
        <f t="shared" si="37"/>
        <v>0</v>
      </c>
      <c r="BN43" s="522">
        <f t="shared" si="38"/>
        <v>0</v>
      </c>
      <c r="BO43" s="522">
        <f t="shared" si="39"/>
        <v>0</v>
      </c>
    </row>
    <row r="44" spans="1:67">
      <c r="A44" s="365"/>
      <c r="B44" s="365"/>
      <c r="C44" s="365"/>
      <c r="D44" s="365"/>
      <c r="E44" s="482"/>
      <c r="F44" s="480"/>
      <c r="G44" s="480"/>
      <c r="H44" s="480"/>
      <c r="I44" s="480"/>
      <c r="J44" s="480"/>
      <c r="K44" s="25">
        <f t="shared" si="16"/>
        <v>0</v>
      </c>
      <c r="L44" s="25">
        <f t="shared" si="17"/>
        <v>0</v>
      </c>
      <c r="M44" s="25">
        <f t="shared" si="18"/>
        <v>0</v>
      </c>
      <c r="N44" s="25">
        <f t="shared" si="19"/>
        <v>0</v>
      </c>
      <c r="O44" s="25">
        <f t="shared" si="20"/>
        <v>0</v>
      </c>
      <c r="P44" s="25">
        <f t="shared" si="21"/>
        <v>0</v>
      </c>
      <c r="Q44" s="9"/>
      <c r="R44" s="365"/>
      <c r="S44" s="365"/>
      <c r="T44" s="365"/>
      <c r="U44" s="365"/>
      <c r="V44" s="482"/>
      <c r="W44" s="480"/>
      <c r="X44" s="480"/>
      <c r="Y44" s="480"/>
      <c r="Z44" s="480"/>
      <c r="AA44" s="480"/>
      <c r="AB44" s="525">
        <f t="shared" si="22"/>
        <v>0</v>
      </c>
      <c r="AC44" s="525">
        <f t="shared" si="23"/>
        <v>0</v>
      </c>
      <c r="AD44" s="525">
        <f t="shared" si="24"/>
        <v>0</v>
      </c>
      <c r="AE44" s="525">
        <f t="shared" si="25"/>
        <v>0</v>
      </c>
      <c r="AF44" s="525">
        <f t="shared" si="26"/>
        <v>0</v>
      </c>
      <c r="AG44" s="525">
        <f t="shared" si="27"/>
        <v>0</v>
      </c>
      <c r="AM44" s="520">
        <f t="shared" si="4"/>
        <v>0</v>
      </c>
      <c r="AN44" s="520">
        <f t="shared" si="5"/>
        <v>0</v>
      </c>
      <c r="AO44" s="520">
        <f t="shared" si="6"/>
        <v>0</v>
      </c>
      <c r="AP44" s="520">
        <f t="shared" si="7"/>
        <v>0</v>
      </c>
      <c r="AQ44" s="520">
        <f t="shared" si="8"/>
        <v>0</v>
      </c>
      <c r="AR44" s="520">
        <f t="shared" si="9"/>
        <v>0</v>
      </c>
      <c r="AS44" s="520">
        <f t="shared" si="28"/>
        <v>0</v>
      </c>
      <c r="AT44" s="520">
        <f t="shared" si="29"/>
        <v>0</v>
      </c>
      <c r="AU44" s="520">
        <f t="shared" si="30"/>
        <v>0</v>
      </c>
      <c r="AV44" s="520">
        <f t="shared" si="31"/>
        <v>0</v>
      </c>
      <c r="AW44" s="520">
        <f t="shared" si="32"/>
        <v>0</v>
      </c>
      <c r="AX44" s="520">
        <f t="shared" si="33"/>
        <v>0</v>
      </c>
      <c r="BD44" s="521">
        <f t="shared" si="40"/>
        <v>0</v>
      </c>
      <c r="BE44" s="521">
        <f t="shared" si="11"/>
        <v>0</v>
      </c>
      <c r="BF44" s="521">
        <f t="shared" si="12"/>
        <v>0</v>
      </c>
      <c r="BG44" s="521">
        <f t="shared" si="13"/>
        <v>0</v>
      </c>
      <c r="BH44" s="521">
        <f t="shared" si="14"/>
        <v>0</v>
      </c>
      <c r="BI44" s="521">
        <f t="shared" si="15"/>
        <v>0</v>
      </c>
      <c r="BJ44" s="522">
        <f t="shared" si="34"/>
        <v>0</v>
      </c>
      <c r="BK44" s="522">
        <f t="shared" si="35"/>
        <v>0</v>
      </c>
      <c r="BL44" s="522">
        <f t="shared" si="36"/>
        <v>0</v>
      </c>
      <c r="BM44" s="522">
        <f t="shared" si="37"/>
        <v>0</v>
      </c>
      <c r="BN44" s="522">
        <f t="shared" si="38"/>
        <v>0</v>
      </c>
      <c r="BO44" s="522">
        <f t="shared" si="39"/>
        <v>0</v>
      </c>
    </row>
    <row r="45" spans="1:67">
      <c r="A45" s="1"/>
      <c r="B45" s="1"/>
      <c r="C45" s="1"/>
      <c r="D45" s="1"/>
      <c r="E45" s="484"/>
      <c r="F45" s="475"/>
      <c r="G45" s="475"/>
      <c r="H45" s="475"/>
      <c r="I45" s="475"/>
      <c r="J45" s="475"/>
      <c r="K45" s="25">
        <f t="shared" si="16"/>
        <v>0</v>
      </c>
      <c r="L45" s="25">
        <f t="shared" si="17"/>
        <v>0</v>
      </c>
      <c r="M45" s="25">
        <f t="shared" si="18"/>
        <v>0</v>
      </c>
      <c r="N45" s="25">
        <f t="shared" si="19"/>
        <v>0</v>
      </c>
      <c r="O45" s="25">
        <f t="shared" si="20"/>
        <v>0</v>
      </c>
      <c r="P45" s="25">
        <f t="shared" si="21"/>
        <v>0</v>
      </c>
      <c r="Q45" s="9"/>
      <c r="R45" s="1"/>
      <c r="S45" s="1"/>
      <c r="T45" s="1"/>
      <c r="U45" s="1"/>
      <c r="V45" s="484"/>
      <c r="W45" s="475"/>
      <c r="X45" s="475"/>
      <c r="Y45" s="475"/>
      <c r="Z45" s="475"/>
      <c r="AA45" s="475"/>
      <c r="AB45" s="525">
        <f t="shared" si="22"/>
        <v>0</v>
      </c>
      <c r="AC45" s="525">
        <f t="shared" si="23"/>
        <v>0</v>
      </c>
      <c r="AD45" s="525">
        <f t="shared" si="24"/>
        <v>0</v>
      </c>
      <c r="AE45" s="525">
        <f t="shared" si="25"/>
        <v>0</v>
      </c>
      <c r="AF45" s="525">
        <f t="shared" si="26"/>
        <v>0</v>
      </c>
      <c r="AG45" s="525">
        <f t="shared" si="27"/>
        <v>0</v>
      </c>
      <c r="AM45" s="520">
        <f t="shared" si="4"/>
        <v>0</v>
      </c>
      <c r="AN45" s="520">
        <f t="shared" si="5"/>
        <v>0</v>
      </c>
      <c r="AO45" s="520">
        <f t="shared" si="6"/>
        <v>0</v>
      </c>
      <c r="AP45" s="520">
        <f t="shared" si="7"/>
        <v>0</v>
      </c>
      <c r="AQ45" s="520">
        <f t="shared" si="8"/>
        <v>0</v>
      </c>
      <c r="AR45" s="520">
        <f t="shared" si="9"/>
        <v>0</v>
      </c>
      <c r="AS45" s="520">
        <f t="shared" si="28"/>
        <v>0</v>
      </c>
      <c r="AT45" s="520">
        <f t="shared" si="29"/>
        <v>0</v>
      </c>
      <c r="AU45" s="520">
        <f t="shared" si="30"/>
        <v>0</v>
      </c>
      <c r="AV45" s="520">
        <f t="shared" si="31"/>
        <v>0</v>
      </c>
      <c r="AW45" s="520">
        <f t="shared" si="32"/>
        <v>0</v>
      </c>
      <c r="AX45" s="520">
        <f t="shared" si="33"/>
        <v>0</v>
      </c>
      <c r="BD45" s="521">
        <f t="shared" si="40"/>
        <v>0</v>
      </c>
      <c r="BE45" s="521">
        <f t="shared" si="11"/>
        <v>0</v>
      </c>
      <c r="BF45" s="521">
        <f t="shared" si="12"/>
        <v>0</v>
      </c>
      <c r="BG45" s="521">
        <f t="shared" si="13"/>
        <v>0</v>
      </c>
      <c r="BH45" s="521">
        <f t="shared" si="14"/>
        <v>0</v>
      </c>
      <c r="BI45" s="521">
        <f t="shared" si="15"/>
        <v>0</v>
      </c>
      <c r="BJ45" s="522">
        <f t="shared" si="34"/>
        <v>0</v>
      </c>
      <c r="BK45" s="522">
        <f t="shared" si="35"/>
        <v>0</v>
      </c>
      <c r="BL45" s="522">
        <f t="shared" si="36"/>
        <v>0</v>
      </c>
      <c r="BM45" s="522">
        <f t="shared" si="37"/>
        <v>0</v>
      </c>
      <c r="BN45" s="522">
        <f t="shared" si="38"/>
        <v>0</v>
      </c>
      <c r="BO45" s="522">
        <f t="shared" si="39"/>
        <v>0</v>
      </c>
    </row>
    <row r="46" spans="1:67" s="9" customFormat="1">
      <c r="D46" s="13"/>
      <c r="E46" s="13"/>
      <c r="R46" s="14"/>
      <c r="S46" s="14"/>
      <c r="T46" s="14"/>
      <c r="U46" s="5"/>
      <c r="V46" s="499"/>
      <c r="W46" s="499"/>
      <c r="X46" s="499"/>
      <c r="Y46" s="499"/>
      <c r="Z46" s="499"/>
      <c r="AA46" s="499"/>
      <c r="AB46" s="525">
        <f t="shared" si="22"/>
        <v>0</v>
      </c>
      <c r="AC46" s="525">
        <f t="shared" si="23"/>
        <v>0</v>
      </c>
      <c r="AD46" s="525">
        <f t="shared" si="24"/>
        <v>0</v>
      </c>
      <c r="AE46" s="525">
        <f t="shared" si="25"/>
        <v>0</v>
      </c>
      <c r="AF46" s="525">
        <f t="shared" si="26"/>
        <v>0</v>
      </c>
      <c r="AG46" s="525">
        <f t="shared" si="27"/>
        <v>0</v>
      </c>
      <c r="AM46" s="520">
        <f t="shared" si="4"/>
        <v>0</v>
      </c>
      <c r="AN46" s="520">
        <f t="shared" si="5"/>
        <v>0</v>
      </c>
      <c r="AO46" s="520">
        <f t="shared" si="6"/>
        <v>0</v>
      </c>
      <c r="AP46" s="520">
        <f t="shared" si="7"/>
        <v>0</v>
      </c>
      <c r="AQ46" s="520">
        <f t="shared" si="8"/>
        <v>0</v>
      </c>
      <c r="AR46" s="520">
        <f t="shared" si="9"/>
        <v>0</v>
      </c>
      <c r="AS46" s="520">
        <f t="shared" si="28"/>
        <v>0</v>
      </c>
      <c r="AT46" s="520">
        <f t="shared" si="29"/>
        <v>0</v>
      </c>
      <c r="AU46" s="520">
        <f t="shared" si="30"/>
        <v>0</v>
      </c>
      <c r="AV46" s="520">
        <f t="shared" si="31"/>
        <v>0</v>
      </c>
      <c r="AW46" s="520">
        <f t="shared" si="32"/>
        <v>0</v>
      </c>
      <c r="AX46" s="520">
        <f t="shared" si="33"/>
        <v>0</v>
      </c>
      <c r="AY46" s="523"/>
      <c r="AZ46" s="523"/>
      <c r="BA46" s="523"/>
      <c r="BB46" s="523"/>
      <c r="BC46" s="523"/>
      <c r="BD46" s="521">
        <f t="shared" si="40"/>
        <v>0</v>
      </c>
      <c r="BE46" s="521">
        <f t="shared" si="11"/>
        <v>0</v>
      </c>
      <c r="BF46" s="521">
        <f t="shared" si="12"/>
        <v>0</v>
      </c>
      <c r="BG46" s="521">
        <f t="shared" si="13"/>
        <v>0</v>
      </c>
      <c r="BH46" s="521">
        <f t="shared" si="14"/>
        <v>0</v>
      </c>
      <c r="BI46" s="521">
        <f t="shared" si="15"/>
        <v>0</v>
      </c>
      <c r="BJ46" s="522">
        <f t="shared" si="34"/>
        <v>0</v>
      </c>
      <c r="BK46" s="522">
        <f t="shared" si="35"/>
        <v>0</v>
      </c>
      <c r="BL46" s="522">
        <f t="shared" si="36"/>
        <v>0</v>
      </c>
      <c r="BM46" s="522">
        <f t="shared" si="37"/>
        <v>0</v>
      </c>
      <c r="BN46" s="522">
        <f t="shared" si="38"/>
        <v>0</v>
      </c>
      <c r="BO46" s="522">
        <f t="shared" si="39"/>
        <v>0</v>
      </c>
    </row>
    <row r="47" spans="1:67">
      <c r="R47" s="14"/>
      <c r="S47" s="14"/>
      <c r="T47" s="14"/>
      <c r="U47" s="5"/>
      <c r="V47" s="499"/>
      <c r="W47" s="499"/>
      <c r="X47" s="499"/>
      <c r="Y47" s="499"/>
      <c r="Z47" s="499"/>
      <c r="AA47" s="499"/>
      <c r="AB47" s="525">
        <f t="shared" si="22"/>
        <v>0</v>
      </c>
      <c r="AC47" s="525">
        <f t="shared" si="23"/>
        <v>0</v>
      </c>
      <c r="AD47" s="525">
        <f t="shared" si="24"/>
        <v>0</v>
      </c>
      <c r="AE47" s="525">
        <f t="shared" si="25"/>
        <v>0</v>
      </c>
      <c r="AF47" s="525">
        <f t="shared" si="26"/>
        <v>0</v>
      </c>
      <c r="AG47" s="525">
        <f t="shared" si="27"/>
        <v>0</v>
      </c>
      <c r="AM47" s="520">
        <f t="shared" si="4"/>
        <v>0</v>
      </c>
      <c r="AN47" s="520">
        <f t="shared" si="5"/>
        <v>0</v>
      </c>
      <c r="AO47" s="520">
        <f t="shared" si="6"/>
        <v>0</v>
      </c>
      <c r="AP47" s="520">
        <f t="shared" si="7"/>
        <v>0</v>
      </c>
      <c r="AQ47" s="520">
        <f t="shared" si="8"/>
        <v>0</v>
      </c>
      <c r="AR47" s="520">
        <f t="shared" si="9"/>
        <v>0</v>
      </c>
      <c r="AS47" s="520">
        <f t="shared" si="28"/>
        <v>0</v>
      </c>
      <c r="AT47" s="520">
        <f t="shared" si="29"/>
        <v>0</v>
      </c>
      <c r="AU47" s="520">
        <f t="shared" si="30"/>
        <v>0</v>
      </c>
      <c r="AV47" s="520">
        <f t="shared" si="31"/>
        <v>0</v>
      </c>
      <c r="AW47" s="520">
        <f t="shared" si="32"/>
        <v>0</v>
      </c>
      <c r="AX47" s="520">
        <f t="shared" si="33"/>
        <v>0</v>
      </c>
      <c r="BD47" s="521">
        <f t="shared" si="40"/>
        <v>0</v>
      </c>
      <c r="BE47" s="521">
        <f t="shared" si="11"/>
        <v>0</v>
      </c>
      <c r="BF47" s="521">
        <f t="shared" si="12"/>
        <v>0</v>
      </c>
      <c r="BG47" s="521">
        <f t="shared" si="13"/>
        <v>0</v>
      </c>
      <c r="BH47" s="521">
        <f t="shared" si="14"/>
        <v>0</v>
      </c>
      <c r="BI47" s="521">
        <f t="shared" si="15"/>
        <v>0</v>
      </c>
      <c r="BJ47" s="522">
        <f t="shared" si="34"/>
        <v>0</v>
      </c>
      <c r="BK47" s="522">
        <f t="shared" si="35"/>
        <v>0</v>
      </c>
      <c r="BL47" s="522">
        <f t="shared" si="36"/>
        <v>0</v>
      </c>
      <c r="BM47" s="522">
        <f t="shared" si="37"/>
        <v>0</v>
      </c>
      <c r="BN47" s="522">
        <f t="shared" si="38"/>
        <v>0</v>
      </c>
      <c r="BO47" s="522">
        <f t="shared" si="39"/>
        <v>0</v>
      </c>
    </row>
    <row r="48" spans="1:67">
      <c r="R48" s="14"/>
      <c r="S48" s="14"/>
      <c r="T48" s="14"/>
      <c r="U48" s="5"/>
      <c r="V48" s="499"/>
      <c r="W48" s="499"/>
      <c r="X48" s="499"/>
      <c r="Y48" s="499"/>
      <c r="Z48" s="499"/>
      <c r="AA48" s="499"/>
      <c r="AB48" s="525">
        <f t="shared" si="22"/>
        <v>0</v>
      </c>
      <c r="AC48" s="525">
        <f t="shared" si="23"/>
        <v>0</v>
      </c>
      <c r="AD48" s="525">
        <f t="shared" si="24"/>
        <v>0</v>
      </c>
      <c r="AE48" s="525">
        <f t="shared" si="25"/>
        <v>0</v>
      </c>
      <c r="AF48" s="525">
        <f t="shared" si="26"/>
        <v>0</v>
      </c>
      <c r="AG48" s="525">
        <f t="shared" si="27"/>
        <v>0</v>
      </c>
      <c r="AM48" s="520">
        <f t="shared" si="4"/>
        <v>0</v>
      </c>
      <c r="AN48" s="520">
        <f t="shared" si="5"/>
        <v>0</v>
      </c>
      <c r="AO48" s="520">
        <f t="shared" si="6"/>
        <v>0</v>
      </c>
      <c r="AP48" s="520">
        <f t="shared" si="7"/>
        <v>0</v>
      </c>
      <c r="AQ48" s="520">
        <f t="shared" si="8"/>
        <v>0</v>
      </c>
      <c r="AR48" s="520">
        <f t="shared" si="9"/>
        <v>0</v>
      </c>
      <c r="AS48" s="520">
        <f t="shared" si="28"/>
        <v>0</v>
      </c>
      <c r="AT48" s="520">
        <f t="shared" si="29"/>
        <v>0</v>
      </c>
      <c r="AU48" s="520">
        <f t="shared" si="30"/>
        <v>0</v>
      </c>
      <c r="AV48" s="520">
        <f t="shared" si="31"/>
        <v>0</v>
      </c>
      <c r="AW48" s="520">
        <f t="shared" si="32"/>
        <v>0</v>
      </c>
      <c r="AX48" s="520">
        <f t="shared" si="33"/>
        <v>0</v>
      </c>
      <c r="BD48" s="521">
        <f t="shared" si="40"/>
        <v>0</v>
      </c>
      <c r="BE48" s="521">
        <f t="shared" si="11"/>
        <v>0</v>
      </c>
      <c r="BF48" s="521">
        <f t="shared" si="12"/>
        <v>0</v>
      </c>
      <c r="BG48" s="521">
        <f t="shared" si="13"/>
        <v>0</v>
      </c>
      <c r="BH48" s="521">
        <f t="shared" si="14"/>
        <v>0</v>
      </c>
      <c r="BI48" s="521">
        <f t="shared" si="15"/>
        <v>0</v>
      </c>
      <c r="BJ48" s="522">
        <f t="shared" si="34"/>
        <v>0</v>
      </c>
      <c r="BK48" s="522">
        <f t="shared" si="35"/>
        <v>0</v>
      </c>
      <c r="BL48" s="522">
        <f t="shared" si="36"/>
        <v>0</v>
      </c>
      <c r="BM48" s="522">
        <f t="shared" si="37"/>
        <v>0</v>
      </c>
      <c r="BN48" s="522">
        <f t="shared" si="38"/>
        <v>0</v>
      </c>
      <c r="BO48" s="522">
        <f t="shared" si="39"/>
        <v>0</v>
      </c>
    </row>
    <row r="49" spans="1:67">
      <c r="R49" s="14"/>
      <c r="S49" s="14"/>
      <c r="T49" s="14"/>
      <c r="U49" s="5"/>
      <c r="V49" s="499"/>
      <c r="W49" s="499"/>
      <c r="X49" s="499"/>
      <c r="Y49" s="499"/>
      <c r="Z49" s="499"/>
      <c r="AA49" s="499"/>
      <c r="AB49" s="525">
        <f t="shared" si="22"/>
        <v>0</v>
      </c>
      <c r="AC49" s="525">
        <f t="shared" si="23"/>
        <v>0</v>
      </c>
      <c r="AD49" s="525">
        <f t="shared" si="24"/>
        <v>0</v>
      </c>
      <c r="AE49" s="525">
        <f t="shared" si="25"/>
        <v>0</v>
      </c>
      <c r="AF49" s="525">
        <f t="shared" si="26"/>
        <v>0</v>
      </c>
      <c r="AG49" s="525">
        <f t="shared" si="27"/>
        <v>0</v>
      </c>
      <c r="AM49" s="520">
        <f t="shared" si="4"/>
        <v>0</v>
      </c>
      <c r="AN49" s="520">
        <f t="shared" si="5"/>
        <v>0</v>
      </c>
      <c r="AO49" s="520">
        <f t="shared" si="6"/>
        <v>0</v>
      </c>
      <c r="AP49" s="520">
        <f t="shared" si="7"/>
        <v>0</v>
      </c>
      <c r="AQ49" s="520">
        <f t="shared" si="8"/>
        <v>0</v>
      </c>
      <c r="AR49" s="520">
        <f t="shared" si="9"/>
        <v>0</v>
      </c>
      <c r="AS49" s="520">
        <f t="shared" si="28"/>
        <v>0</v>
      </c>
      <c r="AT49" s="520">
        <f t="shared" si="29"/>
        <v>0</v>
      </c>
      <c r="AU49" s="520">
        <f t="shared" si="30"/>
        <v>0</v>
      </c>
      <c r="AV49" s="520">
        <f t="shared" si="31"/>
        <v>0</v>
      </c>
      <c r="AW49" s="520">
        <f t="shared" si="32"/>
        <v>0</v>
      </c>
      <c r="AX49" s="520">
        <f t="shared" si="33"/>
        <v>0</v>
      </c>
      <c r="BD49" s="521">
        <f t="shared" si="40"/>
        <v>0</v>
      </c>
      <c r="BE49" s="521">
        <f t="shared" si="11"/>
        <v>0</v>
      </c>
      <c r="BF49" s="521">
        <f t="shared" si="12"/>
        <v>0</v>
      </c>
      <c r="BG49" s="521">
        <f t="shared" si="13"/>
        <v>0</v>
      </c>
      <c r="BH49" s="521">
        <f t="shared" si="14"/>
        <v>0</v>
      </c>
      <c r="BI49" s="521">
        <f t="shared" si="15"/>
        <v>0</v>
      </c>
      <c r="BJ49" s="522">
        <f t="shared" si="34"/>
        <v>0</v>
      </c>
      <c r="BK49" s="522">
        <f t="shared" si="35"/>
        <v>0</v>
      </c>
      <c r="BL49" s="522">
        <f t="shared" si="36"/>
        <v>0</v>
      </c>
      <c r="BM49" s="522">
        <f t="shared" si="37"/>
        <v>0</v>
      </c>
      <c r="BN49" s="522">
        <f t="shared" si="38"/>
        <v>0</v>
      </c>
      <c r="BO49" s="522">
        <f t="shared" si="39"/>
        <v>0</v>
      </c>
    </row>
    <row r="50" spans="1:67">
      <c r="A50" s="123" t="s">
        <v>76</v>
      </c>
      <c r="B50" s="124"/>
      <c r="R50" s="14"/>
      <c r="S50" s="14"/>
      <c r="T50" s="14"/>
      <c r="U50" s="5"/>
      <c r="V50" s="499"/>
      <c r="W50" s="499"/>
      <c r="X50" s="499"/>
      <c r="Y50" s="499"/>
      <c r="Z50" s="499"/>
      <c r="AA50" s="499"/>
      <c r="AB50" s="525">
        <f t="shared" si="22"/>
        <v>0</v>
      </c>
      <c r="AC50" s="525">
        <f t="shared" si="23"/>
        <v>0</v>
      </c>
      <c r="AD50" s="525">
        <f t="shared" si="24"/>
        <v>0</v>
      </c>
      <c r="AE50" s="525">
        <f t="shared" si="25"/>
        <v>0</v>
      </c>
      <c r="AF50" s="525">
        <f t="shared" si="26"/>
        <v>0</v>
      </c>
      <c r="AG50" s="525">
        <f t="shared" si="27"/>
        <v>0</v>
      </c>
      <c r="AM50" s="520">
        <f t="shared" si="4"/>
        <v>0</v>
      </c>
      <c r="AN50" s="520">
        <f t="shared" si="5"/>
        <v>0</v>
      </c>
      <c r="AO50" s="520">
        <f t="shared" si="6"/>
        <v>0</v>
      </c>
      <c r="AP50" s="520">
        <f t="shared" si="7"/>
        <v>0</v>
      </c>
      <c r="AQ50" s="520">
        <f t="shared" si="8"/>
        <v>0</v>
      </c>
      <c r="AR50" s="520">
        <f t="shared" si="9"/>
        <v>0</v>
      </c>
      <c r="AS50" s="520">
        <f t="shared" si="28"/>
        <v>0</v>
      </c>
      <c r="AT50" s="520">
        <f t="shared" si="29"/>
        <v>0</v>
      </c>
      <c r="AU50" s="520">
        <f t="shared" si="30"/>
        <v>0</v>
      </c>
      <c r="AV50" s="520">
        <f t="shared" si="31"/>
        <v>0</v>
      </c>
      <c r="AW50" s="520">
        <f t="shared" si="32"/>
        <v>0</v>
      </c>
      <c r="AX50" s="520">
        <f t="shared" si="33"/>
        <v>0</v>
      </c>
      <c r="BD50" s="521">
        <f t="shared" si="40"/>
        <v>0</v>
      </c>
      <c r="BE50" s="521">
        <f t="shared" si="11"/>
        <v>0</v>
      </c>
      <c r="BF50" s="521">
        <f t="shared" si="12"/>
        <v>0</v>
      </c>
      <c r="BG50" s="521">
        <f t="shared" si="13"/>
        <v>0</v>
      </c>
      <c r="BH50" s="521">
        <f t="shared" si="14"/>
        <v>0</v>
      </c>
      <c r="BI50" s="521">
        <f t="shared" si="15"/>
        <v>0</v>
      </c>
      <c r="BJ50" s="522">
        <f t="shared" si="34"/>
        <v>0</v>
      </c>
      <c r="BK50" s="522">
        <f t="shared" si="35"/>
        <v>0</v>
      </c>
      <c r="BL50" s="522">
        <f t="shared" si="36"/>
        <v>0</v>
      </c>
      <c r="BM50" s="522">
        <f t="shared" si="37"/>
        <v>0</v>
      </c>
      <c r="BN50" s="522">
        <f t="shared" si="38"/>
        <v>0</v>
      </c>
      <c r="BO50" s="522">
        <f t="shared" si="39"/>
        <v>0</v>
      </c>
    </row>
    <row r="51" spans="1:67" ht="13.5" thickBot="1">
      <c r="R51" s="555" t="s">
        <v>71</v>
      </c>
      <c r="S51" s="556"/>
    </row>
    <row r="52" spans="1:67" s="119" customFormat="1" ht="22.5">
      <c r="A52" s="511" t="s">
        <v>2</v>
      </c>
      <c r="B52" s="512" t="s">
        <v>3</v>
      </c>
      <c r="C52" s="515" t="s">
        <v>129</v>
      </c>
      <c r="D52" s="516" t="s">
        <v>545</v>
      </c>
      <c r="E52" s="553" t="s">
        <v>271</v>
      </c>
      <c r="F52" s="554"/>
      <c r="G52" s="551" t="s">
        <v>269</v>
      </c>
      <c r="H52" s="552"/>
      <c r="I52" s="551" t="s">
        <v>5</v>
      </c>
      <c r="J52" s="552"/>
      <c r="K52" s="551" t="s">
        <v>540</v>
      </c>
      <c r="L52" s="552"/>
      <c r="M52" s="551" t="s">
        <v>541</v>
      </c>
      <c r="N52" s="552"/>
      <c r="O52" s="551" t="s">
        <v>542</v>
      </c>
      <c r="P52" s="552"/>
      <c r="R52" s="526" t="s">
        <v>2</v>
      </c>
      <c r="S52" s="513" t="s">
        <v>3</v>
      </c>
      <c r="T52" s="515" t="s">
        <v>129</v>
      </c>
      <c r="U52" s="517" t="s">
        <v>545</v>
      </c>
      <c r="V52" s="553" t="s">
        <v>271</v>
      </c>
      <c r="W52" s="554"/>
      <c r="X52" s="551" t="s">
        <v>269</v>
      </c>
      <c r="Y52" s="552"/>
      <c r="Z52" s="551" t="s">
        <v>5</v>
      </c>
      <c r="AA52" s="552"/>
      <c r="AB52" s="551" t="s">
        <v>540</v>
      </c>
      <c r="AC52" s="552"/>
      <c r="AD52" s="551" t="s">
        <v>541</v>
      </c>
      <c r="AE52" s="552"/>
      <c r="AF52" s="551" t="s">
        <v>542</v>
      </c>
      <c r="AG52" s="552"/>
      <c r="AM52" s="518"/>
      <c r="AN52" s="518"/>
      <c r="AO52" s="518"/>
      <c r="AP52" s="518"/>
      <c r="AQ52" s="518"/>
      <c r="AR52" s="518"/>
      <c r="AS52" s="518"/>
      <c r="AT52" s="518"/>
      <c r="AU52" s="518"/>
      <c r="AV52" s="518"/>
      <c r="AW52" s="518"/>
      <c r="AX52" s="518"/>
      <c r="AY52" s="518"/>
      <c r="AZ52" s="518"/>
      <c r="BA52" s="518"/>
      <c r="BB52" s="518"/>
      <c r="BC52" s="518"/>
      <c r="BD52" s="518"/>
      <c r="BE52" s="518"/>
      <c r="BF52" s="518"/>
      <c r="BG52" s="518"/>
      <c r="BH52" s="518"/>
      <c r="BI52" s="518"/>
      <c r="BJ52" s="518" t="s">
        <v>136</v>
      </c>
      <c r="BK52" s="518"/>
      <c r="BL52" s="518"/>
      <c r="BM52" s="518"/>
      <c r="BN52" s="518"/>
      <c r="BO52" s="518"/>
    </row>
    <row r="53" spans="1:67" s="119" customFormat="1">
      <c r="A53" s="432"/>
      <c r="B53" s="432"/>
      <c r="C53" s="432"/>
      <c r="D53" s="425"/>
      <c r="E53" s="481" t="s">
        <v>543</v>
      </c>
      <c r="F53" s="481" t="s">
        <v>544</v>
      </c>
      <c r="G53" s="481" t="s">
        <v>543</v>
      </c>
      <c r="H53" s="481" t="s">
        <v>544</v>
      </c>
      <c r="I53" s="481" t="s">
        <v>543</v>
      </c>
      <c r="J53" s="481" t="s">
        <v>544</v>
      </c>
      <c r="K53" s="481" t="s">
        <v>543</v>
      </c>
      <c r="L53" s="481" t="s">
        <v>544</v>
      </c>
      <c r="M53" s="481" t="s">
        <v>543</v>
      </c>
      <c r="N53" s="481" t="s">
        <v>544</v>
      </c>
      <c r="O53" s="481" t="s">
        <v>543</v>
      </c>
      <c r="P53" s="481" t="s">
        <v>544</v>
      </c>
      <c r="R53" s="432"/>
      <c r="S53" s="432"/>
      <c r="T53" s="432"/>
      <c r="U53" s="425"/>
      <c r="V53" s="481" t="s">
        <v>543</v>
      </c>
      <c r="W53" s="481" t="s">
        <v>544</v>
      </c>
      <c r="X53" s="481" t="s">
        <v>543</v>
      </c>
      <c r="Y53" s="481" t="s">
        <v>544</v>
      </c>
      <c r="Z53" s="481" t="s">
        <v>543</v>
      </c>
      <c r="AA53" s="481" t="s">
        <v>544</v>
      </c>
      <c r="AB53" s="481" t="s">
        <v>543</v>
      </c>
      <c r="AC53" s="481" t="s">
        <v>544</v>
      </c>
      <c r="AD53" s="481" t="s">
        <v>543</v>
      </c>
      <c r="AE53" s="481" t="s">
        <v>544</v>
      </c>
      <c r="AF53" s="481" t="s">
        <v>543</v>
      </c>
      <c r="AG53" s="481" t="s">
        <v>544</v>
      </c>
      <c r="AM53" s="519" t="s">
        <v>543</v>
      </c>
      <c r="AN53" s="519" t="s">
        <v>544</v>
      </c>
      <c r="AO53" s="519" t="s">
        <v>543</v>
      </c>
      <c r="AP53" s="519" t="s">
        <v>544</v>
      </c>
      <c r="AQ53" s="519" t="s">
        <v>543</v>
      </c>
      <c r="AR53" s="519" t="s">
        <v>544</v>
      </c>
      <c r="AS53" s="519" t="s">
        <v>543</v>
      </c>
      <c r="AT53" s="519" t="s">
        <v>544</v>
      </c>
      <c r="AU53" s="519" t="s">
        <v>543</v>
      </c>
      <c r="AV53" s="519" t="s">
        <v>544</v>
      </c>
      <c r="AW53" s="519" t="s">
        <v>543</v>
      </c>
      <c r="AX53" s="519" t="s">
        <v>544</v>
      </c>
      <c r="AY53" s="518"/>
      <c r="AZ53" s="518"/>
      <c r="BA53" s="518"/>
      <c r="BB53" s="518"/>
      <c r="BC53" s="518"/>
      <c r="BD53" s="519" t="s">
        <v>543</v>
      </c>
      <c r="BE53" s="519" t="s">
        <v>544</v>
      </c>
      <c r="BF53" s="519" t="s">
        <v>543</v>
      </c>
      <c r="BG53" s="519" t="s">
        <v>544</v>
      </c>
      <c r="BH53" s="519" t="s">
        <v>543</v>
      </c>
      <c r="BI53" s="519" t="s">
        <v>544</v>
      </c>
      <c r="BJ53" s="519" t="s">
        <v>543</v>
      </c>
      <c r="BK53" s="519" t="s">
        <v>544</v>
      </c>
      <c r="BL53" s="519" t="s">
        <v>543</v>
      </c>
      <c r="BM53" s="519" t="s">
        <v>544</v>
      </c>
      <c r="BN53" s="519" t="s">
        <v>543</v>
      </c>
      <c r="BO53" s="519" t="s">
        <v>544</v>
      </c>
    </row>
    <row r="54" spans="1:67">
      <c r="A54" s="478"/>
      <c r="B54" s="479"/>
      <c r="C54" s="71"/>
      <c r="D54" s="478" t="s">
        <v>578</v>
      </c>
      <c r="E54" s="492"/>
      <c r="F54" s="492">
        <v>44748</v>
      </c>
      <c r="G54" s="480"/>
      <c r="H54" s="490">
        <v>44825</v>
      </c>
      <c r="I54" s="480"/>
      <c r="J54" s="490">
        <v>44872</v>
      </c>
      <c r="K54" s="533">
        <f t="shared" ref="K54:K98" si="41">IF(AS54&gt;0,AS54,0)</f>
        <v>0</v>
      </c>
      <c r="L54" s="25">
        <f t="shared" ref="L54:L98" si="42">IF(AT54&gt;0,AT54,0)</f>
        <v>77</v>
      </c>
      <c r="M54" s="25">
        <f t="shared" ref="M54:M98" si="43">IF(AU54&gt;0,AU54,0)</f>
        <v>0</v>
      </c>
      <c r="N54" s="25">
        <f t="shared" ref="N54:N98" si="44">IF(AV54&gt;0,AV54,0)</f>
        <v>47</v>
      </c>
      <c r="O54" s="25">
        <f t="shared" ref="O54:O98" si="45">IF(AW54&gt;0,AW54,0)</f>
        <v>0</v>
      </c>
      <c r="P54" s="25">
        <f t="shared" ref="P54:P98" si="46">IF(AX54&gt;0,AX54,0)</f>
        <v>124</v>
      </c>
      <c r="R54" s="478"/>
      <c r="S54" s="367"/>
      <c r="T54" s="71"/>
      <c r="U54" s="534">
        <v>370502</v>
      </c>
      <c r="V54" s="492"/>
      <c r="W54" s="492">
        <v>44748</v>
      </c>
      <c r="X54" s="472"/>
      <c r="Y54" s="500">
        <v>44840</v>
      </c>
      <c r="Z54" s="500"/>
      <c r="AA54" s="500">
        <v>44876</v>
      </c>
      <c r="AB54" s="25">
        <f t="shared" ref="AB54:AB98" si="47">IF(BJ54&gt;0,BJ54,0)</f>
        <v>0</v>
      </c>
      <c r="AC54" s="25">
        <f t="shared" ref="AC54:AC98" si="48">IF(BK54&gt;0,BK54,0)</f>
        <v>92</v>
      </c>
      <c r="AD54" s="25">
        <f t="shared" ref="AD54:AD98" si="49">IF(BL54&gt;0,BL54,0)</f>
        <v>0</v>
      </c>
      <c r="AE54" s="25">
        <f t="shared" ref="AE54:AE98" si="50">IF(BM54&gt;0,BM54,0)</f>
        <v>36</v>
      </c>
      <c r="AF54" s="25">
        <f t="shared" ref="AF54:AF98" si="51">IF(BN54&gt;0,BN54,0)</f>
        <v>0</v>
      </c>
      <c r="AG54" s="25">
        <f t="shared" ref="AG54:AG98" si="52">IF(BO54&gt;0,BO54,0)</f>
        <v>128</v>
      </c>
      <c r="AM54" s="520">
        <f t="shared" ref="AM54:AR54" si="53">E54</f>
        <v>0</v>
      </c>
      <c r="AN54" s="520">
        <f t="shared" si="53"/>
        <v>44748</v>
      </c>
      <c r="AO54" s="520">
        <f t="shared" si="53"/>
        <v>0</v>
      </c>
      <c r="AP54" s="520">
        <f t="shared" si="53"/>
        <v>44825</v>
      </c>
      <c r="AQ54" s="520">
        <f t="shared" si="53"/>
        <v>0</v>
      </c>
      <c r="AR54" s="520">
        <f t="shared" si="53"/>
        <v>44872</v>
      </c>
      <c r="AS54" s="522">
        <f>AO54-AM54</f>
        <v>0</v>
      </c>
      <c r="AT54" s="522">
        <f>AP54-AN54</f>
        <v>77</v>
      </c>
      <c r="AU54" s="522">
        <f>AQ54-AO54</f>
        <v>0</v>
      </c>
      <c r="AV54" s="522">
        <f>AR54-AP54</f>
        <v>47</v>
      </c>
      <c r="AW54" s="522">
        <f>AQ54-AM54</f>
        <v>0</v>
      </c>
      <c r="AX54" s="522">
        <f>AR54-AN54</f>
        <v>124</v>
      </c>
      <c r="BD54" s="521">
        <f t="shared" ref="BD54:BG54" si="54">V54</f>
        <v>0</v>
      </c>
      <c r="BE54" s="521">
        <f t="shared" si="54"/>
        <v>44748</v>
      </c>
      <c r="BF54" s="521">
        <f t="shared" si="54"/>
        <v>0</v>
      </c>
      <c r="BG54" s="521">
        <f t="shared" si="54"/>
        <v>44840</v>
      </c>
      <c r="BH54" s="521">
        <f t="shared" ref="BH54:BH75" si="55">Z54</f>
        <v>0</v>
      </c>
      <c r="BI54" s="521">
        <f t="shared" ref="BI54:BI75" si="56">AA54</f>
        <v>44876</v>
      </c>
      <c r="BJ54" s="522">
        <f>BF54-BD54</f>
        <v>0</v>
      </c>
      <c r="BK54" s="522">
        <f>BG54-BE54</f>
        <v>92</v>
      </c>
      <c r="BL54" s="522">
        <f>BH54-BF54</f>
        <v>0</v>
      </c>
      <c r="BM54" s="522">
        <f>BI54-BG54</f>
        <v>36</v>
      </c>
      <c r="BN54" s="522">
        <f>BH54-BD54</f>
        <v>0</v>
      </c>
      <c r="BO54" s="522">
        <f>BI54-BE54</f>
        <v>128</v>
      </c>
    </row>
    <row r="55" spans="1:67">
      <c r="A55" s="338"/>
      <c r="B55" s="367"/>
      <c r="C55" s="1"/>
      <c r="D55" s="368" t="s">
        <v>579</v>
      </c>
      <c r="E55" s="492"/>
      <c r="F55" s="492">
        <v>44748</v>
      </c>
      <c r="G55" s="475"/>
      <c r="H55" s="490">
        <v>44831</v>
      </c>
      <c r="I55" s="475"/>
      <c r="J55" s="490">
        <v>44877</v>
      </c>
      <c r="K55" s="25">
        <f t="shared" si="41"/>
        <v>0</v>
      </c>
      <c r="L55" s="25">
        <f t="shared" si="42"/>
        <v>83</v>
      </c>
      <c r="M55" s="25">
        <f t="shared" si="43"/>
        <v>0</v>
      </c>
      <c r="N55" s="25">
        <f t="shared" si="44"/>
        <v>46</v>
      </c>
      <c r="O55" s="25">
        <f t="shared" si="45"/>
        <v>0</v>
      </c>
      <c r="P55" s="25">
        <f t="shared" si="46"/>
        <v>129</v>
      </c>
      <c r="R55" s="338"/>
      <c r="S55" s="367"/>
      <c r="T55" s="1"/>
      <c r="U55" s="535" t="s">
        <v>581</v>
      </c>
      <c r="V55" s="492"/>
      <c r="W55" s="492">
        <v>44748</v>
      </c>
      <c r="X55" s="472"/>
      <c r="Y55" s="475">
        <v>44816</v>
      </c>
      <c r="Z55" s="475"/>
      <c r="AA55" s="475">
        <v>44861</v>
      </c>
      <c r="AB55" s="25">
        <f t="shared" si="47"/>
        <v>0</v>
      </c>
      <c r="AC55" s="25">
        <f t="shared" si="48"/>
        <v>68</v>
      </c>
      <c r="AD55" s="25">
        <f t="shared" si="49"/>
        <v>0</v>
      </c>
      <c r="AE55" s="25">
        <f t="shared" si="50"/>
        <v>45</v>
      </c>
      <c r="AF55" s="25">
        <f t="shared" si="51"/>
        <v>0</v>
      </c>
      <c r="AG55" s="25">
        <f t="shared" si="52"/>
        <v>113</v>
      </c>
      <c r="AM55" s="520">
        <f t="shared" ref="AM55:AM98" si="57">E55</f>
        <v>0</v>
      </c>
      <c r="AN55" s="520">
        <f t="shared" ref="AN55:AN98" si="58">F55</f>
        <v>44748</v>
      </c>
      <c r="AO55" s="520">
        <f t="shared" ref="AO55:AO98" si="59">G55</f>
        <v>0</v>
      </c>
      <c r="AP55" s="520">
        <f t="shared" ref="AP55:AP98" si="60">H55</f>
        <v>44831</v>
      </c>
      <c r="AQ55" s="520">
        <f t="shared" ref="AQ55:AQ98" si="61">I55</f>
        <v>0</v>
      </c>
      <c r="AR55" s="520">
        <f t="shared" ref="AR55:AR98" si="62">J55</f>
        <v>44877</v>
      </c>
      <c r="AS55" s="522">
        <f t="shared" ref="AS55:AS98" si="63">AO55-AM55</f>
        <v>0</v>
      </c>
      <c r="AT55" s="522">
        <f t="shared" ref="AT55:AT98" si="64">AP55-AN55</f>
        <v>83</v>
      </c>
      <c r="AU55" s="522">
        <f t="shared" ref="AU55:AV98" si="65">AQ55-AO55</f>
        <v>0</v>
      </c>
      <c r="AV55" s="522">
        <f t="shared" si="65"/>
        <v>46</v>
      </c>
      <c r="AW55" s="522">
        <f t="shared" ref="AW55:AW98" si="66">AQ55-AM55</f>
        <v>0</v>
      </c>
      <c r="AX55" s="522">
        <f t="shared" ref="AX55:AX98" si="67">AR55-AN55</f>
        <v>129</v>
      </c>
      <c r="BD55" s="521">
        <f t="shared" ref="BD55:BD98" si="68">V55</f>
        <v>0</v>
      </c>
      <c r="BE55" s="521">
        <f t="shared" ref="BE55:BE98" si="69">W55</f>
        <v>44748</v>
      </c>
      <c r="BF55" s="521">
        <f t="shared" ref="BF55:BF98" si="70">X55</f>
        <v>0</v>
      </c>
      <c r="BG55" s="521">
        <f t="shared" ref="BG55:BG98" si="71">Y55</f>
        <v>44816</v>
      </c>
      <c r="BH55" s="521">
        <f t="shared" si="55"/>
        <v>0</v>
      </c>
      <c r="BI55" s="521">
        <f t="shared" si="56"/>
        <v>44861</v>
      </c>
      <c r="BJ55" s="522">
        <f t="shared" ref="BJ55:BJ98" si="72">BF55-BD55</f>
        <v>0</v>
      </c>
      <c r="BK55" s="522">
        <f t="shared" ref="BK55:BK98" si="73">BG55-BE55</f>
        <v>68</v>
      </c>
      <c r="BL55" s="522">
        <f t="shared" ref="BL55:BL98" si="74">BH55-BF55</f>
        <v>0</v>
      </c>
      <c r="BM55" s="522">
        <f t="shared" ref="BM55:BM98" si="75">BI55-BG55</f>
        <v>45</v>
      </c>
      <c r="BN55" s="522">
        <f t="shared" ref="BN55:BN98" si="76">BH55-BD55</f>
        <v>0</v>
      </c>
      <c r="BO55" s="522">
        <f t="shared" ref="BO55:BO98" si="77">BI55-BE55</f>
        <v>113</v>
      </c>
    </row>
    <row r="56" spans="1:67">
      <c r="A56" s="338"/>
      <c r="B56" s="367"/>
      <c r="C56" s="1"/>
      <c r="D56" s="338" t="s">
        <v>580</v>
      </c>
      <c r="E56" s="492"/>
      <c r="F56" s="492">
        <v>44748</v>
      </c>
      <c r="G56" s="475"/>
      <c r="H56" s="490">
        <v>44837</v>
      </c>
      <c r="I56" s="475"/>
      <c r="J56" s="490">
        <v>44877</v>
      </c>
      <c r="K56" s="25">
        <f t="shared" si="41"/>
        <v>0</v>
      </c>
      <c r="L56" s="25">
        <f t="shared" si="42"/>
        <v>89</v>
      </c>
      <c r="M56" s="25">
        <f t="shared" si="43"/>
        <v>0</v>
      </c>
      <c r="N56" s="25">
        <f t="shared" si="44"/>
        <v>40</v>
      </c>
      <c r="O56" s="25">
        <f t="shared" si="45"/>
        <v>0</v>
      </c>
      <c r="P56" s="25">
        <f t="shared" si="46"/>
        <v>129</v>
      </c>
      <c r="R56" s="338"/>
      <c r="S56" s="367"/>
      <c r="T56" s="1"/>
      <c r="U56" s="535" t="s">
        <v>559</v>
      </c>
      <c r="V56" s="492"/>
      <c r="W56" s="492">
        <v>44748</v>
      </c>
      <c r="X56" s="472"/>
      <c r="Y56" s="475">
        <v>44822</v>
      </c>
      <c r="Z56" s="475"/>
      <c r="AA56" s="475">
        <v>44863</v>
      </c>
      <c r="AB56" s="25">
        <f t="shared" si="47"/>
        <v>0</v>
      </c>
      <c r="AC56" s="25">
        <f t="shared" si="48"/>
        <v>74</v>
      </c>
      <c r="AD56" s="25">
        <f t="shared" si="49"/>
        <v>0</v>
      </c>
      <c r="AE56" s="25">
        <f t="shared" si="50"/>
        <v>41</v>
      </c>
      <c r="AF56" s="25">
        <f t="shared" si="51"/>
        <v>0</v>
      </c>
      <c r="AG56" s="25">
        <f t="shared" si="52"/>
        <v>115</v>
      </c>
      <c r="AM56" s="520">
        <f t="shared" si="57"/>
        <v>0</v>
      </c>
      <c r="AN56" s="520">
        <f t="shared" si="58"/>
        <v>44748</v>
      </c>
      <c r="AO56" s="520">
        <f t="shared" si="59"/>
        <v>0</v>
      </c>
      <c r="AP56" s="520">
        <f t="shared" si="60"/>
        <v>44837</v>
      </c>
      <c r="AQ56" s="520">
        <f t="shared" si="61"/>
        <v>0</v>
      </c>
      <c r="AR56" s="520">
        <f t="shared" si="62"/>
        <v>44877</v>
      </c>
      <c r="AS56" s="522">
        <f t="shared" si="63"/>
        <v>0</v>
      </c>
      <c r="AT56" s="522">
        <f t="shared" si="64"/>
        <v>89</v>
      </c>
      <c r="AU56" s="522">
        <f t="shared" si="65"/>
        <v>0</v>
      </c>
      <c r="AV56" s="522">
        <f t="shared" si="65"/>
        <v>40</v>
      </c>
      <c r="AW56" s="522">
        <f t="shared" si="66"/>
        <v>0</v>
      </c>
      <c r="AX56" s="522">
        <f t="shared" si="67"/>
        <v>129</v>
      </c>
      <c r="BD56" s="521">
        <f t="shared" si="68"/>
        <v>0</v>
      </c>
      <c r="BE56" s="521">
        <f t="shared" si="69"/>
        <v>44748</v>
      </c>
      <c r="BF56" s="521">
        <f t="shared" si="70"/>
        <v>0</v>
      </c>
      <c r="BG56" s="521">
        <f t="shared" si="71"/>
        <v>44822</v>
      </c>
      <c r="BH56" s="521">
        <f t="shared" si="55"/>
        <v>0</v>
      </c>
      <c r="BI56" s="521">
        <f t="shared" si="56"/>
        <v>44863</v>
      </c>
      <c r="BJ56" s="522">
        <f t="shared" si="72"/>
        <v>0</v>
      </c>
      <c r="BK56" s="522">
        <f t="shared" si="73"/>
        <v>74</v>
      </c>
      <c r="BL56" s="522">
        <f t="shared" si="74"/>
        <v>0</v>
      </c>
      <c r="BM56" s="522">
        <f t="shared" si="75"/>
        <v>41</v>
      </c>
      <c r="BN56" s="522">
        <f t="shared" si="76"/>
        <v>0</v>
      </c>
      <c r="BO56" s="522">
        <f t="shared" si="77"/>
        <v>115</v>
      </c>
    </row>
    <row r="57" spans="1:67">
      <c r="A57" s="338"/>
      <c r="B57" s="367"/>
      <c r="C57" s="1"/>
      <c r="D57" s="368" t="s">
        <v>591</v>
      </c>
      <c r="E57" s="492"/>
      <c r="F57" s="492">
        <v>44748</v>
      </c>
      <c r="G57" s="475"/>
      <c r="H57" s="490">
        <v>44837</v>
      </c>
      <c r="I57" s="475"/>
      <c r="J57" s="490">
        <v>44878</v>
      </c>
      <c r="K57" s="25">
        <f t="shared" si="41"/>
        <v>0</v>
      </c>
      <c r="L57" s="25">
        <f t="shared" si="42"/>
        <v>89</v>
      </c>
      <c r="M57" s="25">
        <f t="shared" si="43"/>
        <v>0</v>
      </c>
      <c r="N57" s="25">
        <f t="shared" si="44"/>
        <v>41</v>
      </c>
      <c r="O57" s="25">
        <f t="shared" si="45"/>
        <v>0</v>
      </c>
      <c r="P57" s="25">
        <f t="shared" si="46"/>
        <v>130</v>
      </c>
      <c r="R57" s="338"/>
      <c r="S57" s="367"/>
      <c r="T57" s="1"/>
      <c r="U57" s="536" t="s">
        <v>566</v>
      </c>
      <c r="V57" s="492"/>
      <c r="W57" s="492">
        <v>44748</v>
      </c>
      <c r="X57" s="472"/>
      <c r="Y57" s="475">
        <v>44822</v>
      </c>
      <c r="Z57" s="475"/>
      <c r="AA57" s="475">
        <v>44874</v>
      </c>
      <c r="AB57" s="25">
        <f t="shared" si="47"/>
        <v>0</v>
      </c>
      <c r="AC57" s="25">
        <f t="shared" si="48"/>
        <v>74</v>
      </c>
      <c r="AD57" s="25">
        <f t="shared" si="49"/>
        <v>0</v>
      </c>
      <c r="AE57" s="25">
        <f t="shared" si="50"/>
        <v>52</v>
      </c>
      <c r="AF57" s="25">
        <f t="shared" si="51"/>
        <v>0</v>
      </c>
      <c r="AG57" s="25">
        <f t="shared" si="52"/>
        <v>126</v>
      </c>
      <c r="AM57" s="520">
        <f t="shared" si="57"/>
        <v>0</v>
      </c>
      <c r="AN57" s="520">
        <f t="shared" si="58"/>
        <v>44748</v>
      </c>
      <c r="AO57" s="520">
        <f t="shared" si="59"/>
        <v>0</v>
      </c>
      <c r="AP57" s="520">
        <f t="shared" si="60"/>
        <v>44837</v>
      </c>
      <c r="AQ57" s="520">
        <f t="shared" si="61"/>
        <v>0</v>
      </c>
      <c r="AR57" s="520">
        <f t="shared" si="62"/>
        <v>44878</v>
      </c>
      <c r="AS57" s="522">
        <f t="shared" si="63"/>
        <v>0</v>
      </c>
      <c r="AT57" s="522">
        <f t="shared" si="64"/>
        <v>89</v>
      </c>
      <c r="AU57" s="522">
        <f t="shared" si="65"/>
        <v>0</v>
      </c>
      <c r="AV57" s="522">
        <f t="shared" si="65"/>
        <v>41</v>
      </c>
      <c r="AW57" s="522">
        <f t="shared" si="66"/>
        <v>0</v>
      </c>
      <c r="AX57" s="522">
        <f t="shared" si="67"/>
        <v>130</v>
      </c>
      <c r="BD57" s="521">
        <f t="shared" si="68"/>
        <v>0</v>
      </c>
      <c r="BE57" s="521">
        <f t="shared" si="69"/>
        <v>44748</v>
      </c>
      <c r="BF57" s="521">
        <f t="shared" si="70"/>
        <v>0</v>
      </c>
      <c r="BG57" s="521">
        <f t="shared" si="71"/>
        <v>44822</v>
      </c>
      <c r="BH57" s="521">
        <f t="shared" si="55"/>
        <v>0</v>
      </c>
      <c r="BI57" s="521">
        <f t="shared" si="56"/>
        <v>44874</v>
      </c>
      <c r="BJ57" s="522">
        <f t="shared" si="72"/>
        <v>0</v>
      </c>
      <c r="BK57" s="522">
        <f t="shared" si="73"/>
        <v>74</v>
      </c>
      <c r="BL57" s="522">
        <f t="shared" si="74"/>
        <v>0</v>
      </c>
      <c r="BM57" s="522">
        <f t="shared" si="75"/>
        <v>52</v>
      </c>
      <c r="BN57" s="522">
        <f t="shared" si="76"/>
        <v>0</v>
      </c>
      <c r="BO57" s="522">
        <f t="shared" si="77"/>
        <v>126</v>
      </c>
    </row>
    <row r="58" spans="1:67">
      <c r="A58" s="338"/>
      <c r="B58" s="367"/>
      <c r="C58" s="1"/>
      <c r="D58" s="338" t="s">
        <v>562</v>
      </c>
      <c r="E58" s="492"/>
      <c r="F58" s="492">
        <v>44748</v>
      </c>
      <c r="G58" s="475"/>
      <c r="H58" s="490">
        <v>44836</v>
      </c>
      <c r="I58" s="475"/>
      <c r="J58" s="490">
        <v>44877</v>
      </c>
      <c r="K58" s="25">
        <f t="shared" si="41"/>
        <v>0</v>
      </c>
      <c r="L58" s="25">
        <f t="shared" si="42"/>
        <v>88</v>
      </c>
      <c r="M58" s="25">
        <f t="shared" si="43"/>
        <v>0</v>
      </c>
      <c r="N58" s="25">
        <f t="shared" si="44"/>
        <v>41</v>
      </c>
      <c r="O58" s="25">
        <f t="shared" si="45"/>
        <v>0</v>
      </c>
      <c r="P58" s="25">
        <f t="shared" si="46"/>
        <v>129</v>
      </c>
      <c r="R58" s="338"/>
      <c r="S58" s="367"/>
      <c r="T58" s="1"/>
      <c r="U58" s="535" t="s">
        <v>560</v>
      </c>
      <c r="V58" s="492"/>
      <c r="W58" s="492">
        <v>44748</v>
      </c>
      <c r="X58" s="472"/>
      <c r="Y58" s="475">
        <v>44827</v>
      </c>
      <c r="Z58" s="475"/>
      <c r="AA58" s="475">
        <v>44871</v>
      </c>
      <c r="AB58" s="25">
        <f t="shared" si="47"/>
        <v>0</v>
      </c>
      <c r="AC58" s="25">
        <f t="shared" si="48"/>
        <v>79</v>
      </c>
      <c r="AD58" s="25">
        <f t="shared" si="49"/>
        <v>0</v>
      </c>
      <c r="AE58" s="25">
        <f t="shared" si="50"/>
        <v>44</v>
      </c>
      <c r="AF58" s="25">
        <f t="shared" si="51"/>
        <v>0</v>
      </c>
      <c r="AG58" s="25">
        <f t="shared" si="52"/>
        <v>123</v>
      </c>
      <c r="AM58" s="520">
        <f t="shared" si="57"/>
        <v>0</v>
      </c>
      <c r="AN58" s="520">
        <f t="shared" si="58"/>
        <v>44748</v>
      </c>
      <c r="AO58" s="520">
        <f t="shared" si="59"/>
        <v>0</v>
      </c>
      <c r="AP58" s="520">
        <f t="shared" si="60"/>
        <v>44836</v>
      </c>
      <c r="AQ58" s="520">
        <f t="shared" si="61"/>
        <v>0</v>
      </c>
      <c r="AR58" s="520">
        <f t="shared" si="62"/>
        <v>44877</v>
      </c>
      <c r="AS58" s="522">
        <f t="shared" si="63"/>
        <v>0</v>
      </c>
      <c r="AT58" s="522">
        <f t="shared" si="64"/>
        <v>88</v>
      </c>
      <c r="AU58" s="522">
        <f t="shared" si="65"/>
        <v>0</v>
      </c>
      <c r="AV58" s="522">
        <f t="shared" si="65"/>
        <v>41</v>
      </c>
      <c r="AW58" s="522">
        <f t="shared" si="66"/>
        <v>0</v>
      </c>
      <c r="AX58" s="522">
        <f t="shared" si="67"/>
        <v>129</v>
      </c>
      <c r="BD58" s="521">
        <f t="shared" si="68"/>
        <v>0</v>
      </c>
      <c r="BE58" s="521">
        <f t="shared" si="69"/>
        <v>44748</v>
      </c>
      <c r="BF58" s="521">
        <f t="shared" si="70"/>
        <v>0</v>
      </c>
      <c r="BG58" s="521">
        <f t="shared" si="71"/>
        <v>44827</v>
      </c>
      <c r="BH58" s="521">
        <f t="shared" si="55"/>
        <v>0</v>
      </c>
      <c r="BI58" s="521">
        <f t="shared" si="56"/>
        <v>44871</v>
      </c>
      <c r="BJ58" s="522">
        <f t="shared" si="72"/>
        <v>0</v>
      </c>
      <c r="BK58" s="522">
        <f t="shared" si="73"/>
        <v>79</v>
      </c>
      <c r="BL58" s="522">
        <f t="shared" si="74"/>
        <v>0</v>
      </c>
      <c r="BM58" s="522">
        <f t="shared" si="75"/>
        <v>44</v>
      </c>
      <c r="BN58" s="522">
        <f t="shared" si="76"/>
        <v>0</v>
      </c>
      <c r="BO58" s="522">
        <f t="shared" si="77"/>
        <v>123</v>
      </c>
    </row>
    <row r="59" spans="1:67">
      <c r="A59" s="338"/>
      <c r="B59" s="367"/>
      <c r="C59" s="1"/>
      <c r="D59" s="338" t="s">
        <v>609</v>
      </c>
      <c r="E59" s="492"/>
      <c r="F59" s="492">
        <v>44748</v>
      </c>
      <c r="G59" s="475"/>
      <c r="H59" s="490">
        <v>44834</v>
      </c>
      <c r="I59" s="475"/>
      <c r="J59" s="490">
        <v>44877</v>
      </c>
      <c r="K59" s="25">
        <f t="shared" si="41"/>
        <v>0</v>
      </c>
      <c r="L59" s="25">
        <f t="shared" si="42"/>
        <v>86</v>
      </c>
      <c r="M59" s="25">
        <f t="shared" si="43"/>
        <v>0</v>
      </c>
      <c r="N59" s="25">
        <f t="shared" si="44"/>
        <v>43</v>
      </c>
      <c r="O59" s="25">
        <f t="shared" si="45"/>
        <v>0</v>
      </c>
      <c r="P59" s="25">
        <f t="shared" si="46"/>
        <v>129</v>
      </c>
      <c r="R59" s="338"/>
      <c r="S59" s="367"/>
      <c r="T59" s="1"/>
      <c r="U59" s="536" t="s">
        <v>595</v>
      </c>
      <c r="V59" s="492"/>
      <c r="W59" s="492">
        <v>44748</v>
      </c>
      <c r="X59" s="472"/>
      <c r="Y59" s="475">
        <v>44823</v>
      </c>
      <c r="Z59" s="475"/>
      <c r="AA59" s="475">
        <v>44871</v>
      </c>
      <c r="AB59" s="25">
        <f t="shared" si="47"/>
        <v>0</v>
      </c>
      <c r="AC59" s="25">
        <f t="shared" si="48"/>
        <v>75</v>
      </c>
      <c r="AD59" s="25">
        <f t="shared" si="49"/>
        <v>0</v>
      </c>
      <c r="AE59" s="25">
        <f t="shared" si="50"/>
        <v>48</v>
      </c>
      <c r="AF59" s="25">
        <f t="shared" si="51"/>
        <v>0</v>
      </c>
      <c r="AG59" s="25">
        <f t="shared" si="52"/>
        <v>123</v>
      </c>
      <c r="AM59" s="520">
        <f t="shared" si="57"/>
        <v>0</v>
      </c>
      <c r="AN59" s="520">
        <f t="shared" si="58"/>
        <v>44748</v>
      </c>
      <c r="AO59" s="520">
        <f t="shared" si="59"/>
        <v>0</v>
      </c>
      <c r="AP59" s="520">
        <f t="shared" si="60"/>
        <v>44834</v>
      </c>
      <c r="AQ59" s="520">
        <f t="shared" si="61"/>
        <v>0</v>
      </c>
      <c r="AR59" s="520">
        <f t="shared" si="62"/>
        <v>44877</v>
      </c>
      <c r="AS59" s="522">
        <f t="shared" si="63"/>
        <v>0</v>
      </c>
      <c r="AT59" s="522">
        <f t="shared" si="64"/>
        <v>86</v>
      </c>
      <c r="AU59" s="522">
        <f t="shared" si="65"/>
        <v>0</v>
      </c>
      <c r="AV59" s="522">
        <f t="shared" si="65"/>
        <v>43</v>
      </c>
      <c r="AW59" s="522">
        <f t="shared" si="66"/>
        <v>0</v>
      </c>
      <c r="AX59" s="522">
        <f t="shared" si="67"/>
        <v>129</v>
      </c>
      <c r="BD59" s="521">
        <f t="shared" si="68"/>
        <v>0</v>
      </c>
      <c r="BE59" s="521">
        <f t="shared" si="69"/>
        <v>44748</v>
      </c>
      <c r="BF59" s="521">
        <f t="shared" si="70"/>
        <v>0</v>
      </c>
      <c r="BG59" s="521">
        <f t="shared" si="71"/>
        <v>44823</v>
      </c>
      <c r="BH59" s="521">
        <f t="shared" si="55"/>
        <v>0</v>
      </c>
      <c r="BI59" s="521">
        <f t="shared" si="56"/>
        <v>44871</v>
      </c>
      <c r="BJ59" s="522">
        <f t="shared" si="72"/>
        <v>0</v>
      </c>
      <c r="BK59" s="522">
        <f t="shared" si="73"/>
        <v>75</v>
      </c>
      <c r="BL59" s="522">
        <f t="shared" si="74"/>
        <v>0</v>
      </c>
      <c r="BM59" s="522">
        <f t="shared" si="75"/>
        <v>48</v>
      </c>
      <c r="BN59" s="522">
        <f t="shared" si="76"/>
        <v>0</v>
      </c>
      <c r="BO59" s="522">
        <f t="shared" si="77"/>
        <v>123</v>
      </c>
    </row>
    <row r="60" spans="1:67">
      <c r="A60" s="338"/>
      <c r="B60" s="367"/>
      <c r="C60" s="1"/>
      <c r="D60" s="368"/>
      <c r="E60" s="492"/>
      <c r="F60" s="492"/>
      <c r="G60" s="475"/>
      <c r="H60" s="490"/>
      <c r="I60" s="475"/>
      <c r="J60" s="490"/>
      <c r="K60" s="25">
        <f t="shared" si="41"/>
        <v>0</v>
      </c>
      <c r="L60" s="25">
        <f t="shared" si="42"/>
        <v>0</v>
      </c>
      <c r="M60" s="25">
        <f t="shared" si="43"/>
        <v>0</v>
      </c>
      <c r="N60" s="25">
        <f t="shared" si="44"/>
        <v>0</v>
      </c>
      <c r="O60" s="25">
        <f t="shared" si="45"/>
        <v>0</v>
      </c>
      <c r="P60" s="25">
        <f t="shared" si="46"/>
        <v>0</v>
      </c>
      <c r="R60" s="338"/>
      <c r="S60" s="367"/>
      <c r="T60" s="1"/>
      <c r="U60" s="535" t="s">
        <v>582</v>
      </c>
      <c r="V60" s="492"/>
      <c r="W60" s="492">
        <v>44748</v>
      </c>
      <c r="X60" s="472"/>
      <c r="Y60" s="475">
        <v>44820</v>
      </c>
      <c r="Z60" s="475"/>
      <c r="AA60" s="475">
        <v>44865</v>
      </c>
      <c r="AB60" s="25">
        <f t="shared" si="47"/>
        <v>0</v>
      </c>
      <c r="AC60" s="25">
        <f t="shared" si="48"/>
        <v>72</v>
      </c>
      <c r="AD60" s="25">
        <f t="shared" si="49"/>
        <v>0</v>
      </c>
      <c r="AE60" s="25">
        <f t="shared" si="50"/>
        <v>45</v>
      </c>
      <c r="AF60" s="25">
        <f t="shared" si="51"/>
        <v>0</v>
      </c>
      <c r="AG60" s="25">
        <f t="shared" si="52"/>
        <v>117</v>
      </c>
      <c r="AM60" s="520">
        <f t="shared" si="57"/>
        <v>0</v>
      </c>
      <c r="AN60" s="520">
        <f t="shared" si="58"/>
        <v>0</v>
      </c>
      <c r="AO60" s="520">
        <f t="shared" si="59"/>
        <v>0</v>
      </c>
      <c r="AP60" s="520">
        <f t="shared" si="60"/>
        <v>0</v>
      </c>
      <c r="AQ60" s="520">
        <f t="shared" si="61"/>
        <v>0</v>
      </c>
      <c r="AR60" s="520">
        <f t="shared" si="62"/>
        <v>0</v>
      </c>
      <c r="AS60" s="522">
        <f t="shared" si="63"/>
        <v>0</v>
      </c>
      <c r="AT60" s="522">
        <f t="shared" si="64"/>
        <v>0</v>
      </c>
      <c r="AU60" s="522">
        <f t="shared" si="65"/>
        <v>0</v>
      </c>
      <c r="AV60" s="522">
        <f t="shared" si="65"/>
        <v>0</v>
      </c>
      <c r="AW60" s="522">
        <f t="shared" si="66"/>
        <v>0</v>
      </c>
      <c r="AX60" s="522">
        <f t="shared" si="67"/>
        <v>0</v>
      </c>
      <c r="BD60" s="521">
        <f t="shared" si="68"/>
        <v>0</v>
      </c>
      <c r="BE60" s="521">
        <f t="shared" si="69"/>
        <v>44748</v>
      </c>
      <c r="BF60" s="521">
        <f t="shared" si="70"/>
        <v>0</v>
      </c>
      <c r="BG60" s="521">
        <f t="shared" si="71"/>
        <v>44820</v>
      </c>
      <c r="BH60" s="521">
        <f t="shared" si="55"/>
        <v>0</v>
      </c>
      <c r="BI60" s="521">
        <f t="shared" si="56"/>
        <v>44865</v>
      </c>
      <c r="BJ60" s="522">
        <f t="shared" si="72"/>
        <v>0</v>
      </c>
      <c r="BK60" s="522">
        <f t="shared" si="73"/>
        <v>72</v>
      </c>
      <c r="BL60" s="522">
        <f t="shared" si="74"/>
        <v>0</v>
      </c>
      <c r="BM60" s="522">
        <f t="shared" si="75"/>
        <v>45</v>
      </c>
      <c r="BN60" s="522">
        <f t="shared" si="76"/>
        <v>0</v>
      </c>
      <c r="BO60" s="522">
        <f t="shared" si="77"/>
        <v>117</v>
      </c>
    </row>
    <row r="61" spans="1:67" ht="10.5" customHeight="1">
      <c r="A61" s="338"/>
      <c r="B61" s="367"/>
      <c r="C61" s="1"/>
      <c r="D61" s="369"/>
      <c r="E61" s="492"/>
      <c r="F61" s="492"/>
      <c r="G61" s="475"/>
      <c r="H61" s="490"/>
      <c r="I61" s="475"/>
      <c r="J61" s="490"/>
      <c r="K61" s="25">
        <f t="shared" si="41"/>
        <v>0</v>
      </c>
      <c r="L61" s="25">
        <f t="shared" si="42"/>
        <v>0</v>
      </c>
      <c r="M61" s="25">
        <f t="shared" si="43"/>
        <v>0</v>
      </c>
      <c r="N61" s="25">
        <f t="shared" si="44"/>
        <v>0</v>
      </c>
      <c r="O61" s="25">
        <f t="shared" si="45"/>
        <v>0</v>
      </c>
      <c r="P61" s="25">
        <f t="shared" si="46"/>
        <v>0</v>
      </c>
      <c r="R61" s="338"/>
      <c r="S61" s="367"/>
      <c r="T61" s="1"/>
      <c r="U61" s="535" t="s">
        <v>583</v>
      </c>
      <c r="V61" s="492"/>
      <c r="W61" s="492">
        <v>44748</v>
      </c>
      <c r="X61" s="472"/>
      <c r="Y61" s="475">
        <v>44820</v>
      </c>
      <c r="Z61" s="475"/>
      <c r="AA61" s="475">
        <v>44864</v>
      </c>
      <c r="AB61" s="25">
        <f t="shared" si="47"/>
        <v>0</v>
      </c>
      <c r="AC61" s="25">
        <f t="shared" si="48"/>
        <v>72</v>
      </c>
      <c r="AD61" s="25">
        <f t="shared" si="49"/>
        <v>0</v>
      </c>
      <c r="AE61" s="25">
        <f t="shared" si="50"/>
        <v>44</v>
      </c>
      <c r="AF61" s="25">
        <f t="shared" si="51"/>
        <v>0</v>
      </c>
      <c r="AG61" s="25">
        <f t="shared" si="52"/>
        <v>116</v>
      </c>
      <c r="AM61" s="520">
        <f t="shared" si="57"/>
        <v>0</v>
      </c>
      <c r="AN61" s="520">
        <f t="shared" si="58"/>
        <v>0</v>
      </c>
      <c r="AO61" s="520">
        <f t="shared" si="59"/>
        <v>0</v>
      </c>
      <c r="AP61" s="520">
        <f t="shared" si="60"/>
        <v>0</v>
      </c>
      <c r="AQ61" s="520">
        <f t="shared" si="61"/>
        <v>0</v>
      </c>
      <c r="AR61" s="520">
        <f t="shared" si="62"/>
        <v>0</v>
      </c>
      <c r="AS61" s="522">
        <f t="shared" si="63"/>
        <v>0</v>
      </c>
      <c r="AT61" s="522">
        <f t="shared" si="64"/>
        <v>0</v>
      </c>
      <c r="AU61" s="522">
        <f t="shared" si="65"/>
        <v>0</v>
      </c>
      <c r="AV61" s="522">
        <f t="shared" si="65"/>
        <v>0</v>
      </c>
      <c r="AW61" s="522">
        <f t="shared" si="66"/>
        <v>0</v>
      </c>
      <c r="AX61" s="522">
        <f t="shared" si="67"/>
        <v>0</v>
      </c>
      <c r="BD61" s="521">
        <f t="shared" si="68"/>
        <v>0</v>
      </c>
      <c r="BE61" s="521">
        <f t="shared" si="69"/>
        <v>44748</v>
      </c>
      <c r="BF61" s="521">
        <f t="shared" si="70"/>
        <v>0</v>
      </c>
      <c r="BG61" s="521">
        <f t="shared" si="71"/>
        <v>44820</v>
      </c>
      <c r="BH61" s="521">
        <f t="shared" si="55"/>
        <v>0</v>
      </c>
      <c r="BI61" s="521">
        <f t="shared" si="56"/>
        <v>44864</v>
      </c>
      <c r="BJ61" s="522">
        <f t="shared" si="72"/>
        <v>0</v>
      </c>
      <c r="BK61" s="522">
        <f t="shared" si="73"/>
        <v>72</v>
      </c>
      <c r="BL61" s="522">
        <f t="shared" si="74"/>
        <v>0</v>
      </c>
      <c r="BM61" s="522">
        <f t="shared" si="75"/>
        <v>44</v>
      </c>
      <c r="BN61" s="522">
        <f t="shared" si="76"/>
        <v>0</v>
      </c>
      <c r="BO61" s="522">
        <f t="shared" si="77"/>
        <v>116</v>
      </c>
    </row>
    <row r="62" spans="1:67">
      <c r="A62" s="338"/>
      <c r="B62" s="367"/>
      <c r="C62" s="1"/>
      <c r="D62" s="338"/>
      <c r="E62" s="480"/>
      <c r="F62" s="492"/>
      <c r="G62" s="475"/>
      <c r="H62" s="490"/>
      <c r="I62" s="475"/>
      <c r="J62" s="490"/>
      <c r="K62" s="25">
        <f t="shared" si="41"/>
        <v>0</v>
      </c>
      <c r="L62" s="25">
        <f t="shared" si="42"/>
        <v>0</v>
      </c>
      <c r="M62" s="25">
        <f t="shared" si="43"/>
        <v>0</v>
      </c>
      <c r="N62" s="25">
        <f t="shared" si="44"/>
        <v>0</v>
      </c>
      <c r="O62" s="25">
        <f t="shared" si="45"/>
        <v>0</v>
      </c>
      <c r="P62" s="25">
        <f t="shared" si="46"/>
        <v>0</v>
      </c>
      <c r="R62" s="338"/>
      <c r="S62" s="367"/>
      <c r="T62" s="1"/>
      <c r="U62" s="536" t="s">
        <v>590</v>
      </c>
      <c r="V62" s="492"/>
      <c r="W62" s="492">
        <v>44748</v>
      </c>
      <c r="X62" s="472"/>
      <c r="Y62" s="475">
        <v>44835</v>
      </c>
      <c r="Z62" s="475"/>
      <c r="AA62" s="475">
        <v>44873</v>
      </c>
      <c r="AB62" s="25">
        <f t="shared" si="47"/>
        <v>0</v>
      </c>
      <c r="AC62" s="25">
        <f t="shared" si="48"/>
        <v>87</v>
      </c>
      <c r="AD62" s="25">
        <f t="shared" si="49"/>
        <v>0</v>
      </c>
      <c r="AE62" s="25">
        <f t="shared" si="50"/>
        <v>38</v>
      </c>
      <c r="AF62" s="25">
        <f t="shared" si="51"/>
        <v>0</v>
      </c>
      <c r="AG62" s="25">
        <f t="shared" si="52"/>
        <v>125</v>
      </c>
      <c r="AM62" s="520">
        <f t="shared" si="57"/>
        <v>0</v>
      </c>
      <c r="AN62" s="520">
        <f t="shared" si="58"/>
        <v>0</v>
      </c>
      <c r="AO62" s="520">
        <f t="shared" si="59"/>
        <v>0</v>
      </c>
      <c r="AP62" s="520">
        <f t="shared" si="60"/>
        <v>0</v>
      </c>
      <c r="AQ62" s="520">
        <f t="shared" si="61"/>
        <v>0</v>
      </c>
      <c r="AR62" s="520">
        <f t="shared" si="62"/>
        <v>0</v>
      </c>
      <c r="AS62" s="522">
        <f t="shared" si="63"/>
        <v>0</v>
      </c>
      <c r="AT62" s="522">
        <f t="shared" si="64"/>
        <v>0</v>
      </c>
      <c r="AU62" s="522">
        <f t="shared" si="65"/>
        <v>0</v>
      </c>
      <c r="AV62" s="522">
        <f t="shared" si="65"/>
        <v>0</v>
      </c>
      <c r="AW62" s="522">
        <f t="shared" si="66"/>
        <v>0</v>
      </c>
      <c r="AX62" s="522">
        <f t="shared" si="67"/>
        <v>0</v>
      </c>
      <c r="BD62" s="521">
        <f t="shared" si="68"/>
        <v>0</v>
      </c>
      <c r="BE62" s="521">
        <f t="shared" si="69"/>
        <v>44748</v>
      </c>
      <c r="BF62" s="521">
        <f t="shared" si="70"/>
        <v>0</v>
      </c>
      <c r="BG62" s="521">
        <f t="shared" si="71"/>
        <v>44835</v>
      </c>
      <c r="BH62" s="521">
        <f t="shared" si="55"/>
        <v>0</v>
      </c>
      <c r="BI62" s="521">
        <f t="shared" si="56"/>
        <v>44873</v>
      </c>
      <c r="BJ62" s="522">
        <f t="shared" si="72"/>
        <v>0</v>
      </c>
      <c r="BK62" s="522">
        <f t="shared" si="73"/>
        <v>87</v>
      </c>
      <c r="BL62" s="522">
        <f t="shared" si="74"/>
        <v>0</v>
      </c>
      <c r="BM62" s="522">
        <f t="shared" si="75"/>
        <v>38</v>
      </c>
      <c r="BN62" s="522">
        <f t="shared" si="76"/>
        <v>0</v>
      </c>
      <c r="BO62" s="522">
        <f t="shared" si="77"/>
        <v>125</v>
      </c>
    </row>
    <row r="63" spans="1:67">
      <c r="A63" s="338"/>
      <c r="B63" s="367"/>
      <c r="C63" s="1"/>
      <c r="D63" s="338"/>
      <c r="E63" s="480"/>
      <c r="F63" s="492"/>
      <c r="G63" s="475"/>
      <c r="H63" s="490"/>
      <c r="I63" s="475"/>
      <c r="J63" s="490"/>
      <c r="K63" s="25">
        <f t="shared" si="41"/>
        <v>0</v>
      </c>
      <c r="L63" s="25">
        <f t="shared" si="42"/>
        <v>0</v>
      </c>
      <c r="M63" s="25">
        <f t="shared" si="43"/>
        <v>0</v>
      </c>
      <c r="N63" s="25">
        <f t="shared" si="44"/>
        <v>0</v>
      </c>
      <c r="O63" s="25">
        <f t="shared" si="45"/>
        <v>0</v>
      </c>
      <c r="P63" s="25">
        <f t="shared" si="46"/>
        <v>0</v>
      </c>
      <c r="R63" s="338"/>
      <c r="S63" s="367"/>
      <c r="T63" s="1"/>
      <c r="U63" s="534" t="s">
        <v>584</v>
      </c>
      <c r="V63" s="492"/>
      <c r="W63" s="492">
        <v>44748</v>
      </c>
      <c r="X63" s="472"/>
      <c r="Y63" s="475">
        <v>44823</v>
      </c>
      <c r="Z63" s="475"/>
      <c r="AA63" s="475">
        <v>44870</v>
      </c>
      <c r="AB63" s="25">
        <f t="shared" si="47"/>
        <v>0</v>
      </c>
      <c r="AC63" s="25">
        <f t="shared" si="48"/>
        <v>75</v>
      </c>
      <c r="AD63" s="25">
        <f t="shared" si="49"/>
        <v>0</v>
      </c>
      <c r="AE63" s="25">
        <f t="shared" si="50"/>
        <v>47</v>
      </c>
      <c r="AF63" s="25">
        <f t="shared" si="51"/>
        <v>0</v>
      </c>
      <c r="AG63" s="25">
        <f t="shared" si="52"/>
        <v>122</v>
      </c>
      <c r="AM63" s="520">
        <f t="shared" si="57"/>
        <v>0</v>
      </c>
      <c r="AN63" s="520">
        <f t="shared" si="58"/>
        <v>0</v>
      </c>
      <c r="AO63" s="520">
        <f t="shared" si="59"/>
        <v>0</v>
      </c>
      <c r="AP63" s="520">
        <f t="shared" si="60"/>
        <v>0</v>
      </c>
      <c r="AQ63" s="520">
        <f t="shared" si="61"/>
        <v>0</v>
      </c>
      <c r="AR63" s="520">
        <f t="shared" si="62"/>
        <v>0</v>
      </c>
      <c r="AS63" s="522">
        <f t="shared" si="63"/>
        <v>0</v>
      </c>
      <c r="AT63" s="522">
        <f t="shared" si="64"/>
        <v>0</v>
      </c>
      <c r="AU63" s="522">
        <f t="shared" si="65"/>
        <v>0</v>
      </c>
      <c r="AV63" s="522">
        <f t="shared" si="65"/>
        <v>0</v>
      </c>
      <c r="AW63" s="522">
        <f t="shared" si="66"/>
        <v>0</v>
      </c>
      <c r="AX63" s="522">
        <f t="shared" si="67"/>
        <v>0</v>
      </c>
      <c r="BD63" s="521">
        <f t="shared" si="68"/>
        <v>0</v>
      </c>
      <c r="BE63" s="521">
        <f t="shared" si="69"/>
        <v>44748</v>
      </c>
      <c r="BF63" s="521">
        <f t="shared" si="70"/>
        <v>0</v>
      </c>
      <c r="BG63" s="521">
        <f t="shared" si="71"/>
        <v>44823</v>
      </c>
      <c r="BH63" s="521">
        <f t="shared" si="55"/>
        <v>0</v>
      </c>
      <c r="BI63" s="521">
        <f t="shared" si="56"/>
        <v>44870</v>
      </c>
      <c r="BJ63" s="522">
        <f t="shared" si="72"/>
        <v>0</v>
      </c>
      <c r="BK63" s="522">
        <f t="shared" si="73"/>
        <v>75</v>
      </c>
      <c r="BL63" s="522">
        <f t="shared" si="74"/>
        <v>0</v>
      </c>
      <c r="BM63" s="522">
        <f t="shared" si="75"/>
        <v>47</v>
      </c>
      <c r="BN63" s="522">
        <f t="shared" si="76"/>
        <v>0</v>
      </c>
      <c r="BO63" s="522">
        <f t="shared" si="77"/>
        <v>122</v>
      </c>
    </row>
    <row r="64" spans="1:67">
      <c r="A64" s="338"/>
      <c r="B64" s="367"/>
      <c r="C64" s="1"/>
      <c r="D64" s="338"/>
      <c r="E64" s="480"/>
      <c r="F64" s="492"/>
      <c r="G64" s="475"/>
      <c r="H64" s="490"/>
      <c r="I64" s="475"/>
      <c r="J64" s="490"/>
      <c r="K64" s="25">
        <f t="shared" si="41"/>
        <v>0</v>
      </c>
      <c r="L64" s="25">
        <f t="shared" si="42"/>
        <v>0</v>
      </c>
      <c r="M64" s="25">
        <f t="shared" si="43"/>
        <v>0</v>
      </c>
      <c r="N64" s="25">
        <f t="shared" si="44"/>
        <v>0</v>
      </c>
      <c r="O64" s="25">
        <f t="shared" si="45"/>
        <v>0</v>
      </c>
      <c r="P64" s="25">
        <f t="shared" si="46"/>
        <v>0</v>
      </c>
      <c r="R64" s="338"/>
      <c r="S64" s="367"/>
      <c r="T64" s="1"/>
      <c r="U64" s="535" t="s">
        <v>585</v>
      </c>
      <c r="V64" s="492"/>
      <c r="W64" s="492">
        <v>44748</v>
      </c>
      <c r="X64" s="472"/>
      <c r="Y64" s="475">
        <v>44824</v>
      </c>
      <c r="Z64" s="475"/>
      <c r="AA64" s="475">
        <v>44868</v>
      </c>
      <c r="AB64" s="25">
        <f t="shared" si="47"/>
        <v>0</v>
      </c>
      <c r="AC64" s="25">
        <f t="shared" si="48"/>
        <v>76</v>
      </c>
      <c r="AD64" s="25">
        <f t="shared" si="49"/>
        <v>0</v>
      </c>
      <c r="AE64" s="25">
        <f t="shared" si="50"/>
        <v>44</v>
      </c>
      <c r="AF64" s="25">
        <f t="shared" si="51"/>
        <v>0</v>
      </c>
      <c r="AG64" s="25">
        <f t="shared" si="52"/>
        <v>120</v>
      </c>
      <c r="AM64" s="520">
        <f t="shared" si="57"/>
        <v>0</v>
      </c>
      <c r="AN64" s="520">
        <f t="shared" si="58"/>
        <v>0</v>
      </c>
      <c r="AO64" s="520">
        <f t="shared" si="59"/>
        <v>0</v>
      </c>
      <c r="AP64" s="520">
        <f t="shared" si="60"/>
        <v>0</v>
      </c>
      <c r="AQ64" s="520">
        <f t="shared" si="61"/>
        <v>0</v>
      </c>
      <c r="AR64" s="520">
        <f t="shared" si="62"/>
        <v>0</v>
      </c>
      <c r="AS64" s="522">
        <f t="shared" si="63"/>
        <v>0</v>
      </c>
      <c r="AT64" s="522">
        <f t="shared" si="64"/>
        <v>0</v>
      </c>
      <c r="AU64" s="522">
        <f t="shared" si="65"/>
        <v>0</v>
      </c>
      <c r="AV64" s="522">
        <f t="shared" si="65"/>
        <v>0</v>
      </c>
      <c r="AW64" s="522">
        <f t="shared" si="66"/>
        <v>0</v>
      </c>
      <c r="AX64" s="522">
        <f t="shared" si="67"/>
        <v>0</v>
      </c>
      <c r="BD64" s="521">
        <f t="shared" si="68"/>
        <v>0</v>
      </c>
      <c r="BE64" s="521">
        <f t="shared" si="69"/>
        <v>44748</v>
      </c>
      <c r="BF64" s="521">
        <f t="shared" si="70"/>
        <v>0</v>
      </c>
      <c r="BG64" s="521">
        <f t="shared" si="71"/>
        <v>44824</v>
      </c>
      <c r="BH64" s="521">
        <f t="shared" si="55"/>
        <v>0</v>
      </c>
      <c r="BI64" s="521">
        <f t="shared" si="56"/>
        <v>44868</v>
      </c>
      <c r="BJ64" s="522">
        <f t="shared" si="72"/>
        <v>0</v>
      </c>
      <c r="BK64" s="522">
        <f t="shared" si="73"/>
        <v>76</v>
      </c>
      <c r="BL64" s="522">
        <f t="shared" si="74"/>
        <v>0</v>
      </c>
      <c r="BM64" s="522">
        <f t="shared" si="75"/>
        <v>44</v>
      </c>
      <c r="BN64" s="522">
        <f t="shared" si="76"/>
        <v>0</v>
      </c>
      <c r="BO64" s="522">
        <f t="shared" si="77"/>
        <v>120</v>
      </c>
    </row>
    <row r="65" spans="1:67">
      <c r="A65" s="338"/>
      <c r="B65" s="367"/>
      <c r="C65" s="1"/>
      <c r="D65" s="368"/>
      <c r="E65" s="480"/>
      <c r="F65" s="492"/>
      <c r="G65" s="475"/>
      <c r="H65" s="490"/>
      <c r="I65" s="475"/>
      <c r="J65" s="490"/>
      <c r="K65" s="25">
        <f t="shared" si="41"/>
        <v>0</v>
      </c>
      <c r="L65" s="25">
        <f t="shared" si="42"/>
        <v>0</v>
      </c>
      <c r="M65" s="25">
        <f t="shared" si="43"/>
        <v>0</v>
      </c>
      <c r="N65" s="25">
        <f t="shared" si="44"/>
        <v>0</v>
      </c>
      <c r="O65" s="25">
        <f t="shared" si="45"/>
        <v>0</v>
      </c>
      <c r="P65" s="25">
        <f t="shared" si="46"/>
        <v>0</v>
      </c>
      <c r="R65" s="338"/>
      <c r="S65" s="367"/>
      <c r="T65" s="1"/>
      <c r="U65" s="535" t="s">
        <v>567</v>
      </c>
      <c r="V65" s="492"/>
      <c r="W65" s="492">
        <v>44748</v>
      </c>
      <c r="X65" s="472"/>
      <c r="Y65" s="475">
        <v>44824</v>
      </c>
      <c r="Z65" s="475"/>
      <c r="AA65" s="475">
        <v>44866</v>
      </c>
      <c r="AB65" s="25">
        <f t="shared" si="47"/>
        <v>0</v>
      </c>
      <c r="AC65" s="25">
        <f t="shared" si="48"/>
        <v>76</v>
      </c>
      <c r="AD65" s="25">
        <f t="shared" si="49"/>
        <v>0</v>
      </c>
      <c r="AE65" s="25">
        <f t="shared" si="50"/>
        <v>42</v>
      </c>
      <c r="AF65" s="25">
        <f t="shared" si="51"/>
        <v>0</v>
      </c>
      <c r="AG65" s="25">
        <f t="shared" si="52"/>
        <v>118</v>
      </c>
      <c r="AM65" s="520">
        <f t="shared" si="57"/>
        <v>0</v>
      </c>
      <c r="AN65" s="520">
        <f t="shared" si="58"/>
        <v>0</v>
      </c>
      <c r="AO65" s="520">
        <f t="shared" si="59"/>
        <v>0</v>
      </c>
      <c r="AP65" s="520">
        <f t="shared" si="60"/>
        <v>0</v>
      </c>
      <c r="AQ65" s="520">
        <f t="shared" si="61"/>
        <v>0</v>
      </c>
      <c r="AR65" s="520">
        <f t="shared" si="62"/>
        <v>0</v>
      </c>
      <c r="AS65" s="522">
        <f t="shared" si="63"/>
        <v>0</v>
      </c>
      <c r="AT65" s="522">
        <f t="shared" si="64"/>
        <v>0</v>
      </c>
      <c r="AU65" s="522">
        <f t="shared" si="65"/>
        <v>0</v>
      </c>
      <c r="AV65" s="522">
        <f t="shared" si="65"/>
        <v>0</v>
      </c>
      <c r="AW65" s="522">
        <f t="shared" si="66"/>
        <v>0</v>
      </c>
      <c r="AX65" s="522">
        <f t="shared" si="67"/>
        <v>0</v>
      </c>
      <c r="BD65" s="521">
        <f t="shared" si="68"/>
        <v>0</v>
      </c>
      <c r="BE65" s="521">
        <f t="shared" si="69"/>
        <v>44748</v>
      </c>
      <c r="BF65" s="521">
        <f t="shared" si="70"/>
        <v>0</v>
      </c>
      <c r="BG65" s="521">
        <f t="shared" si="71"/>
        <v>44824</v>
      </c>
      <c r="BH65" s="521">
        <f t="shared" si="55"/>
        <v>0</v>
      </c>
      <c r="BI65" s="521">
        <f t="shared" si="56"/>
        <v>44866</v>
      </c>
      <c r="BJ65" s="522">
        <f t="shared" si="72"/>
        <v>0</v>
      </c>
      <c r="BK65" s="522">
        <f t="shared" si="73"/>
        <v>76</v>
      </c>
      <c r="BL65" s="522">
        <f t="shared" si="74"/>
        <v>0</v>
      </c>
      <c r="BM65" s="522">
        <f t="shared" si="75"/>
        <v>42</v>
      </c>
      <c r="BN65" s="522">
        <f t="shared" si="76"/>
        <v>0</v>
      </c>
      <c r="BO65" s="522">
        <f t="shared" si="77"/>
        <v>118</v>
      </c>
    </row>
    <row r="66" spans="1:67">
      <c r="A66" s="338"/>
      <c r="B66" s="367"/>
      <c r="C66" s="1"/>
      <c r="D66" s="338"/>
      <c r="E66" s="480"/>
      <c r="F66" s="492"/>
      <c r="G66" s="475"/>
      <c r="H66" s="490"/>
      <c r="I66" s="475"/>
      <c r="J66" s="490"/>
      <c r="K66" s="25">
        <f t="shared" si="41"/>
        <v>0</v>
      </c>
      <c r="L66" s="25">
        <f t="shared" si="42"/>
        <v>0</v>
      </c>
      <c r="M66" s="25">
        <f t="shared" si="43"/>
        <v>0</v>
      </c>
      <c r="N66" s="25">
        <f t="shared" si="44"/>
        <v>0</v>
      </c>
      <c r="O66" s="25">
        <f t="shared" si="45"/>
        <v>0</v>
      </c>
      <c r="P66" s="25">
        <f t="shared" si="46"/>
        <v>0</v>
      </c>
      <c r="R66" s="338"/>
      <c r="S66" s="367"/>
      <c r="T66" s="1"/>
      <c r="U66" s="535" t="s">
        <v>586</v>
      </c>
      <c r="V66" s="492"/>
      <c r="W66" s="492">
        <v>44748</v>
      </c>
      <c r="X66" s="472"/>
      <c r="Y66" s="475">
        <v>44830</v>
      </c>
      <c r="Z66" s="475"/>
      <c r="AA66" s="475">
        <v>44870</v>
      </c>
      <c r="AB66" s="25">
        <f t="shared" si="47"/>
        <v>0</v>
      </c>
      <c r="AC66" s="25">
        <f t="shared" si="48"/>
        <v>82</v>
      </c>
      <c r="AD66" s="25">
        <f t="shared" si="49"/>
        <v>0</v>
      </c>
      <c r="AE66" s="25">
        <f t="shared" si="50"/>
        <v>40</v>
      </c>
      <c r="AF66" s="25">
        <f t="shared" si="51"/>
        <v>0</v>
      </c>
      <c r="AG66" s="25">
        <f t="shared" si="52"/>
        <v>122</v>
      </c>
      <c r="AM66" s="520">
        <f t="shared" si="57"/>
        <v>0</v>
      </c>
      <c r="AN66" s="520">
        <f t="shared" si="58"/>
        <v>0</v>
      </c>
      <c r="AO66" s="520">
        <f t="shared" si="59"/>
        <v>0</v>
      </c>
      <c r="AP66" s="520">
        <f t="shared" si="60"/>
        <v>0</v>
      </c>
      <c r="AQ66" s="520">
        <f t="shared" si="61"/>
        <v>0</v>
      </c>
      <c r="AR66" s="520">
        <f t="shared" si="62"/>
        <v>0</v>
      </c>
      <c r="AS66" s="522">
        <f t="shared" si="63"/>
        <v>0</v>
      </c>
      <c r="AT66" s="522">
        <f t="shared" si="64"/>
        <v>0</v>
      </c>
      <c r="AU66" s="522">
        <f t="shared" si="65"/>
        <v>0</v>
      </c>
      <c r="AV66" s="522">
        <f t="shared" si="65"/>
        <v>0</v>
      </c>
      <c r="AW66" s="522">
        <f t="shared" si="66"/>
        <v>0</v>
      </c>
      <c r="AX66" s="522">
        <f t="shared" si="67"/>
        <v>0</v>
      </c>
      <c r="BD66" s="521">
        <f t="shared" si="68"/>
        <v>0</v>
      </c>
      <c r="BE66" s="521">
        <f t="shared" si="69"/>
        <v>44748</v>
      </c>
      <c r="BF66" s="521">
        <f t="shared" si="70"/>
        <v>0</v>
      </c>
      <c r="BG66" s="521">
        <f t="shared" si="71"/>
        <v>44830</v>
      </c>
      <c r="BH66" s="521">
        <f t="shared" si="55"/>
        <v>0</v>
      </c>
      <c r="BI66" s="521">
        <f t="shared" si="56"/>
        <v>44870</v>
      </c>
      <c r="BJ66" s="522">
        <f t="shared" si="72"/>
        <v>0</v>
      </c>
      <c r="BK66" s="522">
        <f t="shared" si="73"/>
        <v>82</v>
      </c>
      <c r="BL66" s="522">
        <f t="shared" si="74"/>
        <v>0</v>
      </c>
      <c r="BM66" s="522">
        <f t="shared" si="75"/>
        <v>40</v>
      </c>
      <c r="BN66" s="522">
        <f t="shared" si="76"/>
        <v>0</v>
      </c>
      <c r="BO66" s="522">
        <f t="shared" si="77"/>
        <v>122</v>
      </c>
    </row>
    <row r="67" spans="1:67">
      <c r="A67" s="338"/>
      <c r="B67" s="367"/>
      <c r="C67" s="1"/>
      <c r="D67" s="369"/>
      <c r="E67" s="480"/>
      <c r="F67" s="492"/>
      <c r="G67" s="475"/>
      <c r="H67" s="490"/>
      <c r="I67" s="475"/>
      <c r="J67" s="490"/>
      <c r="K67" s="25">
        <f t="shared" si="41"/>
        <v>0</v>
      </c>
      <c r="L67" s="25">
        <f t="shared" si="42"/>
        <v>0</v>
      </c>
      <c r="M67" s="25">
        <f t="shared" si="43"/>
        <v>0</v>
      </c>
      <c r="N67" s="25">
        <f t="shared" si="44"/>
        <v>0</v>
      </c>
      <c r="O67" s="25">
        <f t="shared" si="45"/>
        <v>0</v>
      </c>
      <c r="P67" s="25">
        <f t="shared" si="46"/>
        <v>0</v>
      </c>
      <c r="R67" s="338"/>
      <c r="S67" s="367"/>
      <c r="T67" s="1"/>
      <c r="U67" s="536" t="s">
        <v>596</v>
      </c>
      <c r="V67" s="492"/>
      <c r="W67" s="492">
        <v>44748</v>
      </c>
      <c r="X67" s="472"/>
      <c r="Y67" s="475">
        <v>44824</v>
      </c>
      <c r="Z67" s="475"/>
      <c r="AA67" s="475">
        <v>44868</v>
      </c>
      <c r="AB67" s="25">
        <f t="shared" si="47"/>
        <v>0</v>
      </c>
      <c r="AC67" s="25">
        <f t="shared" si="48"/>
        <v>76</v>
      </c>
      <c r="AD67" s="25">
        <f t="shared" si="49"/>
        <v>0</v>
      </c>
      <c r="AE67" s="25">
        <f t="shared" si="50"/>
        <v>44</v>
      </c>
      <c r="AF67" s="25">
        <f t="shared" si="51"/>
        <v>0</v>
      </c>
      <c r="AG67" s="25">
        <f t="shared" si="52"/>
        <v>120</v>
      </c>
      <c r="AM67" s="520">
        <f t="shared" si="57"/>
        <v>0</v>
      </c>
      <c r="AN67" s="520">
        <f t="shared" si="58"/>
        <v>0</v>
      </c>
      <c r="AO67" s="520">
        <f t="shared" si="59"/>
        <v>0</v>
      </c>
      <c r="AP67" s="520">
        <f t="shared" si="60"/>
        <v>0</v>
      </c>
      <c r="AQ67" s="520">
        <f t="shared" si="61"/>
        <v>0</v>
      </c>
      <c r="AR67" s="520">
        <f t="shared" si="62"/>
        <v>0</v>
      </c>
      <c r="AS67" s="522">
        <f t="shared" si="63"/>
        <v>0</v>
      </c>
      <c r="AT67" s="522">
        <f t="shared" si="64"/>
        <v>0</v>
      </c>
      <c r="AU67" s="522">
        <f t="shared" si="65"/>
        <v>0</v>
      </c>
      <c r="AV67" s="522">
        <f t="shared" si="65"/>
        <v>0</v>
      </c>
      <c r="AW67" s="522">
        <f t="shared" si="66"/>
        <v>0</v>
      </c>
      <c r="AX67" s="522">
        <f t="shared" si="67"/>
        <v>0</v>
      </c>
      <c r="BD67" s="521">
        <f t="shared" si="68"/>
        <v>0</v>
      </c>
      <c r="BE67" s="521">
        <f t="shared" si="69"/>
        <v>44748</v>
      </c>
      <c r="BF67" s="521">
        <f t="shared" si="70"/>
        <v>0</v>
      </c>
      <c r="BG67" s="521">
        <f t="shared" si="71"/>
        <v>44824</v>
      </c>
      <c r="BH67" s="521">
        <f t="shared" si="55"/>
        <v>0</v>
      </c>
      <c r="BI67" s="521">
        <f t="shared" si="56"/>
        <v>44868</v>
      </c>
      <c r="BJ67" s="522">
        <f t="shared" si="72"/>
        <v>0</v>
      </c>
      <c r="BK67" s="522">
        <f t="shared" si="73"/>
        <v>76</v>
      </c>
      <c r="BL67" s="522">
        <f t="shared" si="74"/>
        <v>0</v>
      </c>
      <c r="BM67" s="522">
        <f t="shared" si="75"/>
        <v>44</v>
      </c>
      <c r="BN67" s="522">
        <f t="shared" si="76"/>
        <v>0</v>
      </c>
      <c r="BO67" s="522">
        <f t="shared" si="77"/>
        <v>120</v>
      </c>
    </row>
    <row r="68" spans="1:67">
      <c r="A68" s="338"/>
      <c r="B68" s="367"/>
      <c r="C68" s="1"/>
      <c r="D68" s="368"/>
      <c r="E68" s="480"/>
      <c r="F68" s="492"/>
      <c r="G68" s="475"/>
      <c r="H68" s="490"/>
      <c r="I68" s="475"/>
      <c r="J68" s="490"/>
      <c r="K68" s="25">
        <f t="shared" si="41"/>
        <v>0</v>
      </c>
      <c r="L68" s="25">
        <f t="shared" si="42"/>
        <v>0</v>
      </c>
      <c r="M68" s="25">
        <f t="shared" si="43"/>
        <v>0</v>
      </c>
      <c r="N68" s="25">
        <f t="shared" si="44"/>
        <v>0</v>
      </c>
      <c r="O68" s="25">
        <f t="shared" si="45"/>
        <v>0</v>
      </c>
      <c r="P68" s="25">
        <f t="shared" si="46"/>
        <v>0</v>
      </c>
      <c r="R68" s="338"/>
      <c r="S68" s="367"/>
      <c r="T68" s="1"/>
      <c r="U68" s="535" t="s">
        <v>568</v>
      </c>
      <c r="V68" s="492"/>
      <c r="W68" s="492">
        <v>44748</v>
      </c>
      <c r="X68" s="472"/>
      <c r="Y68" s="475">
        <v>44824</v>
      </c>
      <c r="Z68" s="475"/>
      <c r="AA68" s="475">
        <v>44871</v>
      </c>
      <c r="AB68" s="25">
        <f t="shared" si="47"/>
        <v>0</v>
      </c>
      <c r="AC68" s="25">
        <f t="shared" si="48"/>
        <v>76</v>
      </c>
      <c r="AD68" s="25">
        <f t="shared" si="49"/>
        <v>0</v>
      </c>
      <c r="AE68" s="25">
        <f t="shared" si="50"/>
        <v>47</v>
      </c>
      <c r="AF68" s="25">
        <f t="shared" si="51"/>
        <v>0</v>
      </c>
      <c r="AG68" s="25">
        <f t="shared" si="52"/>
        <v>123</v>
      </c>
      <c r="AM68" s="520">
        <f t="shared" si="57"/>
        <v>0</v>
      </c>
      <c r="AN68" s="520">
        <f t="shared" si="58"/>
        <v>0</v>
      </c>
      <c r="AO68" s="520">
        <f t="shared" si="59"/>
        <v>0</v>
      </c>
      <c r="AP68" s="520">
        <f t="shared" si="60"/>
        <v>0</v>
      </c>
      <c r="AQ68" s="520">
        <f t="shared" si="61"/>
        <v>0</v>
      </c>
      <c r="AR68" s="520">
        <f t="shared" si="62"/>
        <v>0</v>
      </c>
      <c r="AS68" s="522">
        <f t="shared" si="63"/>
        <v>0</v>
      </c>
      <c r="AT68" s="522">
        <f t="shared" si="64"/>
        <v>0</v>
      </c>
      <c r="AU68" s="522">
        <f t="shared" si="65"/>
        <v>0</v>
      </c>
      <c r="AV68" s="522">
        <f t="shared" si="65"/>
        <v>0</v>
      </c>
      <c r="AW68" s="522">
        <f t="shared" si="66"/>
        <v>0</v>
      </c>
      <c r="AX68" s="522">
        <f t="shared" si="67"/>
        <v>0</v>
      </c>
      <c r="BD68" s="521">
        <f t="shared" si="68"/>
        <v>0</v>
      </c>
      <c r="BE68" s="521">
        <f t="shared" si="69"/>
        <v>44748</v>
      </c>
      <c r="BF68" s="521">
        <f t="shared" si="70"/>
        <v>0</v>
      </c>
      <c r="BG68" s="521">
        <f t="shared" si="71"/>
        <v>44824</v>
      </c>
      <c r="BH68" s="521">
        <f t="shared" si="55"/>
        <v>0</v>
      </c>
      <c r="BI68" s="521">
        <f t="shared" si="56"/>
        <v>44871</v>
      </c>
      <c r="BJ68" s="522">
        <f t="shared" si="72"/>
        <v>0</v>
      </c>
      <c r="BK68" s="522">
        <f t="shared" si="73"/>
        <v>76</v>
      </c>
      <c r="BL68" s="522">
        <f t="shared" si="74"/>
        <v>0</v>
      </c>
      <c r="BM68" s="522">
        <f t="shared" si="75"/>
        <v>47</v>
      </c>
      <c r="BN68" s="522">
        <f t="shared" si="76"/>
        <v>0</v>
      </c>
      <c r="BO68" s="522">
        <f t="shared" si="77"/>
        <v>123</v>
      </c>
    </row>
    <row r="69" spans="1:67">
      <c r="A69" s="338"/>
      <c r="B69" s="367"/>
      <c r="C69" s="1"/>
      <c r="D69" s="369"/>
      <c r="E69" s="480"/>
      <c r="F69" s="475"/>
      <c r="G69" s="475"/>
      <c r="H69" s="490"/>
      <c r="I69" s="475"/>
      <c r="J69" s="490"/>
      <c r="K69" s="25">
        <f t="shared" si="41"/>
        <v>0</v>
      </c>
      <c r="L69" s="25">
        <f t="shared" si="42"/>
        <v>0</v>
      </c>
      <c r="M69" s="25">
        <f t="shared" si="43"/>
        <v>0</v>
      </c>
      <c r="N69" s="25">
        <f t="shared" si="44"/>
        <v>0</v>
      </c>
      <c r="O69" s="25">
        <f t="shared" si="45"/>
        <v>0</v>
      </c>
      <c r="P69" s="25">
        <f t="shared" si="46"/>
        <v>0</v>
      </c>
      <c r="R69" s="338"/>
      <c r="S69" s="367"/>
      <c r="T69" s="1"/>
      <c r="U69" s="534" t="s">
        <v>587</v>
      </c>
      <c r="V69" s="492"/>
      <c r="W69" s="492">
        <v>44748</v>
      </c>
      <c r="X69" s="475"/>
      <c r="Y69" s="475">
        <v>44821</v>
      </c>
      <c r="Z69" s="475"/>
      <c r="AA69" s="475">
        <v>44870</v>
      </c>
      <c r="AB69" s="25">
        <f t="shared" si="47"/>
        <v>0</v>
      </c>
      <c r="AC69" s="25">
        <f t="shared" si="48"/>
        <v>73</v>
      </c>
      <c r="AD69" s="25">
        <f t="shared" si="49"/>
        <v>0</v>
      </c>
      <c r="AE69" s="25">
        <f t="shared" si="50"/>
        <v>49</v>
      </c>
      <c r="AF69" s="25">
        <f t="shared" si="51"/>
        <v>0</v>
      </c>
      <c r="AG69" s="25">
        <f t="shared" si="52"/>
        <v>122</v>
      </c>
      <c r="AM69" s="520">
        <f t="shared" si="57"/>
        <v>0</v>
      </c>
      <c r="AN69" s="520">
        <f t="shared" si="58"/>
        <v>0</v>
      </c>
      <c r="AO69" s="520">
        <f t="shared" si="59"/>
        <v>0</v>
      </c>
      <c r="AP69" s="520">
        <f t="shared" si="60"/>
        <v>0</v>
      </c>
      <c r="AQ69" s="520">
        <f t="shared" si="61"/>
        <v>0</v>
      </c>
      <c r="AR69" s="520">
        <f t="shared" si="62"/>
        <v>0</v>
      </c>
      <c r="AS69" s="522">
        <f t="shared" si="63"/>
        <v>0</v>
      </c>
      <c r="AT69" s="522">
        <f t="shared" si="64"/>
        <v>0</v>
      </c>
      <c r="AU69" s="522">
        <f t="shared" si="65"/>
        <v>0</v>
      </c>
      <c r="AV69" s="522">
        <f t="shared" si="65"/>
        <v>0</v>
      </c>
      <c r="AW69" s="522">
        <f t="shared" si="66"/>
        <v>0</v>
      </c>
      <c r="AX69" s="522">
        <f t="shared" si="67"/>
        <v>0</v>
      </c>
      <c r="BD69" s="521">
        <f t="shared" si="68"/>
        <v>0</v>
      </c>
      <c r="BE69" s="521">
        <f t="shared" si="69"/>
        <v>44748</v>
      </c>
      <c r="BF69" s="521">
        <f t="shared" si="70"/>
        <v>0</v>
      </c>
      <c r="BG69" s="521">
        <f t="shared" si="71"/>
        <v>44821</v>
      </c>
      <c r="BH69" s="521">
        <f t="shared" si="55"/>
        <v>0</v>
      </c>
      <c r="BI69" s="521">
        <f t="shared" si="56"/>
        <v>44870</v>
      </c>
      <c r="BJ69" s="522">
        <f t="shared" si="72"/>
        <v>0</v>
      </c>
      <c r="BK69" s="522">
        <f t="shared" si="73"/>
        <v>73</v>
      </c>
      <c r="BL69" s="522">
        <f t="shared" si="74"/>
        <v>0</v>
      </c>
      <c r="BM69" s="522">
        <f t="shared" si="75"/>
        <v>49</v>
      </c>
      <c r="BN69" s="522">
        <f t="shared" si="76"/>
        <v>0</v>
      </c>
      <c r="BO69" s="522">
        <f t="shared" si="77"/>
        <v>122</v>
      </c>
    </row>
    <row r="70" spans="1:67">
      <c r="A70" s="338"/>
      <c r="B70" s="367"/>
      <c r="C70" s="1"/>
      <c r="D70" s="369"/>
      <c r="E70" s="480"/>
      <c r="F70" s="475"/>
      <c r="G70" s="475"/>
      <c r="H70" s="490"/>
      <c r="I70" s="475"/>
      <c r="J70" s="490"/>
      <c r="K70" s="25">
        <f t="shared" si="41"/>
        <v>0</v>
      </c>
      <c r="L70" s="25">
        <f t="shared" si="42"/>
        <v>0</v>
      </c>
      <c r="M70" s="25">
        <f t="shared" si="43"/>
        <v>0</v>
      </c>
      <c r="N70" s="25">
        <f t="shared" si="44"/>
        <v>0</v>
      </c>
      <c r="O70" s="25">
        <f t="shared" si="45"/>
        <v>0</v>
      </c>
      <c r="P70" s="25">
        <f t="shared" si="46"/>
        <v>0</v>
      </c>
      <c r="R70" s="338"/>
      <c r="S70" s="367"/>
      <c r="T70" s="1"/>
      <c r="U70" s="534" t="s">
        <v>569</v>
      </c>
      <c r="V70" s="492"/>
      <c r="W70" s="492">
        <v>44748</v>
      </c>
      <c r="X70" s="475"/>
      <c r="Y70" s="475">
        <v>44822</v>
      </c>
      <c r="Z70" s="475"/>
      <c r="AA70" s="475">
        <v>44863</v>
      </c>
      <c r="AB70" s="25">
        <f t="shared" si="47"/>
        <v>0</v>
      </c>
      <c r="AC70" s="25">
        <f t="shared" si="48"/>
        <v>74</v>
      </c>
      <c r="AD70" s="25">
        <f t="shared" si="49"/>
        <v>0</v>
      </c>
      <c r="AE70" s="25">
        <f t="shared" si="50"/>
        <v>41</v>
      </c>
      <c r="AF70" s="25">
        <f t="shared" si="51"/>
        <v>0</v>
      </c>
      <c r="AG70" s="25">
        <f t="shared" si="52"/>
        <v>115</v>
      </c>
      <c r="AM70" s="520">
        <f t="shared" si="57"/>
        <v>0</v>
      </c>
      <c r="AN70" s="520">
        <f t="shared" si="58"/>
        <v>0</v>
      </c>
      <c r="AO70" s="520">
        <f t="shared" si="59"/>
        <v>0</v>
      </c>
      <c r="AP70" s="520">
        <f t="shared" si="60"/>
        <v>0</v>
      </c>
      <c r="AQ70" s="520">
        <f t="shared" si="61"/>
        <v>0</v>
      </c>
      <c r="AR70" s="520">
        <f t="shared" si="62"/>
        <v>0</v>
      </c>
      <c r="AS70" s="522">
        <f t="shared" si="63"/>
        <v>0</v>
      </c>
      <c r="AT70" s="522">
        <f t="shared" si="64"/>
        <v>0</v>
      </c>
      <c r="AU70" s="522">
        <f t="shared" si="65"/>
        <v>0</v>
      </c>
      <c r="AV70" s="522">
        <f t="shared" si="65"/>
        <v>0</v>
      </c>
      <c r="AW70" s="522">
        <f t="shared" si="66"/>
        <v>0</v>
      </c>
      <c r="AX70" s="522">
        <f t="shared" si="67"/>
        <v>0</v>
      </c>
      <c r="BD70" s="521">
        <f t="shared" si="68"/>
        <v>0</v>
      </c>
      <c r="BE70" s="521">
        <f t="shared" si="69"/>
        <v>44748</v>
      </c>
      <c r="BF70" s="521">
        <f t="shared" si="70"/>
        <v>0</v>
      </c>
      <c r="BG70" s="521">
        <f t="shared" si="71"/>
        <v>44822</v>
      </c>
      <c r="BH70" s="521">
        <f t="shared" si="55"/>
        <v>0</v>
      </c>
      <c r="BI70" s="521">
        <f t="shared" si="56"/>
        <v>44863</v>
      </c>
      <c r="BJ70" s="522">
        <f t="shared" si="72"/>
        <v>0</v>
      </c>
      <c r="BK70" s="522">
        <f t="shared" si="73"/>
        <v>74</v>
      </c>
      <c r="BL70" s="522">
        <f t="shared" si="74"/>
        <v>0</v>
      </c>
      <c r="BM70" s="522">
        <f t="shared" si="75"/>
        <v>41</v>
      </c>
      <c r="BN70" s="522">
        <f t="shared" si="76"/>
        <v>0</v>
      </c>
      <c r="BO70" s="522">
        <f t="shared" si="77"/>
        <v>115</v>
      </c>
    </row>
    <row r="71" spans="1:67">
      <c r="A71" s="338"/>
      <c r="B71" s="367"/>
      <c r="C71" s="1"/>
      <c r="D71" s="338"/>
      <c r="E71" s="480"/>
      <c r="F71" s="475"/>
      <c r="G71" s="475"/>
      <c r="H71" s="490"/>
      <c r="I71" s="475"/>
      <c r="J71" s="490"/>
      <c r="K71" s="25">
        <f t="shared" si="41"/>
        <v>0</v>
      </c>
      <c r="L71" s="25">
        <f t="shared" si="42"/>
        <v>0</v>
      </c>
      <c r="M71" s="25">
        <f t="shared" si="43"/>
        <v>0</v>
      </c>
      <c r="N71" s="25">
        <f t="shared" si="44"/>
        <v>0</v>
      </c>
      <c r="O71" s="25">
        <f t="shared" si="45"/>
        <v>0</v>
      </c>
      <c r="P71" s="25">
        <f t="shared" si="46"/>
        <v>0</v>
      </c>
      <c r="R71" s="338"/>
      <c r="S71" s="367"/>
      <c r="T71" s="1"/>
      <c r="U71" s="535" t="s">
        <v>597</v>
      </c>
      <c r="V71" s="492"/>
      <c r="W71" s="492">
        <v>44748</v>
      </c>
      <c r="X71" s="475"/>
      <c r="Y71" s="475">
        <v>44823</v>
      </c>
      <c r="Z71" s="475"/>
      <c r="AA71" s="475">
        <v>44867</v>
      </c>
      <c r="AB71" s="25">
        <f t="shared" si="47"/>
        <v>0</v>
      </c>
      <c r="AC71" s="25">
        <f t="shared" si="48"/>
        <v>75</v>
      </c>
      <c r="AD71" s="25">
        <f t="shared" si="49"/>
        <v>0</v>
      </c>
      <c r="AE71" s="25">
        <f t="shared" si="50"/>
        <v>44</v>
      </c>
      <c r="AF71" s="25">
        <f t="shared" si="51"/>
        <v>0</v>
      </c>
      <c r="AG71" s="25">
        <f t="shared" si="52"/>
        <v>119</v>
      </c>
      <c r="AM71" s="520">
        <f t="shared" si="57"/>
        <v>0</v>
      </c>
      <c r="AN71" s="520">
        <f t="shared" si="58"/>
        <v>0</v>
      </c>
      <c r="AO71" s="520">
        <f t="shared" si="59"/>
        <v>0</v>
      </c>
      <c r="AP71" s="520">
        <f t="shared" si="60"/>
        <v>0</v>
      </c>
      <c r="AQ71" s="520">
        <f t="shared" si="61"/>
        <v>0</v>
      </c>
      <c r="AR71" s="520">
        <f t="shared" si="62"/>
        <v>0</v>
      </c>
      <c r="AS71" s="522">
        <f t="shared" si="63"/>
        <v>0</v>
      </c>
      <c r="AT71" s="522">
        <f t="shared" si="64"/>
        <v>0</v>
      </c>
      <c r="AU71" s="522">
        <f t="shared" si="65"/>
        <v>0</v>
      </c>
      <c r="AV71" s="522">
        <f t="shared" si="65"/>
        <v>0</v>
      </c>
      <c r="AW71" s="522">
        <f t="shared" si="66"/>
        <v>0</v>
      </c>
      <c r="AX71" s="522">
        <f t="shared" si="67"/>
        <v>0</v>
      </c>
      <c r="BD71" s="521">
        <f t="shared" si="68"/>
        <v>0</v>
      </c>
      <c r="BE71" s="521">
        <f t="shared" si="69"/>
        <v>44748</v>
      </c>
      <c r="BF71" s="521">
        <f t="shared" si="70"/>
        <v>0</v>
      </c>
      <c r="BG71" s="521">
        <f t="shared" si="71"/>
        <v>44823</v>
      </c>
      <c r="BH71" s="521">
        <f t="shared" si="55"/>
        <v>0</v>
      </c>
      <c r="BI71" s="521">
        <f t="shared" si="56"/>
        <v>44867</v>
      </c>
      <c r="BJ71" s="522">
        <f t="shared" si="72"/>
        <v>0</v>
      </c>
      <c r="BK71" s="522">
        <f t="shared" si="73"/>
        <v>75</v>
      </c>
      <c r="BL71" s="522">
        <f t="shared" si="74"/>
        <v>0</v>
      </c>
      <c r="BM71" s="522">
        <f t="shared" si="75"/>
        <v>44</v>
      </c>
      <c r="BN71" s="522">
        <f t="shared" si="76"/>
        <v>0</v>
      </c>
      <c r="BO71" s="522">
        <f t="shared" si="77"/>
        <v>119</v>
      </c>
    </row>
    <row r="72" spans="1:67">
      <c r="A72" s="338"/>
      <c r="B72" s="367"/>
      <c r="C72" s="1"/>
      <c r="D72" s="338"/>
      <c r="E72" s="480"/>
      <c r="F72" s="475"/>
      <c r="G72" s="475"/>
      <c r="H72" s="490"/>
      <c r="I72" s="475"/>
      <c r="J72" s="490"/>
      <c r="K72" s="25">
        <f t="shared" si="41"/>
        <v>0</v>
      </c>
      <c r="L72" s="25">
        <f t="shared" si="42"/>
        <v>0</v>
      </c>
      <c r="M72" s="25">
        <f t="shared" si="43"/>
        <v>0</v>
      </c>
      <c r="N72" s="25">
        <f t="shared" si="44"/>
        <v>0</v>
      </c>
      <c r="O72" s="25">
        <f t="shared" si="45"/>
        <v>0</v>
      </c>
      <c r="P72" s="25">
        <f t="shared" si="46"/>
        <v>0</v>
      </c>
      <c r="R72" s="338"/>
      <c r="S72" s="367"/>
      <c r="T72" s="1"/>
      <c r="U72" s="535" t="s">
        <v>570</v>
      </c>
      <c r="V72" s="492"/>
      <c r="W72" s="492">
        <v>44748</v>
      </c>
      <c r="X72" s="475"/>
      <c r="Y72" s="475">
        <v>44822</v>
      </c>
      <c r="Z72" s="475"/>
      <c r="AA72" s="475">
        <v>44867</v>
      </c>
      <c r="AB72" s="25">
        <f t="shared" si="47"/>
        <v>0</v>
      </c>
      <c r="AC72" s="25">
        <f t="shared" si="48"/>
        <v>74</v>
      </c>
      <c r="AD72" s="25">
        <f t="shared" si="49"/>
        <v>0</v>
      </c>
      <c r="AE72" s="25">
        <f t="shared" si="50"/>
        <v>45</v>
      </c>
      <c r="AF72" s="25">
        <f t="shared" si="51"/>
        <v>0</v>
      </c>
      <c r="AG72" s="25">
        <f t="shared" si="52"/>
        <v>119</v>
      </c>
      <c r="AM72" s="520">
        <f t="shared" si="57"/>
        <v>0</v>
      </c>
      <c r="AN72" s="520">
        <f t="shared" si="58"/>
        <v>0</v>
      </c>
      <c r="AO72" s="520">
        <f t="shared" si="59"/>
        <v>0</v>
      </c>
      <c r="AP72" s="520">
        <f t="shared" si="60"/>
        <v>0</v>
      </c>
      <c r="AQ72" s="520">
        <f t="shared" si="61"/>
        <v>0</v>
      </c>
      <c r="AR72" s="520">
        <f t="shared" si="62"/>
        <v>0</v>
      </c>
      <c r="AS72" s="522">
        <f t="shared" si="63"/>
        <v>0</v>
      </c>
      <c r="AT72" s="522">
        <f t="shared" si="64"/>
        <v>0</v>
      </c>
      <c r="AU72" s="522">
        <f t="shared" si="65"/>
        <v>0</v>
      </c>
      <c r="AV72" s="522">
        <f t="shared" si="65"/>
        <v>0</v>
      </c>
      <c r="AW72" s="522">
        <f t="shared" si="66"/>
        <v>0</v>
      </c>
      <c r="AX72" s="522">
        <f t="shared" si="67"/>
        <v>0</v>
      </c>
      <c r="BD72" s="521">
        <f t="shared" si="68"/>
        <v>0</v>
      </c>
      <c r="BE72" s="521">
        <f t="shared" si="69"/>
        <v>44748</v>
      </c>
      <c r="BF72" s="521">
        <f t="shared" si="70"/>
        <v>0</v>
      </c>
      <c r="BG72" s="521">
        <f t="shared" si="71"/>
        <v>44822</v>
      </c>
      <c r="BH72" s="521">
        <f t="shared" si="55"/>
        <v>0</v>
      </c>
      <c r="BI72" s="521">
        <f t="shared" si="56"/>
        <v>44867</v>
      </c>
      <c r="BJ72" s="522">
        <f t="shared" si="72"/>
        <v>0</v>
      </c>
      <c r="BK72" s="522">
        <f t="shared" si="73"/>
        <v>74</v>
      </c>
      <c r="BL72" s="522">
        <f t="shared" si="74"/>
        <v>0</v>
      </c>
      <c r="BM72" s="522">
        <f t="shared" si="75"/>
        <v>45</v>
      </c>
      <c r="BN72" s="522">
        <f t="shared" si="76"/>
        <v>0</v>
      </c>
      <c r="BO72" s="522">
        <f t="shared" si="77"/>
        <v>119</v>
      </c>
    </row>
    <row r="73" spans="1:67">
      <c r="A73" s="338"/>
      <c r="B73" s="367"/>
      <c r="C73" s="1"/>
      <c r="D73" s="368"/>
      <c r="E73" s="480"/>
      <c r="F73" s="475"/>
      <c r="G73" s="475"/>
      <c r="H73" s="490"/>
      <c r="I73" s="475"/>
      <c r="J73" s="490"/>
      <c r="K73" s="25">
        <f t="shared" si="41"/>
        <v>0</v>
      </c>
      <c r="L73" s="25">
        <f t="shared" si="42"/>
        <v>0</v>
      </c>
      <c r="M73" s="25">
        <f t="shared" si="43"/>
        <v>0</v>
      </c>
      <c r="N73" s="25">
        <f t="shared" si="44"/>
        <v>0</v>
      </c>
      <c r="O73" s="25">
        <f t="shared" si="45"/>
        <v>0</v>
      </c>
      <c r="P73" s="25">
        <f t="shared" si="46"/>
        <v>0</v>
      </c>
      <c r="R73" s="338"/>
      <c r="S73" s="367"/>
      <c r="T73" s="1"/>
      <c r="U73" s="536" t="s">
        <v>553</v>
      </c>
      <c r="V73" s="492"/>
      <c r="W73" s="492">
        <v>44748</v>
      </c>
      <c r="X73" s="475"/>
      <c r="Y73" s="475">
        <v>44824</v>
      </c>
      <c r="Z73" s="475"/>
      <c r="AA73" s="475">
        <v>44873</v>
      </c>
      <c r="AB73" s="25">
        <f t="shared" si="47"/>
        <v>0</v>
      </c>
      <c r="AC73" s="25">
        <f t="shared" si="48"/>
        <v>76</v>
      </c>
      <c r="AD73" s="25">
        <f t="shared" si="49"/>
        <v>0</v>
      </c>
      <c r="AE73" s="25">
        <f t="shared" si="50"/>
        <v>49</v>
      </c>
      <c r="AF73" s="25">
        <f t="shared" si="51"/>
        <v>0</v>
      </c>
      <c r="AG73" s="25">
        <f t="shared" si="52"/>
        <v>125</v>
      </c>
      <c r="AM73" s="520">
        <f t="shared" si="57"/>
        <v>0</v>
      </c>
      <c r="AN73" s="520">
        <f t="shared" si="58"/>
        <v>0</v>
      </c>
      <c r="AO73" s="520">
        <f t="shared" si="59"/>
        <v>0</v>
      </c>
      <c r="AP73" s="520">
        <f t="shared" si="60"/>
        <v>0</v>
      </c>
      <c r="AQ73" s="520">
        <f t="shared" si="61"/>
        <v>0</v>
      </c>
      <c r="AR73" s="520">
        <f t="shared" si="62"/>
        <v>0</v>
      </c>
      <c r="AS73" s="522">
        <f t="shared" si="63"/>
        <v>0</v>
      </c>
      <c r="AT73" s="522">
        <f t="shared" si="64"/>
        <v>0</v>
      </c>
      <c r="AU73" s="522">
        <f t="shared" si="65"/>
        <v>0</v>
      </c>
      <c r="AV73" s="522">
        <f t="shared" si="65"/>
        <v>0</v>
      </c>
      <c r="AW73" s="522">
        <f t="shared" si="66"/>
        <v>0</v>
      </c>
      <c r="AX73" s="522">
        <f t="shared" si="67"/>
        <v>0</v>
      </c>
      <c r="BD73" s="521">
        <f t="shared" si="68"/>
        <v>0</v>
      </c>
      <c r="BE73" s="521">
        <f t="shared" si="69"/>
        <v>44748</v>
      </c>
      <c r="BF73" s="521">
        <f t="shared" si="70"/>
        <v>0</v>
      </c>
      <c r="BG73" s="521">
        <f t="shared" si="71"/>
        <v>44824</v>
      </c>
      <c r="BH73" s="521">
        <f t="shared" si="55"/>
        <v>0</v>
      </c>
      <c r="BI73" s="521">
        <f t="shared" si="56"/>
        <v>44873</v>
      </c>
      <c r="BJ73" s="522">
        <f t="shared" si="72"/>
        <v>0</v>
      </c>
      <c r="BK73" s="522">
        <f t="shared" si="73"/>
        <v>76</v>
      </c>
      <c r="BL73" s="522">
        <f t="shared" si="74"/>
        <v>0</v>
      </c>
      <c r="BM73" s="522">
        <f t="shared" si="75"/>
        <v>49</v>
      </c>
      <c r="BN73" s="522">
        <f t="shared" si="76"/>
        <v>0</v>
      </c>
      <c r="BO73" s="522">
        <f t="shared" si="77"/>
        <v>125</v>
      </c>
    </row>
    <row r="74" spans="1:67">
      <c r="A74" s="338"/>
      <c r="B74" s="367"/>
      <c r="C74" s="1"/>
      <c r="D74" s="338"/>
      <c r="E74" s="480"/>
      <c r="F74" s="475"/>
      <c r="G74" s="475"/>
      <c r="H74" s="490"/>
      <c r="I74" s="475"/>
      <c r="J74" s="490"/>
      <c r="K74" s="25">
        <f t="shared" si="41"/>
        <v>0</v>
      </c>
      <c r="L74" s="25">
        <f t="shared" si="42"/>
        <v>0</v>
      </c>
      <c r="M74" s="25">
        <f t="shared" si="43"/>
        <v>0</v>
      </c>
      <c r="N74" s="25">
        <f t="shared" si="44"/>
        <v>0</v>
      </c>
      <c r="O74" s="25">
        <f t="shared" si="45"/>
        <v>0</v>
      </c>
      <c r="P74" s="25">
        <f t="shared" si="46"/>
        <v>0</v>
      </c>
      <c r="R74" s="338"/>
      <c r="S74" s="367"/>
      <c r="T74" s="1"/>
      <c r="U74" s="535" t="s">
        <v>571</v>
      </c>
      <c r="V74" s="492"/>
      <c r="W74" s="492">
        <v>44748</v>
      </c>
      <c r="X74" s="475"/>
      <c r="Y74" s="475">
        <v>44831</v>
      </c>
      <c r="Z74" s="475"/>
      <c r="AA74" s="475">
        <v>44874</v>
      </c>
      <c r="AB74" s="25">
        <f t="shared" si="47"/>
        <v>0</v>
      </c>
      <c r="AC74" s="25">
        <f t="shared" si="48"/>
        <v>83</v>
      </c>
      <c r="AD74" s="25">
        <f t="shared" si="49"/>
        <v>0</v>
      </c>
      <c r="AE74" s="25">
        <f t="shared" si="50"/>
        <v>43</v>
      </c>
      <c r="AF74" s="25">
        <f t="shared" si="51"/>
        <v>0</v>
      </c>
      <c r="AG74" s="25">
        <f t="shared" si="52"/>
        <v>126</v>
      </c>
      <c r="AM74" s="520">
        <f t="shared" si="57"/>
        <v>0</v>
      </c>
      <c r="AN74" s="520">
        <f t="shared" si="58"/>
        <v>0</v>
      </c>
      <c r="AO74" s="520">
        <f t="shared" si="59"/>
        <v>0</v>
      </c>
      <c r="AP74" s="520">
        <f t="shared" si="60"/>
        <v>0</v>
      </c>
      <c r="AQ74" s="520">
        <f t="shared" si="61"/>
        <v>0</v>
      </c>
      <c r="AR74" s="520">
        <f t="shared" si="62"/>
        <v>0</v>
      </c>
      <c r="AS74" s="522">
        <f t="shared" si="63"/>
        <v>0</v>
      </c>
      <c r="AT74" s="522">
        <f t="shared" si="64"/>
        <v>0</v>
      </c>
      <c r="AU74" s="522">
        <f t="shared" si="65"/>
        <v>0</v>
      </c>
      <c r="AV74" s="522">
        <f t="shared" si="65"/>
        <v>0</v>
      </c>
      <c r="AW74" s="522">
        <f t="shared" si="66"/>
        <v>0</v>
      </c>
      <c r="AX74" s="522">
        <f t="shared" si="67"/>
        <v>0</v>
      </c>
      <c r="BD74" s="521">
        <f t="shared" si="68"/>
        <v>0</v>
      </c>
      <c r="BE74" s="521">
        <f t="shared" si="69"/>
        <v>44748</v>
      </c>
      <c r="BF74" s="521">
        <f t="shared" si="70"/>
        <v>0</v>
      </c>
      <c r="BG74" s="521">
        <f t="shared" si="71"/>
        <v>44831</v>
      </c>
      <c r="BH74" s="521">
        <f t="shared" si="55"/>
        <v>0</v>
      </c>
      <c r="BI74" s="521">
        <f t="shared" si="56"/>
        <v>44874</v>
      </c>
      <c r="BJ74" s="522">
        <f t="shared" si="72"/>
        <v>0</v>
      </c>
      <c r="BK74" s="522">
        <f t="shared" si="73"/>
        <v>83</v>
      </c>
      <c r="BL74" s="522">
        <f t="shared" si="74"/>
        <v>0</v>
      </c>
      <c r="BM74" s="522">
        <f t="shared" si="75"/>
        <v>43</v>
      </c>
      <c r="BN74" s="522">
        <f t="shared" si="76"/>
        <v>0</v>
      </c>
      <c r="BO74" s="522">
        <f t="shared" si="77"/>
        <v>126</v>
      </c>
    </row>
    <row r="75" spans="1:67">
      <c r="A75" s="338"/>
      <c r="B75" s="367"/>
      <c r="C75" s="1"/>
      <c r="D75" s="368"/>
      <c r="E75" s="480"/>
      <c r="F75" s="475"/>
      <c r="G75" s="475"/>
      <c r="H75" s="490"/>
      <c r="I75" s="475"/>
      <c r="J75" s="490"/>
      <c r="K75" s="25">
        <f t="shared" si="41"/>
        <v>0</v>
      </c>
      <c r="L75" s="25">
        <f t="shared" si="42"/>
        <v>0</v>
      </c>
      <c r="M75" s="25">
        <f t="shared" si="43"/>
        <v>0</v>
      </c>
      <c r="N75" s="25">
        <f t="shared" si="44"/>
        <v>0</v>
      </c>
      <c r="O75" s="25">
        <f t="shared" si="45"/>
        <v>0</v>
      </c>
      <c r="P75" s="25">
        <f t="shared" si="46"/>
        <v>0</v>
      </c>
      <c r="R75" s="338"/>
      <c r="S75" s="367"/>
      <c r="T75" s="1"/>
      <c r="U75" s="536" t="s">
        <v>588</v>
      </c>
      <c r="V75" s="492"/>
      <c r="W75" s="492">
        <v>44748</v>
      </c>
      <c r="X75" s="475"/>
      <c r="Y75" s="475">
        <v>44831</v>
      </c>
      <c r="Z75" s="475"/>
      <c r="AA75" s="475">
        <v>44875</v>
      </c>
      <c r="AB75" s="25">
        <f t="shared" si="47"/>
        <v>0</v>
      </c>
      <c r="AC75" s="25">
        <f t="shared" si="48"/>
        <v>83</v>
      </c>
      <c r="AD75" s="25">
        <f t="shared" si="49"/>
        <v>0</v>
      </c>
      <c r="AE75" s="25">
        <f t="shared" si="50"/>
        <v>44</v>
      </c>
      <c r="AF75" s="25">
        <f t="shared" si="51"/>
        <v>0</v>
      </c>
      <c r="AG75" s="25">
        <f t="shared" si="52"/>
        <v>127</v>
      </c>
      <c r="AM75" s="520">
        <f t="shared" si="57"/>
        <v>0</v>
      </c>
      <c r="AN75" s="520">
        <f t="shared" si="58"/>
        <v>0</v>
      </c>
      <c r="AO75" s="520">
        <f t="shared" si="59"/>
        <v>0</v>
      </c>
      <c r="AP75" s="520">
        <f t="shared" si="60"/>
        <v>0</v>
      </c>
      <c r="AQ75" s="520">
        <f t="shared" si="61"/>
        <v>0</v>
      </c>
      <c r="AR75" s="520">
        <f t="shared" si="62"/>
        <v>0</v>
      </c>
      <c r="AS75" s="522">
        <f t="shared" si="63"/>
        <v>0</v>
      </c>
      <c r="AT75" s="522">
        <f t="shared" si="64"/>
        <v>0</v>
      </c>
      <c r="AU75" s="522">
        <f t="shared" si="65"/>
        <v>0</v>
      </c>
      <c r="AV75" s="522">
        <f t="shared" si="65"/>
        <v>0</v>
      </c>
      <c r="AW75" s="522">
        <f t="shared" si="66"/>
        <v>0</v>
      </c>
      <c r="AX75" s="522">
        <f t="shared" si="67"/>
        <v>0</v>
      </c>
      <c r="BD75" s="521">
        <f t="shared" si="68"/>
        <v>0</v>
      </c>
      <c r="BE75" s="521">
        <f t="shared" si="69"/>
        <v>44748</v>
      </c>
      <c r="BF75" s="521">
        <f t="shared" si="70"/>
        <v>0</v>
      </c>
      <c r="BG75" s="521">
        <f t="shared" si="71"/>
        <v>44831</v>
      </c>
      <c r="BH75" s="521">
        <f t="shared" si="55"/>
        <v>0</v>
      </c>
      <c r="BI75" s="521">
        <f t="shared" si="56"/>
        <v>44875</v>
      </c>
      <c r="BJ75" s="522">
        <f t="shared" si="72"/>
        <v>0</v>
      </c>
      <c r="BK75" s="522">
        <f t="shared" si="73"/>
        <v>83</v>
      </c>
      <c r="BL75" s="522">
        <f t="shared" si="74"/>
        <v>0</v>
      </c>
      <c r="BM75" s="522">
        <f t="shared" si="75"/>
        <v>44</v>
      </c>
      <c r="BN75" s="522">
        <f t="shared" si="76"/>
        <v>0</v>
      </c>
      <c r="BO75" s="522">
        <f t="shared" si="77"/>
        <v>127</v>
      </c>
    </row>
    <row r="76" spans="1:67">
      <c r="A76" s="338"/>
      <c r="B76" s="367"/>
      <c r="C76" s="1"/>
      <c r="D76" s="338"/>
      <c r="E76" s="480"/>
      <c r="F76" s="475"/>
      <c r="G76" s="475"/>
      <c r="H76" s="490"/>
      <c r="I76" s="475"/>
      <c r="J76" s="490"/>
      <c r="K76" s="25">
        <f t="shared" si="41"/>
        <v>0</v>
      </c>
      <c r="L76" s="25">
        <f t="shared" si="42"/>
        <v>0</v>
      </c>
      <c r="M76" s="25">
        <f t="shared" si="43"/>
        <v>0</v>
      </c>
      <c r="N76" s="25">
        <f t="shared" si="44"/>
        <v>0</v>
      </c>
      <c r="O76" s="25">
        <f t="shared" si="45"/>
        <v>0</v>
      </c>
      <c r="P76" s="25">
        <f t="shared" si="46"/>
        <v>0</v>
      </c>
      <c r="R76" s="338"/>
      <c r="S76" s="367"/>
      <c r="T76" s="1"/>
      <c r="U76" s="535" t="s">
        <v>554</v>
      </c>
      <c r="V76" s="480"/>
      <c r="W76" s="492">
        <v>44748</v>
      </c>
      <c r="X76" s="475"/>
      <c r="Y76" s="475">
        <v>44831</v>
      </c>
      <c r="Z76" s="475"/>
      <c r="AA76" s="475">
        <v>44886</v>
      </c>
      <c r="AB76" s="25">
        <f t="shared" si="47"/>
        <v>0</v>
      </c>
      <c r="AC76" s="25">
        <f t="shared" si="48"/>
        <v>83</v>
      </c>
      <c r="AD76" s="25">
        <f t="shared" si="49"/>
        <v>0</v>
      </c>
      <c r="AE76" s="25">
        <f t="shared" si="50"/>
        <v>55</v>
      </c>
      <c r="AF76" s="25">
        <f t="shared" si="51"/>
        <v>0</v>
      </c>
      <c r="AG76" s="25">
        <f t="shared" si="52"/>
        <v>138</v>
      </c>
      <c r="AM76" s="520">
        <f t="shared" si="57"/>
        <v>0</v>
      </c>
      <c r="AN76" s="520">
        <f t="shared" si="58"/>
        <v>0</v>
      </c>
      <c r="AO76" s="520">
        <f t="shared" si="59"/>
        <v>0</v>
      </c>
      <c r="AP76" s="520">
        <f t="shared" si="60"/>
        <v>0</v>
      </c>
      <c r="AQ76" s="520">
        <f t="shared" si="61"/>
        <v>0</v>
      </c>
      <c r="AR76" s="520">
        <f t="shared" si="62"/>
        <v>0</v>
      </c>
      <c r="AS76" s="522">
        <f t="shared" si="63"/>
        <v>0</v>
      </c>
      <c r="AT76" s="522">
        <f t="shared" si="64"/>
        <v>0</v>
      </c>
      <c r="AU76" s="522">
        <f t="shared" si="65"/>
        <v>0</v>
      </c>
      <c r="AV76" s="522">
        <f t="shared" si="65"/>
        <v>0</v>
      </c>
      <c r="AW76" s="522">
        <f t="shared" si="66"/>
        <v>0</v>
      </c>
      <c r="AX76" s="522">
        <f t="shared" si="67"/>
        <v>0</v>
      </c>
      <c r="BD76" s="521">
        <f t="shared" si="68"/>
        <v>0</v>
      </c>
      <c r="BE76" s="521">
        <f t="shared" si="69"/>
        <v>44748</v>
      </c>
      <c r="BF76" s="521">
        <f t="shared" si="70"/>
        <v>0</v>
      </c>
      <c r="BG76" s="521">
        <f t="shared" si="71"/>
        <v>44831</v>
      </c>
      <c r="BH76" s="521">
        <f t="shared" ref="BH76:BH98" si="78">Z76</f>
        <v>0</v>
      </c>
      <c r="BI76" s="521">
        <f t="shared" ref="BI76:BI98" si="79">AA76</f>
        <v>44886</v>
      </c>
      <c r="BJ76" s="522">
        <f t="shared" si="72"/>
        <v>0</v>
      </c>
      <c r="BK76" s="522">
        <f t="shared" si="73"/>
        <v>83</v>
      </c>
      <c r="BL76" s="522">
        <f t="shared" si="74"/>
        <v>0</v>
      </c>
      <c r="BM76" s="522">
        <f t="shared" si="75"/>
        <v>55</v>
      </c>
      <c r="BN76" s="522">
        <f t="shared" si="76"/>
        <v>0</v>
      </c>
      <c r="BO76" s="522">
        <f t="shared" si="77"/>
        <v>138</v>
      </c>
    </row>
    <row r="77" spans="1:67">
      <c r="A77" s="338"/>
      <c r="B77" s="367"/>
      <c r="C77" s="1"/>
      <c r="D77" s="338"/>
      <c r="E77" s="480"/>
      <c r="F77" s="475"/>
      <c r="G77" s="475"/>
      <c r="H77" s="490"/>
      <c r="I77" s="475"/>
      <c r="J77" s="490"/>
      <c r="K77" s="25">
        <f t="shared" si="41"/>
        <v>0</v>
      </c>
      <c r="L77" s="25">
        <f t="shared" si="42"/>
        <v>0</v>
      </c>
      <c r="M77" s="25">
        <f t="shared" si="43"/>
        <v>0</v>
      </c>
      <c r="N77" s="25">
        <f t="shared" si="44"/>
        <v>0</v>
      </c>
      <c r="O77" s="25">
        <f t="shared" si="45"/>
        <v>0</v>
      </c>
      <c r="P77" s="25">
        <f t="shared" si="46"/>
        <v>0</v>
      </c>
      <c r="R77" s="338"/>
      <c r="S77" s="367"/>
      <c r="T77" s="1"/>
      <c r="U77" s="368" t="s">
        <v>598</v>
      </c>
      <c r="V77" s="480"/>
      <c r="W77" s="492">
        <v>44748</v>
      </c>
      <c r="X77" s="475"/>
      <c r="Y77" s="490">
        <v>44824</v>
      </c>
      <c r="Z77" s="475"/>
      <c r="AA77" s="490">
        <v>44870</v>
      </c>
      <c r="AB77" s="25">
        <f t="shared" si="47"/>
        <v>0</v>
      </c>
      <c r="AC77" s="25">
        <f t="shared" si="48"/>
        <v>76</v>
      </c>
      <c r="AD77" s="25">
        <f t="shared" si="49"/>
        <v>0</v>
      </c>
      <c r="AE77" s="25">
        <f t="shared" si="50"/>
        <v>46</v>
      </c>
      <c r="AF77" s="25">
        <f t="shared" si="51"/>
        <v>0</v>
      </c>
      <c r="AG77" s="25">
        <f t="shared" si="52"/>
        <v>122</v>
      </c>
      <c r="AM77" s="520">
        <f t="shared" si="57"/>
        <v>0</v>
      </c>
      <c r="AN77" s="520">
        <f t="shared" si="58"/>
        <v>0</v>
      </c>
      <c r="AO77" s="520">
        <f t="shared" si="59"/>
        <v>0</v>
      </c>
      <c r="AP77" s="520">
        <f t="shared" si="60"/>
        <v>0</v>
      </c>
      <c r="AQ77" s="520">
        <f t="shared" si="61"/>
        <v>0</v>
      </c>
      <c r="AR77" s="520">
        <f t="shared" si="62"/>
        <v>0</v>
      </c>
      <c r="AS77" s="522">
        <f t="shared" si="63"/>
        <v>0</v>
      </c>
      <c r="AT77" s="522">
        <f t="shared" si="64"/>
        <v>0</v>
      </c>
      <c r="AU77" s="522">
        <f t="shared" si="65"/>
        <v>0</v>
      </c>
      <c r="AV77" s="522">
        <f t="shared" si="65"/>
        <v>0</v>
      </c>
      <c r="AW77" s="522">
        <f t="shared" si="66"/>
        <v>0</v>
      </c>
      <c r="AX77" s="522">
        <f t="shared" si="67"/>
        <v>0</v>
      </c>
      <c r="BD77" s="521">
        <f t="shared" si="68"/>
        <v>0</v>
      </c>
      <c r="BE77" s="521">
        <f t="shared" si="69"/>
        <v>44748</v>
      </c>
      <c r="BF77" s="521">
        <f t="shared" si="70"/>
        <v>0</v>
      </c>
      <c r="BG77" s="521">
        <f t="shared" si="71"/>
        <v>44824</v>
      </c>
      <c r="BH77" s="521">
        <f t="shared" si="78"/>
        <v>0</v>
      </c>
      <c r="BI77" s="521">
        <f t="shared" si="79"/>
        <v>44870</v>
      </c>
      <c r="BJ77" s="522">
        <f t="shared" si="72"/>
        <v>0</v>
      </c>
      <c r="BK77" s="522">
        <f t="shared" si="73"/>
        <v>76</v>
      </c>
      <c r="BL77" s="522">
        <f t="shared" si="74"/>
        <v>0</v>
      </c>
      <c r="BM77" s="522">
        <f t="shared" si="75"/>
        <v>46</v>
      </c>
      <c r="BN77" s="522">
        <f t="shared" si="76"/>
        <v>0</v>
      </c>
      <c r="BO77" s="522">
        <f t="shared" si="77"/>
        <v>122</v>
      </c>
    </row>
    <row r="78" spans="1:67">
      <c r="A78" s="338"/>
      <c r="B78" s="367"/>
      <c r="C78" s="1"/>
      <c r="D78" s="368"/>
      <c r="E78" s="480"/>
      <c r="F78" s="475"/>
      <c r="G78" s="475"/>
      <c r="H78" s="490"/>
      <c r="I78" s="475"/>
      <c r="J78" s="490"/>
      <c r="K78" s="25">
        <f t="shared" si="41"/>
        <v>0</v>
      </c>
      <c r="L78" s="25">
        <f t="shared" si="42"/>
        <v>0</v>
      </c>
      <c r="M78" s="25">
        <f t="shared" si="43"/>
        <v>0</v>
      </c>
      <c r="N78" s="25">
        <f t="shared" si="44"/>
        <v>0</v>
      </c>
      <c r="O78" s="25">
        <f t="shared" si="45"/>
        <v>0</v>
      </c>
      <c r="P78" s="25">
        <f t="shared" si="46"/>
        <v>0</v>
      </c>
      <c r="R78" s="338"/>
      <c r="S78" s="367"/>
      <c r="T78" s="1"/>
      <c r="U78" s="368" t="s">
        <v>572</v>
      </c>
      <c r="V78" s="536"/>
      <c r="W78" s="492">
        <v>44748</v>
      </c>
      <c r="X78" s="475"/>
      <c r="Y78" s="475">
        <v>44822</v>
      </c>
      <c r="Z78" s="475"/>
      <c r="AA78" s="475">
        <v>44870</v>
      </c>
      <c r="AB78" s="25">
        <f t="shared" si="47"/>
        <v>0</v>
      </c>
      <c r="AC78" s="25">
        <f t="shared" si="48"/>
        <v>74</v>
      </c>
      <c r="AD78" s="25">
        <f t="shared" si="49"/>
        <v>0</v>
      </c>
      <c r="AE78" s="25">
        <f t="shared" si="50"/>
        <v>48</v>
      </c>
      <c r="AF78" s="25">
        <f t="shared" si="51"/>
        <v>0</v>
      </c>
      <c r="AG78" s="25">
        <f t="shared" si="52"/>
        <v>122</v>
      </c>
      <c r="AM78" s="520">
        <f t="shared" si="57"/>
        <v>0</v>
      </c>
      <c r="AN78" s="520">
        <f t="shared" si="58"/>
        <v>0</v>
      </c>
      <c r="AO78" s="520">
        <f t="shared" si="59"/>
        <v>0</v>
      </c>
      <c r="AP78" s="520">
        <f t="shared" si="60"/>
        <v>0</v>
      </c>
      <c r="AQ78" s="520">
        <f t="shared" si="61"/>
        <v>0</v>
      </c>
      <c r="AR78" s="520">
        <f t="shared" si="62"/>
        <v>0</v>
      </c>
      <c r="AS78" s="522">
        <f t="shared" si="63"/>
        <v>0</v>
      </c>
      <c r="AT78" s="522">
        <f t="shared" si="64"/>
        <v>0</v>
      </c>
      <c r="AU78" s="522">
        <f t="shared" si="65"/>
        <v>0</v>
      </c>
      <c r="AV78" s="522">
        <f t="shared" si="65"/>
        <v>0</v>
      </c>
      <c r="AW78" s="522">
        <f t="shared" si="66"/>
        <v>0</v>
      </c>
      <c r="AX78" s="522">
        <f t="shared" si="67"/>
        <v>0</v>
      </c>
      <c r="BD78" s="521">
        <f t="shared" si="68"/>
        <v>0</v>
      </c>
      <c r="BE78" s="521">
        <f t="shared" si="69"/>
        <v>44748</v>
      </c>
      <c r="BF78" s="521">
        <f t="shared" si="70"/>
        <v>0</v>
      </c>
      <c r="BG78" s="521">
        <f t="shared" si="71"/>
        <v>44822</v>
      </c>
      <c r="BH78" s="521">
        <f t="shared" si="78"/>
        <v>0</v>
      </c>
      <c r="BI78" s="521">
        <f t="shared" si="79"/>
        <v>44870</v>
      </c>
      <c r="BJ78" s="522">
        <f t="shared" si="72"/>
        <v>0</v>
      </c>
      <c r="BK78" s="522">
        <f t="shared" si="73"/>
        <v>74</v>
      </c>
      <c r="BL78" s="522">
        <f t="shared" si="74"/>
        <v>0</v>
      </c>
      <c r="BM78" s="522">
        <f t="shared" si="75"/>
        <v>48</v>
      </c>
      <c r="BN78" s="522">
        <f t="shared" si="76"/>
        <v>0</v>
      </c>
      <c r="BO78" s="522">
        <f t="shared" si="77"/>
        <v>122</v>
      </c>
    </row>
    <row r="79" spans="1:67">
      <c r="A79" s="338"/>
      <c r="B79" s="367"/>
      <c r="C79" s="1"/>
      <c r="D79" s="368"/>
      <c r="E79" s="501"/>
      <c r="F79" s="475"/>
      <c r="G79" s="475"/>
      <c r="H79" s="475"/>
      <c r="I79" s="475"/>
      <c r="J79" s="475"/>
      <c r="K79" s="25">
        <f t="shared" si="41"/>
        <v>0</v>
      </c>
      <c r="L79" s="25">
        <f t="shared" si="42"/>
        <v>0</v>
      </c>
      <c r="M79" s="25">
        <f t="shared" si="43"/>
        <v>0</v>
      </c>
      <c r="N79" s="25">
        <f t="shared" si="44"/>
        <v>0</v>
      </c>
      <c r="O79" s="25">
        <f t="shared" si="45"/>
        <v>0</v>
      </c>
      <c r="P79" s="25">
        <f t="shared" si="46"/>
        <v>0</v>
      </c>
      <c r="R79" s="338"/>
      <c r="S79" s="367"/>
      <c r="T79" s="1"/>
      <c r="U79" s="369" t="s">
        <v>599</v>
      </c>
      <c r="V79" s="534"/>
      <c r="W79" s="492">
        <v>44748</v>
      </c>
      <c r="X79" s="475"/>
      <c r="Y79" s="475">
        <v>44828</v>
      </c>
      <c r="Z79" s="475"/>
      <c r="AA79" s="475">
        <v>44873</v>
      </c>
      <c r="AB79" s="25">
        <f t="shared" si="47"/>
        <v>0</v>
      </c>
      <c r="AC79" s="25">
        <f t="shared" si="48"/>
        <v>80</v>
      </c>
      <c r="AD79" s="25">
        <f t="shared" si="49"/>
        <v>0</v>
      </c>
      <c r="AE79" s="25">
        <f t="shared" si="50"/>
        <v>45</v>
      </c>
      <c r="AF79" s="25">
        <f t="shared" si="51"/>
        <v>0</v>
      </c>
      <c r="AG79" s="25">
        <f t="shared" si="52"/>
        <v>125</v>
      </c>
      <c r="AM79" s="520">
        <f t="shared" si="57"/>
        <v>0</v>
      </c>
      <c r="AN79" s="520">
        <f t="shared" si="58"/>
        <v>0</v>
      </c>
      <c r="AO79" s="520">
        <f t="shared" si="59"/>
        <v>0</v>
      </c>
      <c r="AP79" s="520">
        <f t="shared" si="60"/>
        <v>0</v>
      </c>
      <c r="AQ79" s="520">
        <f t="shared" si="61"/>
        <v>0</v>
      </c>
      <c r="AR79" s="520">
        <f t="shared" si="62"/>
        <v>0</v>
      </c>
      <c r="AS79" s="522">
        <f t="shared" si="63"/>
        <v>0</v>
      </c>
      <c r="AT79" s="522">
        <f t="shared" si="64"/>
        <v>0</v>
      </c>
      <c r="AU79" s="522">
        <f t="shared" si="65"/>
        <v>0</v>
      </c>
      <c r="AV79" s="522">
        <f t="shared" si="65"/>
        <v>0</v>
      </c>
      <c r="AW79" s="522">
        <f t="shared" si="66"/>
        <v>0</v>
      </c>
      <c r="AX79" s="522">
        <f t="shared" si="67"/>
        <v>0</v>
      </c>
      <c r="BD79" s="521">
        <f t="shared" si="68"/>
        <v>0</v>
      </c>
      <c r="BE79" s="521">
        <f t="shared" si="69"/>
        <v>44748</v>
      </c>
      <c r="BF79" s="521">
        <f t="shared" si="70"/>
        <v>0</v>
      </c>
      <c r="BG79" s="521">
        <f t="shared" si="71"/>
        <v>44828</v>
      </c>
      <c r="BH79" s="521">
        <f t="shared" si="78"/>
        <v>0</v>
      </c>
      <c r="BI79" s="521">
        <f t="shared" si="79"/>
        <v>44873</v>
      </c>
      <c r="BJ79" s="522">
        <f t="shared" si="72"/>
        <v>0</v>
      </c>
      <c r="BK79" s="522">
        <f t="shared" si="73"/>
        <v>80</v>
      </c>
      <c r="BL79" s="522">
        <f t="shared" si="74"/>
        <v>0</v>
      </c>
      <c r="BM79" s="522">
        <f t="shared" si="75"/>
        <v>45</v>
      </c>
      <c r="BN79" s="522">
        <f t="shared" si="76"/>
        <v>0</v>
      </c>
      <c r="BO79" s="522">
        <f t="shared" si="77"/>
        <v>125</v>
      </c>
    </row>
    <row r="80" spans="1:67">
      <c r="A80" s="338"/>
      <c r="B80" s="367"/>
      <c r="C80" s="1"/>
      <c r="D80" s="369"/>
      <c r="E80" s="483"/>
      <c r="F80" s="475"/>
      <c r="G80" s="475"/>
      <c r="H80" s="475"/>
      <c r="I80" s="475"/>
      <c r="J80" s="475"/>
      <c r="K80" s="25">
        <f t="shared" si="41"/>
        <v>0</v>
      </c>
      <c r="L80" s="25">
        <f t="shared" si="42"/>
        <v>0</v>
      </c>
      <c r="M80" s="25">
        <f t="shared" si="43"/>
        <v>0</v>
      </c>
      <c r="N80" s="25">
        <f t="shared" si="44"/>
        <v>0</v>
      </c>
      <c r="O80" s="25">
        <f t="shared" si="45"/>
        <v>0</v>
      </c>
      <c r="P80" s="25">
        <f t="shared" si="46"/>
        <v>0</v>
      </c>
      <c r="R80" s="338"/>
      <c r="S80" s="367"/>
      <c r="T80" s="1"/>
      <c r="U80" s="338" t="s">
        <v>573</v>
      </c>
      <c r="V80" s="535"/>
      <c r="W80" s="492">
        <v>44748</v>
      </c>
      <c r="X80" s="475"/>
      <c r="Y80" s="484">
        <v>44824</v>
      </c>
      <c r="Z80" s="484"/>
      <c r="AA80" s="475">
        <v>44872</v>
      </c>
      <c r="AB80" s="25">
        <f t="shared" si="47"/>
        <v>0</v>
      </c>
      <c r="AC80" s="25">
        <f t="shared" si="48"/>
        <v>76</v>
      </c>
      <c r="AD80" s="25">
        <f t="shared" si="49"/>
        <v>0</v>
      </c>
      <c r="AE80" s="25">
        <f t="shared" si="50"/>
        <v>48</v>
      </c>
      <c r="AF80" s="25">
        <f t="shared" si="51"/>
        <v>0</v>
      </c>
      <c r="AG80" s="25">
        <f t="shared" si="52"/>
        <v>124</v>
      </c>
      <c r="AM80" s="520">
        <f t="shared" si="57"/>
        <v>0</v>
      </c>
      <c r="AN80" s="520">
        <f t="shared" si="58"/>
        <v>0</v>
      </c>
      <c r="AO80" s="520">
        <f t="shared" si="59"/>
        <v>0</v>
      </c>
      <c r="AP80" s="520">
        <f t="shared" si="60"/>
        <v>0</v>
      </c>
      <c r="AQ80" s="520">
        <f t="shared" si="61"/>
        <v>0</v>
      </c>
      <c r="AR80" s="520">
        <f t="shared" si="62"/>
        <v>0</v>
      </c>
      <c r="AS80" s="522">
        <f t="shared" si="63"/>
        <v>0</v>
      </c>
      <c r="AT80" s="522">
        <f t="shared" si="64"/>
        <v>0</v>
      </c>
      <c r="AU80" s="522">
        <f t="shared" si="65"/>
        <v>0</v>
      </c>
      <c r="AV80" s="522">
        <f t="shared" si="65"/>
        <v>0</v>
      </c>
      <c r="AW80" s="522">
        <f t="shared" si="66"/>
        <v>0</v>
      </c>
      <c r="AX80" s="522">
        <f t="shared" si="67"/>
        <v>0</v>
      </c>
      <c r="BD80" s="521">
        <f t="shared" si="68"/>
        <v>0</v>
      </c>
      <c r="BE80" s="521">
        <f t="shared" si="69"/>
        <v>44748</v>
      </c>
      <c r="BF80" s="521">
        <f t="shared" si="70"/>
        <v>0</v>
      </c>
      <c r="BG80" s="521">
        <f t="shared" si="71"/>
        <v>44824</v>
      </c>
      <c r="BH80" s="521">
        <f t="shared" si="78"/>
        <v>0</v>
      </c>
      <c r="BI80" s="521">
        <f t="shared" si="79"/>
        <v>44872</v>
      </c>
      <c r="BJ80" s="522">
        <f t="shared" si="72"/>
        <v>0</v>
      </c>
      <c r="BK80" s="522">
        <f t="shared" si="73"/>
        <v>76</v>
      </c>
      <c r="BL80" s="522">
        <f t="shared" si="74"/>
        <v>0</v>
      </c>
      <c r="BM80" s="522">
        <f t="shared" si="75"/>
        <v>48</v>
      </c>
      <c r="BN80" s="522">
        <f t="shared" si="76"/>
        <v>0</v>
      </c>
      <c r="BO80" s="522">
        <f t="shared" si="77"/>
        <v>124</v>
      </c>
    </row>
    <row r="81" spans="1:67">
      <c r="A81" s="338"/>
      <c r="B81" s="372"/>
      <c r="C81" s="338"/>
      <c r="D81" s="338"/>
      <c r="E81" s="485"/>
      <c r="F81" s="475"/>
      <c r="G81" s="475"/>
      <c r="H81" s="484"/>
      <c r="I81" s="484"/>
      <c r="J81" s="475"/>
      <c r="K81" s="25">
        <f t="shared" si="41"/>
        <v>0</v>
      </c>
      <c r="L81" s="25">
        <f t="shared" si="42"/>
        <v>0</v>
      </c>
      <c r="M81" s="25">
        <f t="shared" si="43"/>
        <v>0</v>
      </c>
      <c r="N81" s="25">
        <f t="shared" si="44"/>
        <v>0</v>
      </c>
      <c r="O81" s="25">
        <f t="shared" si="45"/>
        <v>0</v>
      </c>
      <c r="P81" s="25">
        <f t="shared" si="46"/>
        <v>0</v>
      </c>
      <c r="Q81" s="9"/>
      <c r="R81" s="338"/>
      <c r="S81" s="372"/>
      <c r="T81" s="338"/>
      <c r="U81" s="338" t="s">
        <v>574</v>
      </c>
      <c r="V81" s="535"/>
      <c r="W81" s="492">
        <v>44748</v>
      </c>
      <c r="X81" s="475"/>
      <c r="Y81" s="484">
        <v>44824</v>
      </c>
      <c r="Z81" s="484"/>
      <c r="AA81" s="475">
        <v>44873</v>
      </c>
      <c r="AB81" s="25">
        <f t="shared" si="47"/>
        <v>0</v>
      </c>
      <c r="AC81" s="25">
        <f t="shared" si="48"/>
        <v>76</v>
      </c>
      <c r="AD81" s="25">
        <f t="shared" si="49"/>
        <v>0</v>
      </c>
      <c r="AE81" s="25">
        <f t="shared" si="50"/>
        <v>49</v>
      </c>
      <c r="AF81" s="25">
        <f t="shared" si="51"/>
        <v>0</v>
      </c>
      <c r="AG81" s="25">
        <f t="shared" si="52"/>
        <v>125</v>
      </c>
      <c r="AM81" s="520">
        <f t="shared" si="57"/>
        <v>0</v>
      </c>
      <c r="AN81" s="520">
        <f t="shared" si="58"/>
        <v>0</v>
      </c>
      <c r="AO81" s="520">
        <f t="shared" si="59"/>
        <v>0</v>
      </c>
      <c r="AP81" s="520">
        <f t="shared" si="60"/>
        <v>0</v>
      </c>
      <c r="AQ81" s="520">
        <f t="shared" si="61"/>
        <v>0</v>
      </c>
      <c r="AR81" s="520">
        <f t="shared" si="62"/>
        <v>0</v>
      </c>
      <c r="AS81" s="522">
        <f t="shared" si="63"/>
        <v>0</v>
      </c>
      <c r="AT81" s="522">
        <f t="shared" si="64"/>
        <v>0</v>
      </c>
      <c r="AU81" s="522">
        <f t="shared" si="65"/>
        <v>0</v>
      </c>
      <c r="AV81" s="522">
        <f t="shared" si="65"/>
        <v>0</v>
      </c>
      <c r="AW81" s="522">
        <f t="shared" si="66"/>
        <v>0</v>
      </c>
      <c r="AX81" s="522">
        <f t="shared" si="67"/>
        <v>0</v>
      </c>
      <c r="BD81" s="521">
        <f t="shared" si="68"/>
        <v>0</v>
      </c>
      <c r="BE81" s="521">
        <f t="shared" si="69"/>
        <v>44748</v>
      </c>
      <c r="BF81" s="521">
        <f t="shared" si="70"/>
        <v>0</v>
      </c>
      <c r="BG81" s="521">
        <f t="shared" si="71"/>
        <v>44824</v>
      </c>
      <c r="BH81" s="521">
        <f t="shared" si="78"/>
        <v>0</v>
      </c>
      <c r="BI81" s="521">
        <f t="shared" si="79"/>
        <v>44873</v>
      </c>
      <c r="BJ81" s="522">
        <f t="shared" si="72"/>
        <v>0</v>
      </c>
      <c r="BK81" s="522">
        <f t="shared" si="73"/>
        <v>76</v>
      </c>
      <c r="BL81" s="522">
        <f t="shared" si="74"/>
        <v>0</v>
      </c>
      <c r="BM81" s="522">
        <f t="shared" si="75"/>
        <v>49</v>
      </c>
      <c r="BN81" s="522">
        <f t="shared" si="76"/>
        <v>0</v>
      </c>
      <c r="BO81" s="522">
        <f t="shared" si="77"/>
        <v>125</v>
      </c>
    </row>
    <row r="82" spans="1:67">
      <c r="A82" s="338"/>
      <c r="B82" s="372"/>
      <c r="C82" s="338"/>
      <c r="D82" s="338"/>
      <c r="E82" s="485"/>
      <c r="F82" s="475"/>
      <c r="G82" s="475"/>
      <c r="H82" s="484"/>
      <c r="I82" s="484"/>
      <c r="J82" s="475"/>
      <c r="K82" s="25">
        <f t="shared" si="41"/>
        <v>0</v>
      </c>
      <c r="L82" s="25">
        <f t="shared" si="42"/>
        <v>0</v>
      </c>
      <c r="M82" s="25">
        <f t="shared" si="43"/>
        <v>0</v>
      </c>
      <c r="N82" s="25">
        <f t="shared" si="44"/>
        <v>0</v>
      </c>
      <c r="O82" s="25">
        <f t="shared" si="45"/>
        <v>0</v>
      </c>
      <c r="P82" s="25">
        <f t="shared" si="46"/>
        <v>0</v>
      </c>
      <c r="Q82" s="9"/>
      <c r="R82" s="338"/>
      <c r="S82" s="372"/>
      <c r="T82" s="338"/>
      <c r="U82" s="338" t="s">
        <v>600</v>
      </c>
      <c r="V82" s="535"/>
      <c r="W82" s="492">
        <v>44748</v>
      </c>
      <c r="X82" s="475"/>
      <c r="Y82" s="484">
        <v>44825</v>
      </c>
      <c r="Z82" s="484"/>
      <c r="AA82" s="475">
        <v>44873</v>
      </c>
      <c r="AB82" s="25">
        <f t="shared" si="47"/>
        <v>0</v>
      </c>
      <c r="AC82" s="25">
        <f t="shared" si="48"/>
        <v>77</v>
      </c>
      <c r="AD82" s="25">
        <f t="shared" si="49"/>
        <v>0</v>
      </c>
      <c r="AE82" s="25">
        <f t="shared" si="50"/>
        <v>48</v>
      </c>
      <c r="AF82" s="25">
        <f t="shared" si="51"/>
        <v>0</v>
      </c>
      <c r="AG82" s="25">
        <f t="shared" si="52"/>
        <v>125</v>
      </c>
      <c r="AM82" s="520">
        <f t="shared" si="57"/>
        <v>0</v>
      </c>
      <c r="AN82" s="520">
        <f t="shared" si="58"/>
        <v>0</v>
      </c>
      <c r="AO82" s="520">
        <f t="shared" si="59"/>
        <v>0</v>
      </c>
      <c r="AP82" s="520">
        <f t="shared" si="60"/>
        <v>0</v>
      </c>
      <c r="AQ82" s="520">
        <f t="shared" si="61"/>
        <v>0</v>
      </c>
      <c r="AR82" s="520">
        <f t="shared" si="62"/>
        <v>0</v>
      </c>
      <c r="AS82" s="522">
        <f t="shared" si="63"/>
        <v>0</v>
      </c>
      <c r="AT82" s="522">
        <f t="shared" si="64"/>
        <v>0</v>
      </c>
      <c r="AU82" s="522">
        <f t="shared" si="65"/>
        <v>0</v>
      </c>
      <c r="AV82" s="522">
        <f t="shared" si="65"/>
        <v>0</v>
      </c>
      <c r="AW82" s="522">
        <f t="shared" si="66"/>
        <v>0</v>
      </c>
      <c r="AX82" s="522">
        <f t="shared" si="67"/>
        <v>0</v>
      </c>
      <c r="BD82" s="521">
        <f t="shared" si="68"/>
        <v>0</v>
      </c>
      <c r="BE82" s="521">
        <f t="shared" si="69"/>
        <v>44748</v>
      </c>
      <c r="BF82" s="521">
        <f t="shared" si="70"/>
        <v>0</v>
      </c>
      <c r="BG82" s="521">
        <f t="shared" si="71"/>
        <v>44825</v>
      </c>
      <c r="BH82" s="521">
        <f t="shared" si="78"/>
        <v>0</v>
      </c>
      <c r="BI82" s="521">
        <f t="shared" si="79"/>
        <v>44873</v>
      </c>
      <c r="BJ82" s="522">
        <f t="shared" si="72"/>
        <v>0</v>
      </c>
      <c r="BK82" s="522">
        <f t="shared" si="73"/>
        <v>77</v>
      </c>
      <c r="BL82" s="522">
        <f t="shared" si="74"/>
        <v>0</v>
      </c>
      <c r="BM82" s="522">
        <f t="shared" si="75"/>
        <v>48</v>
      </c>
      <c r="BN82" s="522">
        <f t="shared" si="76"/>
        <v>0</v>
      </c>
      <c r="BO82" s="522">
        <f t="shared" si="77"/>
        <v>125</v>
      </c>
    </row>
    <row r="83" spans="1:67">
      <c r="A83" s="338"/>
      <c r="B83" s="372"/>
      <c r="C83" s="338"/>
      <c r="D83" s="338"/>
      <c r="E83" s="485"/>
      <c r="F83" s="475"/>
      <c r="G83" s="475"/>
      <c r="H83" s="484"/>
      <c r="I83" s="484"/>
      <c r="J83" s="475"/>
      <c r="K83" s="25">
        <f t="shared" si="41"/>
        <v>0</v>
      </c>
      <c r="L83" s="25">
        <f t="shared" si="42"/>
        <v>0</v>
      </c>
      <c r="M83" s="25">
        <f t="shared" si="43"/>
        <v>0</v>
      </c>
      <c r="N83" s="25">
        <f t="shared" si="44"/>
        <v>0</v>
      </c>
      <c r="O83" s="25">
        <f t="shared" si="45"/>
        <v>0</v>
      </c>
      <c r="P83" s="25">
        <f t="shared" si="46"/>
        <v>0</v>
      </c>
      <c r="Q83" s="9"/>
      <c r="R83" s="338"/>
      <c r="S83" s="372"/>
      <c r="T83" s="338"/>
      <c r="U83" s="338" t="s">
        <v>523</v>
      </c>
      <c r="V83" s="535"/>
      <c r="W83" s="492">
        <v>44748</v>
      </c>
      <c r="X83" s="475"/>
      <c r="Y83" s="484">
        <v>44828</v>
      </c>
      <c r="Z83" s="484"/>
      <c r="AA83" s="475">
        <v>44874</v>
      </c>
      <c r="AB83" s="25">
        <f t="shared" si="47"/>
        <v>0</v>
      </c>
      <c r="AC83" s="25">
        <f t="shared" si="48"/>
        <v>80</v>
      </c>
      <c r="AD83" s="25">
        <f t="shared" si="49"/>
        <v>0</v>
      </c>
      <c r="AE83" s="25">
        <f t="shared" si="50"/>
        <v>46</v>
      </c>
      <c r="AF83" s="25">
        <f t="shared" si="51"/>
        <v>0</v>
      </c>
      <c r="AG83" s="25">
        <f t="shared" si="52"/>
        <v>126</v>
      </c>
      <c r="AM83" s="520">
        <f t="shared" si="57"/>
        <v>0</v>
      </c>
      <c r="AN83" s="520">
        <f t="shared" si="58"/>
        <v>0</v>
      </c>
      <c r="AO83" s="520">
        <f t="shared" si="59"/>
        <v>0</v>
      </c>
      <c r="AP83" s="520">
        <f t="shared" si="60"/>
        <v>0</v>
      </c>
      <c r="AQ83" s="520">
        <f t="shared" si="61"/>
        <v>0</v>
      </c>
      <c r="AR83" s="520">
        <f t="shared" si="62"/>
        <v>0</v>
      </c>
      <c r="AS83" s="522">
        <f t="shared" si="63"/>
        <v>0</v>
      </c>
      <c r="AT83" s="522">
        <f t="shared" si="64"/>
        <v>0</v>
      </c>
      <c r="AU83" s="522">
        <f t="shared" si="65"/>
        <v>0</v>
      </c>
      <c r="AV83" s="522">
        <f t="shared" si="65"/>
        <v>0</v>
      </c>
      <c r="AW83" s="522">
        <f t="shared" si="66"/>
        <v>0</v>
      </c>
      <c r="AX83" s="522">
        <f t="shared" si="67"/>
        <v>0</v>
      </c>
      <c r="BD83" s="521">
        <f t="shared" si="68"/>
        <v>0</v>
      </c>
      <c r="BE83" s="521">
        <f t="shared" si="69"/>
        <v>44748</v>
      </c>
      <c r="BF83" s="521">
        <f t="shared" si="70"/>
        <v>0</v>
      </c>
      <c r="BG83" s="521">
        <f t="shared" si="71"/>
        <v>44828</v>
      </c>
      <c r="BH83" s="521">
        <f t="shared" si="78"/>
        <v>0</v>
      </c>
      <c r="BI83" s="521">
        <f t="shared" si="79"/>
        <v>44874</v>
      </c>
      <c r="BJ83" s="522">
        <f t="shared" si="72"/>
        <v>0</v>
      </c>
      <c r="BK83" s="522">
        <f t="shared" si="73"/>
        <v>80</v>
      </c>
      <c r="BL83" s="522">
        <f t="shared" si="74"/>
        <v>0</v>
      </c>
      <c r="BM83" s="522">
        <f t="shared" si="75"/>
        <v>46</v>
      </c>
      <c r="BN83" s="522">
        <f t="shared" si="76"/>
        <v>0</v>
      </c>
      <c r="BO83" s="522">
        <f t="shared" si="77"/>
        <v>126</v>
      </c>
    </row>
    <row r="84" spans="1:67">
      <c r="A84" s="338"/>
      <c r="B84" s="372"/>
      <c r="C84" s="338"/>
      <c r="D84" s="338"/>
      <c r="E84" s="485"/>
      <c r="F84" s="475"/>
      <c r="G84" s="475"/>
      <c r="H84" s="484"/>
      <c r="I84" s="484"/>
      <c r="J84" s="475"/>
      <c r="K84" s="25">
        <f t="shared" si="41"/>
        <v>0</v>
      </c>
      <c r="L84" s="25">
        <f t="shared" si="42"/>
        <v>0</v>
      </c>
      <c r="M84" s="25">
        <f t="shared" si="43"/>
        <v>0</v>
      </c>
      <c r="N84" s="25">
        <f t="shared" si="44"/>
        <v>0</v>
      </c>
      <c r="O84" s="25">
        <f t="shared" si="45"/>
        <v>0</v>
      </c>
      <c r="P84" s="25">
        <f t="shared" si="46"/>
        <v>0</v>
      </c>
      <c r="Q84" s="9"/>
      <c r="R84" s="338"/>
      <c r="S84" s="372"/>
      <c r="T84" s="338"/>
      <c r="U84" s="338" t="s">
        <v>518</v>
      </c>
      <c r="V84" s="535"/>
      <c r="W84" s="492">
        <v>44748</v>
      </c>
      <c r="X84" s="475"/>
      <c r="Y84" s="484">
        <v>44828</v>
      </c>
      <c r="Z84" s="484"/>
      <c r="AA84" s="475">
        <v>44873</v>
      </c>
      <c r="AB84" s="25">
        <f t="shared" si="47"/>
        <v>0</v>
      </c>
      <c r="AC84" s="25">
        <f t="shared" si="48"/>
        <v>80</v>
      </c>
      <c r="AD84" s="25">
        <f t="shared" si="49"/>
        <v>0</v>
      </c>
      <c r="AE84" s="25">
        <f t="shared" si="50"/>
        <v>45</v>
      </c>
      <c r="AF84" s="25">
        <f t="shared" si="51"/>
        <v>0</v>
      </c>
      <c r="AG84" s="25">
        <f t="shared" si="52"/>
        <v>125</v>
      </c>
      <c r="AM84" s="520">
        <f t="shared" si="57"/>
        <v>0</v>
      </c>
      <c r="AN84" s="520">
        <f t="shared" si="58"/>
        <v>0</v>
      </c>
      <c r="AO84" s="520">
        <f t="shared" si="59"/>
        <v>0</v>
      </c>
      <c r="AP84" s="520">
        <f t="shared" si="60"/>
        <v>0</v>
      </c>
      <c r="AQ84" s="520">
        <f t="shared" si="61"/>
        <v>0</v>
      </c>
      <c r="AR84" s="520">
        <f t="shared" si="62"/>
        <v>0</v>
      </c>
      <c r="AS84" s="522">
        <f t="shared" si="63"/>
        <v>0</v>
      </c>
      <c r="AT84" s="522">
        <f t="shared" si="64"/>
        <v>0</v>
      </c>
      <c r="AU84" s="522">
        <f t="shared" si="65"/>
        <v>0</v>
      </c>
      <c r="AV84" s="522">
        <f t="shared" si="65"/>
        <v>0</v>
      </c>
      <c r="AW84" s="522">
        <f t="shared" si="66"/>
        <v>0</v>
      </c>
      <c r="AX84" s="522">
        <f t="shared" si="67"/>
        <v>0</v>
      </c>
      <c r="BD84" s="521">
        <f t="shared" si="68"/>
        <v>0</v>
      </c>
      <c r="BE84" s="521">
        <f t="shared" si="69"/>
        <v>44748</v>
      </c>
      <c r="BF84" s="521">
        <f t="shared" si="70"/>
        <v>0</v>
      </c>
      <c r="BG84" s="521">
        <f t="shared" si="71"/>
        <v>44828</v>
      </c>
      <c r="BH84" s="521">
        <f t="shared" si="78"/>
        <v>0</v>
      </c>
      <c r="BI84" s="521">
        <f t="shared" si="79"/>
        <v>44873</v>
      </c>
      <c r="BJ84" s="522">
        <f t="shared" si="72"/>
        <v>0</v>
      </c>
      <c r="BK84" s="522">
        <f t="shared" si="73"/>
        <v>80</v>
      </c>
      <c r="BL84" s="522">
        <f t="shared" si="74"/>
        <v>0</v>
      </c>
      <c r="BM84" s="522">
        <f t="shared" si="75"/>
        <v>45</v>
      </c>
      <c r="BN84" s="522">
        <f t="shared" si="76"/>
        <v>0</v>
      </c>
      <c r="BO84" s="522">
        <f t="shared" si="77"/>
        <v>125</v>
      </c>
    </row>
    <row r="85" spans="1:67">
      <c r="A85" s="338"/>
      <c r="B85" s="372"/>
      <c r="C85" s="338"/>
      <c r="D85" s="338"/>
      <c r="E85" s="485"/>
      <c r="F85" s="475"/>
      <c r="G85" s="475"/>
      <c r="H85" s="484"/>
      <c r="I85" s="484"/>
      <c r="J85" s="475"/>
      <c r="K85" s="25">
        <f t="shared" si="41"/>
        <v>0</v>
      </c>
      <c r="L85" s="25">
        <f t="shared" si="42"/>
        <v>0</v>
      </c>
      <c r="M85" s="25">
        <f t="shared" si="43"/>
        <v>0</v>
      </c>
      <c r="N85" s="25">
        <f t="shared" si="44"/>
        <v>0</v>
      </c>
      <c r="O85" s="25">
        <f t="shared" si="45"/>
        <v>0</v>
      </c>
      <c r="P85" s="25">
        <f t="shared" si="46"/>
        <v>0</v>
      </c>
      <c r="Q85" s="9"/>
      <c r="R85" s="338"/>
      <c r="S85" s="372"/>
      <c r="T85" s="338"/>
      <c r="U85" s="338"/>
      <c r="V85" s="485"/>
      <c r="W85" s="492"/>
      <c r="X85" s="475"/>
      <c r="Y85" s="484"/>
      <c r="Z85" s="484"/>
      <c r="AA85" s="475"/>
      <c r="AB85" s="25">
        <f t="shared" si="47"/>
        <v>0</v>
      </c>
      <c r="AC85" s="25">
        <f t="shared" si="48"/>
        <v>0</v>
      </c>
      <c r="AD85" s="25">
        <f t="shared" si="49"/>
        <v>0</v>
      </c>
      <c r="AE85" s="25">
        <f t="shared" si="50"/>
        <v>0</v>
      </c>
      <c r="AF85" s="25">
        <f t="shared" si="51"/>
        <v>0</v>
      </c>
      <c r="AG85" s="25">
        <f t="shared" si="52"/>
        <v>0</v>
      </c>
      <c r="AM85" s="520">
        <f t="shared" si="57"/>
        <v>0</v>
      </c>
      <c r="AN85" s="520">
        <f t="shared" si="58"/>
        <v>0</v>
      </c>
      <c r="AO85" s="520">
        <f t="shared" si="59"/>
        <v>0</v>
      </c>
      <c r="AP85" s="520">
        <f t="shared" si="60"/>
        <v>0</v>
      </c>
      <c r="AQ85" s="520">
        <f t="shared" si="61"/>
        <v>0</v>
      </c>
      <c r="AR85" s="520">
        <f t="shared" si="62"/>
        <v>0</v>
      </c>
      <c r="AS85" s="522">
        <f t="shared" si="63"/>
        <v>0</v>
      </c>
      <c r="AT85" s="522">
        <f t="shared" si="64"/>
        <v>0</v>
      </c>
      <c r="AU85" s="522">
        <f t="shared" si="65"/>
        <v>0</v>
      </c>
      <c r="AV85" s="522">
        <f t="shared" si="65"/>
        <v>0</v>
      </c>
      <c r="AW85" s="522">
        <f t="shared" si="66"/>
        <v>0</v>
      </c>
      <c r="AX85" s="522">
        <f t="shared" si="67"/>
        <v>0</v>
      </c>
      <c r="BD85" s="521">
        <f t="shared" si="68"/>
        <v>0</v>
      </c>
      <c r="BE85" s="521">
        <f t="shared" si="69"/>
        <v>0</v>
      </c>
      <c r="BF85" s="521">
        <f t="shared" si="70"/>
        <v>0</v>
      </c>
      <c r="BG85" s="521">
        <f t="shared" si="71"/>
        <v>0</v>
      </c>
      <c r="BH85" s="521">
        <f t="shared" si="78"/>
        <v>0</v>
      </c>
      <c r="BI85" s="521">
        <f t="shared" si="79"/>
        <v>0</v>
      </c>
      <c r="BJ85" s="522">
        <f t="shared" si="72"/>
        <v>0</v>
      </c>
      <c r="BK85" s="522">
        <f t="shared" si="73"/>
        <v>0</v>
      </c>
      <c r="BL85" s="522">
        <f t="shared" si="74"/>
        <v>0</v>
      </c>
      <c r="BM85" s="522">
        <f t="shared" si="75"/>
        <v>0</v>
      </c>
      <c r="BN85" s="522">
        <f t="shared" si="76"/>
        <v>0</v>
      </c>
      <c r="BO85" s="522">
        <f t="shared" si="77"/>
        <v>0</v>
      </c>
    </row>
    <row r="86" spans="1:67">
      <c r="A86" s="338"/>
      <c r="B86" s="372"/>
      <c r="C86" s="338"/>
      <c r="D86" s="338"/>
      <c r="E86" s="485"/>
      <c r="F86" s="475"/>
      <c r="G86" s="475"/>
      <c r="H86" s="484"/>
      <c r="I86" s="484"/>
      <c r="J86" s="475"/>
      <c r="K86" s="25">
        <f t="shared" si="41"/>
        <v>0</v>
      </c>
      <c r="L86" s="25">
        <f t="shared" si="42"/>
        <v>0</v>
      </c>
      <c r="M86" s="25">
        <f t="shared" si="43"/>
        <v>0</v>
      </c>
      <c r="N86" s="25">
        <f t="shared" si="44"/>
        <v>0</v>
      </c>
      <c r="O86" s="25">
        <f t="shared" si="45"/>
        <v>0</v>
      </c>
      <c r="P86" s="25">
        <f t="shared" si="46"/>
        <v>0</v>
      </c>
      <c r="Q86" s="9"/>
      <c r="R86" s="338"/>
      <c r="S86" s="372"/>
      <c r="T86" s="338"/>
      <c r="U86" s="338"/>
      <c r="V86" s="485"/>
      <c r="W86" s="475"/>
      <c r="X86" s="475"/>
      <c r="Y86" s="484"/>
      <c r="Z86" s="484"/>
      <c r="AA86" s="475"/>
      <c r="AB86" s="25">
        <f t="shared" si="47"/>
        <v>0</v>
      </c>
      <c r="AC86" s="25">
        <f t="shared" si="48"/>
        <v>0</v>
      </c>
      <c r="AD86" s="25">
        <f t="shared" si="49"/>
        <v>0</v>
      </c>
      <c r="AE86" s="25">
        <f t="shared" si="50"/>
        <v>0</v>
      </c>
      <c r="AF86" s="25">
        <f t="shared" si="51"/>
        <v>0</v>
      </c>
      <c r="AG86" s="25">
        <f t="shared" si="52"/>
        <v>0</v>
      </c>
      <c r="AM86" s="520">
        <f t="shared" si="57"/>
        <v>0</v>
      </c>
      <c r="AN86" s="520">
        <f t="shared" si="58"/>
        <v>0</v>
      </c>
      <c r="AO86" s="520">
        <f t="shared" si="59"/>
        <v>0</v>
      </c>
      <c r="AP86" s="520">
        <f t="shared" si="60"/>
        <v>0</v>
      </c>
      <c r="AQ86" s="520">
        <f t="shared" si="61"/>
        <v>0</v>
      </c>
      <c r="AR86" s="520">
        <f t="shared" si="62"/>
        <v>0</v>
      </c>
      <c r="AS86" s="522">
        <f t="shared" si="63"/>
        <v>0</v>
      </c>
      <c r="AT86" s="522">
        <f t="shared" si="64"/>
        <v>0</v>
      </c>
      <c r="AU86" s="522">
        <f t="shared" si="65"/>
        <v>0</v>
      </c>
      <c r="AV86" s="522">
        <f t="shared" si="65"/>
        <v>0</v>
      </c>
      <c r="AW86" s="522">
        <f t="shared" si="66"/>
        <v>0</v>
      </c>
      <c r="AX86" s="522">
        <f t="shared" si="67"/>
        <v>0</v>
      </c>
      <c r="BD86" s="521">
        <f t="shared" si="68"/>
        <v>0</v>
      </c>
      <c r="BE86" s="521">
        <f t="shared" si="69"/>
        <v>0</v>
      </c>
      <c r="BF86" s="521">
        <f t="shared" si="70"/>
        <v>0</v>
      </c>
      <c r="BG86" s="521">
        <f t="shared" si="71"/>
        <v>0</v>
      </c>
      <c r="BH86" s="521">
        <f t="shared" si="78"/>
        <v>0</v>
      </c>
      <c r="BI86" s="521">
        <f t="shared" si="79"/>
        <v>0</v>
      </c>
      <c r="BJ86" s="522">
        <f t="shared" si="72"/>
        <v>0</v>
      </c>
      <c r="BK86" s="522">
        <f t="shared" si="73"/>
        <v>0</v>
      </c>
      <c r="BL86" s="522">
        <f t="shared" si="74"/>
        <v>0</v>
      </c>
      <c r="BM86" s="522">
        <f t="shared" si="75"/>
        <v>0</v>
      </c>
      <c r="BN86" s="522">
        <f t="shared" si="76"/>
        <v>0</v>
      </c>
      <c r="BO86" s="522">
        <f t="shared" si="77"/>
        <v>0</v>
      </c>
    </row>
    <row r="87" spans="1:67">
      <c r="A87" s="1"/>
      <c r="B87" s="1"/>
      <c r="C87" s="1"/>
      <c r="D87" s="215"/>
      <c r="E87" s="489"/>
      <c r="F87" s="475"/>
      <c r="G87" s="475"/>
      <c r="H87" s="475"/>
      <c r="I87" s="475"/>
      <c r="J87" s="475"/>
      <c r="K87" s="25">
        <f t="shared" si="41"/>
        <v>0</v>
      </c>
      <c r="L87" s="25">
        <f t="shared" si="42"/>
        <v>0</v>
      </c>
      <c r="M87" s="25">
        <f t="shared" si="43"/>
        <v>0</v>
      </c>
      <c r="N87" s="25">
        <f t="shared" si="44"/>
        <v>0</v>
      </c>
      <c r="O87" s="25">
        <f t="shared" si="45"/>
        <v>0</v>
      </c>
      <c r="P87" s="25">
        <f t="shared" si="46"/>
        <v>0</v>
      </c>
      <c r="Q87" s="9"/>
      <c r="R87" s="1"/>
      <c r="S87" s="1"/>
      <c r="T87" s="1"/>
      <c r="U87" s="215"/>
      <c r="V87" s="489"/>
      <c r="W87" s="475"/>
      <c r="X87" s="475"/>
      <c r="Y87" s="475"/>
      <c r="Z87" s="475"/>
      <c r="AA87" s="475"/>
      <c r="AB87" s="25">
        <f t="shared" si="47"/>
        <v>0</v>
      </c>
      <c r="AC87" s="25">
        <f t="shared" si="48"/>
        <v>0</v>
      </c>
      <c r="AD87" s="25">
        <f t="shared" si="49"/>
        <v>0</v>
      </c>
      <c r="AE87" s="25">
        <f t="shared" si="50"/>
        <v>0</v>
      </c>
      <c r="AF87" s="25">
        <f t="shared" si="51"/>
        <v>0</v>
      </c>
      <c r="AG87" s="25">
        <f t="shared" si="52"/>
        <v>0</v>
      </c>
      <c r="AM87" s="520">
        <f t="shared" si="57"/>
        <v>0</v>
      </c>
      <c r="AN87" s="520">
        <f t="shared" si="58"/>
        <v>0</v>
      </c>
      <c r="AO87" s="520">
        <f t="shared" si="59"/>
        <v>0</v>
      </c>
      <c r="AP87" s="520">
        <f t="shared" si="60"/>
        <v>0</v>
      </c>
      <c r="AQ87" s="520">
        <f t="shared" si="61"/>
        <v>0</v>
      </c>
      <c r="AR87" s="520">
        <f t="shared" si="62"/>
        <v>0</v>
      </c>
      <c r="AS87" s="522">
        <f t="shared" si="63"/>
        <v>0</v>
      </c>
      <c r="AT87" s="522">
        <f t="shared" si="64"/>
        <v>0</v>
      </c>
      <c r="AU87" s="522">
        <f t="shared" si="65"/>
        <v>0</v>
      </c>
      <c r="AV87" s="522">
        <f t="shared" si="65"/>
        <v>0</v>
      </c>
      <c r="AW87" s="522">
        <f t="shared" si="66"/>
        <v>0</v>
      </c>
      <c r="AX87" s="522">
        <f t="shared" si="67"/>
        <v>0</v>
      </c>
      <c r="BD87" s="521">
        <f t="shared" si="68"/>
        <v>0</v>
      </c>
      <c r="BE87" s="521">
        <f t="shared" si="69"/>
        <v>0</v>
      </c>
      <c r="BF87" s="521">
        <f t="shared" si="70"/>
        <v>0</v>
      </c>
      <c r="BG87" s="521">
        <f t="shared" si="71"/>
        <v>0</v>
      </c>
      <c r="BH87" s="521">
        <f t="shared" si="78"/>
        <v>0</v>
      </c>
      <c r="BI87" s="521">
        <f t="shared" si="79"/>
        <v>0</v>
      </c>
      <c r="BJ87" s="522">
        <f t="shared" si="72"/>
        <v>0</v>
      </c>
      <c r="BK87" s="522">
        <f t="shared" si="73"/>
        <v>0</v>
      </c>
      <c r="BL87" s="522">
        <f t="shared" si="74"/>
        <v>0</v>
      </c>
      <c r="BM87" s="522">
        <f t="shared" si="75"/>
        <v>0</v>
      </c>
      <c r="BN87" s="522">
        <f t="shared" si="76"/>
        <v>0</v>
      </c>
      <c r="BO87" s="522">
        <f t="shared" si="77"/>
        <v>0</v>
      </c>
    </row>
    <row r="88" spans="1:67">
      <c r="A88" s="1"/>
      <c r="B88" s="1"/>
      <c r="C88" s="1"/>
      <c r="D88" s="215"/>
      <c r="E88" s="489"/>
      <c r="F88" s="475"/>
      <c r="G88" s="475"/>
      <c r="H88" s="475"/>
      <c r="I88" s="475"/>
      <c r="J88" s="475"/>
      <c r="K88" s="25">
        <f t="shared" si="41"/>
        <v>0</v>
      </c>
      <c r="L88" s="25">
        <f t="shared" si="42"/>
        <v>0</v>
      </c>
      <c r="M88" s="25">
        <f t="shared" si="43"/>
        <v>0</v>
      </c>
      <c r="N88" s="25">
        <f t="shared" si="44"/>
        <v>0</v>
      </c>
      <c r="O88" s="25">
        <f t="shared" si="45"/>
        <v>0</v>
      </c>
      <c r="P88" s="25">
        <f t="shared" si="46"/>
        <v>0</v>
      </c>
      <c r="Q88" s="9"/>
      <c r="R88" s="1"/>
      <c r="S88" s="1"/>
      <c r="T88" s="1"/>
      <c r="U88" s="215"/>
      <c r="V88" s="489"/>
      <c r="W88" s="475"/>
      <c r="X88" s="475"/>
      <c r="Y88" s="475"/>
      <c r="Z88" s="475"/>
      <c r="AA88" s="475"/>
      <c r="AB88" s="25">
        <f t="shared" si="47"/>
        <v>0</v>
      </c>
      <c r="AC88" s="25">
        <f t="shared" si="48"/>
        <v>0</v>
      </c>
      <c r="AD88" s="25">
        <f t="shared" si="49"/>
        <v>0</v>
      </c>
      <c r="AE88" s="25">
        <f t="shared" si="50"/>
        <v>0</v>
      </c>
      <c r="AF88" s="25">
        <f t="shared" si="51"/>
        <v>0</v>
      </c>
      <c r="AG88" s="25">
        <f t="shared" si="52"/>
        <v>0</v>
      </c>
      <c r="AM88" s="520">
        <f t="shared" si="57"/>
        <v>0</v>
      </c>
      <c r="AN88" s="520">
        <f t="shared" si="58"/>
        <v>0</v>
      </c>
      <c r="AO88" s="520">
        <f t="shared" si="59"/>
        <v>0</v>
      </c>
      <c r="AP88" s="520">
        <f t="shared" si="60"/>
        <v>0</v>
      </c>
      <c r="AQ88" s="520">
        <f t="shared" si="61"/>
        <v>0</v>
      </c>
      <c r="AR88" s="520">
        <f t="shared" si="62"/>
        <v>0</v>
      </c>
      <c r="AS88" s="522">
        <f t="shared" si="63"/>
        <v>0</v>
      </c>
      <c r="AT88" s="522">
        <f t="shared" si="64"/>
        <v>0</v>
      </c>
      <c r="AU88" s="522">
        <f t="shared" si="65"/>
        <v>0</v>
      </c>
      <c r="AV88" s="522">
        <f t="shared" si="65"/>
        <v>0</v>
      </c>
      <c r="AW88" s="522">
        <f t="shared" si="66"/>
        <v>0</v>
      </c>
      <c r="AX88" s="522">
        <f t="shared" si="67"/>
        <v>0</v>
      </c>
      <c r="BD88" s="521">
        <f t="shared" si="68"/>
        <v>0</v>
      </c>
      <c r="BE88" s="521">
        <f t="shared" si="69"/>
        <v>0</v>
      </c>
      <c r="BF88" s="521">
        <f t="shared" si="70"/>
        <v>0</v>
      </c>
      <c r="BG88" s="521">
        <f t="shared" si="71"/>
        <v>0</v>
      </c>
      <c r="BH88" s="521">
        <f t="shared" si="78"/>
        <v>0</v>
      </c>
      <c r="BI88" s="521">
        <f t="shared" si="79"/>
        <v>0</v>
      </c>
      <c r="BJ88" s="522">
        <f t="shared" si="72"/>
        <v>0</v>
      </c>
      <c r="BK88" s="522">
        <f t="shared" si="73"/>
        <v>0</v>
      </c>
      <c r="BL88" s="522">
        <f t="shared" si="74"/>
        <v>0</v>
      </c>
      <c r="BM88" s="522">
        <f t="shared" si="75"/>
        <v>0</v>
      </c>
      <c r="BN88" s="522">
        <f t="shared" si="76"/>
        <v>0</v>
      </c>
      <c r="BO88" s="522">
        <f t="shared" si="77"/>
        <v>0</v>
      </c>
    </row>
    <row r="89" spans="1:67">
      <c r="A89" s="1"/>
      <c r="B89" s="1"/>
      <c r="C89" s="1"/>
      <c r="D89" s="215"/>
      <c r="E89" s="489"/>
      <c r="F89" s="475"/>
      <c r="G89" s="475"/>
      <c r="H89" s="475"/>
      <c r="I89" s="475"/>
      <c r="J89" s="475"/>
      <c r="K89" s="25">
        <f t="shared" si="41"/>
        <v>0</v>
      </c>
      <c r="L89" s="25">
        <f t="shared" si="42"/>
        <v>0</v>
      </c>
      <c r="M89" s="25">
        <f t="shared" si="43"/>
        <v>0</v>
      </c>
      <c r="N89" s="25">
        <f t="shared" si="44"/>
        <v>0</v>
      </c>
      <c r="O89" s="25">
        <f t="shared" si="45"/>
        <v>0</v>
      </c>
      <c r="P89" s="25">
        <f t="shared" si="46"/>
        <v>0</v>
      </c>
      <c r="Q89" s="9"/>
      <c r="R89" s="1"/>
      <c r="S89" s="1"/>
      <c r="T89" s="1"/>
      <c r="U89" s="215"/>
      <c r="V89" s="489"/>
      <c r="W89" s="475"/>
      <c r="X89" s="475"/>
      <c r="Y89" s="475"/>
      <c r="Z89" s="475"/>
      <c r="AA89" s="475"/>
      <c r="AB89" s="25">
        <f t="shared" si="47"/>
        <v>0</v>
      </c>
      <c r="AC89" s="25">
        <f t="shared" si="48"/>
        <v>0</v>
      </c>
      <c r="AD89" s="25">
        <f t="shared" si="49"/>
        <v>0</v>
      </c>
      <c r="AE89" s="25">
        <f t="shared" si="50"/>
        <v>0</v>
      </c>
      <c r="AF89" s="25">
        <f t="shared" si="51"/>
        <v>0</v>
      </c>
      <c r="AG89" s="25">
        <f t="shared" si="52"/>
        <v>0</v>
      </c>
      <c r="AM89" s="520">
        <f t="shared" si="57"/>
        <v>0</v>
      </c>
      <c r="AN89" s="520">
        <f t="shared" si="58"/>
        <v>0</v>
      </c>
      <c r="AO89" s="520">
        <f t="shared" si="59"/>
        <v>0</v>
      </c>
      <c r="AP89" s="520">
        <f t="shared" si="60"/>
        <v>0</v>
      </c>
      <c r="AQ89" s="520">
        <f t="shared" si="61"/>
        <v>0</v>
      </c>
      <c r="AR89" s="520">
        <f t="shared" si="62"/>
        <v>0</v>
      </c>
      <c r="AS89" s="522">
        <f t="shared" si="63"/>
        <v>0</v>
      </c>
      <c r="AT89" s="522">
        <f t="shared" si="64"/>
        <v>0</v>
      </c>
      <c r="AU89" s="522">
        <f t="shared" si="65"/>
        <v>0</v>
      </c>
      <c r="AV89" s="522">
        <f t="shared" si="65"/>
        <v>0</v>
      </c>
      <c r="AW89" s="522">
        <f t="shared" si="66"/>
        <v>0</v>
      </c>
      <c r="AX89" s="522">
        <f t="shared" si="67"/>
        <v>0</v>
      </c>
      <c r="BD89" s="521">
        <f t="shared" si="68"/>
        <v>0</v>
      </c>
      <c r="BE89" s="521">
        <f t="shared" si="69"/>
        <v>0</v>
      </c>
      <c r="BF89" s="521">
        <f t="shared" si="70"/>
        <v>0</v>
      </c>
      <c r="BG89" s="521">
        <f t="shared" si="71"/>
        <v>0</v>
      </c>
      <c r="BH89" s="521">
        <f t="shared" si="78"/>
        <v>0</v>
      </c>
      <c r="BI89" s="521">
        <f t="shared" si="79"/>
        <v>0</v>
      </c>
      <c r="BJ89" s="522">
        <f t="shared" si="72"/>
        <v>0</v>
      </c>
      <c r="BK89" s="522">
        <f t="shared" si="73"/>
        <v>0</v>
      </c>
      <c r="BL89" s="522">
        <f t="shared" si="74"/>
        <v>0</v>
      </c>
      <c r="BM89" s="522">
        <f t="shared" si="75"/>
        <v>0</v>
      </c>
      <c r="BN89" s="522">
        <f t="shared" si="76"/>
        <v>0</v>
      </c>
      <c r="BO89" s="522">
        <f t="shared" si="77"/>
        <v>0</v>
      </c>
    </row>
    <row r="90" spans="1:67">
      <c r="A90" s="1"/>
      <c r="B90" s="1"/>
      <c r="C90" s="1"/>
      <c r="D90" s="1"/>
      <c r="E90" s="490"/>
      <c r="F90" s="475"/>
      <c r="G90" s="475"/>
      <c r="H90" s="475"/>
      <c r="I90" s="475"/>
      <c r="J90" s="475"/>
      <c r="K90" s="25">
        <f t="shared" si="41"/>
        <v>0</v>
      </c>
      <c r="L90" s="25">
        <f t="shared" si="42"/>
        <v>0</v>
      </c>
      <c r="M90" s="25">
        <f t="shared" si="43"/>
        <v>0</v>
      </c>
      <c r="N90" s="25">
        <f t="shared" si="44"/>
        <v>0</v>
      </c>
      <c r="O90" s="25">
        <f t="shared" si="45"/>
        <v>0</v>
      </c>
      <c r="P90" s="25">
        <f t="shared" si="46"/>
        <v>0</v>
      </c>
      <c r="Q90" s="9"/>
      <c r="R90" s="1"/>
      <c r="S90" s="1"/>
      <c r="T90" s="1"/>
      <c r="U90" s="1"/>
      <c r="V90" s="490"/>
      <c r="W90" s="475"/>
      <c r="X90" s="475"/>
      <c r="Y90" s="475"/>
      <c r="Z90" s="475"/>
      <c r="AA90" s="475"/>
      <c r="AB90" s="25">
        <f t="shared" si="47"/>
        <v>0</v>
      </c>
      <c r="AC90" s="25">
        <f t="shared" si="48"/>
        <v>0</v>
      </c>
      <c r="AD90" s="25">
        <f t="shared" si="49"/>
        <v>0</v>
      </c>
      <c r="AE90" s="25">
        <f t="shared" si="50"/>
        <v>0</v>
      </c>
      <c r="AF90" s="25">
        <f t="shared" si="51"/>
        <v>0</v>
      </c>
      <c r="AG90" s="25">
        <f t="shared" si="52"/>
        <v>0</v>
      </c>
      <c r="AM90" s="520">
        <f t="shared" si="57"/>
        <v>0</v>
      </c>
      <c r="AN90" s="520">
        <f t="shared" si="58"/>
        <v>0</v>
      </c>
      <c r="AO90" s="520">
        <f t="shared" si="59"/>
        <v>0</v>
      </c>
      <c r="AP90" s="520">
        <f t="shared" si="60"/>
        <v>0</v>
      </c>
      <c r="AQ90" s="520">
        <f t="shared" si="61"/>
        <v>0</v>
      </c>
      <c r="AR90" s="520">
        <f t="shared" si="62"/>
        <v>0</v>
      </c>
      <c r="AS90" s="522">
        <f t="shared" si="63"/>
        <v>0</v>
      </c>
      <c r="AT90" s="522">
        <f t="shared" si="64"/>
        <v>0</v>
      </c>
      <c r="AU90" s="522">
        <f t="shared" si="65"/>
        <v>0</v>
      </c>
      <c r="AV90" s="522">
        <f t="shared" si="65"/>
        <v>0</v>
      </c>
      <c r="AW90" s="522">
        <f t="shared" si="66"/>
        <v>0</v>
      </c>
      <c r="AX90" s="522">
        <f t="shared" si="67"/>
        <v>0</v>
      </c>
      <c r="BD90" s="521">
        <f t="shared" si="68"/>
        <v>0</v>
      </c>
      <c r="BE90" s="521">
        <f t="shared" si="69"/>
        <v>0</v>
      </c>
      <c r="BF90" s="521">
        <f t="shared" si="70"/>
        <v>0</v>
      </c>
      <c r="BG90" s="521">
        <f t="shared" si="71"/>
        <v>0</v>
      </c>
      <c r="BH90" s="521">
        <f t="shared" si="78"/>
        <v>0</v>
      </c>
      <c r="BI90" s="521">
        <f t="shared" si="79"/>
        <v>0</v>
      </c>
      <c r="BJ90" s="522">
        <f t="shared" si="72"/>
        <v>0</v>
      </c>
      <c r="BK90" s="522">
        <f t="shared" si="73"/>
        <v>0</v>
      </c>
      <c r="BL90" s="522">
        <f t="shared" si="74"/>
        <v>0</v>
      </c>
      <c r="BM90" s="522">
        <f t="shared" si="75"/>
        <v>0</v>
      </c>
      <c r="BN90" s="522">
        <f t="shared" si="76"/>
        <v>0</v>
      </c>
      <c r="BO90" s="522">
        <f t="shared" si="77"/>
        <v>0</v>
      </c>
    </row>
    <row r="91" spans="1:67">
      <c r="A91" s="365"/>
      <c r="B91" s="365"/>
      <c r="C91" s="365"/>
      <c r="D91" s="365"/>
      <c r="E91" s="491"/>
      <c r="F91" s="480"/>
      <c r="G91" s="480"/>
      <c r="H91" s="480"/>
      <c r="I91" s="480"/>
      <c r="J91" s="480"/>
      <c r="K91" s="25">
        <f t="shared" si="41"/>
        <v>0</v>
      </c>
      <c r="L91" s="25">
        <f t="shared" si="42"/>
        <v>0</v>
      </c>
      <c r="M91" s="25">
        <f t="shared" si="43"/>
        <v>0</v>
      </c>
      <c r="N91" s="25">
        <f t="shared" si="44"/>
        <v>0</v>
      </c>
      <c r="O91" s="25">
        <f t="shared" si="45"/>
        <v>0</v>
      </c>
      <c r="P91" s="25">
        <f t="shared" si="46"/>
        <v>0</v>
      </c>
      <c r="Q91" s="9"/>
      <c r="R91" s="365"/>
      <c r="S91" s="365"/>
      <c r="T91" s="365"/>
      <c r="U91" s="365"/>
      <c r="V91" s="491"/>
      <c r="W91" s="480"/>
      <c r="X91" s="480"/>
      <c r="Y91" s="480"/>
      <c r="Z91" s="480"/>
      <c r="AA91" s="480"/>
      <c r="AB91" s="25">
        <f t="shared" si="47"/>
        <v>0</v>
      </c>
      <c r="AC91" s="25">
        <f t="shared" si="48"/>
        <v>0</v>
      </c>
      <c r="AD91" s="25">
        <f t="shared" si="49"/>
        <v>0</v>
      </c>
      <c r="AE91" s="25">
        <f t="shared" si="50"/>
        <v>0</v>
      </c>
      <c r="AF91" s="25">
        <f t="shared" si="51"/>
        <v>0</v>
      </c>
      <c r="AG91" s="25">
        <f t="shared" si="52"/>
        <v>0</v>
      </c>
      <c r="AM91" s="520">
        <f t="shared" si="57"/>
        <v>0</v>
      </c>
      <c r="AN91" s="520">
        <f t="shared" si="58"/>
        <v>0</v>
      </c>
      <c r="AO91" s="520">
        <f t="shared" si="59"/>
        <v>0</v>
      </c>
      <c r="AP91" s="520">
        <f t="shared" si="60"/>
        <v>0</v>
      </c>
      <c r="AQ91" s="520">
        <f t="shared" si="61"/>
        <v>0</v>
      </c>
      <c r="AR91" s="520">
        <f t="shared" si="62"/>
        <v>0</v>
      </c>
      <c r="AS91" s="522">
        <f t="shared" si="63"/>
        <v>0</v>
      </c>
      <c r="AT91" s="522">
        <f t="shared" si="64"/>
        <v>0</v>
      </c>
      <c r="AU91" s="522">
        <f t="shared" si="65"/>
        <v>0</v>
      </c>
      <c r="AV91" s="522">
        <f t="shared" si="65"/>
        <v>0</v>
      </c>
      <c r="AW91" s="522">
        <f t="shared" si="66"/>
        <v>0</v>
      </c>
      <c r="AX91" s="522">
        <f t="shared" si="67"/>
        <v>0</v>
      </c>
      <c r="BD91" s="521">
        <f t="shared" si="68"/>
        <v>0</v>
      </c>
      <c r="BE91" s="521">
        <f t="shared" si="69"/>
        <v>0</v>
      </c>
      <c r="BF91" s="521">
        <f t="shared" si="70"/>
        <v>0</v>
      </c>
      <c r="BG91" s="521">
        <f t="shared" si="71"/>
        <v>0</v>
      </c>
      <c r="BH91" s="521">
        <f t="shared" si="78"/>
        <v>0</v>
      </c>
      <c r="BI91" s="521">
        <f t="shared" si="79"/>
        <v>0</v>
      </c>
      <c r="BJ91" s="522">
        <f t="shared" si="72"/>
        <v>0</v>
      </c>
      <c r="BK91" s="522">
        <f t="shared" si="73"/>
        <v>0</v>
      </c>
      <c r="BL91" s="522">
        <f t="shared" si="74"/>
        <v>0</v>
      </c>
      <c r="BM91" s="522">
        <f t="shared" si="75"/>
        <v>0</v>
      </c>
      <c r="BN91" s="522">
        <f t="shared" si="76"/>
        <v>0</v>
      </c>
      <c r="BO91" s="522">
        <f t="shared" si="77"/>
        <v>0</v>
      </c>
    </row>
    <row r="92" spans="1:67">
      <c r="A92" s="72"/>
      <c r="B92" s="72"/>
      <c r="C92" s="72"/>
      <c r="D92" s="72"/>
      <c r="E92" s="502"/>
      <c r="F92" s="475"/>
      <c r="G92" s="475"/>
      <c r="H92" s="475"/>
      <c r="I92" s="475"/>
      <c r="J92" s="475"/>
      <c r="K92" s="25">
        <f t="shared" si="41"/>
        <v>0</v>
      </c>
      <c r="L92" s="25">
        <f t="shared" si="42"/>
        <v>0</v>
      </c>
      <c r="M92" s="25">
        <f t="shared" si="43"/>
        <v>0</v>
      </c>
      <c r="N92" s="25">
        <f t="shared" si="44"/>
        <v>0</v>
      </c>
      <c r="O92" s="25">
        <f t="shared" si="45"/>
        <v>0</v>
      </c>
      <c r="P92" s="25">
        <f t="shared" si="46"/>
        <v>0</v>
      </c>
      <c r="Q92" s="9"/>
      <c r="R92" s="72"/>
      <c r="S92" s="72"/>
      <c r="T92" s="72"/>
      <c r="U92" s="72"/>
      <c r="V92" s="502"/>
      <c r="W92" s="475"/>
      <c r="X92" s="475"/>
      <c r="Y92" s="475"/>
      <c r="Z92" s="475"/>
      <c r="AA92" s="475"/>
      <c r="AB92" s="25">
        <f t="shared" si="47"/>
        <v>0</v>
      </c>
      <c r="AC92" s="25">
        <f t="shared" si="48"/>
        <v>0</v>
      </c>
      <c r="AD92" s="25">
        <f t="shared" si="49"/>
        <v>0</v>
      </c>
      <c r="AE92" s="25">
        <f t="shared" si="50"/>
        <v>0</v>
      </c>
      <c r="AF92" s="25">
        <f t="shared" si="51"/>
        <v>0</v>
      </c>
      <c r="AG92" s="25">
        <f t="shared" si="52"/>
        <v>0</v>
      </c>
      <c r="AM92" s="520">
        <f t="shared" si="57"/>
        <v>0</v>
      </c>
      <c r="AN92" s="520">
        <f t="shared" si="58"/>
        <v>0</v>
      </c>
      <c r="AO92" s="520">
        <f t="shared" si="59"/>
        <v>0</v>
      </c>
      <c r="AP92" s="520">
        <f t="shared" si="60"/>
        <v>0</v>
      </c>
      <c r="AQ92" s="520">
        <f t="shared" si="61"/>
        <v>0</v>
      </c>
      <c r="AR92" s="520">
        <f t="shared" si="62"/>
        <v>0</v>
      </c>
      <c r="AS92" s="522">
        <f t="shared" si="63"/>
        <v>0</v>
      </c>
      <c r="AT92" s="522">
        <f t="shared" si="64"/>
        <v>0</v>
      </c>
      <c r="AU92" s="522">
        <f t="shared" si="65"/>
        <v>0</v>
      </c>
      <c r="AV92" s="522">
        <f t="shared" si="65"/>
        <v>0</v>
      </c>
      <c r="AW92" s="522">
        <f t="shared" si="66"/>
        <v>0</v>
      </c>
      <c r="AX92" s="522">
        <f t="shared" si="67"/>
        <v>0</v>
      </c>
      <c r="BD92" s="521">
        <f t="shared" si="68"/>
        <v>0</v>
      </c>
      <c r="BE92" s="521">
        <f t="shared" si="69"/>
        <v>0</v>
      </c>
      <c r="BF92" s="521">
        <f t="shared" si="70"/>
        <v>0</v>
      </c>
      <c r="BG92" s="521">
        <f t="shared" si="71"/>
        <v>0</v>
      </c>
      <c r="BH92" s="521">
        <f t="shared" si="78"/>
        <v>0</v>
      </c>
      <c r="BI92" s="521">
        <f t="shared" si="79"/>
        <v>0</v>
      </c>
      <c r="BJ92" s="522">
        <f t="shared" si="72"/>
        <v>0</v>
      </c>
      <c r="BK92" s="522">
        <f t="shared" si="73"/>
        <v>0</v>
      </c>
      <c r="BL92" s="522">
        <f t="shared" si="74"/>
        <v>0</v>
      </c>
      <c r="BM92" s="522">
        <f t="shared" si="75"/>
        <v>0</v>
      </c>
      <c r="BN92" s="522">
        <f t="shared" si="76"/>
        <v>0</v>
      </c>
      <c r="BO92" s="522">
        <f t="shared" si="77"/>
        <v>0</v>
      </c>
    </row>
    <row r="93" spans="1:67" s="69" customFormat="1">
      <c r="A93" s="1"/>
      <c r="B93" s="1"/>
      <c r="C93" s="1"/>
      <c r="D93" s="1"/>
      <c r="E93" s="490"/>
      <c r="F93" s="475"/>
      <c r="G93" s="475"/>
      <c r="H93" s="475"/>
      <c r="I93" s="475"/>
      <c r="J93" s="475"/>
      <c r="K93" s="25">
        <f t="shared" si="41"/>
        <v>0</v>
      </c>
      <c r="L93" s="25">
        <f t="shared" si="42"/>
        <v>0</v>
      </c>
      <c r="M93" s="25">
        <f t="shared" si="43"/>
        <v>0</v>
      </c>
      <c r="N93" s="25">
        <f t="shared" si="44"/>
        <v>0</v>
      </c>
      <c r="O93" s="25">
        <f t="shared" si="45"/>
        <v>0</v>
      </c>
      <c r="P93" s="25">
        <f t="shared" si="46"/>
        <v>0</v>
      </c>
      <c r="Q93" s="9"/>
      <c r="R93" s="1"/>
      <c r="S93" s="1"/>
      <c r="T93" s="1"/>
      <c r="U93" s="1"/>
      <c r="V93" s="490"/>
      <c r="W93" s="475"/>
      <c r="X93" s="475"/>
      <c r="Y93" s="475"/>
      <c r="Z93" s="475"/>
      <c r="AA93" s="475"/>
      <c r="AB93" s="25">
        <f t="shared" si="47"/>
        <v>0</v>
      </c>
      <c r="AC93" s="25">
        <f t="shared" si="48"/>
        <v>0</v>
      </c>
      <c r="AD93" s="25">
        <f t="shared" si="49"/>
        <v>0</v>
      </c>
      <c r="AE93" s="25">
        <f t="shared" si="50"/>
        <v>0</v>
      </c>
      <c r="AF93" s="25">
        <f t="shared" si="51"/>
        <v>0</v>
      </c>
      <c r="AG93" s="25">
        <f t="shared" si="52"/>
        <v>0</v>
      </c>
      <c r="AM93" s="520">
        <f t="shared" si="57"/>
        <v>0</v>
      </c>
      <c r="AN93" s="520">
        <f t="shared" si="58"/>
        <v>0</v>
      </c>
      <c r="AO93" s="520">
        <f t="shared" si="59"/>
        <v>0</v>
      </c>
      <c r="AP93" s="520">
        <f t="shared" si="60"/>
        <v>0</v>
      </c>
      <c r="AQ93" s="520">
        <f t="shared" si="61"/>
        <v>0</v>
      </c>
      <c r="AR93" s="520">
        <f t="shared" si="62"/>
        <v>0</v>
      </c>
      <c r="AS93" s="522">
        <f t="shared" si="63"/>
        <v>0</v>
      </c>
      <c r="AT93" s="522">
        <f t="shared" si="64"/>
        <v>0</v>
      </c>
      <c r="AU93" s="522">
        <f t="shared" si="65"/>
        <v>0</v>
      </c>
      <c r="AV93" s="522">
        <f t="shared" si="65"/>
        <v>0</v>
      </c>
      <c r="AW93" s="522">
        <f t="shared" si="66"/>
        <v>0</v>
      </c>
      <c r="AX93" s="522">
        <f t="shared" si="67"/>
        <v>0</v>
      </c>
      <c r="AY93" s="524"/>
      <c r="AZ93" s="524"/>
      <c r="BA93" s="524"/>
      <c r="BB93" s="524"/>
      <c r="BC93" s="524"/>
      <c r="BD93" s="521">
        <f t="shared" si="68"/>
        <v>0</v>
      </c>
      <c r="BE93" s="521">
        <f t="shared" si="69"/>
        <v>0</v>
      </c>
      <c r="BF93" s="521">
        <f t="shared" si="70"/>
        <v>0</v>
      </c>
      <c r="BG93" s="521">
        <f t="shared" si="71"/>
        <v>0</v>
      </c>
      <c r="BH93" s="521">
        <f t="shared" si="78"/>
        <v>0</v>
      </c>
      <c r="BI93" s="521">
        <f t="shared" si="79"/>
        <v>0</v>
      </c>
      <c r="BJ93" s="522">
        <f t="shared" si="72"/>
        <v>0</v>
      </c>
      <c r="BK93" s="522">
        <f t="shared" si="73"/>
        <v>0</v>
      </c>
      <c r="BL93" s="522">
        <f t="shared" si="74"/>
        <v>0</v>
      </c>
      <c r="BM93" s="522">
        <f t="shared" si="75"/>
        <v>0</v>
      </c>
      <c r="BN93" s="522">
        <f t="shared" si="76"/>
        <v>0</v>
      </c>
      <c r="BO93" s="522">
        <f t="shared" si="77"/>
        <v>0</v>
      </c>
    </row>
    <row r="94" spans="1:67" s="9" customFormat="1">
      <c r="A94" s="1"/>
      <c r="B94" s="1"/>
      <c r="C94" s="1"/>
      <c r="D94" s="338"/>
      <c r="E94" s="485"/>
      <c r="F94" s="490"/>
      <c r="G94" s="490"/>
      <c r="H94" s="490"/>
      <c r="I94" s="490"/>
      <c r="J94" s="490"/>
      <c r="K94" s="25">
        <f t="shared" si="41"/>
        <v>0</v>
      </c>
      <c r="L94" s="25">
        <f t="shared" si="42"/>
        <v>0</v>
      </c>
      <c r="M94" s="25">
        <f t="shared" si="43"/>
        <v>0</v>
      </c>
      <c r="N94" s="25">
        <f t="shared" si="44"/>
        <v>0</v>
      </c>
      <c r="O94" s="25">
        <f t="shared" si="45"/>
        <v>0</v>
      </c>
      <c r="P94" s="25">
        <f t="shared" si="46"/>
        <v>0</v>
      </c>
      <c r="R94" s="1"/>
      <c r="S94" s="1"/>
      <c r="T94" s="1"/>
      <c r="U94" s="338"/>
      <c r="V94" s="485"/>
      <c r="W94" s="490"/>
      <c r="X94" s="490"/>
      <c r="Y94" s="490"/>
      <c r="Z94" s="490"/>
      <c r="AA94" s="490"/>
      <c r="AB94" s="25">
        <f t="shared" si="47"/>
        <v>0</v>
      </c>
      <c r="AC94" s="25">
        <f t="shared" si="48"/>
        <v>0</v>
      </c>
      <c r="AD94" s="25">
        <f t="shared" si="49"/>
        <v>0</v>
      </c>
      <c r="AE94" s="25">
        <f t="shared" si="50"/>
        <v>0</v>
      </c>
      <c r="AF94" s="25">
        <f t="shared" si="51"/>
        <v>0</v>
      </c>
      <c r="AG94" s="25">
        <f t="shared" si="52"/>
        <v>0</v>
      </c>
      <c r="AM94" s="520">
        <f t="shared" si="57"/>
        <v>0</v>
      </c>
      <c r="AN94" s="520">
        <f t="shared" si="58"/>
        <v>0</v>
      </c>
      <c r="AO94" s="520">
        <f t="shared" si="59"/>
        <v>0</v>
      </c>
      <c r="AP94" s="520">
        <f t="shared" si="60"/>
        <v>0</v>
      </c>
      <c r="AQ94" s="520">
        <f t="shared" si="61"/>
        <v>0</v>
      </c>
      <c r="AR94" s="520">
        <f t="shared" si="62"/>
        <v>0</v>
      </c>
      <c r="AS94" s="522">
        <f t="shared" si="63"/>
        <v>0</v>
      </c>
      <c r="AT94" s="522">
        <f t="shared" si="64"/>
        <v>0</v>
      </c>
      <c r="AU94" s="522">
        <f t="shared" si="65"/>
        <v>0</v>
      </c>
      <c r="AV94" s="522">
        <f t="shared" si="65"/>
        <v>0</v>
      </c>
      <c r="AW94" s="522">
        <f t="shared" si="66"/>
        <v>0</v>
      </c>
      <c r="AX94" s="522">
        <f t="shared" si="67"/>
        <v>0</v>
      </c>
      <c r="AY94" s="523"/>
      <c r="AZ94" s="523"/>
      <c r="BA94" s="523"/>
      <c r="BB94" s="523"/>
      <c r="BC94" s="523"/>
      <c r="BD94" s="521">
        <f t="shared" si="68"/>
        <v>0</v>
      </c>
      <c r="BE94" s="521">
        <f t="shared" si="69"/>
        <v>0</v>
      </c>
      <c r="BF94" s="521">
        <f t="shared" si="70"/>
        <v>0</v>
      </c>
      <c r="BG94" s="521">
        <f t="shared" si="71"/>
        <v>0</v>
      </c>
      <c r="BH94" s="521">
        <f t="shared" si="78"/>
        <v>0</v>
      </c>
      <c r="BI94" s="521">
        <f t="shared" si="79"/>
        <v>0</v>
      </c>
      <c r="BJ94" s="522">
        <f t="shared" si="72"/>
        <v>0</v>
      </c>
      <c r="BK94" s="522">
        <f t="shared" si="73"/>
        <v>0</v>
      </c>
      <c r="BL94" s="522">
        <f t="shared" si="74"/>
        <v>0</v>
      </c>
      <c r="BM94" s="522">
        <f t="shared" si="75"/>
        <v>0</v>
      </c>
      <c r="BN94" s="522">
        <f t="shared" si="76"/>
        <v>0</v>
      </c>
      <c r="BO94" s="522">
        <f t="shared" si="77"/>
        <v>0</v>
      </c>
    </row>
    <row r="95" spans="1:67">
      <c r="A95" s="1"/>
      <c r="B95" s="1"/>
      <c r="C95" s="1"/>
      <c r="D95" s="338"/>
      <c r="E95" s="485"/>
      <c r="F95" s="490"/>
      <c r="G95" s="490"/>
      <c r="H95" s="490"/>
      <c r="I95" s="490"/>
      <c r="J95" s="490"/>
      <c r="K95" s="25">
        <f t="shared" si="41"/>
        <v>0</v>
      </c>
      <c r="L95" s="25">
        <f t="shared" si="42"/>
        <v>0</v>
      </c>
      <c r="M95" s="25">
        <f t="shared" si="43"/>
        <v>0</v>
      </c>
      <c r="N95" s="25">
        <f t="shared" si="44"/>
        <v>0</v>
      </c>
      <c r="O95" s="25">
        <f t="shared" si="45"/>
        <v>0</v>
      </c>
      <c r="P95" s="25">
        <f t="shared" si="46"/>
        <v>0</v>
      </c>
      <c r="R95" s="1"/>
      <c r="S95" s="1"/>
      <c r="T95" s="1"/>
      <c r="U95" s="338"/>
      <c r="V95" s="485"/>
      <c r="W95" s="490"/>
      <c r="X95" s="490"/>
      <c r="Y95" s="490"/>
      <c r="Z95" s="490"/>
      <c r="AA95" s="490"/>
      <c r="AB95" s="25">
        <f t="shared" si="47"/>
        <v>0</v>
      </c>
      <c r="AC95" s="25">
        <f t="shared" si="48"/>
        <v>0</v>
      </c>
      <c r="AD95" s="25">
        <f t="shared" si="49"/>
        <v>0</v>
      </c>
      <c r="AE95" s="25">
        <f t="shared" si="50"/>
        <v>0</v>
      </c>
      <c r="AF95" s="25">
        <f t="shared" si="51"/>
        <v>0</v>
      </c>
      <c r="AG95" s="25">
        <f t="shared" si="52"/>
        <v>0</v>
      </c>
      <c r="AM95" s="520">
        <f t="shared" si="57"/>
        <v>0</v>
      </c>
      <c r="AN95" s="520">
        <f t="shared" si="58"/>
        <v>0</v>
      </c>
      <c r="AO95" s="520">
        <f t="shared" si="59"/>
        <v>0</v>
      </c>
      <c r="AP95" s="520">
        <f t="shared" si="60"/>
        <v>0</v>
      </c>
      <c r="AQ95" s="520">
        <f t="shared" si="61"/>
        <v>0</v>
      </c>
      <c r="AR95" s="520">
        <f t="shared" si="62"/>
        <v>0</v>
      </c>
      <c r="AS95" s="522">
        <f t="shared" si="63"/>
        <v>0</v>
      </c>
      <c r="AT95" s="522">
        <f t="shared" si="64"/>
        <v>0</v>
      </c>
      <c r="AU95" s="522">
        <f t="shared" si="65"/>
        <v>0</v>
      </c>
      <c r="AV95" s="522">
        <f t="shared" si="65"/>
        <v>0</v>
      </c>
      <c r="AW95" s="522">
        <f t="shared" si="66"/>
        <v>0</v>
      </c>
      <c r="AX95" s="522">
        <f t="shared" si="67"/>
        <v>0</v>
      </c>
      <c r="BD95" s="521">
        <f t="shared" si="68"/>
        <v>0</v>
      </c>
      <c r="BE95" s="521">
        <f t="shared" si="69"/>
        <v>0</v>
      </c>
      <c r="BF95" s="521">
        <f t="shared" si="70"/>
        <v>0</v>
      </c>
      <c r="BG95" s="521">
        <f t="shared" si="71"/>
        <v>0</v>
      </c>
      <c r="BH95" s="521">
        <f t="shared" si="78"/>
        <v>0</v>
      </c>
      <c r="BI95" s="521">
        <f t="shared" si="79"/>
        <v>0</v>
      </c>
      <c r="BJ95" s="522">
        <f t="shared" si="72"/>
        <v>0</v>
      </c>
      <c r="BK95" s="522">
        <f t="shared" si="73"/>
        <v>0</v>
      </c>
      <c r="BL95" s="522">
        <f t="shared" si="74"/>
        <v>0</v>
      </c>
      <c r="BM95" s="522">
        <f t="shared" si="75"/>
        <v>0</v>
      </c>
      <c r="BN95" s="522">
        <f t="shared" si="76"/>
        <v>0</v>
      </c>
      <c r="BO95" s="522">
        <f t="shared" si="77"/>
        <v>0</v>
      </c>
    </row>
    <row r="96" spans="1:67">
      <c r="A96" s="1"/>
      <c r="B96" s="1"/>
      <c r="C96" s="1"/>
      <c r="D96" s="338"/>
      <c r="E96" s="485"/>
      <c r="F96" s="490"/>
      <c r="G96" s="490"/>
      <c r="H96" s="490"/>
      <c r="I96" s="490"/>
      <c r="J96" s="490"/>
      <c r="K96" s="25">
        <f t="shared" si="41"/>
        <v>0</v>
      </c>
      <c r="L96" s="25">
        <f t="shared" si="42"/>
        <v>0</v>
      </c>
      <c r="M96" s="25">
        <f t="shared" si="43"/>
        <v>0</v>
      </c>
      <c r="N96" s="25">
        <f t="shared" si="44"/>
        <v>0</v>
      </c>
      <c r="O96" s="25">
        <f t="shared" si="45"/>
        <v>0</v>
      </c>
      <c r="P96" s="25">
        <f t="shared" si="46"/>
        <v>0</v>
      </c>
      <c r="R96" s="1"/>
      <c r="S96" s="1"/>
      <c r="T96" s="1"/>
      <c r="U96" s="338"/>
      <c r="V96" s="485"/>
      <c r="W96" s="490"/>
      <c r="X96" s="490"/>
      <c r="Y96" s="490"/>
      <c r="Z96" s="490"/>
      <c r="AA96" s="490"/>
      <c r="AB96" s="25">
        <f t="shared" si="47"/>
        <v>0</v>
      </c>
      <c r="AC96" s="25">
        <f t="shared" si="48"/>
        <v>0</v>
      </c>
      <c r="AD96" s="25">
        <f t="shared" si="49"/>
        <v>0</v>
      </c>
      <c r="AE96" s="25">
        <f t="shared" si="50"/>
        <v>0</v>
      </c>
      <c r="AF96" s="25">
        <f t="shared" si="51"/>
        <v>0</v>
      </c>
      <c r="AG96" s="25">
        <f t="shared" si="52"/>
        <v>0</v>
      </c>
      <c r="AM96" s="520">
        <f t="shared" si="57"/>
        <v>0</v>
      </c>
      <c r="AN96" s="520">
        <f t="shared" si="58"/>
        <v>0</v>
      </c>
      <c r="AO96" s="520">
        <f t="shared" si="59"/>
        <v>0</v>
      </c>
      <c r="AP96" s="520">
        <f t="shared" si="60"/>
        <v>0</v>
      </c>
      <c r="AQ96" s="520">
        <f t="shared" si="61"/>
        <v>0</v>
      </c>
      <c r="AR96" s="520">
        <f t="shared" si="62"/>
        <v>0</v>
      </c>
      <c r="AS96" s="522">
        <f t="shared" si="63"/>
        <v>0</v>
      </c>
      <c r="AT96" s="522">
        <f t="shared" si="64"/>
        <v>0</v>
      </c>
      <c r="AU96" s="522">
        <f t="shared" si="65"/>
        <v>0</v>
      </c>
      <c r="AV96" s="522">
        <f t="shared" si="65"/>
        <v>0</v>
      </c>
      <c r="AW96" s="522">
        <f t="shared" si="66"/>
        <v>0</v>
      </c>
      <c r="AX96" s="522">
        <f t="shared" si="67"/>
        <v>0</v>
      </c>
      <c r="BD96" s="521">
        <f t="shared" si="68"/>
        <v>0</v>
      </c>
      <c r="BE96" s="521">
        <f t="shared" si="69"/>
        <v>0</v>
      </c>
      <c r="BF96" s="521">
        <f t="shared" si="70"/>
        <v>0</v>
      </c>
      <c r="BG96" s="521">
        <f t="shared" si="71"/>
        <v>0</v>
      </c>
      <c r="BH96" s="521">
        <f t="shared" si="78"/>
        <v>0</v>
      </c>
      <c r="BI96" s="521">
        <f t="shared" si="79"/>
        <v>0</v>
      </c>
      <c r="BJ96" s="522">
        <f t="shared" si="72"/>
        <v>0</v>
      </c>
      <c r="BK96" s="522">
        <f t="shared" si="73"/>
        <v>0</v>
      </c>
      <c r="BL96" s="522">
        <f t="shared" si="74"/>
        <v>0</v>
      </c>
      <c r="BM96" s="522">
        <f t="shared" si="75"/>
        <v>0</v>
      </c>
      <c r="BN96" s="522">
        <f t="shared" si="76"/>
        <v>0</v>
      </c>
      <c r="BO96" s="522">
        <f t="shared" si="77"/>
        <v>0</v>
      </c>
    </row>
    <row r="97" spans="1:67">
      <c r="A97" s="1"/>
      <c r="B97" s="1"/>
      <c r="C97" s="1"/>
      <c r="D97" s="338"/>
      <c r="E97" s="485"/>
      <c r="F97" s="490"/>
      <c r="G97" s="490"/>
      <c r="H97" s="490"/>
      <c r="I97" s="490"/>
      <c r="J97" s="490"/>
      <c r="K97" s="25">
        <f t="shared" si="41"/>
        <v>0</v>
      </c>
      <c r="L97" s="25">
        <f t="shared" si="42"/>
        <v>0</v>
      </c>
      <c r="M97" s="25">
        <f t="shared" si="43"/>
        <v>0</v>
      </c>
      <c r="N97" s="25">
        <f t="shared" si="44"/>
        <v>0</v>
      </c>
      <c r="O97" s="25">
        <f t="shared" si="45"/>
        <v>0</v>
      </c>
      <c r="P97" s="25">
        <f t="shared" si="46"/>
        <v>0</v>
      </c>
      <c r="R97" s="1"/>
      <c r="S97" s="1"/>
      <c r="T97" s="1"/>
      <c r="U97" s="338"/>
      <c r="V97" s="485"/>
      <c r="W97" s="490"/>
      <c r="X97" s="490"/>
      <c r="Y97" s="490"/>
      <c r="Z97" s="490"/>
      <c r="AA97" s="490"/>
      <c r="AB97" s="25">
        <f t="shared" si="47"/>
        <v>0</v>
      </c>
      <c r="AC97" s="25">
        <f t="shared" si="48"/>
        <v>0</v>
      </c>
      <c r="AD97" s="25">
        <f t="shared" si="49"/>
        <v>0</v>
      </c>
      <c r="AE97" s="25">
        <f t="shared" si="50"/>
        <v>0</v>
      </c>
      <c r="AF97" s="25">
        <f t="shared" si="51"/>
        <v>0</v>
      </c>
      <c r="AG97" s="25">
        <f t="shared" si="52"/>
        <v>0</v>
      </c>
      <c r="AM97" s="520">
        <f t="shared" si="57"/>
        <v>0</v>
      </c>
      <c r="AN97" s="520">
        <f t="shared" si="58"/>
        <v>0</v>
      </c>
      <c r="AO97" s="520">
        <f t="shared" si="59"/>
        <v>0</v>
      </c>
      <c r="AP97" s="520">
        <f t="shared" si="60"/>
        <v>0</v>
      </c>
      <c r="AQ97" s="520">
        <f t="shared" si="61"/>
        <v>0</v>
      </c>
      <c r="AR97" s="520">
        <f t="shared" si="62"/>
        <v>0</v>
      </c>
      <c r="AS97" s="522">
        <f t="shared" si="63"/>
        <v>0</v>
      </c>
      <c r="AT97" s="522">
        <f t="shared" si="64"/>
        <v>0</v>
      </c>
      <c r="AU97" s="522">
        <f t="shared" si="65"/>
        <v>0</v>
      </c>
      <c r="AV97" s="522">
        <f t="shared" si="65"/>
        <v>0</v>
      </c>
      <c r="AW97" s="522">
        <f t="shared" si="66"/>
        <v>0</v>
      </c>
      <c r="AX97" s="522">
        <f t="shared" si="67"/>
        <v>0</v>
      </c>
      <c r="BD97" s="521">
        <f t="shared" si="68"/>
        <v>0</v>
      </c>
      <c r="BE97" s="521">
        <f t="shared" si="69"/>
        <v>0</v>
      </c>
      <c r="BF97" s="521">
        <f t="shared" si="70"/>
        <v>0</v>
      </c>
      <c r="BG97" s="521">
        <f t="shared" si="71"/>
        <v>0</v>
      </c>
      <c r="BH97" s="521">
        <f t="shared" si="78"/>
        <v>0</v>
      </c>
      <c r="BI97" s="521">
        <f t="shared" si="79"/>
        <v>0</v>
      </c>
      <c r="BJ97" s="522">
        <f t="shared" si="72"/>
        <v>0</v>
      </c>
      <c r="BK97" s="522">
        <f t="shared" si="73"/>
        <v>0</v>
      </c>
      <c r="BL97" s="522">
        <f t="shared" si="74"/>
        <v>0</v>
      </c>
      <c r="BM97" s="522">
        <f t="shared" si="75"/>
        <v>0</v>
      </c>
      <c r="BN97" s="522">
        <f t="shared" si="76"/>
        <v>0</v>
      </c>
      <c r="BO97" s="522">
        <f t="shared" si="77"/>
        <v>0</v>
      </c>
    </row>
    <row r="98" spans="1:67">
      <c r="A98" s="1"/>
      <c r="B98" s="1"/>
      <c r="C98" s="1"/>
      <c r="D98" s="338"/>
      <c r="E98" s="485"/>
      <c r="F98" s="490"/>
      <c r="G98" s="490"/>
      <c r="H98" s="490"/>
      <c r="I98" s="490"/>
      <c r="J98" s="490"/>
      <c r="K98" s="25">
        <f t="shared" si="41"/>
        <v>0</v>
      </c>
      <c r="L98" s="25">
        <f t="shared" si="42"/>
        <v>0</v>
      </c>
      <c r="M98" s="25">
        <f t="shared" si="43"/>
        <v>0</v>
      </c>
      <c r="N98" s="25">
        <f t="shared" si="44"/>
        <v>0</v>
      </c>
      <c r="O98" s="25">
        <f t="shared" si="45"/>
        <v>0</v>
      </c>
      <c r="P98" s="25">
        <f t="shared" si="46"/>
        <v>0</v>
      </c>
      <c r="R98" s="1"/>
      <c r="S98" s="1"/>
      <c r="T98" s="1"/>
      <c r="U98" s="338"/>
      <c r="V98" s="485"/>
      <c r="W98" s="490"/>
      <c r="X98" s="490"/>
      <c r="Y98" s="490"/>
      <c r="Z98" s="490"/>
      <c r="AA98" s="490"/>
      <c r="AB98" s="25">
        <f t="shared" si="47"/>
        <v>0</v>
      </c>
      <c r="AC98" s="25">
        <f t="shared" si="48"/>
        <v>0</v>
      </c>
      <c r="AD98" s="25">
        <f t="shared" si="49"/>
        <v>0</v>
      </c>
      <c r="AE98" s="25">
        <f t="shared" si="50"/>
        <v>0</v>
      </c>
      <c r="AF98" s="25">
        <f t="shared" si="51"/>
        <v>0</v>
      </c>
      <c r="AG98" s="25">
        <f t="shared" si="52"/>
        <v>0</v>
      </c>
      <c r="AM98" s="520">
        <f t="shared" si="57"/>
        <v>0</v>
      </c>
      <c r="AN98" s="520">
        <f t="shared" si="58"/>
        <v>0</v>
      </c>
      <c r="AO98" s="520">
        <f t="shared" si="59"/>
        <v>0</v>
      </c>
      <c r="AP98" s="520">
        <f t="shared" si="60"/>
        <v>0</v>
      </c>
      <c r="AQ98" s="520">
        <f t="shared" si="61"/>
        <v>0</v>
      </c>
      <c r="AR98" s="520">
        <f t="shared" si="62"/>
        <v>0</v>
      </c>
      <c r="AS98" s="522">
        <f t="shared" si="63"/>
        <v>0</v>
      </c>
      <c r="AT98" s="522">
        <f t="shared" si="64"/>
        <v>0</v>
      </c>
      <c r="AU98" s="522">
        <f t="shared" si="65"/>
        <v>0</v>
      </c>
      <c r="AV98" s="522">
        <f t="shared" si="65"/>
        <v>0</v>
      </c>
      <c r="AW98" s="522">
        <f t="shared" si="66"/>
        <v>0</v>
      </c>
      <c r="AX98" s="522">
        <f t="shared" si="67"/>
        <v>0</v>
      </c>
      <c r="BD98" s="521">
        <f t="shared" si="68"/>
        <v>0</v>
      </c>
      <c r="BE98" s="521">
        <f t="shared" si="69"/>
        <v>0</v>
      </c>
      <c r="BF98" s="521">
        <f t="shared" si="70"/>
        <v>0</v>
      </c>
      <c r="BG98" s="521">
        <f t="shared" si="71"/>
        <v>0</v>
      </c>
      <c r="BH98" s="521">
        <f t="shared" si="78"/>
        <v>0</v>
      </c>
      <c r="BI98" s="521">
        <f t="shared" si="79"/>
        <v>0</v>
      </c>
      <c r="BJ98" s="522">
        <f t="shared" si="72"/>
        <v>0</v>
      </c>
      <c r="BK98" s="522">
        <f t="shared" si="73"/>
        <v>0</v>
      </c>
      <c r="BL98" s="522">
        <f t="shared" si="74"/>
        <v>0</v>
      </c>
      <c r="BM98" s="522">
        <f t="shared" si="75"/>
        <v>0</v>
      </c>
      <c r="BN98" s="522">
        <f t="shared" si="76"/>
        <v>0</v>
      </c>
      <c r="BO98" s="522">
        <f t="shared" si="77"/>
        <v>0</v>
      </c>
    </row>
    <row r="101" spans="1:67" ht="11.25" customHeight="1"/>
    <row r="132" ht="11.25" customHeight="1"/>
    <row r="149" ht="18" customHeight="1"/>
  </sheetData>
  <mergeCells count="25">
    <mergeCell ref="O4:P4"/>
    <mergeCell ref="E52:F52"/>
    <mergeCell ref="G52:H52"/>
    <mergeCell ref="I52:J52"/>
    <mergeCell ref="K52:L52"/>
    <mergeCell ref="M52:N52"/>
    <mergeCell ref="O52:P52"/>
    <mergeCell ref="E4:F4"/>
    <mergeCell ref="G4:H4"/>
    <mergeCell ref="I4:J4"/>
    <mergeCell ref="K4:L4"/>
    <mergeCell ref="M4:N4"/>
    <mergeCell ref="AD52:AE52"/>
    <mergeCell ref="AF52:AG52"/>
    <mergeCell ref="R51:S51"/>
    <mergeCell ref="V52:W52"/>
    <mergeCell ref="X52:Y52"/>
    <mergeCell ref="Z52:AA52"/>
    <mergeCell ref="AB52:AC52"/>
    <mergeCell ref="AD4:AE4"/>
    <mergeCell ref="AF4:AG4"/>
    <mergeCell ref="V4:W4"/>
    <mergeCell ref="X4:Y4"/>
    <mergeCell ref="Z4:AA4"/>
    <mergeCell ref="AB4:AC4"/>
  </mergeCells>
  <hyperlinks>
    <hyperlink ref="D1" location="Fechas!a2" display="Fechas!a2"/>
    <hyperlink ref="F1" location="Fechas!A50" display="Fechas!A50"/>
    <hyperlink ref="H1" location="Fechas!R2" display="Ciclo: Corto-intermedio"/>
    <hyperlink ref="J1" location="Fechas!R51" display="Ciclo: Corto"/>
  </hyperlinks>
  <pageMargins left="0.75" right="0.75" top="1" bottom="1" header="0" footer="0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B3"/>
  <sheetViews>
    <sheetView zoomScale="112" zoomScaleNormal="112" workbookViewId="0">
      <selection activeCell="A3" sqref="A3"/>
    </sheetView>
  </sheetViews>
  <sheetFormatPr baseColWidth="10" defaultRowHeight="12.75"/>
  <sheetData>
    <row r="3" spans="1:2">
      <c r="A3" s="338" t="s">
        <v>612</v>
      </c>
      <c r="B3" t="s">
        <v>613</v>
      </c>
    </row>
  </sheetData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S106"/>
  <sheetViews>
    <sheetView zoomScaleNormal="100" workbookViewId="0"/>
  </sheetViews>
  <sheetFormatPr baseColWidth="10" defaultColWidth="11.42578125" defaultRowHeight="11.25"/>
  <cols>
    <col min="1" max="1" width="23.42578125" style="73" customWidth="1"/>
    <col min="2" max="4" width="11.42578125" style="11"/>
    <col min="5" max="5" width="13.85546875" style="11" customWidth="1"/>
    <col min="6" max="6" width="16.140625" style="11" customWidth="1"/>
    <col min="7" max="7" width="13.42578125" style="11" customWidth="1"/>
    <col min="8" max="8" width="10.140625" style="11" customWidth="1"/>
    <col min="9" max="10" width="11.42578125" style="11"/>
    <col min="11" max="11" width="23.42578125" style="11" customWidth="1"/>
    <col min="12" max="16384" width="11.42578125" style="11"/>
  </cols>
  <sheetData>
    <row r="1" spans="1:19" ht="12.75">
      <c r="C1" s="14" t="s">
        <v>215</v>
      </c>
      <c r="D1" s="239" t="s">
        <v>209</v>
      </c>
      <c r="E1" s="266" t="s">
        <v>254</v>
      </c>
      <c r="F1" s="300" t="s">
        <v>214</v>
      </c>
      <c r="G1" s="267" t="s">
        <v>210</v>
      </c>
    </row>
    <row r="2" spans="1:19" ht="12.75">
      <c r="A2" s="127" t="s">
        <v>72</v>
      </c>
      <c r="C2" s="295" t="s">
        <v>322</v>
      </c>
      <c r="D2" s="71"/>
      <c r="E2" s="71"/>
      <c r="F2" s="71"/>
      <c r="K2" s="130" t="s">
        <v>74</v>
      </c>
      <c r="L2" s="125"/>
    </row>
    <row r="3" spans="1:19" ht="11.25" customHeight="1" thickBot="1">
      <c r="A3" s="74"/>
      <c r="B3" s="68"/>
      <c r="C3" s="68"/>
      <c r="D3" s="68"/>
      <c r="E3" s="68"/>
      <c r="F3" s="68"/>
      <c r="G3" s="68"/>
      <c r="H3" s="68"/>
    </row>
    <row r="4" spans="1:19" s="12" customFormat="1" ht="12" hidden="1" customHeight="1" thickBot="1">
      <c r="A4" s="561" t="str">
        <f>Fechas!$D$4</f>
        <v>Denominación del cultivar</v>
      </c>
      <c r="B4" s="557" t="s">
        <v>16</v>
      </c>
      <c r="C4" s="557" t="s">
        <v>17</v>
      </c>
      <c r="D4" s="557" t="s">
        <v>18</v>
      </c>
      <c r="E4" s="557" t="s">
        <v>19</v>
      </c>
      <c r="F4" s="557" t="s">
        <v>20</v>
      </c>
      <c r="G4" s="559" t="s">
        <v>21</v>
      </c>
      <c r="H4" s="559" t="s">
        <v>22</v>
      </c>
      <c r="K4" s="73"/>
      <c r="L4" s="11"/>
      <c r="M4" s="11"/>
      <c r="N4" s="11"/>
      <c r="O4" s="11"/>
      <c r="P4" s="11"/>
      <c r="Q4" s="11"/>
      <c r="R4" s="11"/>
      <c r="S4" s="11"/>
    </row>
    <row r="5" spans="1:19" s="12" customFormat="1" ht="33.75">
      <c r="A5" s="562"/>
      <c r="B5" s="558"/>
      <c r="C5" s="558"/>
      <c r="D5" s="558"/>
      <c r="E5" s="558"/>
      <c r="F5" s="558"/>
      <c r="G5" s="560"/>
      <c r="H5" s="560"/>
      <c r="K5" s="126" t="s">
        <v>205</v>
      </c>
      <c r="L5" s="75" t="s">
        <v>16</v>
      </c>
      <c r="M5" s="75" t="s">
        <v>17</v>
      </c>
      <c r="N5" s="75" t="s">
        <v>18</v>
      </c>
      <c r="O5" s="75" t="s">
        <v>19</v>
      </c>
      <c r="P5" s="75" t="s">
        <v>20</v>
      </c>
      <c r="Q5" s="6" t="s">
        <v>21</v>
      </c>
      <c r="R5" s="6" t="s">
        <v>22</v>
      </c>
      <c r="S5" s="11"/>
    </row>
    <row r="6" spans="1:19">
      <c r="A6" s="77" t="str">
        <f>Fechas!D6</f>
        <v>ACA 362</v>
      </c>
      <c r="B6" s="80"/>
      <c r="C6" s="80"/>
      <c r="D6" s="80"/>
      <c r="E6" s="547"/>
      <c r="F6" s="547"/>
      <c r="G6" s="547"/>
      <c r="H6" s="547"/>
      <c r="I6" s="81"/>
      <c r="J6" s="81"/>
      <c r="K6" s="76"/>
      <c r="L6" s="82"/>
      <c r="M6" s="82"/>
      <c r="N6" s="82"/>
      <c r="O6" s="546"/>
      <c r="P6" s="82"/>
      <c r="Q6" s="544"/>
      <c r="R6" s="544"/>
    </row>
    <row r="7" spans="1:19">
      <c r="A7" s="77" t="str">
        <f>Fechas!D7</f>
        <v>ACA 363</v>
      </c>
      <c r="B7" s="80"/>
      <c r="C7" s="80"/>
      <c r="D7" s="80"/>
      <c r="E7" s="547"/>
      <c r="F7" s="547"/>
      <c r="G7" s="547"/>
      <c r="H7" s="547"/>
      <c r="I7" s="81"/>
      <c r="J7" s="81"/>
      <c r="K7" s="77"/>
      <c r="L7" s="82"/>
      <c r="M7" s="82"/>
      <c r="N7" s="82"/>
      <c r="O7" s="545"/>
      <c r="P7" s="268"/>
      <c r="Q7" s="545"/>
      <c r="R7" s="545"/>
    </row>
    <row r="8" spans="1:19">
      <c r="A8" s="77" t="str">
        <f>Fechas!D8</f>
        <v>ACA 364</v>
      </c>
      <c r="B8" s="80"/>
      <c r="C8" s="80"/>
      <c r="D8" s="80"/>
      <c r="E8" s="547"/>
      <c r="F8" s="547"/>
      <c r="G8" s="547"/>
      <c r="H8" s="547"/>
      <c r="I8" s="81"/>
      <c r="J8" s="81"/>
      <c r="K8" s="77"/>
      <c r="L8" s="82"/>
      <c r="M8" s="82"/>
      <c r="N8" s="82"/>
      <c r="O8" s="545"/>
      <c r="P8" s="268"/>
      <c r="Q8" s="545"/>
      <c r="R8" s="545"/>
    </row>
    <row r="9" spans="1:19">
      <c r="A9" s="77" t="str">
        <f>Fechas!D9</f>
        <v>SY 120</v>
      </c>
      <c r="B9" s="80"/>
      <c r="C9" s="80"/>
      <c r="D9" s="80"/>
      <c r="E9" s="547"/>
      <c r="F9" s="547"/>
      <c r="G9" s="547"/>
      <c r="H9" s="547"/>
      <c r="I9" s="81"/>
      <c r="J9" s="81"/>
      <c r="K9" s="77"/>
      <c r="L9" s="82"/>
      <c r="M9" s="82"/>
      <c r="N9" s="82"/>
      <c r="O9" s="545"/>
      <c r="P9" s="268"/>
      <c r="Q9" s="545"/>
      <c r="R9" s="545"/>
    </row>
    <row r="10" spans="1:19">
      <c r="A10" s="77" t="str">
        <f>Fechas!D10</f>
        <v>Klein Seleñio</v>
      </c>
      <c r="B10" s="80"/>
      <c r="C10" s="80"/>
      <c r="D10" s="80"/>
      <c r="E10" s="80"/>
      <c r="F10" s="80"/>
      <c r="G10" s="80"/>
      <c r="H10" s="80"/>
      <c r="I10" s="81"/>
      <c r="J10" s="81"/>
      <c r="K10" s="77"/>
      <c r="L10" s="82"/>
      <c r="M10" s="82"/>
      <c r="N10" s="82"/>
      <c r="O10" s="545"/>
      <c r="P10" s="268"/>
      <c r="Q10" s="545"/>
      <c r="R10" s="545"/>
    </row>
    <row r="11" spans="1:19">
      <c r="A11" s="77">
        <f>Fechas!D11</f>
        <v>0</v>
      </c>
      <c r="B11" s="80"/>
      <c r="C11" s="80"/>
      <c r="D11" s="80"/>
      <c r="E11" s="80"/>
      <c r="F11" s="80"/>
      <c r="G11" s="80"/>
      <c r="H11" s="80"/>
      <c r="I11" s="81"/>
      <c r="J11" s="81"/>
      <c r="K11" s="77"/>
      <c r="L11" s="82"/>
      <c r="M11" s="82"/>
      <c r="N11" s="82"/>
      <c r="O11" s="545"/>
      <c r="P11" s="268"/>
      <c r="Q11" s="545"/>
      <c r="R11" s="545"/>
    </row>
    <row r="12" spans="1:19">
      <c r="A12" s="77">
        <f>Fechas!D12</f>
        <v>0</v>
      </c>
      <c r="B12" s="80"/>
      <c r="C12" s="80"/>
      <c r="D12" s="80"/>
      <c r="E12" s="80"/>
      <c r="F12" s="80"/>
      <c r="G12" s="80"/>
      <c r="H12" s="80"/>
      <c r="I12" s="81"/>
      <c r="J12" s="81"/>
      <c r="K12" s="77"/>
      <c r="L12" s="82"/>
      <c r="M12" s="82"/>
      <c r="N12" s="82"/>
      <c r="O12" s="545"/>
      <c r="P12" s="268"/>
      <c r="Q12" s="545"/>
      <c r="R12" s="545"/>
    </row>
    <row r="13" spans="1:19">
      <c r="A13" s="77">
        <f>Fechas!D13</f>
        <v>0</v>
      </c>
      <c r="B13" s="80"/>
      <c r="C13" s="80"/>
      <c r="D13" s="80"/>
      <c r="E13" s="80"/>
      <c r="F13" s="80"/>
      <c r="G13" s="80"/>
      <c r="H13" s="80"/>
      <c r="I13" s="81"/>
      <c r="J13" s="81"/>
      <c r="K13" s="77"/>
      <c r="L13" s="82"/>
      <c r="M13" s="82"/>
      <c r="N13" s="82"/>
      <c r="O13" s="545"/>
      <c r="P13" s="268"/>
      <c r="Q13" s="545"/>
      <c r="R13" s="545"/>
    </row>
    <row r="14" spans="1:19">
      <c r="A14" s="77">
        <f>Fechas!D14</f>
        <v>0</v>
      </c>
      <c r="B14" s="80"/>
      <c r="C14" s="80"/>
      <c r="D14" s="80"/>
      <c r="E14" s="80"/>
      <c r="F14" s="80"/>
      <c r="G14" s="80"/>
      <c r="H14" s="80"/>
      <c r="I14" s="81"/>
      <c r="J14" s="81"/>
      <c r="K14" s="77"/>
      <c r="L14" s="82"/>
      <c r="M14" s="82"/>
      <c r="N14" s="82"/>
      <c r="O14" s="545"/>
      <c r="P14" s="268"/>
      <c r="Q14" s="545"/>
      <c r="R14" s="545"/>
    </row>
    <row r="15" spans="1:19">
      <c r="A15" s="77">
        <f>Fechas!D15</f>
        <v>0</v>
      </c>
      <c r="B15" s="80"/>
      <c r="C15" s="80"/>
      <c r="D15" s="80"/>
      <c r="E15" s="80"/>
      <c r="F15" s="80"/>
      <c r="G15" s="80"/>
      <c r="H15" s="80"/>
      <c r="I15" s="81"/>
      <c r="J15" s="81"/>
      <c r="K15" s="77"/>
      <c r="L15" s="82"/>
      <c r="M15" s="82"/>
      <c r="N15" s="82"/>
      <c r="O15" s="545"/>
      <c r="P15" s="268"/>
      <c r="Q15" s="545"/>
      <c r="R15" s="545"/>
    </row>
    <row r="16" spans="1:19">
      <c r="A16" s="77">
        <f>Fechas!D16</f>
        <v>0</v>
      </c>
      <c r="B16" s="80"/>
      <c r="C16" s="80"/>
      <c r="D16" s="80"/>
      <c r="E16" s="80"/>
      <c r="F16" s="80"/>
      <c r="G16" s="80"/>
      <c r="H16" s="80"/>
      <c r="I16" s="81"/>
      <c r="J16" s="81"/>
      <c r="K16" s="77"/>
      <c r="L16" s="82"/>
      <c r="M16" s="82"/>
      <c r="N16" s="82"/>
      <c r="O16" s="545"/>
      <c r="P16" s="268"/>
      <c r="Q16" s="545"/>
      <c r="R16" s="545"/>
    </row>
    <row r="17" spans="1:18">
      <c r="A17" s="77">
        <f>Fechas!D17</f>
        <v>0</v>
      </c>
      <c r="B17" s="80"/>
      <c r="C17" s="80"/>
      <c r="D17" s="80"/>
      <c r="E17" s="80"/>
      <c r="F17" s="80"/>
      <c r="G17" s="80"/>
      <c r="H17" s="80"/>
      <c r="I17" s="81"/>
      <c r="J17" s="81"/>
      <c r="K17" s="77"/>
      <c r="L17" s="82"/>
      <c r="M17" s="82"/>
      <c r="N17" s="82"/>
      <c r="O17" s="545"/>
      <c r="P17" s="268"/>
      <c r="Q17" s="545"/>
      <c r="R17" s="545"/>
    </row>
    <row r="18" spans="1:18">
      <c r="A18" s="77">
        <f>Fechas!D18</f>
        <v>0</v>
      </c>
      <c r="B18" s="80"/>
      <c r="C18" s="80"/>
      <c r="D18" s="80"/>
      <c r="E18" s="80"/>
      <c r="F18" s="80"/>
      <c r="G18" s="80"/>
      <c r="H18" s="80"/>
      <c r="I18" s="81"/>
      <c r="J18" s="81"/>
      <c r="K18" s="77"/>
      <c r="L18" s="82"/>
      <c r="M18" s="82"/>
      <c r="N18" s="82"/>
      <c r="O18" s="268"/>
      <c r="P18" s="268"/>
      <c r="Q18" s="268"/>
      <c r="R18" s="268"/>
    </row>
    <row r="19" spans="1:18">
      <c r="A19" s="77">
        <f>Fechas!D19</f>
        <v>0</v>
      </c>
      <c r="B19" s="80"/>
      <c r="C19" s="80"/>
      <c r="D19" s="80"/>
      <c r="E19" s="80"/>
      <c r="F19" s="80"/>
      <c r="G19" s="80"/>
      <c r="H19" s="80"/>
      <c r="I19" s="81"/>
      <c r="J19" s="81"/>
      <c r="K19" s="77"/>
      <c r="L19" s="82"/>
      <c r="M19" s="82"/>
      <c r="N19" s="82"/>
      <c r="O19" s="268"/>
      <c r="P19" s="268"/>
      <c r="Q19" s="268"/>
      <c r="R19" s="268"/>
    </row>
    <row r="20" spans="1:18">
      <c r="A20" s="77">
        <f>Fechas!D20</f>
        <v>0</v>
      </c>
      <c r="B20" s="80"/>
      <c r="C20" s="80"/>
      <c r="D20" s="80"/>
      <c r="E20" s="80"/>
      <c r="F20" s="80"/>
      <c r="G20" s="80"/>
      <c r="H20" s="80"/>
      <c r="I20" s="81"/>
      <c r="J20" s="81"/>
      <c r="K20" s="77">
        <f>Fechas!U20</f>
        <v>0</v>
      </c>
      <c r="L20" s="82"/>
      <c r="M20" s="82"/>
      <c r="N20" s="82"/>
      <c r="O20" s="268"/>
      <c r="P20" s="268"/>
      <c r="Q20" s="268"/>
      <c r="R20" s="268"/>
    </row>
    <row r="21" spans="1:18">
      <c r="A21" s="77">
        <f>Fechas!D21</f>
        <v>0</v>
      </c>
      <c r="B21" s="80"/>
      <c r="C21" s="80"/>
      <c r="D21" s="80"/>
      <c r="E21" s="80"/>
      <c r="F21" s="80"/>
      <c r="G21" s="80"/>
      <c r="H21" s="80"/>
      <c r="I21" s="81"/>
      <c r="J21" s="81"/>
      <c r="K21" s="77">
        <f>Fechas!U21</f>
        <v>0</v>
      </c>
      <c r="L21" s="82"/>
      <c r="M21" s="82"/>
      <c r="N21" s="82"/>
      <c r="O21" s="268"/>
      <c r="P21" s="268"/>
      <c r="Q21" s="268"/>
      <c r="R21" s="268"/>
    </row>
    <row r="22" spans="1:18">
      <c r="A22" s="77">
        <f>Fechas!D22</f>
        <v>0</v>
      </c>
      <c r="B22" s="80"/>
      <c r="C22" s="80"/>
      <c r="D22" s="80"/>
      <c r="E22" s="80"/>
      <c r="F22" s="80"/>
      <c r="G22" s="80"/>
      <c r="H22" s="80"/>
      <c r="I22" s="81"/>
      <c r="J22" s="81"/>
      <c r="K22" s="77">
        <f>Fechas!U22</f>
        <v>0</v>
      </c>
      <c r="L22" s="82"/>
      <c r="M22" s="82"/>
      <c r="N22" s="82"/>
      <c r="O22" s="268"/>
      <c r="P22" s="268"/>
      <c r="Q22" s="268"/>
      <c r="R22" s="268"/>
    </row>
    <row r="23" spans="1:18">
      <c r="A23" s="77">
        <f>Fechas!D23</f>
        <v>0</v>
      </c>
      <c r="B23" s="80"/>
      <c r="C23" s="80"/>
      <c r="D23" s="80"/>
      <c r="E23" s="80"/>
      <c r="F23" s="80"/>
      <c r="G23" s="80"/>
      <c r="H23" s="80"/>
      <c r="I23" s="81"/>
      <c r="J23" s="81"/>
      <c r="K23" s="77">
        <f>Fechas!U23</f>
        <v>0</v>
      </c>
      <c r="L23" s="82"/>
      <c r="M23" s="82"/>
      <c r="N23" s="82"/>
      <c r="O23" s="268"/>
      <c r="P23" s="268"/>
      <c r="Q23" s="268"/>
      <c r="R23" s="268"/>
    </row>
    <row r="24" spans="1:18">
      <c r="A24" s="77">
        <f>Fechas!D24</f>
        <v>0</v>
      </c>
      <c r="B24" s="80"/>
      <c r="C24" s="80"/>
      <c r="D24" s="80"/>
      <c r="E24" s="80"/>
      <c r="F24" s="80"/>
      <c r="G24" s="80"/>
      <c r="H24" s="80"/>
      <c r="I24" s="81"/>
      <c r="J24" s="81"/>
      <c r="K24" s="77">
        <f>Fechas!U24</f>
        <v>0</v>
      </c>
      <c r="L24" s="82"/>
      <c r="M24" s="80"/>
      <c r="N24" s="82"/>
      <c r="O24" s="268"/>
      <c r="P24" s="268"/>
      <c r="Q24" s="268"/>
      <c r="R24" s="268"/>
    </row>
    <row r="25" spans="1:18">
      <c r="A25" s="77">
        <f>Fechas!D25</f>
        <v>0</v>
      </c>
      <c r="B25" s="80"/>
      <c r="C25" s="80"/>
      <c r="D25" s="80"/>
      <c r="E25" s="80"/>
      <c r="F25" s="80"/>
      <c r="G25" s="80"/>
      <c r="H25" s="80"/>
      <c r="I25" s="81"/>
      <c r="J25" s="81"/>
      <c r="K25" s="77">
        <f>Fechas!U25</f>
        <v>0</v>
      </c>
      <c r="L25" s="82"/>
      <c r="M25" s="82"/>
      <c r="N25" s="82"/>
      <c r="O25" s="268"/>
      <c r="P25" s="268"/>
      <c r="Q25" s="268"/>
      <c r="R25" s="268"/>
    </row>
    <row r="26" spans="1:18">
      <c r="A26" s="77">
        <f>Fechas!D26</f>
        <v>0</v>
      </c>
      <c r="B26" s="80"/>
      <c r="C26" s="80"/>
      <c r="D26" s="80"/>
      <c r="E26" s="80"/>
      <c r="F26" s="80"/>
      <c r="G26" s="80"/>
      <c r="H26" s="80"/>
      <c r="I26" s="81"/>
      <c r="J26" s="81"/>
      <c r="K26" s="77">
        <f>Fechas!U26</f>
        <v>0</v>
      </c>
      <c r="L26" s="82"/>
      <c r="M26" s="82"/>
      <c r="N26" s="82"/>
      <c r="O26" s="268"/>
      <c r="P26" s="268"/>
      <c r="Q26" s="268"/>
      <c r="R26" s="268"/>
    </row>
    <row r="27" spans="1:18">
      <c r="A27" s="77">
        <f>Fechas!D27</f>
        <v>0</v>
      </c>
      <c r="B27" s="80"/>
      <c r="C27" s="80"/>
      <c r="D27" s="80"/>
      <c r="E27" s="80"/>
      <c r="F27" s="80"/>
      <c r="G27" s="80"/>
      <c r="H27" s="80"/>
      <c r="I27" s="81"/>
      <c r="J27" s="81"/>
      <c r="K27" s="77">
        <f>Fechas!U27</f>
        <v>0</v>
      </c>
    </row>
    <row r="28" spans="1:18">
      <c r="A28" s="77">
        <f>Fechas!D28</f>
        <v>0</v>
      </c>
      <c r="B28" s="80"/>
      <c r="C28" s="80"/>
      <c r="D28" s="80"/>
      <c r="E28" s="80"/>
      <c r="F28" s="80"/>
      <c r="G28" s="80"/>
      <c r="H28" s="80"/>
      <c r="I28" s="81"/>
      <c r="J28" s="81"/>
      <c r="K28" s="77">
        <f>Fechas!U28</f>
        <v>0</v>
      </c>
      <c r="L28" s="80"/>
      <c r="M28" s="80"/>
      <c r="N28" s="80"/>
      <c r="O28" s="268"/>
      <c r="P28" s="268"/>
      <c r="Q28" s="268"/>
      <c r="R28" s="268"/>
    </row>
    <row r="29" spans="1:18">
      <c r="A29" s="77">
        <f>Fechas!D29</f>
        <v>0</v>
      </c>
      <c r="B29" s="80"/>
      <c r="C29" s="80"/>
      <c r="D29" s="80"/>
      <c r="E29" s="80"/>
      <c r="F29" s="80"/>
      <c r="G29" s="80"/>
      <c r="H29" s="80"/>
      <c r="I29" s="81"/>
      <c r="J29" s="81"/>
      <c r="K29" s="77">
        <f>Fechas!U29</f>
        <v>0</v>
      </c>
      <c r="L29" s="80"/>
      <c r="M29" s="80"/>
      <c r="N29" s="80"/>
      <c r="O29" s="268"/>
      <c r="P29" s="268"/>
      <c r="Q29" s="268"/>
      <c r="R29" s="268"/>
    </row>
    <row r="30" spans="1:18">
      <c r="A30" s="77">
        <f>Fechas!D30</f>
        <v>0</v>
      </c>
      <c r="B30" s="80"/>
      <c r="C30" s="80"/>
      <c r="D30" s="80"/>
      <c r="E30" s="80"/>
      <c r="F30" s="80"/>
      <c r="G30" s="80"/>
      <c r="H30" s="80"/>
      <c r="I30" s="81"/>
      <c r="J30" s="81"/>
      <c r="K30" s="77">
        <f>Fechas!U30</f>
        <v>0</v>
      </c>
      <c r="L30" s="80"/>
      <c r="M30" s="80"/>
      <c r="N30" s="80"/>
      <c r="O30" s="268"/>
      <c r="P30" s="268"/>
      <c r="Q30" s="268"/>
      <c r="R30" s="268"/>
    </row>
    <row r="31" spans="1:18">
      <c r="A31" s="77">
        <f>Fechas!D31</f>
        <v>0</v>
      </c>
      <c r="B31" s="80"/>
      <c r="C31" s="80"/>
      <c r="D31" s="80"/>
      <c r="E31" s="80"/>
      <c r="F31" s="80"/>
      <c r="G31" s="80"/>
      <c r="H31" s="80"/>
      <c r="I31" s="81"/>
      <c r="J31" s="81"/>
      <c r="K31" s="77">
        <f>Fechas!U31</f>
        <v>0</v>
      </c>
      <c r="L31" s="80"/>
      <c r="M31" s="80"/>
      <c r="N31" s="80"/>
      <c r="O31" s="268"/>
      <c r="P31" s="268"/>
      <c r="Q31" s="268"/>
      <c r="R31" s="268"/>
    </row>
    <row r="32" spans="1:18">
      <c r="A32" s="77">
        <f>Fechas!D32</f>
        <v>0</v>
      </c>
      <c r="B32" s="80"/>
      <c r="C32" s="80"/>
      <c r="D32" s="80"/>
      <c r="E32" s="80"/>
      <c r="F32" s="80"/>
      <c r="G32" s="80"/>
      <c r="H32" s="80"/>
      <c r="I32" s="81"/>
      <c r="J32" s="81"/>
      <c r="K32" s="77">
        <f>Fechas!U32</f>
        <v>0</v>
      </c>
      <c r="L32" s="80"/>
      <c r="M32" s="80"/>
      <c r="N32" s="80"/>
      <c r="O32" s="268"/>
      <c r="P32" s="268"/>
      <c r="Q32" s="268"/>
      <c r="R32" s="268"/>
    </row>
    <row r="33" spans="1:18">
      <c r="A33" s="77">
        <f>Fechas!D33</f>
        <v>0</v>
      </c>
      <c r="B33" s="80"/>
      <c r="C33" s="80"/>
      <c r="D33" s="80"/>
      <c r="E33" s="80"/>
      <c r="F33" s="80"/>
      <c r="G33" s="80"/>
      <c r="H33" s="80"/>
      <c r="I33" s="81"/>
      <c r="J33" s="81"/>
      <c r="K33" s="77">
        <f>Fechas!U33</f>
        <v>0</v>
      </c>
      <c r="L33" s="80"/>
      <c r="M33" s="80"/>
      <c r="N33" s="80"/>
      <c r="O33" s="268"/>
      <c r="P33" s="268"/>
      <c r="Q33" s="268"/>
      <c r="R33" s="268"/>
    </row>
    <row r="34" spans="1:18">
      <c r="A34" s="77">
        <f>Fechas!D34</f>
        <v>0</v>
      </c>
      <c r="B34" s="80"/>
      <c r="C34" s="80"/>
      <c r="D34" s="84"/>
      <c r="E34" s="80"/>
      <c r="F34" s="80"/>
      <c r="G34" s="80"/>
      <c r="H34" s="80"/>
      <c r="I34" s="85"/>
      <c r="J34" s="81"/>
      <c r="K34" s="77">
        <f>Fechas!U34</f>
        <v>0</v>
      </c>
      <c r="L34" s="80"/>
      <c r="M34" s="80"/>
      <c r="N34" s="80"/>
      <c r="O34" s="268"/>
      <c r="P34" s="268"/>
      <c r="Q34" s="268"/>
      <c r="R34" s="268"/>
    </row>
    <row r="35" spans="1:18">
      <c r="A35" s="77">
        <f>Fechas!D35</f>
        <v>0</v>
      </c>
      <c r="B35" s="80"/>
      <c r="C35" s="80"/>
      <c r="D35" s="80"/>
      <c r="E35" s="80"/>
      <c r="F35" s="80"/>
      <c r="G35" s="80"/>
      <c r="H35" s="80"/>
      <c r="I35" s="85"/>
      <c r="J35" s="81"/>
      <c r="K35" s="14">
        <f>Fechas!U35</f>
        <v>0</v>
      </c>
      <c r="L35" s="80"/>
      <c r="M35" s="80"/>
      <c r="N35" s="84"/>
      <c r="O35" s="268"/>
      <c r="P35" s="268"/>
      <c r="Q35" s="268"/>
      <c r="R35" s="268"/>
    </row>
    <row r="36" spans="1:18">
      <c r="A36" s="77">
        <f>Fechas!D36</f>
        <v>0</v>
      </c>
      <c r="B36" s="80"/>
      <c r="C36" s="80"/>
      <c r="D36" s="80"/>
      <c r="E36" s="80"/>
      <c r="F36" s="80"/>
      <c r="G36" s="80"/>
      <c r="H36" s="80"/>
      <c r="I36" s="85"/>
      <c r="J36" s="81"/>
      <c r="K36" s="14">
        <f>Fechas!U36</f>
        <v>0</v>
      </c>
      <c r="L36" s="80"/>
      <c r="M36" s="80"/>
      <c r="N36" s="80"/>
      <c r="O36" s="268"/>
      <c r="P36" s="268"/>
      <c r="Q36" s="268"/>
      <c r="R36" s="268"/>
    </row>
    <row r="37" spans="1:18">
      <c r="A37" s="77">
        <f>Fechas!D37</f>
        <v>0</v>
      </c>
      <c r="B37" s="80"/>
      <c r="C37" s="80"/>
      <c r="D37" s="80"/>
      <c r="E37" s="80"/>
      <c r="F37" s="80"/>
      <c r="G37" s="80"/>
      <c r="H37" s="80"/>
      <c r="I37" s="85"/>
      <c r="J37" s="81"/>
      <c r="K37" s="14">
        <f>Fechas!U37</f>
        <v>0</v>
      </c>
      <c r="L37" s="80"/>
      <c r="M37" s="80"/>
      <c r="N37" s="80"/>
      <c r="O37" s="268"/>
      <c r="P37" s="268"/>
      <c r="Q37" s="268"/>
      <c r="R37" s="268"/>
    </row>
    <row r="38" spans="1:18">
      <c r="A38" s="77">
        <f>Fechas!D38</f>
        <v>0</v>
      </c>
      <c r="B38" s="80"/>
      <c r="C38" s="80"/>
      <c r="D38" s="80"/>
      <c r="E38" s="80"/>
      <c r="F38" s="80"/>
      <c r="G38" s="80"/>
      <c r="H38" s="80"/>
      <c r="I38" s="85"/>
      <c r="J38" s="81"/>
      <c r="K38" s="14">
        <f>Fechas!U38</f>
        <v>0</v>
      </c>
      <c r="L38" s="80"/>
      <c r="M38" s="80"/>
      <c r="N38" s="80"/>
      <c r="O38" s="268"/>
      <c r="P38" s="268"/>
      <c r="Q38" s="268"/>
      <c r="R38" s="268"/>
    </row>
    <row r="39" spans="1:18">
      <c r="A39" s="77">
        <f>Fechas!D39</f>
        <v>0</v>
      </c>
      <c r="B39" s="80"/>
      <c r="C39" s="80"/>
      <c r="D39" s="80"/>
      <c r="E39" s="80"/>
      <c r="F39" s="80"/>
      <c r="G39" s="80"/>
      <c r="H39" s="80"/>
      <c r="I39" s="85"/>
      <c r="J39" s="81"/>
      <c r="K39" s="14">
        <f>Fechas!U39</f>
        <v>0</v>
      </c>
      <c r="L39" s="80"/>
      <c r="M39" s="80"/>
      <c r="N39" s="80"/>
      <c r="O39" s="80"/>
      <c r="P39" s="80"/>
      <c r="Q39" s="80"/>
      <c r="R39" s="80"/>
    </row>
    <row r="40" spans="1:18">
      <c r="A40" s="77">
        <f>Fechas!D40</f>
        <v>0</v>
      </c>
      <c r="B40" s="80"/>
      <c r="C40" s="80"/>
      <c r="D40" s="80"/>
      <c r="E40" s="80"/>
      <c r="F40" s="80"/>
      <c r="G40" s="80"/>
      <c r="H40" s="80"/>
      <c r="I40" s="85"/>
      <c r="J40" s="81"/>
      <c r="K40" s="14">
        <f>Fechas!U40</f>
        <v>0</v>
      </c>
      <c r="L40" s="80"/>
      <c r="M40" s="80"/>
      <c r="N40" s="80"/>
      <c r="O40" s="80"/>
      <c r="P40" s="80"/>
      <c r="Q40" s="80"/>
      <c r="R40" s="80"/>
    </row>
    <row r="41" spans="1:18">
      <c r="A41" s="77">
        <f>Fechas!D41</f>
        <v>0</v>
      </c>
      <c r="B41" s="80"/>
      <c r="C41" s="80"/>
      <c r="D41" s="80"/>
      <c r="E41" s="80"/>
      <c r="F41" s="80"/>
      <c r="G41" s="80"/>
      <c r="H41" s="80"/>
      <c r="I41" s="85"/>
      <c r="J41" s="81"/>
      <c r="K41" s="14">
        <f>Fechas!U41</f>
        <v>0</v>
      </c>
      <c r="L41" s="80"/>
      <c r="M41" s="80"/>
      <c r="N41" s="80"/>
      <c r="O41" s="80"/>
      <c r="P41" s="80"/>
      <c r="Q41" s="80"/>
      <c r="R41" s="80"/>
    </row>
    <row r="42" spans="1:18">
      <c r="A42" s="77">
        <f>Fechas!D42</f>
        <v>0</v>
      </c>
      <c r="B42" s="80"/>
      <c r="C42" s="80"/>
      <c r="D42" s="80"/>
      <c r="E42" s="80"/>
      <c r="F42" s="80"/>
      <c r="G42" s="80"/>
      <c r="H42" s="80"/>
      <c r="I42" s="85"/>
      <c r="J42" s="81"/>
      <c r="K42" s="14">
        <f>Fechas!U42</f>
        <v>0</v>
      </c>
      <c r="L42" s="80"/>
      <c r="M42" s="80"/>
      <c r="N42" s="80"/>
      <c r="O42" s="80"/>
      <c r="P42" s="80"/>
      <c r="Q42" s="80"/>
      <c r="R42" s="80"/>
    </row>
    <row r="43" spans="1:18">
      <c r="A43" s="78">
        <f>Fechas!D43</f>
        <v>0</v>
      </c>
      <c r="B43" s="86"/>
      <c r="C43" s="86"/>
      <c r="D43" s="86"/>
      <c r="E43" s="86"/>
      <c r="F43" s="86"/>
      <c r="G43" s="86"/>
      <c r="H43" s="86"/>
      <c r="I43" s="85"/>
      <c r="J43" s="81"/>
      <c r="K43" s="45">
        <f>Fechas!U43</f>
        <v>0</v>
      </c>
      <c r="L43" s="86"/>
      <c r="M43" s="86"/>
      <c r="N43" s="86"/>
      <c r="O43" s="86"/>
      <c r="P43" s="86"/>
      <c r="Q43" s="86"/>
      <c r="R43" s="86"/>
    </row>
    <row r="44" spans="1:18" s="9" customFormat="1">
      <c r="A44" s="77">
        <f>Fechas!D44</f>
        <v>0</v>
      </c>
      <c r="B44" s="80"/>
      <c r="C44" s="80"/>
      <c r="D44" s="80"/>
      <c r="E44" s="80"/>
      <c r="F44" s="80"/>
      <c r="G44" s="80"/>
      <c r="H44" s="80"/>
      <c r="I44" s="85"/>
      <c r="J44" s="85"/>
      <c r="K44" s="14">
        <f>Fechas!U44</f>
        <v>0</v>
      </c>
      <c r="L44" s="80"/>
      <c r="M44" s="80"/>
      <c r="N44" s="80"/>
      <c r="O44" s="80"/>
      <c r="P44" s="80"/>
      <c r="Q44" s="80"/>
      <c r="R44" s="80"/>
    </row>
    <row r="45" spans="1:18" s="9" customFormat="1">
      <c r="A45" s="79">
        <f>Fechas!D45</f>
        <v>0</v>
      </c>
    </row>
    <row r="46" spans="1:18" s="9" customFormat="1">
      <c r="A46" s="79"/>
    </row>
    <row r="47" spans="1:18" s="9" customFormat="1"/>
    <row r="48" spans="1:18">
      <c r="A48" s="9"/>
      <c r="B48" s="9"/>
      <c r="C48" s="9"/>
      <c r="D48" s="9"/>
      <c r="E48" s="9"/>
      <c r="F48" s="9"/>
      <c r="G48" s="9"/>
      <c r="H48" s="9"/>
      <c r="I48" s="9"/>
    </row>
    <row r="49" spans="1:18">
      <c r="A49" s="9"/>
      <c r="B49" s="9"/>
      <c r="C49" s="9"/>
      <c r="D49" s="9"/>
      <c r="E49" s="9"/>
      <c r="F49" s="9"/>
      <c r="G49" s="9"/>
      <c r="H49" s="9"/>
      <c r="I49" s="9"/>
    </row>
    <row r="53" spans="1:18">
      <c r="A53" s="128" t="s">
        <v>76</v>
      </c>
      <c r="K53" s="131" t="s">
        <v>71</v>
      </c>
    </row>
    <row r="54" spans="1:18" ht="12" thickBot="1">
      <c r="K54" s="73"/>
    </row>
    <row r="55" spans="1:18" ht="33.75">
      <c r="A55" s="121" t="str">
        <f>Fechas!$D$52</f>
        <v>Denominación del cultivar</v>
      </c>
      <c r="B55" s="75" t="s">
        <v>16</v>
      </c>
      <c r="C55" s="75" t="s">
        <v>17</v>
      </c>
      <c r="D55" s="75" t="s">
        <v>18</v>
      </c>
      <c r="E55" s="75" t="s">
        <v>19</v>
      </c>
      <c r="F55" s="75" t="s">
        <v>20</v>
      </c>
      <c r="G55" s="6" t="s">
        <v>21</v>
      </c>
      <c r="H55" s="6" t="s">
        <v>22</v>
      </c>
      <c r="K55" s="129" t="s">
        <v>205</v>
      </c>
      <c r="L55" s="75" t="s">
        <v>16</v>
      </c>
      <c r="M55" s="75" t="s">
        <v>17</v>
      </c>
      <c r="N55" s="75" t="s">
        <v>18</v>
      </c>
      <c r="O55" s="75" t="s">
        <v>19</v>
      </c>
      <c r="P55" s="75" t="s">
        <v>20</v>
      </c>
      <c r="Q55" s="6" t="s">
        <v>21</v>
      </c>
      <c r="R55" s="6" t="s">
        <v>22</v>
      </c>
    </row>
    <row r="56" spans="1:18">
      <c r="A56" s="76" t="str">
        <f>Fechas!D54</f>
        <v>ACA 604</v>
      </c>
      <c r="B56" s="82"/>
      <c r="C56" s="82"/>
      <c r="D56" s="82"/>
      <c r="E56" s="546"/>
      <c r="F56" s="546"/>
      <c r="G56" s="544"/>
      <c r="H56" s="544"/>
      <c r="I56" s="81"/>
      <c r="J56" s="81"/>
      <c r="K56" s="76"/>
      <c r="L56" s="82"/>
      <c r="M56" s="82"/>
      <c r="N56" s="82"/>
      <c r="O56" s="546"/>
      <c r="P56" s="546"/>
      <c r="Q56" s="544"/>
      <c r="R56" s="544"/>
    </row>
    <row r="57" spans="1:18">
      <c r="A57" s="77" t="str">
        <f>Fechas!D55</f>
        <v>DM SAUCE</v>
      </c>
      <c r="B57" s="82"/>
      <c r="C57" s="82"/>
      <c r="D57" s="82"/>
      <c r="E57" s="547"/>
      <c r="F57" s="546"/>
      <c r="G57" s="547"/>
      <c r="H57" s="547"/>
      <c r="I57" s="81"/>
      <c r="J57" s="81"/>
      <c r="K57" s="77"/>
      <c r="L57" s="82"/>
      <c r="M57" s="82"/>
      <c r="N57" s="82"/>
      <c r="O57" s="547"/>
      <c r="P57" s="546"/>
      <c r="Q57" s="547"/>
      <c r="R57" s="547"/>
    </row>
    <row r="58" spans="1:18">
      <c r="A58" s="77" t="str">
        <f>Fechas!D56</f>
        <v>Klein Cien años</v>
      </c>
      <c r="B58" s="82"/>
      <c r="C58" s="82"/>
      <c r="D58" s="82"/>
      <c r="E58" s="547"/>
      <c r="F58" s="546"/>
      <c r="G58" s="547"/>
      <c r="H58" s="547"/>
      <c r="I58" s="81"/>
      <c r="J58" s="81"/>
      <c r="K58" s="77"/>
      <c r="L58" s="82"/>
      <c r="M58" s="82"/>
      <c r="N58" s="82"/>
      <c r="O58" s="547"/>
      <c r="P58" s="546"/>
      <c r="Q58" s="547"/>
      <c r="R58" s="547"/>
    </row>
    <row r="59" spans="1:18">
      <c r="A59" s="77" t="str">
        <f>Fechas!D57</f>
        <v>Klein Geminis</v>
      </c>
      <c r="B59" s="82"/>
      <c r="C59" s="82"/>
      <c r="D59" s="82"/>
      <c r="E59" s="547"/>
      <c r="F59" s="546"/>
      <c r="G59" s="547"/>
      <c r="H59" s="547"/>
      <c r="I59" s="81"/>
      <c r="J59" s="81"/>
      <c r="K59" s="77"/>
      <c r="L59" s="82"/>
      <c r="M59" s="82"/>
      <c r="N59" s="82"/>
      <c r="O59" s="547"/>
      <c r="P59" s="546"/>
      <c r="Q59" s="547"/>
      <c r="R59" s="547"/>
    </row>
    <row r="60" spans="1:18" ht="11.25" customHeight="1">
      <c r="A60" s="77" t="str">
        <f>Fechas!D58</f>
        <v>Klein Minerva</v>
      </c>
      <c r="B60" s="82"/>
      <c r="C60" s="82"/>
      <c r="D60" s="82"/>
      <c r="E60" s="547"/>
      <c r="F60" s="546"/>
      <c r="G60" s="547"/>
      <c r="H60" s="547"/>
      <c r="I60" s="81"/>
      <c r="J60" s="81"/>
      <c r="K60" s="77"/>
      <c r="L60" s="82"/>
      <c r="M60" s="82"/>
      <c r="N60" s="82"/>
      <c r="O60" s="547"/>
      <c r="P60" s="546"/>
      <c r="Q60" s="547"/>
      <c r="R60" s="547"/>
    </row>
    <row r="61" spans="1:18">
      <c r="A61" s="77" t="str">
        <f>Fechas!D59</f>
        <v>SY 109</v>
      </c>
      <c r="B61" s="82"/>
      <c r="C61" s="82"/>
      <c r="D61" s="82"/>
      <c r="E61" s="547"/>
      <c r="F61" s="546"/>
      <c r="G61" s="547"/>
      <c r="H61" s="547"/>
      <c r="I61" s="81"/>
      <c r="J61" s="81"/>
      <c r="K61" s="77"/>
      <c r="L61" s="82"/>
      <c r="M61" s="82"/>
      <c r="N61" s="82"/>
      <c r="O61" s="547"/>
      <c r="P61" s="546"/>
      <c r="Q61" s="547"/>
      <c r="R61" s="547"/>
    </row>
    <row r="62" spans="1:18">
      <c r="A62" s="77">
        <f>Fechas!D60</f>
        <v>0</v>
      </c>
      <c r="B62" s="82"/>
      <c r="C62" s="82"/>
      <c r="D62" s="82"/>
      <c r="E62" s="547"/>
      <c r="F62" s="546"/>
      <c r="G62" s="547"/>
      <c r="H62" s="547"/>
      <c r="I62" s="81"/>
      <c r="J62" s="81"/>
      <c r="K62" s="77"/>
      <c r="L62" s="82"/>
      <c r="M62" s="82"/>
      <c r="N62" s="82"/>
      <c r="O62" s="547"/>
      <c r="P62" s="546"/>
      <c r="Q62" s="547"/>
      <c r="R62" s="547"/>
    </row>
    <row r="63" spans="1:18">
      <c r="A63" s="77">
        <f>Fechas!D61</f>
        <v>0</v>
      </c>
      <c r="B63" s="82"/>
      <c r="C63" s="82"/>
      <c r="D63" s="82"/>
      <c r="E63" s="547"/>
      <c r="F63" s="546"/>
      <c r="G63" s="547"/>
      <c r="H63" s="547"/>
      <c r="I63" s="81"/>
      <c r="J63" s="81"/>
      <c r="K63" s="77"/>
      <c r="L63" s="82"/>
      <c r="M63" s="82"/>
      <c r="N63" s="82"/>
      <c r="O63" s="547"/>
      <c r="P63" s="546"/>
      <c r="Q63" s="547"/>
      <c r="R63" s="547"/>
    </row>
    <row r="64" spans="1:18">
      <c r="A64" s="77">
        <f>Fechas!D62</f>
        <v>0</v>
      </c>
      <c r="B64" s="82"/>
      <c r="C64" s="82"/>
      <c r="D64" s="82"/>
      <c r="E64" s="80"/>
      <c r="F64" s="82"/>
      <c r="G64" s="80"/>
      <c r="H64" s="80"/>
      <c r="I64" s="81"/>
      <c r="J64" s="81"/>
      <c r="K64" s="77"/>
      <c r="L64" s="82"/>
      <c r="M64" s="82"/>
      <c r="N64" s="82"/>
      <c r="O64" s="547"/>
      <c r="P64" s="546"/>
      <c r="Q64" s="547"/>
      <c r="R64" s="547"/>
    </row>
    <row r="65" spans="1:18">
      <c r="A65" s="77">
        <f>Fechas!D63</f>
        <v>0</v>
      </c>
      <c r="B65" s="82"/>
      <c r="C65" s="82"/>
      <c r="D65" s="82"/>
      <c r="E65" s="80"/>
      <c r="F65" s="82"/>
      <c r="G65" s="80"/>
      <c r="H65" s="80"/>
      <c r="I65" s="81"/>
      <c r="J65" s="81"/>
      <c r="K65" s="77"/>
      <c r="L65" s="82"/>
      <c r="M65" s="82"/>
      <c r="N65" s="82"/>
      <c r="O65" s="547"/>
      <c r="P65" s="546"/>
      <c r="Q65" s="547"/>
      <c r="R65" s="547"/>
    </row>
    <row r="66" spans="1:18">
      <c r="A66" s="77">
        <f>Fechas!D64</f>
        <v>0</v>
      </c>
      <c r="B66" s="82"/>
      <c r="C66" s="82"/>
      <c r="D66" s="82"/>
      <c r="E66" s="80"/>
      <c r="F66" s="82"/>
      <c r="G66" s="80"/>
      <c r="H66" s="80"/>
      <c r="I66" s="81"/>
      <c r="J66" s="81"/>
      <c r="K66" s="77"/>
      <c r="L66" s="82"/>
      <c r="M66" s="82"/>
      <c r="N66" s="82"/>
      <c r="O66" s="547"/>
      <c r="P66" s="546"/>
      <c r="Q66" s="547"/>
      <c r="R66" s="547"/>
    </row>
    <row r="67" spans="1:18">
      <c r="A67" s="77">
        <f>Fechas!D65</f>
        <v>0</v>
      </c>
      <c r="B67" s="82"/>
      <c r="C67" s="82"/>
      <c r="D67" s="82"/>
      <c r="E67" s="80"/>
      <c r="F67" s="82"/>
      <c r="G67" s="80"/>
      <c r="H67" s="80"/>
      <c r="I67" s="81"/>
      <c r="J67" s="81"/>
      <c r="K67" s="77"/>
      <c r="L67" s="82"/>
      <c r="M67" s="82"/>
      <c r="N67" s="82"/>
      <c r="O67" s="547"/>
      <c r="P67" s="546"/>
      <c r="Q67" s="547"/>
      <c r="R67" s="547"/>
    </row>
    <row r="68" spans="1:18">
      <c r="A68" s="77">
        <f>Fechas!D66</f>
        <v>0</v>
      </c>
      <c r="B68" s="82"/>
      <c r="C68" s="82"/>
      <c r="D68" s="82"/>
      <c r="E68" s="80"/>
      <c r="F68" s="82"/>
      <c r="G68" s="80"/>
      <c r="H68" s="80"/>
      <c r="I68" s="81"/>
      <c r="J68" s="81"/>
      <c r="K68" s="77"/>
      <c r="L68" s="82"/>
      <c r="M68" s="82"/>
      <c r="N68" s="82"/>
      <c r="O68" s="547"/>
      <c r="P68" s="546"/>
      <c r="Q68" s="547"/>
      <c r="R68" s="547"/>
    </row>
    <row r="69" spans="1:18">
      <c r="A69" s="77">
        <f>Fechas!D67</f>
        <v>0</v>
      </c>
      <c r="B69" s="82"/>
      <c r="C69" s="82"/>
      <c r="D69" s="82"/>
      <c r="E69" s="80"/>
      <c r="F69" s="82"/>
      <c r="G69" s="80"/>
      <c r="H69" s="80"/>
      <c r="I69" s="81"/>
      <c r="J69" s="81"/>
      <c r="K69" s="77"/>
      <c r="L69" s="82"/>
      <c r="M69" s="82"/>
      <c r="N69" s="82"/>
      <c r="O69" s="547"/>
      <c r="P69" s="546"/>
      <c r="Q69" s="547"/>
      <c r="R69" s="547"/>
    </row>
    <row r="70" spans="1:18">
      <c r="A70" s="77">
        <f>Fechas!D68</f>
        <v>0</v>
      </c>
      <c r="B70" s="82"/>
      <c r="C70" s="82"/>
      <c r="D70" s="82"/>
      <c r="E70" s="80"/>
      <c r="F70" s="82"/>
      <c r="G70" s="80"/>
      <c r="H70" s="80"/>
      <c r="I70" s="81"/>
      <c r="J70" s="81"/>
      <c r="K70" s="77"/>
      <c r="L70" s="82"/>
      <c r="M70" s="82"/>
      <c r="N70" s="82"/>
      <c r="O70" s="547"/>
      <c r="P70" s="546"/>
      <c r="Q70" s="547"/>
      <c r="R70" s="547"/>
    </row>
    <row r="71" spans="1:18">
      <c r="A71" s="77">
        <f>Fechas!D69</f>
        <v>0</v>
      </c>
      <c r="B71" s="82"/>
      <c r="C71" s="82"/>
      <c r="D71" s="82"/>
      <c r="E71" s="80"/>
      <c r="F71" s="82"/>
      <c r="G71" s="80"/>
      <c r="H71" s="80"/>
      <c r="I71" s="81"/>
      <c r="J71" s="81"/>
      <c r="K71" s="77"/>
      <c r="L71" s="80"/>
      <c r="M71" s="80"/>
      <c r="N71" s="80"/>
      <c r="O71" s="547"/>
      <c r="P71" s="547"/>
      <c r="Q71" s="547"/>
      <c r="R71" s="547"/>
    </row>
    <row r="72" spans="1:18" ht="11.25" customHeight="1">
      <c r="A72" s="77">
        <f>Fechas!D70</f>
        <v>0</v>
      </c>
      <c r="B72" s="82"/>
      <c r="C72" s="82"/>
      <c r="D72" s="82"/>
      <c r="E72" s="80"/>
      <c r="F72" s="82"/>
      <c r="G72" s="80"/>
      <c r="H72" s="80"/>
      <c r="I72" s="81"/>
      <c r="J72" s="81"/>
      <c r="K72" s="77"/>
      <c r="L72" s="80"/>
      <c r="M72" s="80"/>
      <c r="N72" s="80"/>
      <c r="O72" s="547"/>
      <c r="P72" s="547"/>
      <c r="Q72" s="547"/>
      <c r="R72" s="547"/>
    </row>
    <row r="73" spans="1:18">
      <c r="A73" s="77">
        <f>Fechas!D71</f>
        <v>0</v>
      </c>
      <c r="B73" s="82"/>
      <c r="C73" s="82"/>
      <c r="D73" s="82"/>
      <c r="E73" s="80"/>
      <c r="F73" s="82"/>
      <c r="G73" s="80"/>
      <c r="H73" s="80"/>
      <c r="I73" s="81"/>
      <c r="J73" s="81"/>
      <c r="K73" s="77"/>
      <c r="L73" s="80"/>
      <c r="M73" s="80"/>
      <c r="N73" s="80"/>
      <c r="O73" s="547"/>
      <c r="P73" s="547"/>
      <c r="Q73" s="547"/>
      <c r="R73" s="547"/>
    </row>
    <row r="74" spans="1:18">
      <c r="A74" s="77">
        <f>Fechas!D72</f>
        <v>0</v>
      </c>
      <c r="B74" s="82"/>
      <c r="C74" s="82"/>
      <c r="D74" s="82"/>
      <c r="E74" s="80"/>
      <c r="F74" s="82"/>
      <c r="G74" s="80"/>
      <c r="H74" s="80"/>
      <c r="I74" s="81"/>
      <c r="J74" s="81"/>
      <c r="K74" s="77"/>
      <c r="L74" s="80"/>
      <c r="M74" s="80"/>
      <c r="N74" s="80"/>
      <c r="O74" s="547"/>
      <c r="P74" s="547"/>
      <c r="Q74" s="547"/>
      <c r="R74" s="547"/>
    </row>
    <row r="75" spans="1:18">
      <c r="A75" s="77">
        <f>Fechas!D73</f>
        <v>0</v>
      </c>
      <c r="B75" s="82"/>
      <c r="C75" s="82"/>
      <c r="D75" s="82"/>
      <c r="E75" s="80"/>
      <c r="F75" s="82"/>
      <c r="G75" s="80"/>
      <c r="H75" s="80"/>
      <c r="I75" s="81"/>
      <c r="J75" s="81"/>
      <c r="K75" s="77"/>
      <c r="L75" s="80"/>
      <c r="M75" s="80"/>
      <c r="N75" s="80"/>
      <c r="O75" s="547"/>
      <c r="P75" s="547"/>
      <c r="Q75" s="547"/>
      <c r="R75" s="547"/>
    </row>
    <row r="76" spans="1:18">
      <c r="A76" s="77">
        <f>Fechas!D74</f>
        <v>0</v>
      </c>
      <c r="B76" s="82"/>
      <c r="C76" s="82"/>
      <c r="D76" s="82"/>
      <c r="E76" s="80"/>
      <c r="F76" s="82"/>
      <c r="G76" s="80"/>
      <c r="H76" s="80"/>
      <c r="I76" s="81"/>
      <c r="J76" s="81"/>
      <c r="K76" s="77"/>
      <c r="L76" s="80"/>
      <c r="M76" s="80"/>
      <c r="N76" s="80"/>
      <c r="O76" s="547"/>
      <c r="P76" s="547"/>
      <c r="Q76" s="547"/>
      <c r="R76" s="547"/>
    </row>
    <row r="77" spans="1:18">
      <c r="A77" s="77">
        <f>Fechas!D75</f>
        <v>0</v>
      </c>
      <c r="B77" s="82"/>
      <c r="C77" s="82"/>
      <c r="D77" s="82"/>
      <c r="E77" s="80"/>
      <c r="F77" s="82"/>
      <c r="G77" s="80"/>
      <c r="H77" s="80"/>
      <c r="I77" s="81"/>
      <c r="J77" s="81"/>
      <c r="K77" s="77"/>
      <c r="L77" s="80"/>
      <c r="M77" s="80"/>
      <c r="N77" s="80"/>
      <c r="O77" s="547"/>
      <c r="P77" s="547"/>
      <c r="Q77" s="547"/>
      <c r="R77" s="547"/>
    </row>
    <row r="78" spans="1:18">
      <c r="A78" s="77">
        <f>Fechas!D76</f>
        <v>0</v>
      </c>
      <c r="B78" s="82"/>
      <c r="C78" s="82"/>
      <c r="D78" s="82"/>
      <c r="E78" s="80"/>
      <c r="F78" s="82"/>
      <c r="G78" s="80"/>
      <c r="H78" s="80"/>
      <c r="I78" s="81"/>
      <c r="J78" s="81"/>
      <c r="K78" s="77"/>
      <c r="L78" s="80"/>
      <c r="M78" s="80"/>
      <c r="N78" s="80"/>
      <c r="O78" s="80"/>
      <c r="P78" s="80"/>
      <c r="Q78" s="80"/>
      <c r="R78" s="80"/>
    </row>
    <row r="79" spans="1:18">
      <c r="A79" s="77">
        <f>Fechas!D77</f>
        <v>0</v>
      </c>
      <c r="B79" s="82"/>
      <c r="C79" s="82"/>
      <c r="D79" s="82"/>
      <c r="E79" s="80"/>
      <c r="F79" s="82"/>
      <c r="G79" s="80"/>
      <c r="H79" s="80"/>
      <c r="I79" s="81"/>
      <c r="J79" s="81"/>
      <c r="K79" s="77"/>
      <c r="L79" s="80"/>
      <c r="M79" s="80"/>
      <c r="N79" s="80"/>
      <c r="O79" s="80"/>
      <c r="P79" s="80"/>
      <c r="Q79" s="80"/>
      <c r="R79" s="80"/>
    </row>
    <row r="80" spans="1:18">
      <c r="A80" s="77">
        <f>Fechas!D78</f>
        <v>0</v>
      </c>
      <c r="B80" s="82"/>
      <c r="C80" s="82"/>
      <c r="D80" s="82"/>
      <c r="E80" s="80"/>
      <c r="F80" s="82"/>
      <c r="G80" s="80"/>
      <c r="H80" s="80"/>
      <c r="I80" s="81"/>
      <c r="J80" s="81"/>
      <c r="K80" s="77"/>
      <c r="L80" s="80"/>
      <c r="M80" s="80"/>
      <c r="N80" s="80"/>
      <c r="O80" s="80"/>
      <c r="P80" s="80"/>
      <c r="Q80" s="80"/>
      <c r="R80" s="80"/>
    </row>
    <row r="81" spans="1:18">
      <c r="A81" s="77">
        <f>Fechas!D79</f>
        <v>0</v>
      </c>
      <c r="B81" s="80"/>
      <c r="C81" s="80"/>
      <c r="D81" s="80"/>
      <c r="E81" s="80"/>
      <c r="F81" s="80"/>
      <c r="G81" s="80"/>
      <c r="H81" s="80"/>
      <c r="I81" s="81"/>
      <c r="J81" s="81"/>
      <c r="K81" s="77"/>
      <c r="L81" s="80"/>
      <c r="M81" s="80"/>
      <c r="N81" s="80"/>
      <c r="O81" s="80"/>
      <c r="P81" s="80"/>
      <c r="Q81" s="80"/>
      <c r="R81" s="80"/>
    </row>
    <row r="82" spans="1:18">
      <c r="A82" s="77">
        <f>Fechas!D80</f>
        <v>0</v>
      </c>
      <c r="B82" s="80"/>
      <c r="C82" s="80"/>
      <c r="D82" s="80"/>
      <c r="E82" s="80"/>
      <c r="F82" s="80"/>
      <c r="G82" s="80"/>
      <c r="H82" s="80"/>
      <c r="I82" s="81"/>
      <c r="J82" s="81"/>
      <c r="K82" s="77"/>
      <c r="L82" s="80"/>
      <c r="M82" s="80"/>
      <c r="N82" s="80"/>
      <c r="O82" s="80"/>
      <c r="P82" s="80"/>
      <c r="Q82" s="80"/>
      <c r="R82" s="80"/>
    </row>
    <row r="83" spans="1:18">
      <c r="A83" s="77">
        <f>Fechas!D81</f>
        <v>0</v>
      </c>
      <c r="B83" s="80"/>
      <c r="C83" s="80"/>
      <c r="D83" s="80"/>
      <c r="E83" s="80"/>
      <c r="F83" s="80"/>
      <c r="G83" s="80"/>
      <c r="H83" s="80"/>
      <c r="I83" s="81"/>
      <c r="J83" s="81"/>
      <c r="K83" s="77"/>
      <c r="L83" s="80"/>
      <c r="M83" s="80"/>
      <c r="N83" s="80"/>
      <c r="O83" s="80"/>
      <c r="P83" s="80"/>
      <c r="Q83" s="80"/>
      <c r="R83" s="80"/>
    </row>
    <row r="84" spans="1:18">
      <c r="A84" s="77">
        <f>Fechas!D82</f>
        <v>0</v>
      </c>
      <c r="B84" s="80"/>
      <c r="C84" s="80"/>
      <c r="D84" s="80"/>
      <c r="E84" s="80"/>
      <c r="F84" s="80"/>
      <c r="G84" s="80"/>
      <c r="H84" s="80"/>
      <c r="I84" s="81"/>
      <c r="J84" s="81"/>
      <c r="K84" s="77"/>
      <c r="L84" s="80"/>
      <c r="M84" s="80"/>
      <c r="N84" s="80"/>
      <c r="O84" s="80"/>
      <c r="P84" s="80"/>
      <c r="Q84" s="80"/>
      <c r="R84" s="80"/>
    </row>
    <row r="85" spans="1:18">
      <c r="A85" s="14">
        <f>Fechas!D83</f>
        <v>0</v>
      </c>
      <c r="B85" s="80"/>
      <c r="C85" s="80"/>
      <c r="D85" s="84"/>
      <c r="E85" s="80"/>
      <c r="F85" s="80"/>
      <c r="G85" s="80"/>
      <c r="H85" s="80"/>
      <c r="I85" s="81"/>
      <c r="J85" s="81"/>
      <c r="K85" s="14"/>
      <c r="L85" s="80"/>
      <c r="M85" s="80"/>
      <c r="N85" s="84"/>
      <c r="O85" s="80"/>
      <c r="P85" s="80"/>
      <c r="Q85" s="80"/>
      <c r="R85" s="80"/>
    </row>
    <row r="86" spans="1:18">
      <c r="A86" s="14">
        <f>Fechas!D84</f>
        <v>0</v>
      </c>
      <c r="B86" s="80"/>
      <c r="C86" s="80"/>
      <c r="D86" s="80"/>
      <c r="E86" s="80"/>
      <c r="F86" s="80"/>
      <c r="G86" s="80"/>
      <c r="H86" s="80"/>
      <c r="I86" s="81"/>
      <c r="J86" s="81"/>
      <c r="K86" s="14"/>
      <c r="L86" s="80"/>
      <c r="M86" s="80"/>
      <c r="N86" s="80"/>
      <c r="O86" s="80"/>
      <c r="P86" s="80"/>
      <c r="Q86" s="80"/>
      <c r="R86" s="80"/>
    </row>
    <row r="87" spans="1:18">
      <c r="A87" s="14">
        <f>Fechas!D85</f>
        <v>0</v>
      </c>
      <c r="B87" s="80"/>
      <c r="C87" s="80"/>
      <c r="D87" s="80"/>
      <c r="E87" s="80"/>
      <c r="F87" s="80"/>
      <c r="G87" s="80"/>
      <c r="H87" s="80"/>
      <c r="I87" s="81"/>
      <c r="J87" s="81"/>
      <c r="K87" s="14">
        <f>Fechas!U85</f>
        <v>0</v>
      </c>
      <c r="L87" s="80"/>
      <c r="M87" s="80"/>
      <c r="N87" s="80"/>
      <c r="O87" s="80"/>
      <c r="P87" s="80"/>
      <c r="Q87" s="80"/>
      <c r="R87" s="80"/>
    </row>
    <row r="88" spans="1:18">
      <c r="A88" s="14">
        <f>Fechas!D86</f>
        <v>0</v>
      </c>
      <c r="B88" s="80"/>
      <c r="C88" s="80"/>
      <c r="D88" s="80"/>
      <c r="E88" s="80"/>
      <c r="F88" s="80"/>
      <c r="G88" s="80"/>
      <c r="H88" s="80"/>
      <c r="I88" s="81"/>
      <c r="J88" s="81"/>
      <c r="K88" s="14">
        <f>Fechas!U86</f>
        <v>0</v>
      </c>
      <c r="L88" s="80"/>
      <c r="M88" s="80"/>
      <c r="N88" s="80"/>
      <c r="O88" s="80"/>
      <c r="P88" s="80"/>
      <c r="Q88" s="80"/>
      <c r="R88" s="80"/>
    </row>
    <row r="89" spans="1:18">
      <c r="A89" s="14">
        <f>Fechas!D87</f>
        <v>0</v>
      </c>
      <c r="B89" s="80"/>
      <c r="C89" s="80"/>
      <c r="D89" s="80"/>
      <c r="E89" s="80"/>
      <c r="F89" s="80"/>
      <c r="G89" s="80"/>
      <c r="H89" s="80"/>
      <c r="I89" s="81"/>
      <c r="J89" s="81"/>
      <c r="K89" s="14">
        <f>Fechas!U87</f>
        <v>0</v>
      </c>
      <c r="L89" s="80"/>
      <c r="M89" s="80"/>
      <c r="N89" s="80"/>
      <c r="O89" s="80"/>
      <c r="P89" s="80"/>
      <c r="Q89" s="80"/>
      <c r="R89" s="80"/>
    </row>
    <row r="90" spans="1:18">
      <c r="A90" s="14">
        <f>Fechas!D88</f>
        <v>0</v>
      </c>
      <c r="B90" s="80"/>
      <c r="C90" s="80"/>
      <c r="D90" s="80"/>
      <c r="E90" s="80"/>
      <c r="F90" s="80"/>
      <c r="G90" s="80"/>
      <c r="H90" s="80"/>
      <c r="I90" s="81"/>
      <c r="J90" s="81"/>
      <c r="K90" s="14">
        <f>Fechas!U88</f>
        <v>0</v>
      </c>
      <c r="L90" s="80"/>
      <c r="M90" s="80"/>
      <c r="N90" s="80"/>
      <c r="O90" s="80"/>
      <c r="P90" s="80"/>
      <c r="Q90" s="80"/>
      <c r="R90" s="80"/>
    </row>
    <row r="91" spans="1:18">
      <c r="A91" s="14">
        <f>Fechas!D89</f>
        <v>0</v>
      </c>
      <c r="B91" s="80"/>
      <c r="C91" s="80"/>
      <c r="D91" s="80"/>
      <c r="E91" s="80"/>
      <c r="F91" s="80"/>
      <c r="G91" s="80"/>
      <c r="H91" s="80"/>
      <c r="I91" s="81"/>
      <c r="J91" s="81"/>
      <c r="K91" s="14">
        <f>Fechas!U89</f>
        <v>0</v>
      </c>
      <c r="L91" s="80"/>
      <c r="M91" s="80"/>
      <c r="N91" s="80"/>
      <c r="O91" s="80"/>
      <c r="P91" s="80"/>
      <c r="Q91" s="80"/>
      <c r="R91" s="80"/>
    </row>
    <row r="92" spans="1:18">
      <c r="A92" s="14">
        <f>Fechas!D90</f>
        <v>0</v>
      </c>
      <c r="B92" s="80"/>
      <c r="C92" s="80"/>
      <c r="D92" s="80"/>
      <c r="E92" s="80"/>
      <c r="F92" s="80"/>
      <c r="G92" s="80"/>
      <c r="H92" s="80"/>
      <c r="I92" s="81"/>
      <c r="J92" s="81"/>
      <c r="K92" s="14">
        <f>Fechas!U90</f>
        <v>0</v>
      </c>
      <c r="L92" s="80"/>
      <c r="M92" s="80"/>
      <c r="N92" s="80"/>
      <c r="O92" s="80"/>
      <c r="P92" s="80"/>
      <c r="Q92" s="80"/>
      <c r="R92" s="80"/>
    </row>
    <row r="93" spans="1:18">
      <c r="A93" s="14">
        <f>Fechas!D91</f>
        <v>0</v>
      </c>
      <c r="B93" s="80"/>
      <c r="C93" s="80"/>
      <c r="D93" s="80"/>
      <c r="E93" s="80"/>
      <c r="F93" s="80"/>
      <c r="G93" s="80"/>
      <c r="H93" s="80"/>
      <c r="I93" s="81"/>
      <c r="J93" s="81"/>
      <c r="K93" s="14">
        <f>Fechas!U91</f>
        <v>0</v>
      </c>
      <c r="L93" s="80"/>
      <c r="M93" s="80"/>
      <c r="N93" s="80"/>
      <c r="O93" s="80"/>
      <c r="P93" s="80"/>
      <c r="Q93" s="80"/>
      <c r="R93" s="80"/>
    </row>
    <row r="94" spans="1:18">
      <c r="A94" s="14">
        <f>Fechas!D92</f>
        <v>0</v>
      </c>
      <c r="B94" s="80"/>
      <c r="C94" s="80"/>
      <c r="D94" s="80"/>
      <c r="E94" s="80"/>
      <c r="F94" s="80"/>
      <c r="G94" s="80"/>
      <c r="H94" s="80"/>
      <c r="I94" s="81"/>
      <c r="J94" s="81"/>
      <c r="K94" s="14">
        <f>Fechas!U92</f>
        <v>0</v>
      </c>
      <c r="L94" s="80"/>
      <c r="M94" s="80"/>
      <c r="N94" s="80"/>
      <c r="O94" s="80"/>
      <c r="P94" s="80"/>
      <c r="Q94" s="80"/>
      <c r="R94" s="80"/>
    </row>
    <row r="95" spans="1:18">
      <c r="A95" s="14">
        <f>Fechas!D93</f>
        <v>0</v>
      </c>
      <c r="B95" s="80"/>
      <c r="C95" s="80"/>
      <c r="D95" s="80"/>
      <c r="E95" s="80"/>
      <c r="F95" s="80"/>
      <c r="G95" s="80"/>
      <c r="H95" s="80"/>
      <c r="I95" s="81"/>
      <c r="J95" s="81"/>
      <c r="K95" s="14">
        <f>Fechas!U93</f>
        <v>0</v>
      </c>
      <c r="L95" s="80"/>
      <c r="M95" s="80"/>
      <c r="N95" s="80"/>
      <c r="O95" s="80"/>
      <c r="P95" s="80"/>
      <c r="Q95" s="80"/>
      <c r="R95" s="80"/>
    </row>
    <row r="96" spans="1:18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>
      <c r="A98" s="5" t="s">
        <v>350</v>
      </c>
      <c r="K98" s="73"/>
    </row>
    <row r="99" spans="1:18">
      <c r="A99" s="5" t="s">
        <v>68</v>
      </c>
      <c r="B99" s="284" t="s">
        <v>335</v>
      </c>
      <c r="C99" s="14" t="s">
        <v>352</v>
      </c>
      <c r="D99" s="14"/>
    </row>
    <row r="100" spans="1:18">
      <c r="A100" s="5" t="s">
        <v>17</v>
      </c>
      <c r="B100" s="284" t="s">
        <v>335</v>
      </c>
      <c r="C100" s="285" t="s">
        <v>351</v>
      </c>
    </row>
    <row r="101" spans="1:18">
      <c r="A101" s="5" t="s">
        <v>18</v>
      </c>
      <c r="B101" s="284" t="s">
        <v>335</v>
      </c>
      <c r="C101" s="14" t="s">
        <v>351</v>
      </c>
    </row>
    <row r="103" spans="1:18">
      <c r="A103" s="5" t="s">
        <v>335</v>
      </c>
    </row>
    <row r="104" spans="1:18">
      <c r="A104" s="5" t="s">
        <v>343</v>
      </c>
    </row>
    <row r="105" spans="1:18">
      <c r="A105" s="5" t="s">
        <v>344</v>
      </c>
    </row>
    <row r="106" spans="1:18" ht="11.25" customHeight="1"/>
  </sheetData>
  <mergeCells count="8">
    <mergeCell ref="F4:F5"/>
    <mergeCell ref="G4:G5"/>
    <mergeCell ref="H4:H5"/>
    <mergeCell ref="A4:A5"/>
    <mergeCell ref="B4:B5"/>
    <mergeCell ref="C4:C5"/>
    <mergeCell ref="D4:D5"/>
    <mergeCell ref="E4:E5"/>
  </mergeCells>
  <hyperlinks>
    <hyperlink ref="D1" location="Comportamiento!A2" display="Comportamiento!A2"/>
    <hyperlink ref="E1" location="A53" display="Largo interm."/>
    <hyperlink ref="F1" location="Comportamiento!K2" display="Comportamiento!K2"/>
    <hyperlink ref="G1" location="K53" display="Corto"/>
    <hyperlink ref="C2" location="Comportamiento!A98" display="Comportamiento!A98"/>
  </hyperlink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107"/>
  <sheetViews>
    <sheetView zoomScale="85" zoomScaleNormal="85" workbookViewId="0"/>
  </sheetViews>
  <sheetFormatPr baseColWidth="10" defaultRowHeight="12.75"/>
  <cols>
    <col min="1" max="1" width="27.42578125" style="418" customWidth="1"/>
    <col min="7" max="7" width="12.7109375" customWidth="1"/>
    <col min="9" max="9" width="5" customWidth="1"/>
    <col min="10" max="10" width="5.140625" customWidth="1"/>
    <col min="11" max="11" width="23.5703125" style="410" customWidth="1"/>
  </cols>
  <sheetData>
    <row r="1" spans="1:18">
      <c r="A1" s="416"/>
      <c r="B1" s="11"/>
      <c r="C1" s="14" t="s">
        <v>215</v>
      </c>
      <c r="D1" s="239" t="s">
        <v>209</v>
      </c>
      <c r="E1" s="266" t="s">
        <v>254</v>
      </c>
      <c r="F1" s="300" t="s">
        <v>214</v>
      </c>
      <c r="G1" s="267" t="s">
        <v>210</v>
      </c>
    </row>
    <row r="2" spans="1:18">
      <c r="A2" s="417" t="s">
        <v>72</v>
      </c>
      <c r="B2" s="11"/>
      <c r="C2" s="295" t="s">
        <v>322</v>
      </c>
      <c r="D2" s="71"/>
      <c r="E2" s="71"/>
      <c r="F2" s="71"/>
      <c r="G2" s="11"/>
      <c r="K2" s="411" t="s">
        <v>74</v>
      </c>
      <c r="L2" s="125"/>
      <c r="M2" s="11"/>
      <c r="N2" s="11"/>
      <c r="O2" s="11"/>
      <c r="P2" s="11"/>
      <c r="Q2" s="11"/>
      <c r="R2" s="11"/>
    </row>
    <row r="3" spans="1:18" ht="13.5" thickBot="1">
      <c r="K3" s="8"/>
      <c r="L3" s="11"/>
      <c r="M3" s="11"/>
      <c r="N3" s="11"/>
      <c r="O3" s="11"/>
      <c r="P3" s="11"/>
      <c r="Q3" s="11"/>
      <c r="R3" s="11"/>
    </row>
    <row r="4" spans="1:18" ht="33" customHeight="1">
      <c r="A4" s="563" t="str">
        <f>Fechas!$D$4</f>
        <v>Denominación del cultivar</v>
      </c>
      <c r="B4" s="557" t="s">
        <v>16</v>
      </c>
      <c r="C4" s="557" t="s">
        <v>17</v>
      </c>
      <c r="D4" s="557" t="s">
        <v>18</v>
      </c>
      <c r="E4" s="557" t="s">
        <v>19</v>
      </c>
      <c r="F4" s="557" t="s">
        <v>20</v>
      </c>
      <c r="G4" s="559" t="s">
        <v>21</v>
      </c>
      <c r="H4" s="559" t="s">
        <v>22</v>
      </c>
      <c r="K4" s="412" t="s">
        <v>205</v>
      </c>
      <c r="L4" s="75" t="s">
        <v>16</v>
      </c>
      <c r="M4" s="75" t="s">
        <v>17</v>
      </c>
      <c r="N4" s="75" t="s">
        <v>18</v>
      </c>
      <c r="O4" s="75" t="s">
        <v>19</v>
      </c>
      <c r="P4" s="75" t="s">
        <v>20</v>
      </c>
      <c r="Q4" s="6" t="s">
        <v>21</v>
      </c>
      <c r="R4" s="6" t="s">
        <v>22</v>
      </c>
    </row>
    <row r="5" spans="1:18" ht="13.5" hidden="1" customHeight="1">
      <c r="A5" s="564"/>
      <c r="B5" s="558"/>
      <c r="C5" s="558"/>
      <c r="D5" s="558"/>
      <c r="E5" s="558"/>
      <c r="F5" s="558"/>
      <c r="G5" s="560"/>
      <c r="H5" s="560"/>
      <c r="K5" s="113">
        <f>Fechas!V8</f>
        <v>0</v>
      </c>
      <c r="L5" s="82"/>
      <c r="M5" s="82"/>
      <c r="N5" s="82"/>
      <c r="O5" s="82"/>
      <c r="P5" s="82"/>
      <c r="Q5" s="83"/>
      <c r="R5" s="83"/>
    </row>
    <row r="6" spans="1:18">
      <c r="A6" s="419" t="str">
        <f>Fechas!D6</f>
        <v>ACA 362</v>
      </c>
      <c r="B6" s="1"/>
      <c r="C6" s="1"/>
      <c r="D6" s="1"/>
      <c r="E6" s="376">
        <v>55.066666666666663</v>
      </c>
      <c r="F6" s="1"/>
      <c r="G6" s="537">
        <v>69.366666666666674</v>
      </c>
      <c r="H6" s="537">
        <v>39.256920077972708</v>
      </c>
      <c r="K6" s="5"/>
      <c r="L6" s="1"/>
      <c r="M6" s="1"/>
      <c r="N6" s="1"/>
      <c r="O6" s="377">
        <v>61.666666666666664</v>
      </c>
      <c r="P6" s="372"/>
      <c r="Q6" s="539">
        <v>70.216666666666669</v>
      </c>
      <c r="R6" s="539">
        <v>35.505750487329429</v>
      </c>
    </row>
    <row r="7" spans="1:18">
      <c r="A7" s="419" t="str">
        <f>Fechas!D7</f>
        <v>ACA 363</v>
      </c>
      <c r="B7" s="1"/>
      <c r="C7" s="1"/>
      <c r="D7" s="1"/>
      <c r="E7" s="376">
        <v>66.733333333333334</v>
      </c>
      <c r="F7" s="1"/>
      <c r="G7" s="537">
        <v>68.2</v>
      </c>
      <c r="H7" s="537">
        <v>35.311598440545801</v>
      </c>
      <c r="K7" s="5"/>
      <c r="L7" s="1"/>
      <c r="M7" s="1"/>
      <c r="N7" s="1"/>
      <c r="O7" s="377">
        <v>77.466666666666654</v>
      </c>
      <c r="P7" s="372"/>
      <c r="Q7" s="539">
        <v>70.316666666666677</v>
      </c>
      <c r="R7" s="539">
        <v>34.444736842105264</v>
      </c>
    </row>
    <row r="8" spans="1:18">
      <c r="A8" s="419" t="str">
        <f>Fechas!D8</f>
        <v>ACA 364</v>
      </c>
      <c r="B8" s="1"/>
      <c r="C8" s="1"/>
      <c r="D8" s="1"/>
      <c r="E8" s="376">
        <v>0</v>
      </c>
      <c r="F8" s="1"/>
      <c r="G8" s="537">
        <v>24.266666666666669</v>
      </c>
      <c r="H8" s="537">
        <v>0</v>
      </c>
      <c r="K8" s="5"/>
      <c r="L8" s="1"/>
      <c r="M8" s="1"/>
      <c r="N8" s="1"/>
      <c r="O8" s="377">
        <v>81.133333333333326</v>
      </c>
      <c r="P8" s="372"/>
      <c r="Q8" s="539">
        <v>72.899999999999991</v>
      </c>
      <c r="R8" s="539">
        <v>33.298635477582849</v>
      </c>
    </row>
    <row r="9" spans="1:18">
      <c r="A9" s="419" t="str">
        <f>Fechas!D9</f>
        <v>SY 120</v>
      </c>
      <c r="B9" s="1"/>
      <c r="C9" s="1"/>
      <c r="D9" s="1"/>
      <c r="E9" s="376">
        <v>76.533333333333331</v>
      </c>
      <c r="F9" s="1"/>
      <c r="G9" s="537">
        <v>70.5</v>
      </c>
      <c r="H9" s="537">
        <v>35.333723196881095</v>
      </c>
      <c r="K9" s="5"/>
      <c r="L9" s="1"/>
      <c r="M9" s="1"/>
      <c r="N9" s="1"/>
      <c r="O9" s="377">
        <v>76.333333333333329</v>
      </c>
      <c r="P9" s="372"/>
      <c r="Q9" s="539">
        <v>68.916666666666671</v>
      </c>
      <c r="R9" s="539">
        <v>38.486549707602336</v>
      </c>
    </row>
    <row r="10" spans="1:18">
      <c r="A10" s="419" t="str">
        <f>Fechas!D10</f>
        <v>Klein Seleñio</v>
      </c>
      <c r="B10" s="1"/>
      <c r="C10" s="1"/>
      <c r="D10" s="1"/>
      <c r="E10" s="376">
        <v>61.800000000000004</v>
      </c>
      <c r="F10" s="1"/>
      <c r="G10" s="537">
        <v>66.95</v>
      </c>
      <c r="H10" s="537">
        <v>34.716471734892785</v>
      </c>
      <c r="K10" s="5"/>
      <c r="L10" s="1"/>
      <c r="M10" s="1"/>
      <c r="N10" s="1"/>
      <c r="O10" s="377">
        <v>73.266666666666666</v>
      </c>
      <c r="P10" s="372"/>
      <c r="Q10" s="539">
        <v>69.100000000000009</v>
      </c>
      <c r="R10" s="539">
        <v>40.571929824561401</v>
      </c>
    </row>
    <row r="11" spans="1:18">
      <c r="A11" s="419">
        <f>Fechas!D11</f>
        <v>0</v>
      </c>
      <c r="B11" s="1"/>
      <c r="C11" s="1"/>
      <c r="D11" s="1"/>
      <c r="E11" s="376"/>
      <c r="F11" s="1"/>
      <c r="G11" s="537"/>
      <c r="H11" s="537"/>
      <c r="K11" s="5"/>
      <c r="L11" s="1"/>
      <c r="M11" s="1"/>
      <c r="N11" s="1"/>
      <c r="O11" s="377">
        <v>76.933333333333337</v>
      </c>
      <c r="P11" s="372"/>
      <c r="Q11" s="539">
        <v>70.38333333333334</v>
      </c>
      <c r="R11" s="539">
        <v>35.059941520467831</v>
      </c>
    </row>
    <row r="12" spans="1:18">
      <c r="A12" s="419">
        <f>Fechas!D12</f>
        <v>0</v>
      </c>
      <c r="B12" s="1"/>
      <c r="C12" s="1"/>
      <c r="D12" s="1"/>
      <c r="E12" s="376"/>
      <c r="F12" s="1"/>
      <c r="G12" s="537"/>
      <c r="H12" s="537"/>
      <c r="K12" s="5"/>
      <c r="L12" s="1"/>
      <c r="M12" s="1"/>
      <c r="N12" s="1"/>
      <c r="O12" s="377">
        <v>64.600000000000009</v>
      </c>
      <c r="P12" s="372"/>
      <c r="Q12" s="539">
        <v>71.333333333333329</v>
      </c>
      <c r="R12" s="539">
        <v>33.950097465886934</v>
      </c>
    </row>
    <row r="13" spans="1:18">
      <c r="A13" s="419">
        <f>Fechas!D13</f>
        <v>0</v>
      </c>
      <c r="B13" s="1"/>
      <c r="C13" s="1"/>
      <c r="D13" s="1"/>
      <c r="E13" s="1"/>
      <c r="F13" s="1"/>
      <c r="G13" s="1"/>
      <c r="H13" s="1"/>
      <c r="K13" s="5"/>
      <c r="L13" s="1"/>
      <c r="M13" s="1"/>
      <c r="N13" s="1"/>
      <c r="O13" s="377">
        <v>82.333333333333343</v>
      </c>
      <c r="P13" s="372"/>
      <c r="Q13" s="539">
        <v>73.466666666666669</v>
      </c>
      <c r="R13" s="539">
        <v>44.435477582846005</v>
      </c>
    </row>
    <row r="14" spans="1:18">
      <c r="A14" s="419">
        <f>Fechas!D14</f>
        <v>0</v>
      </c>
      <c r="B14" s="1"/>
      <c r="C14" s="1"/>
      <c r="D14" s="1"/>
      <c r="E14" s="1"/>
      <c r="F14" s="1"/>
      <c r="G14" s="1"/>
      <c r="H14" s="1"/>
      <c r="K14" s="5"/>
      <c r="L14" s="1"/>
      <c r="M14" s="1"/>
      <c r="N14" s="1"/>
      <c r="O14" s="377">
        <v>78.933333333333323</v>
      </c>
      <c r="P14" s="372"/>
      <c r="Q14" s="539">
        <v>72.033333333333331</v>
      </c>
      <c r="R14" s="539">
        <v>35.883918128654969</v>
      </c>
    </row>
    <row r="15" spans="1:18">
      <c r="A15" s="419">
        <f>Fechas!D15</f>
        <v>0</v>
      </c>
      <c r="B15" s="1"/>
      <c r="C15" s="1"/>
      <c r="D15" s="1"/>
      <c r="E15" s="1"/>
      <c r="F15" s="1"/>
      <c r="G15" s="1"/>
      <c r="H15" s="1"/>
      <c r="K15" s="5"/>
      <c r="L15" s="1"/>
      <c r="M15" s="1"/>
      <c r="N15" s="1"/>
      <c r="O15" s="377">
        <v>72.466666666666654</v>
      </c>
      <c r="P15" s="372"/>
      <c r="Q15" s="539">
        <v>71.61666666666666</v>
      </c>
      <c r="R15" s="539">
        <v>33.251072124756327</v>
      </c>
    </row>
    <row r="16" spans="1:18">
      <c r="A16" s="419">
        <f>Fechas!D16</f>
        <v>0</v>
      </c>
      <c r="B16" s="1"/>
      <c r="C16" s="1"/>
      <c r="D16" s="1"/>
      <c r="E16" s="1"/>
      <c r="F16" s="1"/>
      <c r="G16" s="1"/>
      <c r="H16" s="1"/>
      <c r="K16" s="5"/>
      <c r="L16" s="1"/>
      <c r="M16" s="1"/>
      <c r="N16" s="1"/>
      <c r="O16" s="377">
        <v>76.666666666666671</v>
      </c>
      <c r="P16" s="372"/>
      <c r="Q16" s="539">
        <v>71.38333333333334</v>
      </c>
      <c r="R16" s="539">
        <v>41.992300194931772</v>
      </c>
    </row>
    <row r="17" spans="1:18">
      <c r="A17" s="419">
        <f>Fechas!D17</f>
        <v>0</v>
      </c>
      <c r="B17" s="1"/>
      <c r="C17" s="1"/>
      <c r="D17" s="1"/>
      <c r="E17" s="1"/>
      <c r="F17" s="1"/>
      <c r="G17" s="1"/>
      <c r="H17" s="1"/>
      <c r="K17" s="5"/>
      <c r="L17" s="1"/>
      <c r="M17" s="1"/>
      <c r="N17" s="1"/>
      <c r="O17" s="377">
        <v>74</v>
      </c>
      <c r="P17" s="372"/>
      <c r="Q17" s="539">
        <v>71.766666666666666</v>
      </c>
      <c r="R17" s="539">
        <v>34.582261208576995</v>
      </c>
    </row>
    <row r="18" spans="1:18">
      <c r="A18" s="419">
        <f>Fechas!D18</f>
        <v>0</v>
      </c>
      <c r="B18" s="1"/>
      <c r="C18" s="1"/>
      <c r="D18" s="1"/>
      <c r="E18" s="1"/>
      <c r="F18" s="1"/>
      <c r="G18" s="1"/>
      <c r="H18" s="1"/>
      <c r="K18" s="5"/>
      <c r="L18" s="1"/>
      <c r="M18" s="1"/>
      <c r="N18" s="1"/>
      <c r="O18" s="377">
        <v>70.266666666666666</v>
      </c>
      <c r="P18" s="372"/>
      <c r="Q18" s="539">
        <v>71.216666666666683</v>
      </c>
      <c r="R18" s="539">
        <v>36.034892787524363</v>
      </c>
    </row>
    <row r="19" spans="1:18">
      <c r="A19" s="419">
        <f>Fechas!D19</f>
        <v>0</v>
      </c>
      <c r="B19" s="1"/>
      <c r="C19" s="1"/>
      <c r="D19" s="1"/>
      <c r="E19" s="1"/>
      <c r="F19" s="1"/>
      <c r="G19" s="1"/>
      <c r="H19" s="1"/>
      <c r="K19" s="5"/>
      <c r="L19" s="1"/>
      <c r="M19" s="1"/>
      <c r="N19" s="1"/>
      <c r="O19" s="377">
        <v>58.933333333333337</v>
      </c>
      <c r="P19" s="372"/>
      <c r="Q19" s="539">
        <v>69.966666666666669</v>
      </c>
      <c r="R19" s="539">
        <v>39.078167641325528</v>
      </c>
    </row>
    <row r="20" spans="1:18">
      <c r="A20" s="419">
        <f>Fechas!D20</f>
        <v>0</v>
      </c>
      <c r="B20" s="1"/>
      <c r="C20" s="1"/>
      <c r="D20" s="1"/>
      <c r="E20" s="1"/>
      <c r="F20" s="1"/>
      <c r="G20" s="1"/>
      <c r="H20" s="1"/>
      <c r="K20" s="5">
        <f>Fechas!U20</f>
        <v>0</v>
      </c>
      <c r="L20" s="1"/>
      <c r="M20" s="1"/>
      <c r="N20" s="1"/>
      <c r="O20" s="377"/>
      <c r="P20" s="372"/>
      <c r="Q20" s="539"/>
      <c r="R20" s="539"/>
    </row>
    <row r="21" spans="1:18">
      <c r="A21" s="419">
        <f>Fechas!D21</f>
        <v>0</v>
      </c>
      <c r="B21" s="1"/>
      <c r="C21" s="1"/>
      <c r="D21" s="1"/>
      <c r="E21" s="1"/>
      <c r="F21" s="1"/>
      <c r="G21" s="1"/>
      <c r="H21" s="1"/>
      <c r="K21" s="5">
        <f>Fechas!U21</f>
        <v>0</v>
      </c>
      <c r="L21" s="1"/>
      <c r="M21" s="1"/>
      <c r="N21" s="1"/>
      <c r="O21" s="377"/>
      <c r="P21" s="372"/>
      <c r="Q21" s="539"/>
      <c r="R21" s="539"/>
    </row>
    <row r="22" spans="1:18">
      <c r="A22" s="419">
        <f>Fechas!D22</f>
        <v>0</v>
      </c>
      <c r="B22" s="1"/>
      <c r="C22" s="1"/>
      <c r="D22" s="1"/>
      <c r="E22" s="1"/>
      <c r="F22" s="1"/>
      <c r="G22" s="1"/>
      <c r="H22" s="1"/>
      <c r="K22" s="5">
        <f>Fechas!U22</f>
        <v>0</v>
      </c>
      <c r="L22" s="1"/>
      <c r="M22" s="1"/>
      <c r="N22" s="1"/>
      <c r="O22" s="377"/>
      <c r="P22" s="372"/>
      <c r="Q22" s="539"/>
      <c r="R22" s="539"/>
    </row>
    <row r="23" spans="1:18">
      <c r="A23" s="419">
        <f>Fechas!D23</f>
        <v>0</v>
      </c>
      <c r="B23" s="1"/>
      <c r="C23" s="1"/>
      <c r="D23" s="1"/>
      <c r="E23" s="1"/>
      <c r="F23" s="1"/>
      <c r="G23" s="1"/>
      <c r="H23" s="1"/>
      <c r="K23" s="5">
        <f>Fechas!U23</f>
        <v>0</v>
      </c>
      <c r="L23" s="1"/>
      <c r="M23" s="1"/>
      <c r="N23" s="1"/>
      <c r="O23" s="377"/>
      <c r="P23" s="372"/>
      <c r="Q23" s="539"/>
      <c r="R23" s="539"/>
    </row>
    <row r="24" spans="1:18">
      <c r="A24" s="419">
        <f>Fechas!D24</f>
        <v>0</v>
      </c>
      <c r="B24" s="1"/>
      <c r="C24" s="1"/>
      <c r="D24" s="1"/>
      <c r="E24" s="1"/>
      <c r="F24" s="1"/>
      <c r="G24" s="1"/>
      <c r="H24" s="1"/>
      <c r="K24" s="5">
        <f>Fechas!U24</f>
        <v>0</v>
      </c>
      <c r="L24" s="1"/>
      <c r="M24" s="1"/>
      <c r="N24" s="1"/>
      <c r="O24" s="377"/>
      <c r="P24" s="372"/>
      <c r="Q24" s="539"/>
      <c r="R24" s="539"/>
    </row>
    <row r="25" spans="1:18">
      <c r="A25" s="419">
        <f>Fechas!D25</f>
        <v>0</v>
      </c>
      <c r="B25" s="1"/>
      <c r="C25" s="1"/>
      <c r="D25" s="1"/>
      <c r="E25" s="1"/>
      <c r="F25" s="1"/>
      <c r="G25" s="1"/>
      <c r="H25" s="1"/>
      <c r="K25" s="5">
        <f>Fechas!U25</f>
        <v>0</v>
      </c>
      <c r="L25" s="1"/>
      <c r="M25" s="1"/>
      <c r="N25" s="1"/>
      <c r="O25" s="372"/>
      <c r="P25" s="372"/>
      <c r="Q25" s="372"/>
      <c r="R25" s="372"/>
    </row>
    <row r="26" spans="1:18">
      <c r="A26" s="419">
        <f>Fechas!D26</f>
        <v>0</v>
      </c>
      <c r="B26" s="1"/>
      <c r="C26" s="1"/>
      <c r="D26" s="1"/>
      <c r="E26" s="1"/>
      <c r="F26" s="1"/>
      <c r="G26" s="1"/>
      <c r="H26" s="1"/>
      <c r="K26" s="5">
        <f>Fechas!U26</f>
        <v>0</v>
      </c>
      <c r="L26" s="1"/>
      <c r="M26" s="1"/>
      <c r="N26" s="1"/>
      <c r="O26" s="372"/>
      <c r="P26" s="372"/>
      <c r="Q26" s="372"/>
      <c r="R26" s="372"/>
    </row>
    <row r="27" spans="1:18">
      <c r="A27" s="419">
        <f>Fechas!D27</f>
        <v>0</v>
      </c>
      <c r="B27" s="1"/>
      <c r="C27" s="1"/>
      <c r="D27" s="1"/>
      <c r="E27" s="1"/>
      <c r="F27" s="1"/>
      <c r="G27" s="1"/>
      <c r="H27" s="1"/>
      <c r="K27" s="5">
        <f>Fechas!U27</f>
        <v>0</v>
      </c>
      <c r="L27" s="1"/>
      <c r="M27" s="1"/>
      <c r="N27" s="1"/>
      <c r="O27" s="372"/>
      <c r="P27" s="372"/>
      <c r="Q27" s="372"/>
      <c r="R27" s="372"/>
    </row>
    <row r="28" spans="1:18">
      <c r="A28" s="419">
        <f>Fechas!D28</f>
        <v>0</v>
      </c>
      <c r="B28" s="1"/>
      <c r="C28" s="1"/>
      <c r="D28" s="1"/>
      <c r="E28" s="1"/>
      <c r="F28" s="1"/>
      <c r="G28" s="1"/>
      <c r="H28" s="1"/>
      <c r="K28" s="5">
        <f>Fechas!U28</f>
        <v>0</v>
      </c>
      <c r="L28" s="1"/>
      <c r="M28" s="1"/>
      <c r="N28" s="1"/>
      <c r="O28" s="372"/>
      <c r="P28" s="372"/>
      <c r="Q28" s="372"/>
      <c r="R28" s="372"/>
    </row>
    <row r="29" spans="1:18">
      <c r="A29" s="419">
        <f>Fechas!D29</f>
        <v>0</v>
      </c>
      <c r="B29" s="1"/>
      <c r="C29" s="1"/>
      <c r="D29" s="1"/>
      <c r="E29" s="1"/>
      <c r="F29" s="1"/>
      <c r="G29" s="1"/>
      <c r="H29" s="1"/>
      <c r="K29" s="5">
        <f>Fechas!U29</f>
        <v>0</v>
      </c>
      <c r="L29" s="1"/>
      <c r="M29" s="1"/>
      <c r="N29" s="1"/>
      <c r="O29" s="372"/>
      <c r="P29" s="372"/>
      <c r="Q29" s="372"/>
      <c r="R29" s="372"/>
    </row>
    <row r="30" spans="1:18">
      <c r="A30" s="419">
        <f>Fechas!D30</f>
        <v>0</v>
      </c>
      <c r="B30" s="1"/>
      <c r="C30" s="1"/>
      <c r="D30" s="1"/>
      <c r="E30" s="1"/>
      <c r="F30" s="1"/>
      <c r="G30" s="1"/>
      <c r="H30" s="1"/>
      <c r="K30" s="5">
        <f>Fechas!U30</f>
        <v>0</v>
      </c>
      <c r="L30" s="1"/>
      <c r="M30" s="1"/>
      <c r="N30" s="1"/>
      <c r="O30" s="372"/>
      <c r="P30" s="372"/>
      <c r="Q30" s="372"/>
      <c r="R30" s="372"/>
    </row>
    <row r="31" spans="1:18">
      <c r="A31" s="419">
        <f>Fechas!D31</f>
        <v>0</v>
      </c>
      <c r="B31" s="1"/>
      <c r="C31" s="1"/>
      <c r="D31" s="1"/>
      <c r="E31" s="1"/>
      <c r="F31" s="1"/>
      <c r="G31" s="1"/>
      <c r="H31" s="1"/>
      <c r="K31" s="5">
        <f>Fechas!U31</f>
        <v>0</v>
      </c>
      <c r="L31" s="1"/>
      <c r="M31" s="1"/>
      <c r="N31" s="1"/>
      <c r="O31" s="372"/>
      <c r="P31" s="372"/>
      <c r="Q31" s="372"/>
      <c r="R31" s="372"/>
    </row>
    <row r="32" spans="1:18">
      <c r="A32" s="419">
        <f>Fechas!D32</f>
        <v>0</v>
      </c>
      <c r="B32" s="1"/>
      <c r="C32" s="1"/>
      <c r="D32" s="1"/>
      <c r="E32" s="1"/>
      <c r="F32" s="1"/>
      <c r="G32" s="1"/>
      <c r="H32" s="1"/>
      <c r="K32" s="5">
        <f>Fechas!U32</f>
        <v>0</v>
      </c>
      <c r="L32" s="1"/>
      <c r="M32" s="1"/>
      <c r="N32" s="1"/>
      <c r="O32" s="372"/>
      <c r="P32" s="372"/>
      <c r="Q32" s="372"/>
      <c r="R32" s="372"/>
    </row>
    <row r="33" spans="1:18">
      <c r="A33" s="419">
        <f>Fechas!D33</f>
        <v>0</v>
      </c>
      <c r="B33" s="1"/>
      <c r="C33" s="1"/>
      <c r="D33" s="1"/>
      <c r="E33" s="1"/>
      <c r="F33" s="1"/>
      <c r="G33" s="1"/>
      <c r="H33" s="1"/>
      <c r="K33" s="5">
        <f>Fechas!U33</f>
        <v>0</v>
      </c>
      <c r="L33" s="1"/>
      <c r="M33" s="1"/>
      <c r="N33" s="1"/>
      <c r="O33" s="372"/>
      <c r="P33" s="372"/>
      <c r="Q33" s="372"/>
      <c r="R33" s="372"/>
    </row>
    <row r="34" spans="1:18">
      <c r="A34" s="419">
        <f>Fechas!D34</f>
        <v>0</v>
      </c>
      <c r="B34" s="1"/>
      <c r="C34" s="1"/>
      <c r="D34" s="364"/>
      <c r="E34" s="1"/>
      <c r="F34" s="1"/>
      <c r="G34" s="1"/>
      <c r="H34" s="1"/>
      <c r="K34" s="5">
        <f>Fechas!U34</f>
        <v>0</v>
      </c>
      <c r="L34" s="1"/>
      <c r="M34" s="1"/>
      <c r="N34" s="364"/>
      <c r="O34" s="372"/>
      <c r="P34" s="372"/>
      <c r="Q34" s="372"/>
      <c r="R34" s="372"/>
    </row>
    <row r="35" spans="1:18">
      <c r="A35" s="419">
        <f>Fechas!D35</f>
        <v>0</v>
      </c>
      <c r="B35" s="1"/>
      <c r="C35" s="1"/>
      <c r="D35" s="1"/>
      <c r="E35" s="1"/>
      <c r="F35" s="1"/>
      <c r="G35" s="1"/>
      <c r="H35" s="1"/>
      <c r="K35" s="5">
        <f>Fechas!U35</f>
        <v>0</v>
      </c>
      <c r="L35" s="1"/>
      <c r="M35" s="1"/>
      <c r="N35" s="1"/>
      <c r="O35" s="372"/>
      <c r="P35" s="372"/>
      <c r="Q35" s="372"/>
      <c r="R35" s="372"/>
    </row>
    <row r="36" spans="1:18">
      <c r="A36" s="419">
        <f>Fechas!D36</f>
        <v>0</v>
      </c>
      <c r="B36" s="1"/>
      <c r="C36" s="1"/>
      <c r="D36" s="1"/>
      <c r="E36" s="1"/>
      <c r="F36" s="1"/>
      <c r="G36" s="1"/>
      <c r="H36" s="1"/>
      <c r="K36" s="5">
        <f>Fechas!U36</f>
        <v>0</v>
      </c>
      <c r="L36" s="1"/>
      <c r="M36" s="1"/>
      <c r="N36" s="1"/>
      <c r="O36" s="372"/>
      <c r="P36" s="372"/>
      <c r="Q36" s="372"/>
      <c r="R36" s="372"/>
    </row>
    <row r="37" spans="1:18">
      <c r="A37" s="419">
        <f>Fechas!D37</f>
        <v>0</v>
      </c>
      <c r="B37" s="1"/>
      <c r="C37" s="1"/>
      <c r="D37" s="1"/>
      <c r="E37" s="1"/>
      <c r="F37" s="1"/>
      <c r="G37" s="1"/>
      <c r="H37" s="1"/>
      <c r="K37" s="5">
        <f>Fechas!U37</f>
        <v>0</v>
      </c>
      <c r="L37" s="1"/>
      <c r="M37" s="1"/>
      <c r="N37" s="1"/>
      <c r="O37" s="372"/>
      <c r="P37" s="372"/>
      <c r="Q37" s="372"/>
      <c r="R37" s="372"/>
    </row>
    <row r="38" spans="1:18">
      <c r="A38" s="419">
        <f>Fechas!D38</f>
        <v>0</v>
      </c>
      <c r="B38" s="1"/>
      <c r="C38" s="1"/>
      <c r="D38" s="1"/>
      <c r="E38" s="1"/>
      <c r="F38" s="1"/>
      <c r="G38" s="1"/>
      <c r="H38" s="1"/>
      <c r="K38" s="5">
        <f>Fechas!U38</f>
        <v>0</v>
      </c>
      <c r="L38" s="1"/>
      <c r="M38" s="1"/>
      <c r="N38" s="1"/>
      <c r="O38" s="1"/>
      <c r="P38" s="1"/>
      <c r="Q38" s="1"/>
      <c r="R38" s="1"/>
    </row>
    <row r="39" spans="1:18">
      <c r="A39" s="419">
        <f>Fechas!D39</f>
        <v>0</v>
      </c>
      <c r="B39" s="1"/>
      <c r="C39" s="1"/>
      <c r="D39" s="1"/>
      <c r="E39" s="1"/>
      <c r="F39" s="1"/>
      <c r="G39" s="1"/>
      <c r="H39" s="1"/>
      <c r="K39" s="5">
        <f>Fechas!U39</f>
        <v>0</v>
      </c>
      <c r="L39" s="1"/>
      <c r="M39" s="1"/>
      <c r="N39" s="1"/>
      <c r="O39" s="1"/>
      <c r="P39" s="1"/>
      <c r="Q39" s="1"/>
      <c r="R39" s="1"/>
    </row>
    <row r="40" spans="1:18">
      <c r="A40" s="419">
        <f>Fechas!D40</f>
        <v>0</v>
      </c>
      <c r="B40" s="1"/>
      <c r="C40" s="1"/>
      <c r="D40" s="1"/>
      <c r="E40" s="1"/>
      <c r="F40" s="1"/>
      <c r="G40" s="1"/>
      <c r="H40" s="1"/>
      <c r="K40" s="5">
        <f>Fechas!U40</f>
        <v>0</v>
      </c>
      <c r="L40" s="1"/>
      <c r="M40" s="1"/>
      <c r="N40" s="1"/>
      <c r="O40" s="1"/>
      <c r="P40" s="1"/>
      <c r="Q40" s="1"/>
      <c r="R40" s="1"/>
    </row>
    <row r="41" spans="1:18">
      <c r="A41" s="419">
        <f>Fechas!D41</f>
        <v>0</v>
      </c>
      <c r="B41" s="1"/>
      <c r="C41" s="1"/>
      <c r="D41" s="1"/>
      <c r="E41" s="1"/>
      <c r="F41" s="1"/>
      <c r="G41" s="1"/>
      <c r="H41" s="1"/>
      <c r="K41" s="5">
        <f>Fechas!U41</f>
        <v>0</v>
      </c>
      <c r="L41" s="1"/>
      <c r="M41" s="1"/>
      <c r="N41" s="1"/>
      <c r="O41" s="1"/>
      <c r="P41" s="1"/>
      <c r="Q41" s="1"/>
      <c r="R41" s="1"/>
    </row>
    <row r="42" spans="1:18">
      <c r="A42" s="419">
        <f>Fechas!D42</f>
        <v>0</v>
      </c>
      <c r="B42" s="1"/>
      <c r="C42" s="1"/>
      <c r="D42" s="1"/>
      <c r="E42" s="1"/>
      <c r="F42" s="1"/>
      <c r="G42" s="1"/>
      <c r="H42" s="1"/>
      <c r="K42" s="56">
        <f>Fechas!U42</f>
        <v>0</v>
      </c>
      <c r="L42" s="72"/>
      <c r="M42" s="72"/>
      <c r="N42" s="72"/>
      <c r="O42" s="72"/>
      <c r="P42" s="72"/>
      <c r="Q42" s="72"/>
      <c r="R42" s="72"/>
    </row>
    <row r="43" spans="1:18">
      <c r="A43" s="420">
        <f>Fechas!D43</f>
        <v>0</v>
      </c>
      <c r="B43" s="72"/>
      <c r="C43" s="72"/>
      <c r="D43" s="72"/>
      <c r="E43" s="72"/>
      <c r="F43" s="72"/>
      <c r="G43" s="72"/>
      <c r="H43" s="72"/>
      <c r="K43" s="5">
        <f>Fechas!U43</f>
        <v>0</v>
      </c>
      <c r="L43" s="1"/>
      <c r="M43" s="1"/>
      <c r="N43" s="1"/>
      <c r="O43" s="1"/>
      <c r="P43" s="1"/>
      <c r="Q43" s="1"/>
      <c r="R43" s="1"/>
    </row>
    <row r="44" spans="1:18">
      <c r="A44" s="419">
        <f>Fechas!D44</f>
        <v>0</v>
      </c>
      <c r="B44" s="1"/>
      <c r="C44" s="1"/>
      <c r="D44" s="1"/>
      <c r="E44" s="1"/>
      <c r="F44" s="1"/>
      <c r="G44" s="1"/>
      <c r="H44" s="1"/>
      <c r="K44" s="5">
        <f>Fechas!U44</f>
        <v>0</v>
      </c>
      <c r="L44" s="1"/>
      <c r="M44" s="1"/>
      <c r="N44" s="1"/>
      <c r="O44" s="1"/>
      <c r="P44" s="1"/>
      <c r="Q44" s="1"/>
      <c r="R44" s="1"/>
    </row>
    <row r="45" spans="1:18">
      <c r="A45" s="421"/>
      <c r="K45" s="413">
        <f>Fechas!U45</f>
        <v>0</v>
      </c>
      <c r="L45" s="414"/>
      <c r="M45" s="414"/>
      <c r="N45" s="414"/>
      <c r="O45" s="414"/>
      <c r="P45" s="414"/>
      <c r="Q45" s="414"/>
      <c r="R45" s="414"/>
    </row>
    <row r="46" spans="1:18">
      <c r="A46" s="421"/>
      <c r="K46" s="413">
        <f>Fechas!U46</f>
        <v>0</v>
      </c>
      <c r="L46" s="414"/>
      <c r="M46" s="414"/>
      <c r="N46" s="414"/>
      <c r="O46" s="414"/>
      <c r="P46" s="414"/>
      <c r="Q46" s="414"/>
      <c r="R46" s="414"/>
    </row>
    <row r="47" spans="1:18">
      <c r="A47" s="421"/>
      <c r="K47" s="413">
        <f>Fechas!U47</f>
        <v>0</v>
      </c>
      <c r="L47" s="414"/>
      <c r="M47" s="414"/>
      <c r="N47" s="414"/>
      <c r="O47" s="414"/>
      <c r="P47" s="414"/>
      <c r="Q47" s="414"/>
      <c r="R47" s="414"/>
    </row>
    <row r="48" spans="1:18">
      <c r="A48" s="421"/>
      <c r="K48" s="413">
        <f>Fechas!U48</f>
        <v>0</v>
      </c>
      <c r="L48" s="414"/>
      <c r="M48" s="414"/>
      <c r="N48" s="414"/>
      <c r="O48" s="414"/>
      <c r="P48" s="414"/>
      <c r="Q48" s="414"/>
      <c r="R48" s="414"/>
    </row>
    <row r="49" spans="1:18">
      <c r="A49" s="421"/>
      <c r="K49" s="413">
        <f>Fechas!U49</f>
        <v>0</v>
      </c>
      <c r="L49" s="414"/>
      <c r="M49" s="414"/>
      <c r="N49" s="414"/>
      <c r="O49" s="414"/>
      <c r="P49" s="414"/>
      <c r="Q49" s="414"/>
      <c r="R49" s="414"/>
    </row>
    <row r="50" spans="1:18">
      <c r="K50" s="413">
        <f>Fechas!U50</f>
        <v>0</v>
      </c>
      <c r="L50" s="414"/>
      <c r="M50" s="414"/>
      <c r="N50" s="414"/>
      <c r="O50" s="414"/>
      <c r="P50" s="414"/>
      <c r="Q50" s="414"/>
      <c r="R50" s="414"/>
    </row>
    <row r="52" spans="1:18">
      <c r="A52" s="422" t="s">
        <v>76</v>
      </c>
      <c r="B52" s="11"/>
      <c r="C52" s="11"/>
      <c r="D52" s="11"/>
      <c r="E52" s="11"/>
      <c r="F52" s="11"/>
      <c r="G52" s="11"/>
      <c r="H52" s="11"/>
      <c r="K52" s="131" t="s">
        <v>71</v>
      </c>
      <c r="L52" s="11"/>
      <c r="M52" s="11"/>
      <c r="N52" s="11"/>
      <c r="O52" s="11"/>
      <c r="P52" s="11"/>
      <c r="Q52" s="11"/>
      <c r="R52" s="11"/>
    </row>
    <row r="53" spans="1:18" ht="13.5" thickBot="1">
      <c r="A53" s="416"/>
      <c r="B53" s="11"/>
      <c r="C53" s="11"/>
      <c r="D53" s="11"/>
      <c r="E53" s="11"/>
      <c r="F53" s="11"/>
      <c r="G53" s="11"/>
      <c r="H53" s="11"/>
      <c r="K53" s="73"/>
      <c r="L53" s="11"/>
      <c r="M53" s="11"/>
      <c r="N53" s="11"/>
      <c r="O53" s="11"/>
      <c r="P53" s="11"/>
      <c r="Q53" s="11"/>
      <c r="R53" s="11"/>
    </row>
    <row r="54" spans="1:18" ht="33.75">
      <c r="A54" s="423" t="str">
        <f>Fechas!$D$52</f>
        <v>Denominación del cultivar</v>
      </c>
      <c r="B54" s="75" t="s">
        <v>16</v>
      </c>
      <c r="C54" s="75" t="s">
        <v>17</v>
      </c>
      <c r="D54" s="75" t="s">
        <v>18</v>
      </c>
      <c r="E54" s="75" t="s">
        <v>19</v>
      </c>
      <c r="F54" s="75" t="s">
        <v>20</v>
      </c>
      <c r="G54" s="6" t="s">
        <v>21</v>
      </c>
      <c r="H54" s="6" t="s">
        <v>22</v>
      </c>
      <c r="K54" s="129" t="s">
        <v>205</v>
      </c>
      <c r="L54" s="75" t="s">
        <v>16</v>
      </c>
      <c r="M54" s="75" t="s">
        <v>17</v>
      </c>
      <c r="N54" s="75" t="s">
        <v>18</v>
      </c>
      <c r="O54" s="75" t="s">
        <v>19</v>
      </c>
      <c r="P54" s="75" t="s">
        <v>20</v>
      </c>
      <c r="Q54" s="6" t="s">
        <v>21</v>
      </c>
      <c r="R54" s="6" t="s">
        <v>22</v>
      </c>
    </row>
    <row r="55" spans="1:18">
      <c r="A55" s="424" t="str">
        <f>Fechas!D54</f>
        <v>ACA 604</v>
      </c>
      <c r="B55" s="415"/>
      <c r="C55" s="415"/>
      <c r="D55" s="415"/>
      <c r="E55" s="540">
        <v>71</v>
      </c>
      <c r="F55" s="415"/>
      <c r="G55" s="538">
        <v>72.400000000000006</v>
      </c>
      <c r="H55" s="538">
        <v>36.649025341130603</v>
      </c>
      <c r="K55" s="113"/>
      <c r="L55" s="415"/>
      <c r="M55" s="415"/>
      <c r="N55" s="415"/>
      <c r="O55" s="540">
        <v>56.6</v>
      </c>
      <c r="P55" s="415"/>
      <c r="Q55" s="538">
        <v>67.8</v>
      </c>
      <c r="R55" s="538">
        <v>36.545419103313833</v>
      </c>
    </row>
    <row r="56" spans="1:18">
      <c r="A56" s="425" t="str">
        <f>Fechas!D55</f>
        <v>DM SAUCE</v>
      </c>
      <c r="B56" s="1"/>
      <c r="C56" s="1"/>
      <c r="D56" s="1"/>
      <c r="E56" s="376">
        <v>61.4</v>
      </c>
      <c r="F56" s="1"/>
      <c r="G56" s="537">
        <v>66.38333333333334</v>
      </c>
      <c r="H56" s="537">
        <v>31.945126705653024</v>
      </c>
      <c r="K56" s="5"/>
      <c r="L56" s="1"/>
      <c r="M56" s="1"/>
      <c r="N56" s="1"/>
      <c r="O56" s="376">
        <v>64.13333333333334</v>
      </c>
      <c r="P56" s="1"/>
      <c r="Q56" s="537">
        <v>70.5</v>
      </c>
      <c r="R56" s="537">
        <v>39.56998050682261</v>
      </c>
    </row>
    <row r="57" spans="1:18">
      <c r="A57" s="425" t="str">
        <f>Fechas!D56</f>
        <v>Klein Cien años</v>
      </c>
      <c r="B57" s="1"/>
      <c r="C57" s="1"/>
      <c r="D57" s="1"/>
      <c r="E57" s="376">
        <v>85.333333333333329</v>
      </c>
      <c r="F57" s="1"/>
      <c r="G57" s="537">
        <v>72.283333333333346</v>
      </c>
      <c r="H57" s="537">
        <v>38.578070175438597</v>
      </c>
      <c r="K57" s="5"/>
      <c r="L57" s="1"/>
      <c r="M57" s="1"/>
      <c r="N57" s="1"/>
      <c r="O57" s="376">
        <v>75.866666666666674</v>
      </c>
      <c r="P57" s="1"/>
      <c r="Q57" s="537">
        <v>70.733333333333334</v>
      </c>
      <c r="R57" s="537">
        <v>39.634113060428852</v>
      </c>
    </row>
    <row r="58" spans="1:18">
      <c r="A58" s="425" t="str">
        <f>Fechas!D57</f>
        <v>Klein Geminis</v>
      </c>
      <c r="B58" s="1"/>
      <c r="C58" s="1"/>
      <c r="D58" s="1"/>
      <c r="E58" s="1">
        <v>86.866666666666674</v>
      </c>
      <c r="F58" s="1"/>
      <c r="G58" s="1">
        <v>68.100000000000009</v>
      </c>
      <c r="H58" s="1">
        <v>34.741715399610136</v>
      </c>
      <c r="K58" s="5"/>
      <c r="L58" s="1"/>
      <c r="M58" s="1"/>
      <c r="N58" s="1"/>
      <c r="O58" s="376">
        <v>71.2</v>
      </c>
      <c r="P58" s="1"/>
      <c r="Q58" s="537">
        <v>72.266666666666666</v>
      </c>
      <c r="R58" s="537">
        <v>39.676023391812862</v>
      </c>
    </row>
    <row r="59" spans="1:18">
      <c r="A59" s="425" t="str">
        <f>Fechas!D58</f>
        <v>Klein Minerva</v>
      </c>
      <c r="B59" s="1"/>
      <c r="C59" s="1"/>
      <c r="D59" s="1"/>
      <c r="E59" s="1">
        <v>90.533333333333317</v>
      </c>
      <c r="F59" s="1"/>
      <c r="G59" s="1">
        <v>72.233333333333334</v>
      </c>
      <c r="H59" s="1">
        <v>41.387329434697854</v>
      </c>
      <c r="K59" s="5"/>
      <c r="L59" s="1"/>
      <c r="M59" s="1"/>
      <c r="N59" s="1"/>
      <c r="O59" s="376">
        <v>72.86666666666666</v>
      </c>
      <c r="P59" s="1"/>
      <c r="Q59" s="537">
        <v>70.63333333333334</v>
      </c>
      <c r="R59" s="537">
        <v>41.474658869395704</v>
      </c>
    </row>
    <row r="60" spans="1:18">
      <c r="A60" s="425" t="str">
        <f>Fechas!D59</f>
        <v>SY 109</v>
      </c>
      <c r="B60" s="1"/>
      <c r="C60" s="1"/>
      <c r="D60" s="1"/>
      <c r="E60" s="1">
        <v>63.599999999999994</v>
      </c>
      <c r="F60" s="1"/>
      <c r="G60" s="1">
        <v>68.483333333333334</v>
      </c>
      <c r="H60" s="1">
        <v>42.067251461988299</v>
      </c>
      <c r="K60" s="5"/>
      <c r="L60" s="1"/>
      <c r="M60" s="1"/>
      <c r="N60" s="1"/>
      <c r="O60" s="376">
        <v>64.13333333333334</v>
      </c>
      <c r="P60" s="1"/>
      <c r="Q60" s="537">
        <v>70.983333333333334</v>
      </c>
      <c r="R60" s="537">
        <v>39.59122807017544</v>
      </c>
    </row>
    <row r="61" spans="1:18">
      <c r="A61" s="425">
        <f>Fechas!D60</f>
        <v>0</v>
      </c>
      <c r="B61" s="1"/>
      <c r="C61" s="1"/>
      <c r="D61" s="1"/>
      <c r="E61" s="1"/>
      <c r="F61" s="1"/>
      <c r="G61" s="1"/>
      <c r="H61" s="1"/>
      <c r="K61" s="5"/>
      <c r="L61" s="1"/>
      <c r="M61" s="1"/>
      <c r="N61" s="1"/>
      <c r="O61" s="376">
        <v>69.86666666666666</v>
      </c>
      <c r="P61" s="1"/>
      <c r="Q61" s="537">
        <v>67.88333333333334</v>
      </c>
      <c r="R61" s="537">
        <v>35.713352826510722</v>
      </c>
    </row>
    <row r="62" spans="1:18">
      <c r="A62" s="425">
        <f>Fechas!D61</f>
        <v>0</v>
      </c>
      <c r="B62" s="1"/>
      <c r="C62" s="1"/>
      <c r="D62" s="1"/>
      <c r="E62" s="1"/>
      <c r="F62" s="1"/>
      <c r="G62" s="1"/>
      <c r="H62" s="1"/>
      <c r="K62" s="5"/>
      <c r="L62" s="1"/>
      <c r="M62" s="1"/>
      <c r="N62" s="1"/>
      <c r="O62" s="376">
        <v>76.533333333333331</v>
      </c>
      <c r="P62" s="1"/>
      <c r="Q62" s="537">
        <v>71.300000000000011</v>
      </c>
      <c r="R62" s="537">
        <v>43.916276803118905</v>
      </c>
    </row>
    <row r="63" spans="1:18">
      <c r="A63" s="425">
        <f>Fechas!D62</f>
        <v>0</v>
      </c>
      <c r="B63" s="1"/>
      <c r="C63" s="1"/>
      <c r="D63" s="1"/>
      <c r="E63" s="1"/>
      <c r="F63" s="1"/>
      <c r="G63" s="1"/>
      <c r="H63" s="1"/>
      <c r="K63" s="5"/>
      <c r="L63" s="1"/>
      <c r="M63" s="1"/>
      <c r="N63" s="1"/>
      <c r="O63" s="376">
        <v>72.333333333333329</v>
      </c>
      <c r="P63" s="1"/>
      <c r="Q63" s="537">
        <v>71.600000000000009</v>
      </c>
      <c r="R63" s="537">
        <v>38.059649122807016</v>
      </c>
    </row>
    <row r="64" spans="1:18">
      <c r="A64" s="425">
        <f>Fechas!D63</f>
        <v>0</v>
      </c>
      <c r="B64" s="1"/>
      <c r="C64" s="1"/>
      <c r="D64" s="1"/>
      <c r="E64" s="1"/>
      <c r="F64" s="1"/>
      <c r="G64" s="1"/>
      <c r="H64" s="1"/>
      <c r="K64" s="5"/>
      <c r="L64" s="1"/>
      <c r="M64" s="1"/>
      <c r="N64" s="1"/>
      <c r="O64" s="376">
        <v>76.399999999999991</v>
      </c>
      <c r="P64" s="1"/>
      <c r="Q64" s="537">
        <v>73.916666666666671</v>
      </c>
      <c r="R64" s="537">
        <v>40.111111111111107</v>
      </c>
    </row>
    <row r="65" spans="1:18">
      <c r="A65" s="425">
        <f>Fechas!D64</f>
        <v>0</v>
      </c>
      <c r="B65" s="1"/>
      <c r="C65" s="1"/>
      <c r="D65" s="1"/>
      <c r="E65" s="1"/>
      <c r="F65" s="1"/>
      <c r="G65" s="1"/>
      <c r="H65" s="1"/>
      <c r="K65" s="5"/>
      <c r="L65" s="1"/>
      <c r="M65" s="1"/>
      <c r="N65" s="1"/>
      <c r="O65" s="376">
        <v>69.533333333333331</v>
      </c>
      <c r="P65" s="1"/>
      <c r="Q65" s="537">
        <v>69.000000000000014</v>
      </c>
      <c r="R65" s="537">
        <v>43.045126705653018</v>
      </c>
    </row>
    <row r="66" spans="1:18">
      <c r="A66" s="425">
        <f>Fechas!D65</f>
        <v>0</v>
      </c>
      <c r="B66" s="1"/>
      <c r="C66" s="1"/>
      <c r="D66" s="1"/>
      <c r="E66" s="1"/>
      <c r="F66" s="1"/>
      <c r="G66" s="1"/>
      <c r="H66" s="1"/>
      <c r="K66" s="5"/>
      <c r="L66" s="1"/>
      <c r="M66" s="1"/>
      <c r="N66" s="1"/>
      <c r="O66" s="376">
        <v>74.8</v>
      </c>
      <c r="P66" s="1"/>
      <c r="Q66" s="537">
        <v>71.066666666666677</v>
      </c>
      <c r="R66" s="537">
        <v>36.438401559454192</v>
      </c>
    </row>
    <row r="67" spans="1:18">
      <c r="A67" s="425">
        <f>Fechas!D66</f>
        <v>0</v>
      </c>
      <c r="B67" s="1"/>
      <c r="C67" s="1"/>
      <c r="D67" s="1"/>
      <c r="E67" s="1"/>
      <c r="F67" s="1"/>
      <c r="G67" s="1"/>
      <c r="H67" s="1"/>
      <c r="K67" s="5"/>
      <c r="L67" s="1"/>
      <c r="M67" s="1"/>
      <c r="N67" s="1"/>
      <c r="O67" s="376">
        <v>61.466666666666669</v>
      </c>
      <c r="P67" s="1"/>
      <c r="Q67" s="537">
        <v>71.400000000000006</v>
      </c>
      <c r="R67" s="537">
        <v>32.833723196881088</v>
      </c>
    </row>
    <row r="68" spans="1:18">
      <c r="A68" s="425">
        <f>Fechas!D67</f>
        <v>0</v>
      </c>
      <c r="B68" s="1"/>
      <c r="C68" s="1"/>
      <c r="D68" s="1"/>
      <c r="E68" s="1"/>
      <c r="F68" s="1"/>
      <c r="G68" s="1"/>
      <c r="H68" s="1"/>
      <c r="K68" s="5"/>
      <c r="L68" s="1"/>
      <c r="M68" s="1"/>
      <c r="N68" s="1"/>
      <c r="O68" s="376">
        <v>64.333333333333329</v>
      </c>
      <c r="P68" s="1"/>
      <c r="Q68" s="537">
        <v>72.050000000000011</v>
      </c>
      <c r="R68" s="537">
        <v>38.61296296296296</v>
      </c>
    </row>
    <row r="69" spans="1:18">
      <c r="A69" s="425">
        <f>Fechas!D68</f>
        <v>0</v>
      </c>
      <c r="B69" s="1"/>
      <c r="C69" s="1"/>
      <c r="D69" s="1"/>
      <c r="E69" s="1"/>
      <c r="F69" s="1"/>
      <c r="G69" s="1"/>
      <c r="H69" s="1"/>
      <c r="K69" s="5"/>
      <c r="L69" s="1"/>
      <c r="M69" s="1"/>
      <c r="N69" s="1"/>
      <c r="O69" s="376">
        <v>65.8</v>
      </c>
      <c r="P69" s="1"/>
      <c r="Q69" s="537">
        <v>71.45</v>
      </c>
      <c r="R69" s="537">
        <v>36.915789473684207</v>
      </c>
    </row>
    <row r="70" spans="1:18">
      <c r="A70" s="425">
        <f>Fechas!D69</f>
        <v>0</v>
      </c>
      <c r="B70" s="1"/>
      <c r="C70" s="1"/>
      <c r="D70" s="1"/>
      <c r="E70" s="1"/>
      <c r="F70" s="1"/>
      <c r="G70" s="1"/>
      <c r="H70" s="1"/>
      <c r="K70" s="5"/>
      <c r="L70" s="1"/>
      <c r="M70" s="1"/>
      <c r="N70" s="1"/>
      <c r="O70" s="376">
        <v>58.133333333333333</v>
      </c>
      <c r="P70" s="1"/>
      <c r="Q70" s="537">
        <v>69.63333333333334</v>
      </c>
      <c r="R70" s="537">
        <v>39.128460038986354</v>
      </c>
    </row>
    <row r="71" spans="1:18">
      <c r="A71" s="425">
        <f>Fechas!D70</f>
        <v>0</v>
      </c>
      <c r="B71" s="1"/>
      <c r="C71" s="1"/>
      <c r="D71" s="1"/>
      <c r="E71" s="1"/>
      <c r="F71" s="1"/>
      <c r="G71" s="1"/>
      <c r="H71" s="1"/>
      <c r="K71" s="5"/>
      <c r="L71" s="1"/>
      <c r="M71" s="1"/>
      <c r="N71" s="1"/>
      <c r="O71" s="376">
        <v>61.4</v>
      </c>
      <c r="P71" s="1"/>
      <c r="Q71" s="537">
        <v>71.5</v>
      </c>
      <c r="R71" s="537">
        <v>40.229629629629635</v>
      </c>
    </row>
    <row r="72" spans="1:18">
      <c r="A72" s="425">
        <f>Fechas!D71</f>
        <v>0</v>
      </c>
      <c r="B72" s="1"/>
      <c r="C72" s="1"/>
      <c r="D72" s="1"/>
      <c r="E72" s="1"/>
      <c r="F72" s="1"/>
      <c r="G72" s="1"/>
      <c r="H72" s="1"/>
      <c r="K72" s="5"/>
      <c r="L72" s="1"/>
      <c r="M72" s="1"/>
      <c r="N72" s="1"/>
      <c r="O72" s="376">
        <v>62.866666666666667</v>
      </c>
      <c r="P72" s="1"/>
      <c r="Q72" s="537">
        <v>71.050000000000011</v>
      </c>
      <c r="R72" s="537">
        <v>43.589083820662772</v>
      </c>
    </row>
    <row r="73" spans="1:18">
      <c r="A73" s="425">
        <f>Fechas!D72</f>
        <v>0</v>
      </c>
      <c r="B73" s="1"/>
      <c r="C73" s="1"/>
      <c r="D73" s="1"/>
      <c r="E73" s="1"/>
      <c r="F73" s="1"/>
      <c r="G73" s="1"/>
      <c r="H73" s="1"/>
      <c r="K73" s="5"/>
      <c r="L73" s="1"/>
      <c r="M73" s="1"/>
      <c r="N73" s="1"/>
      <c r="O73" s="376">
        <v>75.333333333333329</v>
      </c>
      <c r="P73" s="1"/>
      <c r="Q73" s="537">
        <v>74.600000000000009</v>
      </c>
      <c r="R73" s="537">
        <v>43.608284600389858</v>
      </c>
    </row>
    <row r="74" spans="1:18">
      <c r="A74" s="425">
        <f>Fechas!D73</f>
        <v>0</v>
      </c>
      <c r="B74" s="1"/>
      <c r="C74" s="1"/>
      <c r="D74" s="1"/>
      <c r="E74" s="1"/>
      <c r="F74" s="1"/>
      <c r="G74" s="1"/>
      <c r="H74" s="1"/>
      <c r="K74" s="5"/>
      <c r="L74" s="1"/>
      <c r="M74" s="1"/>
      <c r="N74" s="1"/>
      <c r="O74" s="376">
        <v>78.266666666666666</v>
      </c>
      <c r="P74" s="1"/>
      <c r="Q74" s="537">
        <v>72.3</v>
      </c>
      <c r="R74" s="537">
        <v>33.784600389863549</v>
      </c>
    </row>
    <row r="75" spans="1:18">
      <c r="A75" s="425">
        <f>Fechas!D74</f>
        <v>0</v>
      </c>
      <c r="B75" s="1"/>
      <c r="C75" s="1"/>
      <c r="D75" s="1"/>
      <c r="E75" s="1"/>
      <c r="F75" s="1"/>
      <c r="G75" s="1"/>
      <c r="H75" s="1"/>
      <c r="K75" s="5"/>
      <c r="L75" s="1"/>
      <c r="M75" s="1"/>
      <c r="N75" s="1"/>
      <c r="O75" s="376">
        <v>69.066666666666663</v>
      </c>
      <c r="P75" s="1"/>
      <c r="Q75" s="537">
        <v>71.333333333333343</v>
      </c>
      <c r="R75" s="537">
        <v>38.971734892787516</v>
      </c>
    </row>
    <row r="76" spans="1:18">
      <c r="A76" s="425">
        <f>Fechas!D75</f>
        <v>0</v>
      </c>
      <c r="B76" s="1"/>
      <c r="C76" s="1"/>
      <c r="D76" s="1"/>
      <c r="E76" s="1"/>
      <c r="F76" s="1"/>
      <c r="G76" s="1"/>
      <c r="H76" s="1"/>
      <c r="K76" s="5"/>
      <c r="L76" s="1"/>
      <c r="M76" s="1"/>
      <c r="N76" s="1"/>
      <c r="O76" s="376">
        <v>76.199999999999989</v>
      </c>
      <c r="P76" s="1"/>
      <c r="Q76" s="537">
        <v>72.866666666666674</v>
      </c>
      <c r="R76" s="537">
        <v>40.21267056530214</v>
      </c>
    </row>
    <row r="77" spans="1:18">
      <c r="A77" s="425">
        <f>Fechas!D76</f>
        <v>0</v>
      </c>
      <c r="B77" s="1"/>
      <c r="C77" s="1"/>
      <c r="D77" s="1"/>
      <c r="E77" s="1"/>
      <c r="F77" s="1"/>
      <c r="G77" s="1"/>
      <c r="H77" s="1"/>
      <c r="K77" s="5"/>
      <c r="L77" s="1"/>
      <c r="M77" s="1"/>
      <c r="N77" s="1"/>
      <c r="O77" s="1">
        <v>78.266666666666666</v>
      </c>
      <c r="P77" s="1"/>
      <c r="Q77" s="1">
        <v>70.100000000000009</v>
      </c>
      <c r="R77" s="1">
        <v>37.527972709551655</v>
      </c>
    </row>
    <row r="78" spans="1:18">
      <c r="A78" s="425">
        <f>Fechas!D77</f>
        <v>0</v>
      </c>
      <c r="B78" s="1"/>
      <c r="C78" s="1"/>
      <c r="D78" s="1"/>
      <c r="E78" s="1"/>
      <c r="F78" s="1"/>
      <c r="G78" s="1"/>
      <c r="H78" s="1"/>
      <c r="K78" s="5"/>
      <c r="L78" s="1"/>
      <c r="M78" s="1"/>
      <c r="N78" s="1"/>
      <c r="O78" s="1">
        <v>60.666666666666664</v>
      </c>
      <c r="P78" s="1"/>
      <c r="Q78" s="1">
        <v>72.116666666666674</v>
      </c>
      <c r="R78" s="1">
        <v>38.088791423001943</v>
      </c>
    </row>
    <row r="79" spans="1:18">
      <c r="A79" s="425">
        <f>Fechas!D78</f>
        <v>0</v>
      </c>
      <c r="B79" s="1"/>
      <c r="C79" s="1"/>
      <c r="D79" s="1"/>
      <c r="E79" s="1"/>
      <c r="F79" s="1"/>
      <c r="G79" s="1"/>
      <c r="H79" s="1"/>
      <c r="K79" s="5"/>
      <c r="L79" s="1"/>
      <c r="M79" s="1"/>
      <c r="N79" s="1"/>
      <c r="O79" s="1">
        <v>65.666666666666671</v>
      </c>
      <c r="P79" s="1"/>
      <c r="Q79" s="1">
        <v>70.25</v>
      </c>
      <c r="R79" s="1">
        <v>41.798635477582842</v>
      </c>
    </row>
    <row r="80" spans="1:18">
      <c r="A80" s="425">
        <f>Fechas!D79</f>
        <v>0</v>
      </c>
      <c r="B80" s="1"/>
      <c r="C80" s="1"/>
      <c r="D80" s="1"/>
      <c r="E80" s="1"/>
      <c r="F80" s="1"/>
      <c r="G80" s="1"/>
      <c r="H80" s="1"/>
      <c r="K80" s="5"/>
      <c r="L80" s="1"/>
      <c r="M80" s="1"/>
      <c r="N80" s="1"/>
      <c r="O80" s="1">
        <v>79.2</v>
      </c>
      <c r="P80" s="1"/>
      <c r="Q80" s="1">
        <v>73.13333333333334</v>
      </c>
      <c r="R80" s="1">
        <v>35.553216374269006</v>
      </c>
    </row>
    <row r="81" spans="1:18">
      <c r="A81" s="425">
        <f>Fechas!D80</f>
        <v>0</v>
      </c>
      <c r="B81" s="1"/>
      <c r="C81" s="1"/>
      <c r="D81" s="1"/>
      <c r="E81" s="1"/>
      <c r="F81" s="1"/>
      <c r="G81" s="1"/>
      <c r="H81" s="1"/>
      <c r="K81" s="5"/>
      <c r="L81" s="1"/>
      <c r="M81" s="1"/>
      <c r="N81" s="1"/>
      <c r="O81" s="1">
        <v>84.4</v>
      </c>
      <c r="P81" s="1"/>
      <c r="Q81" s="1">
        <v>72</v>
      </c>
      <c r="R81" s="1">
        <v>37.296588693957119</v>
      </c>
    </row>
    <row r="82" spans="1:18">
      <c r="A82" s="425">
        <f>Fechas!D81</f>
        <v>0</v>
      </c>
      <c r="B82" s="1"/>
      <c r="C82" s="1"/>
      <c r="D82" s="1"/>
      <c r="E82" s="1"/>
      <c r="F82" s="1"/>
      <c r="G82" s="1"/>
      <c r="H82" s="1"/>
      <c r="K82" s="5"/>
      <c r="L82" s="1"/>
      <c r="M82" s="1"/>
      <c r="N82" s="1"/>
      <c r="O82" s="1">
        <v>84.8</v>
      </c>
      <c r="P82" s="1"/>
      <c r="Q82" s="1">
        <v>71.650000000000006</v>
      </c>
      <c r="R82" s="1">
        <v>44.919883040935673</v>
      </c>
    </row>
    <row r="83" spans="1:18">
      <c r="A83" s="425">
        <f>Fechas!D82</f>
        <v>0</v>
      </c>
      <c r="B83" s="1"/>
      <c r="C83" s="1"/>
      <c r="D83" s="1"/>
      <c r="E83" s="1"/>
      <c r="F83" s="1"/>
      <c r="G83" s="1"/>
      <c r="H83" s="1"/>
      <c r="K83" s="5"/>
      <c r="L83" s="1"/>
      <c r="M83" s="1"/>
      <c r="N83" s="1"/>
      <c r="O83" s="1">
        <v>79.466666666666654</v>
      </c>
      <c r="P83" s="1"/>
      <c r="Q83" s="1">
        <v>72.533333333333331</v>
      </c>
      <c r="R83" s="1">
        <v>40.549220272904478</v>
      </c>
    </row>
    <row r="84" spans="1:18">
      <c r="A84" s="425">
        <f>Fechas!D83</f>
        <v>0</v>
      </c>
      <c r="B84" s="1"/>
      <c r="C84" s="1"/>
      <c r="D84" s="364"/>
      <c r="E84" s="1"/>
      <c r="F84" s="1"/>
      <c r="G84" s="1"/>
      <c r="H84" s="1"/>
      <c r="K84" s="5"/>
      <c r="L84" s="1"/>
      <c r="M84" s="1"/>
      <c r="N84" s="364"/>
      <c r="O84" s="1">
        <v>77.466666666666669</v>
      </c>
      <c r="P84" s="1"/>
      <c r="Q84" s="1">
        <v>71.750000000000014</v>
      </c>
      <c r="R84" s="1">
        <v>38.347953216374272</v>
      </c>
    </row>
    <row r="85" spans="1:18">
      <c r="A85" s="425">
        <f>Fechas!D84</f>
        <v>0</v>
      </c>
      <c r="B85" s="1"/>
      <c r="C85" s="1"/>
      <c r="D85" s="1"/>
      <c r="E85" s="1"/>
      <c r="F85" s="1"/>
      <c r="G85" s="1"/>
      <c r="H85" s="1"/>
      <c r="K85" s="5"/>
      <c r="L85" s="1"/>
      <c r="M85" s="1"/>
      <c r="N85" s="1"/>
      <c r="O85" s="1">
        <v>77.333333333333343</v>
      </c>
      <c r="P85" s="1"/>
      <c r="Q85" s="1">
        <v>71.416666666666671</v>
      </c>
      <c r="R85" s="1">
        <v>38.276803118908383</v>
      </c>
    </row>
    <row r="86" spans="1:18">
      <c r="A86" s="425">
        <f>Fechas!D85</f>
        <v>0</v>
      </c>
      <c r="B86" s="1"/>
      <c r="C86" s="1"/>
      <c r="D86" s="1"/>
      <c r="E86" s="1"/>
      <c r="F86" s="1"/>
      <c r="G86" s="1"/>
      <c r="H86" s="1"/>
      <c r="K86" s="5">
        <f>Fechas!U85</f>
        <v>0</v>
      </c>
      <c r="L86" s="1"/>
      <c r="M86" s="1"/>
      <c r="N86" s="1"/>
      <c r="O86" s="1"/>
      <c r="P86" s="1"/>
      <c r="Q86" s="1"/>
      <c r="R86" s="1"/>
    </row>
    <row r="87" spans="1:18">
      <c r="A87" s="425">
        <f>Fechas!D86</f>
        <v>0</v>
      </c>
      <c r="B87" s="1"/>
      <c r="C87" s="1"/>
      <c r="D87" s="1"/>
      <c r="E87" s="1"/>
      <c r="F87" s="1"/>
      <c r="G87" s="1"/>
      <c r="H87" s="1"/>
      <c r="K87" s="5">
        <f>Fechas!U86</f>
        <v>0</v>
      </c>
      <c r="L87" s="1"/>
      <c r="M87" s="1"/>
      <c r="N87" s="1"/>
      <c r="O87" s="1"/>
      <c r="P87" s="1"/>
      <c r="Q87" s="1"/>
      <c r="R87" s="1"/>
    </row>
    <row r="88" spans="1:18">
      <c r="A88" s="425">
        <f>Fechas!D87</f>
        <v>0</v>
      </c>
      <c r="B88" s="1"/>
      <c r="C88" s="1"/>
      <c r="D88" s="1"/>
      <c r="E88" s="1"/>
      <c r="F88" s="1"/>
      <c r="G88" s="1"/>
      <c r="H88" s="1"/>
      <c r="K88" s="5">
        <f>Fechas!U87</f>
        <v>0</v>
      </c>
      <c r="L88" s="1"/>
      <c r="M88" s="1"/>
      <c r="N88" s="1"/>
      <c r="O88" s="1"/>
      <c r="P88" s="1"/>
      <c r="Q88" s="1"/>
      <c r="R88" s="1"/>
    </row>
    <row r="89" spans="1:18">
      <c r="A89" s="425">
        <f>Fechas!D88</f>
        <v>0</v>
      </c>
      <c r="B89" s="1"/>
      <c r="C89" s="1"/>
      <c r="D89" s="1"/>
      <c r="E89" s="1"/>
      <c r="F89" s="1"/>
      <c r="G89" s="1"/>
      <c r="H89" s="1"/>
      <c r="K89" s="5">
        <f>Fechas!U88</f>
        <v>0</v>
      </c>
      <c r="L89" s="1"/>
      <c r="M89" s="1"/>
      <c r="N89" s="1"/>
      <c r="O89" s="1"/>
      <c r="P89" s="1"/>
      <c r="Q89" s="1"/>
      <c r="R89" s="1"/>
    </row>
    <row r="90" spans="1:18">
      <c r="A90" s="425">
        <f>Fechas!D89</f>
        <v>0</v>
      </c>
      <c r="B90" s="1"/>
      <c r="C90" s="1"/>
      <c r="D90" s="1"/>
      <c r="E90" s="1"/>
      <c r="F90" s="1"/>
      <c r="G90" s="1"/>
      <c r="H90" s="1"/>
      <c r="K90" s="5">
        <f>Fechas!U89</f>
        <v>0</v>
      </c>
      <c r="L90" s="1"/>
      <c r="M90" s="1"/>
      <c r="N90" s="1"/>
      <c r="O90" s="1"/>
      <c r="P90" s="1"/>
      <c r="Q90" s="1"/>
      <c r="R90" s="1"/>
    </row>
    <row r="91" spans="1:18">
      <c r="A91" s="425">
        <f>Fechas!D90</f>
        <v>0</v>
      </c>
      <c r="B91" s="1"/>
      <c r="C91" s="1"/>
      <c r="D91" s="1"/>
      <c r="E91" s="1"/>
      <c r="F91" s="1"/>
      <c r="G91" s="1"/>
      <c r="H91" s="1"/>
      <c r="K91" s="5">
        <f>Fechas!U90</f>
        <v>0</v>
      </c>
      <c r="L91" s="1"/>
      <c r="M91" s="1"/>
      <c r="N91" s="1"/>
      <c r="O91" s="1"/>
      <c r="P91" s="1"/>
      <c r="Q91" s="1"/>
      <c r="R91" s="1"/>
    </row>
    <row r="92" spans="1:18">
      <c r="A92" s="425">
        <f>Fechas!D91</f>
        <v>0</v>
      </c>
      <c r="B92" s="1"/>
      <c r="C92" s="1"/>
      <c r="D92" s="1"/>
      <c r="E92" s="1"/>
      <c r="F92" s="1"/>
      <c r="G92" s="1"/>
      <c r="H92" s="1"/>
      <c r="K92" s="5">
        <f>Fechas!U91</f>
        <v>0</v>
      </c>
      <c r="L92" s="1"/>
      <c r="M92" s="1"/>
      <c r="N92" s="1"/>
      <c r="O92" s="1"/>
      <c r="P92" s="1"/>
      <c r="Q92" s="1"/>
      <c r="R92" s="1"/>
    </row>
    <row r="93" spans="1:18">
      <c r="A93" s="425">
        <f>Fechas!D92</f>
        <v>0</v>
      </c>
      <c r="B93" s="1"/>
      <c r="C93" s="1"/>
      <c r="D93" s="1"/>
      <c r="E93" s="1"/>
      <c r="F93" s="1"/>
      <c r="G93" s="1"/>
      <c r="H93" s="1"/>
      <c r="K93" s="5">
        <f>Fechas!U92</f>
        <v>0</v>
      </c>
      <c r="L93" s="1"/>
      <c r="M93" s="1"/>
      <c r="N93" s="1"/>
      <c r="O93" s="1"/>
      <c r="P93" s="1"/>
      <c r="Q93" s="1"/>
      <c r="R93" s="1"/>
    </row>
    <row r="94" spans="1:18">
      <c r="A94" s="425">
        <f>Fechas!D93</f>
        <v>0</v>
      </c>
      <c r="B94" s="1"/>
      <c r="C94" s="1"/>
      <c r="D94" s="1"/>
      <c r="E94" s="1"/>
      <c r="F94" s="1"/>
      <c r="G94" s="1"/>
      <c r="H94" s="1"/>
      <c r="K94" s="5">
        <f>Fechas!U93</f>
        <v>0</v>
      </c>
      <c r="L94" s="1"/>
      <c r="M94" s="1"/>
      <c r="N94" s="1"/>
      <c r="O94" s="1"/>
      <c r="P94" s="1"/>
      <c r="Q94" s="1"/>
      <c r="R94" s="1"/>
    </row>
    <row r="95" spans="1:18">
      <c r="A95" s="426"/>
    </row>
    <row r="96" spans="1:18">
      <c r="A96" s="426"/>
    </row>
    <row r="97" spans="1:4">
      <c r="A97" s="427"/>
      <c r="B97" s="9"/>
      <c r="C97" s="9"/>
      <c r="D97" s="9"/>
    </row>
    <row r="98" spans="1:4">
      <c r="A98" s="425" t="s">
        <v>350</v>
      </c>
      <c r="B98" s="119"/>
      <c r="C98" s="119"/>
      <c r="D98" s="119"/>
    </row>
    <row r="99" spans="1:4">
      <c r="A99" s="425" t="s">
        <v>68</v>
      </c>
      <c r="B99" s="431" t="s">
        <v>335</v>
      </c>
      <c r="C99" s="432" t="s">
        <v>352</v>
      </c>
      <c r="D99" s="432"/>
    </row>
    <row r="100" spans="1:4">
      <c r="A100" s="425" t="s">
        <v>17</v>
      </c>
      <c r="B100" s="431" t="s">
        <v>335</v>
      </c>
      <c r="C100" s="433" t="s">
        <v>351</v>
      </c>
      <c r="D100" s="119"/>
    </row>
    <row r="101" spans="1:4">
      <c r="A101" s="425" t="s">
        <v>18</v>
      </c>
      <c r="B101" s="431" t="s">
        <v>335</v>
      </c>
      <c r="C101" s="432" t="s">
        <v>351</v>
      </c>
      <c r="D101" s="119"/>
    </row>
    <row r="102" spans="1:4">
      <c r="A102" s="416"/>
      <c r="B102" s="119"/>
      <c r="C102" s="119"/>
      <c r="D102" s="119"/>
    </row>
    <row r="103" spans="1:4">
      <c r="A103" s="425" t="s">
        <v>335</v>
      </c>
      <c r="B103" s="119"/>
      <c r="C103" s="119"/>
      <c r="D103" s="119"/>
    </row>
    <row r="104" spans="1:4">
      <c r="A104" s="425" t="s">
        <v>343</v>
      </c>
      <c r="B104" s="119"/>
      <c r="C104" s="119"/>
      <c r="D104" s="119"/>
    </row>
    <row r="105" spans="1:4">
      <c r="A105" s="425" t="s">
        <v>344</v>
      </c>
      <c r="B105" s="119"/>
      <c r="C105" s="119"/>
      <c r="D105" s="119"/>
    </row>
    <row r="106" spans="1:4">
      <c r="A106" s="416"/>
      <c r="B106" s="11"/>
      <c r="C106" s="11"/>
      <c r="D106" s="11"/>
    </row>
    <row r="107" spans="1:4">
      <c r="A107" s="416"/>
      <c r="B107" s="11"/>
      <c r="C107" s="11"/>
      <c r="D107" s="11"/>
    </row>
  </sheetData>
  <mergeCells count="8">
    <mergeCell ref="G4:G5"/>
    <mergeCell ref="H4:H5"/>
    <mergeCell ref="A4:A5"/>
    <mergeCell ref="B4:B5"/>
    <mergeCell ref="C4:C5"/>
    <mergeCell ref="D4:D5"/>
    <mergeCell ref="E4:E5"/>
    <mergeCell ref="F4:F5"/>
  </mergeCells>
  <hyperlinks>
    <hyperlink ref="D1" location="Comportamiento!A2" display="Comportamiento!A2"/>
    <hyperlink ref="E1" location="A53" display="Largo interm."/>
    <hyperlink ref="F1" location="Comportamiento!K2" display="Comportamiento!K2"/>
    <hyperlink ref="G1" location="K53" display="Corto"/>
    <hyperlink ref="C2" location="Comportamiento!A98" display="Comportamiento!A98"/>
  </hyperlink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W125"/>
  <sheetViews>
    <sheetView zoomScaleNormal="100" workbookViewId="0"/>
  </sheetViews>
  <sheetFormatPr baseColWidth="10" defaultColWidth="11.42578125" defaultRowHeight="11.25"/>
  <cols>
    <col min="1" max="1" width="22.85546875" style="8" customWidth="1"/>
    <col min="2" max="4" width="11.42578125" style="11"/>
    <col min="5" max="5" width="13.7109375" style="11" customWidth="1"/>
    <col min="6" max="6" width="13.140625" style="11" customWidth="1"/>
    <col min="7" max="12" width="11.42578125" style="11"/>
    <col min="13" max="13" width="24.140625" style="8" customWidth="1"/>
    <col min="14" max="16384" width="11.42578125" style="11"/>
  </cols>
  <sheetData>
    <row r="1" spans="1:23" ht="12.75">
      <c r="C1" s="14" t="s">
        <v>215</v>
      </c>
      <c r="D1" s="249" t="s">
        <v>209</v>
      </c>
      <c r="E1" s="251" t="s">
        <v>254</v>
      </c>
      <c r="F1" s="253" t="s">
        <v>253</v>
      </c>
      <c r="G1" s="255" t="s">
        <v>210</v>
      </c>
    </row>
    <row r="2" spans="1:23">
      <c r="B2" s="11" t="s">
        <v>272</v>
      </c>
    </row>
    <row r="3" spans="1:23" ht="13.5" customHeight="1">
      <c r="B3" s="294" t="s">
        <v>322</v>
      </c>
    </row>
    <row r="4" spans="1:23" s="12" customFormat="1" ht="14.25" customHeight="1">
      <c r="A4" s="127" t="s">
        <v>72</v>
      </c>
      <c r="B4" s="265"/>
      <c r="M4" s="130" t="s">
        <v>74</v>
      </c>
      <c r="N4" s="125"/>
    </row>
    <row r="5" spans="1:23" ht="12" thickBot="1">
      <c r="A5" s="74"/>
    </row>
    <row r="6" spans="1:23" ht="33.75">
      <c r="A6" s="561" t="str">
        <f>Fechas!$D$4</f>
        <v>Denominación del cultivar</v>
      </c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273</v>
      </c>
      <c r="K6" s="6" t="s">
        <v>15</v>
      </c>
      <c r="L6" s="12"/>
      <c r="M6" s="126" t="s">
        <v>205</v>
      </c>
      <c r="N6" s="6" t="s">
        <v>7</v>
      </c>
      <c r="O6" s="6" t="s">
        <v>8</v>
      </c>
      <c r="P6" s="6" t="s">
        <v>9</v>
      </c>
      <c r="Q6" s="6" t="s">
        <v>10</v>
      </c>
      <c r="R6" s="6" t="s">
        <v>11</v>
      </c>
      <c r="S6" s="6" t="s">
        <v>12</v>
      </c>
      <c r="T6" s="6" t="s">
        <v>13</v>
      </c>
      <c r="U6" s="6" t="s">
        <v>14</v>
      </c>
      <c r="V6" s="6" t="s">
        <v>273</v>
      </c>
      <c r="W6" s="6" t="s">
        <v>15</v>
      </c>
    </row>
    <row r="7" spans="1:23" ht="4.5" customHeight="1">
      <c r="A7" s="562"/>
      <c r="B7" s="7"/>
      <c r="C7" s="7"/>
      <c r="D7" s="7"/>
      <c r="E7" s="7"/>
      <c r="F7" s="7"/>
      <c r="G7" s="7"/>
      <c r="H7" s="7"/>
      <c r="I7" s="7"/>
      <c r="J7" s="7"/>
      <c r="K7" s="7"/>
      <c r="M7" s="5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>
      <c r="A8" s="5" t="str">
        <f>Fechas!D6</f>
        <v>ACA 362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1"/>
      <c r="M8" s="113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spans="1:23">
      <c r="A9" s="5" t="str">
        <f>Fechas!D7</f>
        <v>ACA 363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1"/>
      <c r="M9" s="114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spans="1:23">
      <c r="A10" s="5" t="str">
        <f>Fechas!D8</f>
        <v>ACA 364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1"/>
      <c r="M10" s="114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spans="1:23">
      <c r="A11" s="5" t="str">
        <f>Fechas!D9</f>
        <v>SY 120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1"/>
      <c r="M11" s="114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1:23">
      <c r="A12" s="5" t="str">
        <f>Fechas!D10</f>
        <v>Klein Seleñio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1"/>
      <c r="M12" s="114"/>
      <c r="N12" s="80"/>
      <c r="O12" s="80"/>
      <c r="P12" s="80"/>
      <c r="Q12" s="80"/>
      <c r="R12" s="80"/>
      <c r="S12" s="80"/>
      <c r="T12" s="80"/>
      <c r="U12" s="80"/>
      <c r="V12" s="80"/>
      <c r="W12" s="80"/>
    </row>
    <row r="13" spans="1:23">
      <c r="A13" s="5">
        <f>Fechas!D11</f>
        <v>0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114"/>
      <c r="N13" s="80"/>
      <c r="O13" s="80"/>
      <c r="P13" s="80"/>
      <c r="Q13" s="80"/>
      <c r="R13" s="80"/>
      <c r="S13" s="80"/>
      <c r="T13" s="80"/>
      <c r="U13" s="80"/>
      <c r="V13" s="80"/>
      <c r="W13" s="80"/>
    </row>
    <row r="14" spans="1:23">
      <c r="A14" s="5">
        <f>Fechas!D12</f>
        <v>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1"/>
      <c r="M14" s="114"/>
      <c r="N14" s="80"/>
      <c r="O14" s="80"/>
      <c r="P14" s="80"/>
      <c r="Q14" s="80"/>
      <c r="R14" s="80"/>
      <c r="S14" s="80"/>
      <c r="T14" s="80"/>
      <c r="U14" s="80"/>
      <c r="V14" s="80"/>
      <c r="W14" s="80"/>
    </row>
    <row r="15" spans="1:23">
      <c r="A15" s="5">
        <f>Fechas!D13</f>
        <v>0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1"/>
      <c r="M15" s="114"/>
      <c r="N15" s="80"/>
      <c r="O15" s="80"/>
      <c r="P15" s="80"/>
      <c r="Q15" s="80"/>
      <c r="R15" s="80"/>
      <c r="S15" s="80"/>
      <c r="T15" s="80"/>
      <c r="U15" s="80"/>
      <c r="V15" s="80"/>
      <c r="W15" s="80"/>
    </row>
    <row r="16" spans="1:23">
      <c r="A16" s="5">
        <f>Fechas!D14</f>
        <v>0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1"/>
      <c r="M16" s="114"/>
      <c r="N16" s="80"/>
      <c r="O16" s="80"/>
      <c r="P16" s="80"/>
      <c r="Q16" s="80"/>
      <c r="R16" s="80"/>
      <c r="S16" s="80"/>
      <c r="T16" s="80"/>
      <c r="U16" s="80"/>
      <c r="V16" s="80"/>
      <c r="W16" s="80"/>
    </row>
    <row r="17" spans="1:23">
      <c r="A17" s="5">
        <f>Fechas!D15</f>
        <v>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114"/>
      <c r="N17" s="80"/>
      <c r="O17" s="80"/>
      <c r="P17" s="80"/>
      <c r="Q17" s="80"/>
      <c r="R17" s="80"/>
      <c r="S17" s="80"/>
      <c r="T17" s="80"/>
      <c r="U17" s="80"/>
      <c r="V17" s="80"/>
      <c r="W17" s="80"/>
    </row>
    <row r="18" spans="1:23">
      <c r="A18" s="5">
        <f>Fechas!D16</f>
        <v>0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114"/>
      <c r="N18" s="80"/>
      <c r="O18" s="80"/>
      <c r="P18" s="80"/>
      <c r="Q18" s="80"/>
      <c r="R18" s="80"/>
      <c r="S18" s="80"/>
      <c r="T18" s="80"/>
      <c r="U18" s="80"/>
      <c r="V18" s="80"/>
      <c r="W18" s="80"/>
    </row>
    <row r="19" spans="1:23">
      <c r="A19" s="5">
        <f>Fechas!D17</f>
        <v>0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114"/>
      <c r="N19" s="80"/>
      <c r="O19" s="80"/>
      <c r="P19" s="80"/>
      <c r="Q19" s="80"/>
      <c r="R19" s="80"/>
      <c r="S19" s="80"/>
      <c r="T19" s="80"/>
      <c r="U19" s="80"/>
      <c r="V19" s="80"/>
      <c r="W19" s="80"/>
    </row>
    <row r="20" spans="1:23">
      <c r="A20" s="5">
        <f>Fechas!D18</f>
        <v>0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114"/>
      <c r="N20" s="80"/>
      <c r="O20" s="80"/>
      <c r="P20" s="80"/>
      <c r="Q20" s="80"/>
      <c r="R20" s="80"/>
      <c r="S20" s="80"/>
      <c r="T20" s="80"/>
      <c r="U20" s="80"/>
      <c r="V20" s="80"/>
      <c r="W20" s="80"/>
    </row>
    <row r="21" spans="1:23">
      <c r="A21" s="5">
        <f>Fechas!D19</f>
        <v>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114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1:23">
      <c r="A22" s="5">
        <f>Fechas!D20</f>
        <v>0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114">
        <f>Fechas!U20</f>
        <v>0</v>
      </c>
      <c r="N22" s="80"/>
      <c r="O22" s="80"/>
      <c r="P22" s="80"/>
      <c r="Q22" s="80"/>
      <c r="R22" s="80"/>
      <c r="S22" s="80"/>
      <c r="T22" s="80"/>
      <c r="U22" s="80"/>
      <c r="V22" s="80"/>
      <c r="W22" s="80"/>
    </row>
    <row r="23" spans="1:23">
      <c r="A23" s="5">
        <f>Fechas!D21</f>
        <v>0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114">
        <f>Fechas!U21</f>
        <v>0</v>
      </c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spans="1:23">
      <c r="A24" s="5">
        <f>Fechas!D22</f>
        <v>0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114">
        <f>Fechas!U22</f>
        <v>0</v>
      </c>
      <c r="N24" s="80"/>
      <c r="O24" s="80"/>
      <c r="P24" s="80"/>
      <c r="Q24" s="80"/>
      <c r="R24" s="80"/>
      <c r="S24" s="80"/>
      <c r="T24" s="80"/>
      <c r="U24" s="80"/>
      <c r="V24" s="80"/>
      <c r="W24" s="80"/>
    </row>
    <row r="25" spans="1:23">
      <c r="A25" s="5">
        <f>Fechas!D23</f>
        <v>0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114">
        <f>Fechas!U23</f>
        <v>0</v>
      </c>
      <c r="N25" s="80"/>
      <c r="O25" s="80"/>
      <c r="P25" s="80"/>
      <c r="Q25" s="80"/>
      <c r="R25" s="80"/>
      <c r="S25" s="80"/>
      <c r="T25" s="80"/>
      <c r="U25" s="80"/>
      <c r="V25" s="80"/>
      <c r="W25" s="80"/>
    </row>
    <row r="26" spans="1:23">
      <c r="A26" s="5">
        <f>Fechas!D24</f>
        <v>0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114">
        <f>Fechas!U24</f>
        <v>0</v>
      </c>
      <c r="N26" s="80"/>
      <c r="O26" s="80"/>
      <c r="P26" s="80"/>
      <c r="Q26" s="80"/>
      <c r="R26" s="80"/>
      <c r="S26" s="80"/>
      <c r="T26" s="80"/>
      <c r="U26" s="80"/>
      <c r="V26" s="80"/>
      <c r="W26" s="80"/>
    </row>
    <row r="27" spans="1:23">
      <c r="A27" s="5">
        <f>Fechas!D25</f>
        <v>0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114">
        <f>Fechas!U25</f>
        <v>0</v>
      </c>
      <c r="N27" s="80"/>
      <c r="O27" s="80"/>
      <c r="P27" s="80"/>
      <c r="Q27" s="80"/>
      <c r="R27" s="80"/>
      <c r="S27" s="80"/>
      <c r="T27" s="80"/>
      <c r="U27" s="80"/>
      <c r="V27" s="80"/>
      <c r="W27" s="80"/>
    </row>
    <row r="28" spans="1:23">
      <c r="A28" s="5">
        <f>Fechas!D26</f>
        <v>0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114">
        <f>Fechas!U26</f>
        <v>0</v>
      </c>
      <c r="N28" s="80"/>
      <c r="O28" s="80"/>
      <c r="P28" s="80"/>
      <c r="Q28" s="80"/>
      <c r="R28" s="80"/>
      <c r="S28" s="80"/>
      <c r="T28" s="80"/>
      <c r="U28" s="80"/>
      <c r="V28" s="80"/>
      <c r="W28" s="80"/>
    </row>
    <row r="29" spans="1:23">
      <c r="A29" s="5">
        <f>Fechas!D27</f>
        <v>0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114">
        <f>Fechas!U27</f>
        <v>0</v>
      </c>
    </row>
    <row r="30" spans="1:23">
      <c r="A30" s="5">
        <f>Fechas!D28</f>
        <v>0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114">
        <f>Fechas!U28</f>
        <v>0</v>
      </c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1:23">
      <c r="A31" s="5">
        <f>Fechas!D29</f>
        <v>0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114">
        <f>Fechas!U29</f>
        <v>0</v>
      </c>
      <c r="N31" s="80"/>
      <c r="O31" s="80"/>
      <c r="P31" s="80"/>
      <c r="Q31" s="80"/>
      <c r="R31" s="80"/>
      <c r="S31" s="80"/>
      <c r="T31" s="80"/>
      <c r="U31" s="80"/>
      <c r="V31" s="80"/>
      <c r="W31" s="80"/>
    </row>
    <row r="32" spans="1:23">
      <c r="A32" s="5">
        <f>Fechas!D30</f>
        <v>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114">
        <f>Fechas!U30</f>
        <v>0</v>
      </c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spans="1:23">
      <c r="A33" s="5">
        <f>Fechas!D31</f>
        <v>0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115">
        <f>Fechas!U31</f>
        <v>0</v>
      </c>
      <c r="N33" s="80"/>
      <c r="O33" s="80"/>
      <c r="P33" s="80"/>
      <c r="Q33" s="80"/>
      <c r="R33" s="80"/>
      <c r="S33" s="80"/>
      <c r="T33" s="80"/>
      <c r="U33" s="80"/>
      <c r="V33" s="80"/>
      <c r="W33" s="80"/>
    </row>
    <row r="34" spans="1:23">
      <c r="A34" s="5">
        <f>Fechas!D32</f>
        <v>0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5">
        <f>Fechas!U32</f>
        <v>0</v>
      </c>
      <c r="N34" s="80"/>
      <c r="O34" s="80"/>
      <c r="P34" s="80"/>
      <c r="Q34" s="80"/>
      <c r="R34" s="80"/>
      <c r="S34" s="80"/>
      <c r="T34" s="80"/>
      <c r="U34" s="80"/>
      <c r="V34" s="80"/>
      <c r="W34" s="80"/>
    </row>
    <row r="35" spans="1:23">
      <c r="A35" s="5">
        <f>Fechas!D33</f>
        <v>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5">
        <f>Fechas!U33</f>
        <v>0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</row>
    <row r="36" spans="1:23">
      <c r="A36" s="5">
        <f>Fechas!D34</f>
        <v>0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5">
        <f>Fechas!U34</f>
        <v>0</v>
      </c>
      <c r="N36" s="80"/>
      <c r="O36" s="80"/>
      <c r="P36" s="80"/>
      <c r="Q36" s="80"/>
      <c r="R36" s="80"/>
      <c r="S36" s="80"/>
      <c r="T36" s="80"/>
      <c r="U36" s="80"/>
      <c r="V36" s="80"/>
      <c r="W36" s="80"/>
    </row>
    <row r="37" spans="1:23">
      <c r="A37" s="5">
        <f>Fechas!D35</f>
        <v>0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5">
        <f>Fechas!U35</f>
        <v>0</v>
      </c>
      <c r="N37" s="80"/>
      <c r="O37" s="80"/>
      <c r="P37" s="80"/>
      <c r="Q37" s="80"/>
      <c r="R37" s="80"/>
      <c r="S37" s="80"/>
      <c r="T37" s="80"/>
      <c r="U37" s="80"/>
      <c r="V37" s="80"/>
      <c r="W37" s="80"/>
    </row>
    <row r="38" spans="1:23">
      <c r="A38" s="5">
        <f>Fechas!D36</f>
        <v>0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5">
        <f>Fechas!U36</f>
        <v>0</v>
      </c>
      <c r="N38" s="80"/>
      <c r="O38" s="80"/>
      <c r="P38" s="80"/>
      <c r="Q38" s="80"/>
      <c r="R38" s="80"/>
      <c r="S38" s="80"/>
      <c r="T38" s="80"/>
      <c r="U38" s="80"/>
      <c r="V38" s="80"/>
      <c r="W38" s="80"/>
    </row>
    <row r="39" spans="1:23">
      <c r="A39" s="5">
        <f>Fechas!D37</f>
        <v>0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5">
        <f>Fechas!U37</f>
        <v>0</v>
      </c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>
      <c r="A40" s="5">
        <f>Fechas!D38</f>
        <v>0</v>
      </c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5">
        <f>Fechas!U38</f>
        <v>0</v>
      </c>
      <c r="N40" s="80"/>
      <c r="O40" s="80"/>
      <c r="P40" s="80"/>
      <c r="Q40" s="80"/>
      <c r="R40" s="80"/>
      <c r="S40" s="80"/>
      <c r="T40" s="80"/>
      <c r="U40" s="80"/>
      <c r="V40" s="80"/>
      <c r="W40" s="80"/>
    </row>
    <row r="41" spans="1:23">
      <c r="A41" s="5">
        <f>Fechas!D39</f>
        <v>0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5">
        <f>Fechas!U39</f>
        <v>0</v>
      </c>
      <c r="N41" s="80"/>
      <c r="O41" s="80"/>
      <c r="P41" s="80"/>
      <c r="Q41" s="80"/>
      <c r="R41" s="80"/>
      <c r="S41" s="80"/>
      <c r="T41" s="80"/>
      <c r="U41" s="80"/>
      <c r="V41" s="80"/>
      <c r="W41" s="80"/>
    </row>
    <row r="42" spans="1:23">
      <c r="A42" s="5">
        <f>Fechas!D40</f>
        <v>0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5">
        <f>Fechas!U40</f>
        <v>0</v>
      </c>
      <c r="N42" s="80"/>
      <c r="O42" s="80"/>
      <c r="P42" s="80"/>
      <c r="Q42" s="80"/>
      <c r="R42" s="80"/>
      <c r="S42" s="80"/>
      <c r="T42" s="80"/>
      <c r="U42" s="80"/>
      <c r="V42" s="80"/>
      <c r="W42" s="80"/>
    </row>
    <row r="43" spans="1:23">
      <c r="A43" s="5">
        <f>Fechas!D41</f>
        <v>0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5">
        <f>Fechas!U41</f>
        <v>0</v>
      </c>
      <c r="N43" s="80"/>
      <c r="O43" s="80"/>
      <c r="P43" s="80"/>
      <c r="Q43" s="80"/>
      <c r="R43" s="80"/>
      <c r="S43" s="80"/>
      <c r="T43" s="80"/>
      <c r="U43" s="80"/>
      <c r="V43" s="80"/>
      <c r="W43" s="80"/>
    </row>
    <row r="44" spans="1:23">
      <c r="A44" s="5">
        <f>Fechas!D42</f>
        <v>0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1"/>
      <c r="M44" s="5">
        <f>Fechas!U42</f>
        <v>0</v>
      </c>
      <c r="N44" s="80"/>
      <c r="O44" s="80"/>
      <c r="P44" s="80"/>
      <c r="Q44" s="80"/>
      <c r="R44" s="80"/>
      <c r="S44" s="80"/>
      <c r="T44" s="80"/>
      <c r="U44" s="80"/>
      <c r="V44" s="80"/>
      <c r="W44" s="80"/>
    </row>
    <row r="45" spans="1:23">
      <c r="A45" s="5">
        <f>Fechas!D43</f>
        <v>0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5">
        <f>Fechas!U43</f>
        <v>0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</row>
    <row r="46" spans="1:23">
      <c r="A46" s="5">
        <f>Fechas!D44</f>
        <v>0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5">
        <f>Fechas!U44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</row>
    <row r="47" spans="1:23">
      <c r="A47" s="5">
        <f>Fechas!D45</f>
        <v>0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5">
        <f>Fechas!U45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</row>
    <row r="51" spans="1:23">
      <c r="A51" s="128" t="s">
        <v>76</v>
      </c>
      <c r="M51" s="131" t="s">
        <v>71</v>
      </c>
    </row>
    <row r="52" spans="1:23" ht="12" thickBot="1">
      <c r="A52" s="73"/>
      <c r="M52" s="73"/>
    </row>
    <row r="53" spans="1:23" ht="33.75">
      <c r="A53" s="121" t="str">
        <f>Fechas!$D$52</f>
        <v>Denominación del cultivar</v>
      </c>
      <c r="B53" s="6" t="s">
        <v>7</v>
      </c>
      <c r="C53" s="6" t="s">
        <v>8</v>
      </c>
      <c r="D53" s="6" t="s">
        <v>9</v>
      </c>
      <c r="E53" s="6" t="s">
        <v>10</v>
      </c>
      <c r="F53" s="6" t="s">
        <v>11</v>
      </c>
      <c r="G53" s="6" t="s">
        <v>12</v>
      </c>
      <c r="H53" s="6" t="s">
        <v>13</v>
      </c>
      <c r="I53" s="6" t="s">
        <v>14</v>
      </c>
      <c r="J53" s="6" t="s">
        <v>273</v>
      </c>
      <c r="K53" s="6" t="s">
        <v>15</v>
      </c>
      <c r="M53" s="129" t="s">
        <v>205</v>
      </c>
      <c r="N53" s="6" t="s">
        <v>7</v>
      </c>
      <c r="O53" s="6" t="s">
        <v>8</v>
      </c>
      <c r="P53" s="6" t="s">
        <v>9</v>
      </c>
      <c r="Q53" s="6" t="s">
        <v>10</v>
      </c>
      <c r="R53" s="6" t="s">
        <v>11</v>
      </c>
      <c r="S53" s="6" t="s">
        <v>12</v>
      </c>
      <c r="T53" s="6" t="s">
        <v>13</v>
      </c>
      <c r="U53" s="6" t="s">
        <v>14</v>
      </c>
      <c r="V53" s="6" t="s">
        <v>273</v>
      </c>
      <c r="W53" s="6" t="s">
        <v>15</v>
      </c>
    </row>
    <row r="54" spans="1:23">
      <c r="A54" s="113" t="str">
        <f>Fechas!D54</f>
        <v>ACA 604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1"/>
      <c r="M54" s="113"/>
      <c r="N54" s="83"/>
      <c r="O54" s="83"/>
      <c r="P54" s="83"/>
      <c r="Q54" s="83"/>
      <c r="R54" s="83"/>
      <c r="S54" s="83"/>
      <c r="T54" s="83"/>
      <c r="U54" s="83"/>
      <c r="V54" s="7"/>
      <c r="W54" s="7"/>
    </row>
    <row r="55" spans="1:23">
      <c r="A55" s="5" t="str">
        <f>Fechas!D55</f>
        <v>DM SAUCE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5"/>
      <c r="N55" s="80"/>
      <c r="O55" s="80"/>
      <c r="P55" s="83"/>
      <c r="Q55" s="83"/>
      <c r="R55" s="80"/>
      <c r="S55" s="80"/>
      <c r="T55" s="83"/>
      <c r="U55" s="83"/>
      <c r="V55" s="80"/>
      <c r="W55" s="80"/>
    </row>
    <row r="56" spans="1:23">
      <c r="A56" s="5" t="str">
        <f>Fechas!D56</f>
        <v>Klein Cien años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5"/>
      <c r="N56" s="80"/>
      <c r="O56" s="80"/>
      <c r="P56" s="83"/>
      <c r="Q56" s="83"/>
      <c r="R56" s="80"/>
      <c r="S56" s="80"/>
      <c r="T56" s="83"/>
      <c r="U56" s="83"/>
      <c r="V56" s="80"/>
      <c r="W56" s="80"/>
    </row>
    <row r="57" spans="1:23">
      <c r="A57" s="5" t="str">
        <f>Fechas!D57</f>
        <v>Klein Geminis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5"/>
      <c r="N57" s="80"/>
      <c r="O57" s="80"/>
      <c r="P57" s="83"/>
      <c r="Q57" s="83"/>
      <c r="R57" s="80"/>
      <c r="S57" s="80"/>
      <c r="T57" s="83"/>
      <c r="U57" s="83"/>
      <c r="V57" s="80"/>
      <c r="W57" s="80"/>
    </row>
    <row r="58" spans="1:23">
      <c r="A58" s="5" t="str">
        <f>Fechas!D58</f>
        <v>Klein Minerva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5"/>
      <c r="N58" s="80"/>
      <c r="O58" s="80"/>
      <c r="P58" s="83"/>
      <c r="Q58" s="83"/>
      <c r="R58" s="80"/>
      <c r="S58" s="80"/>
      <c r="T58" s="83"/>
      <c r="U58" s="83"/>
      <c r="V58" s="80"/>
      <c r="W58" s="80"/>
    </row>
    <row r="59" spans="1:23">
      <c r="A59" s="5" t="str">
        <f>Fechas!D59</f>
        <v>SY 109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5"/>
      <c r="N59" s="80"/>
      <c r="O59" s="80"/>
      <c r="P59" s="83"/>
      <c r="Q59" s="83"/>
      <c r="R59" s="80"/>
      <c r="S59" s="80"/>
      <c r="T59" s="83"/>
      <c r="U59" s="83"/>
      <c r="V59" s="80"/>
      <c r="W59" s="80"/>
    </row>
    <row r="60" spans="1:23">
      <c r="A60" s="5">
        <f>Fechas!D60</f>
        <v>0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5"/>
      <c r="N60" s="80"/>
      <c r="O60" s="80"/>
      <c r="P60" s="83"/>
      <c r="Q60" s="83"/>
      <c r="R60" s="80"/>
      <c r="S60" s="80"/>
      <c r="T60" s="83"/>
      <c r="U60" s="83"/>
      <c r="V60" s="80"/>
      <c r="W60" s="80"/>
    </row>
    <row r="61" spans="1:23">
      <c r="A61" s="5">
        <f>Fechas!D61</f>
        <v>0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5"/>
      <c r="N61" s="80"/>
      <c r="O61" s="80"/>
      <c r="P61" s="83"/>
      <c r="Q61" s="83"/>
      <c r="R61" s="80"/>
      <c r="S61" s="80"/>
      <c r="T61" s="83"/>
      <c r="U61" s="83"/>
      <c r="V61" s="80"/>
      <c r="W61" s="80"/>
    </row>
    <row r="62" spans="1:23">
      <c r="A62" s="5">
        <f>Fechas!D62</f>
        <v>0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5"/>
      <c r="N62" s="80"/>
      <c r="O62" s="80"/>
      <c r="P62" s="83"/>
      <c r="Q62" s="83"/>
      <c r="R62" s="80"/>
      <c r="S62" s="80"/>
      <c r="T62" s="83"/>
      <c r="U62" s="83"/>
      <c r="V62" s="80"/>
      <c r="W62" s="80"/>
    </row>
    <row r="63" spans="1:23">
      <c r="A63" s="5">
        <f>Fechas!D63</f>
        <v>0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5"/>
      <c r="N63" s="80"/>
      <c r="O63" s="80"/>
      <c r="P63" s="83"/>
      <c r="Q63" s="83"/>
      <c r="R63" s="80"/>
      <c r="S63" s="80"/>
      <c r="T63" s="83"/>
      <c r="U63" s="83"/>
      <c r="V63" s="80"/>
      <c r="W63" s="80"/>
    </row>
    <row r="64" spans="1:23">
      <c r="A64" s="5">
        <f>Fechas!D64</f>
        <v>0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5"/>
      <c r="N64" s="80"/>
      <c r="O64" s="80"/>
      <c r="P64" s="83"/>
      <c r="Q64" s="83"/>
      <c r="R64" s="80"/>
      <c r="S64" s="80"/>
      <c r="T64" s="83"/>
      <c r="U64" s="83"/>
      <c r="V64" s="80"/>
      <c r="W64" s="80"/>
    </row>
    <row r="65" spans="1:23">
      <c r="A65" s="5">
        <f>Fechas!D65</f>
        <v>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5"/>
      <c r="N65" s="80"/>
      <c r="O65" s="80"/>
      <c r="P65" s="83"/>
      <c r="Q65" s="83"/>
      <c r="R65" s="80"/>
      <c r="S65" s="80"/>
      <c r="T65" s="83"/>
      <c r="U65" s="83"/>
      <c r="V65" s="80"/>
      <c r="W65" s="80"/>
    </row>
    <row r="66" spans="1:23">
      <c r="A66" s="5">
        <f>Fechas!D66</f>
        <v>0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5"/>
      <c r="N66" s="80"/>
      <c r="O66" s="80"/>
      <c r="P66" s="83"/>
      <c r="Q66" s="83"/>
      <c r="R66" s="80"/>
      <c r="S66" s="80"/>
      <c r="T66" s="83"/>
      <c r="U66" s="83"/>
      <c r="V66" s="80"/>
      <c r="W66" s="80"/>
    </row>
    <row r="67" spans="1:23">
      <c r="A67" s="5">
        <f>Fechas!D67</f>
        <v>0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5"/>
      <c r="N67" s="80"/>
      <c r="O67" s="80"/>
      <c r="P67" s="83"/>
      <c r="Q67" s="83"/>
      <c r="R67" s="80"/>
      <c r="S67" s="80"/>
      <c r="T67" s="83"/>
      <c r="U67" s="83"/>
      <c r="V67" s="80"/>
      <c r="W67" s="80"/>
    </row>
    <row r="68" spans="1:23">
      <c r="A68" s="5">
        <f>Fechas!D68</f>
        <v>0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5"/>
      <c r="N68" s="80"/>
      <c r="O68" s="80"/>
      <c r="P68" s="80"/>
      <c r="Q68" s="80"/>
      <c r="R68" s="80"/>
      <c r="S68" s="80"/>
      <c r="T68" s="83"/>
      <c r="U68" s="83"/>
      <c r="V68" s="80"/>
      <c r="W68" s="80"/>
    </row>
    <row r="69" spans="1:23">
      <c r="A69" s="5">
        <f>Fechas!D69</f>
        <v>0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5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>
      <c r="A70" s="5">
        <f>Fechas!D70</f>
        <v>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5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>
      <c r="A71" s="5">
        <f>Fechas!D71</f>
        <v>0</v>
      </c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5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>
      <c r="A72" s="5">
        <f>Fechas!D72</f>
        <v>0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5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>
      <c r="A73" s="5">
        <f>Fechas!D73</f>
        <v>0</v>
      </c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5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>
      <c r="A74" s="5">
        <f>Fechas!D74</f>
        <v>0</v>
      </c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5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>
      <c r="A75" s="5">
        <f>Fechas!D75</f>
        <v>0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1"/>
      <c r="M75" s="5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spans="1:23">
      <c r="A76" s="5">
        <f>Fechas!D76</f>
        <v>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1"/>
      <c r="M76" s="5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>
      <c r="A77" s="5">
        <f>Fechas!D77</f>
        <v>0</v>
      </c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1"/>
      <c r="M77" s="5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>
      <c r="A78" s="5">
        <f>Fechas!D78</f>
        <v>0</v>
      </c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1"/>
      <c r="M78" s="5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>
      <c r="A79" s="5">
        <f>Fechas!D79</f>
        <v>0</v>
      </c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1"/>
      <c r="M79" s="5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>
      <c r="A80" s="5">
        <f>Fechas!D80</f>
        <v>0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1"/>
      <c r="M80" s="5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3">
      <c r="A81" s="5">
        <f>Fechas!D81</f>
        <v>0</v>
      </c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1"/>
      <c r="M81" s="5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spans="1:23">
      <c r="A82" s="5">
        <f>Fechas!D82</f>
        <v>0</v>
      </c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1"/>
      <c r="M82" s="5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spans="1:23">
      <c r="A83" s="5">
        <f>Fechas!D83</f>
        <v>0</v>
      </c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1"/>
      <c r="M83" s="5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spans="1:23">
      <c r="A84" s="5">
        <f>Fechas!D84</f>
        <v>0</v>
      </c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1"/>
      <c r="M84" s="5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1:23">
      <c r="A85" s="5">
        <f>Fechas!D85</f>
        <v>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1"/>
      <c r="M85" s="5">
        <f>Fechas!U85</f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1:23">
      <c r="A86" s="5">
        <f>Fechas!D86</f>
        <v>0</v>
      </c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1"/>
      <c r="M86" s="5">
        <f>Fechas!U86</f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1:23">
      <c r="A87" s="5">
        <f>Fechas!D87</f>
        <v>0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1"/>
      <c r="M87" s="5">
        <f>Fechas!U87</f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spans="1:23">
      <c r="A88" s="5">
        <f>Fechas!D88</f>
        <v>0</v>
      </c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1"/>
      <c r="M88" s="5">
        <f>Fechas!U88</f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spans="1:23">
      <c r="A89" s="5">
        <f>Fechas!D89</f>
        <v>0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1"/>
      <c r="M89" s="5">
        <f>Fechas!U89</f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spans="1:23">
      <c r="A90" s="5">
        <f>Fechas!D90</f>
        <v>0</v>
      </c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1"/>
      <c r="M90" s="5">
        <f>Fechas!U90</f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spans="1:23">
      <c r="A91" s="5">
        <f>Fechas!D91</f>
        <v>0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1"/>
      <c r="M91" s="5">
        <f>Fechas!U91</f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spans="1:23">
      <c r="A92" s="5">
        <f>Fechas!D92</f>
        <v>0</v>
      </c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1"/>
      <c r="M92" s="5">
        <f>Fechas!U92</f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spans="1:23">
      <c r="A93" s="5">
        <f>Fechas!D93</f>
        <v>0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1"/>
      <c r="M93" s="5">
        <f>Fechas!U93</f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spans="1:23">
      <c r="A94" s="5">
        <f>Fechas!D94</f>
        <v>0</v>
      </c>
      <c r="B94" s="14"/>
      <c r="C94" s="14"/>
      <c r="D94" s="14"/>
      <c r="E94" s="14"/>
      <c r="F94" s="14"/>
      <c r="G94" s="14"/>
      <c r="H94" s="14"/>
      <c r="I94" s="14"/>
      <c r="J94" s="80"/>
      <c r="K94" s="80"/>
      <c r="M94" s="13"/>
      <c r="N94" s="9"/>
      <c r="O94" s="9"/>
      <c r="P94" s="9"/>
      <c r="Q94" s="9"/>
      <c r="R94" s="9"/>
      <c r="S94" s="9"/>
      <c r="T94" s="9"/>
      <c r="U94" s="9"/>
      <c r="V94" s="80"/>
      <c r="W94" s="80"/>
    </row>
    <row r="97" spans="1:5">
      <c r="C97" s="14" t="s">
        <v>325</v>
      </c>
    </row>
    <row r="98" spans="1:5">
      <c r="A98" s="5" t="s">
        <v>323</v>
      </c>
      <c r="B98" s="14" t="s">
        <v>324</v>
      </c>
      <c r="C98" s="14" t="s">
        <v>326</v>
      </c>
    </row>
    <row r="100" spans="1:5">
      <c r="A100" s="5" t="s">
        <v>327</v>
      </c>
      <c r="B100" s="14" t="s">
        <v>328</v>
      </c>
      <c r="C100" s="14" t="s">
        <v>329</v>
      </c>
      <c r="D100" s="14"/>
    </row>
    <row r="101" spans="1:5">
      <c r="A101" s="5" t="s">
        <v>330</v>
      </c>
      <c r="B101" s="14" t="s">
        <v>328</v>
      </c>
      <c r="C101" s="14" t="s">
        <v>329</v>
      </c>
      <c r="D101" s="14"/>
    </row>
    <row r="102" spans="1:5">
      <c r="A102" s="5" t="s">
        <v>327</v>
      </c>
      <c r="B102" s="14" t="s">
        <v>328</v>
      </c>
      <c r="C102" s="14" t="s">
        <v>329</v>
      </c>
      <c r="D102" s="14"/>
    </row>
    <row r="103" spans="1:5">
      <c r="A103" s="5" t="s">
        <v>331</v>
      </c>
      <c r="B103" s="14" t="s">
        <v>332</v>
      </c>
      <c r="C103" s="289" t="s">
        <v>333</v>
      </c>
    </row>
    <row r="104" spans="1:5">
      <c r="A104" s="5" t="s">
        <v>334</v>
      </c>
      <c r="B104" s="284" t="s">
        <v>335</v>
      </c>
      <c r="C104" s="14" t="s">
        <v>329</v>
      </c>
      <c r="D104" s="14"/>
    </row>
    <row r="105" spans="1:5">
      <c r="A105" s="5" t="s">
        <v>273</v>
      </c>
      <c r="B105" s="14" t="s">
        <v>336</v>
      </c>
      <c r="C105" s="14" t="s">
        <v>329</v>
      </c>
      <c r="D105" s="14"/>
    </row>
    <row r="106" spans="1:5">
      <c r="A106" s="5" t="s">
        <v>339</v>
      </c>
      <c r="B106" s="284" t="s">
        <v>335</v>
      </c>
      <c r="C106" s="14" t="s">
        <v>329</v>
      </c>
      <c r="D106" s="14"/>
    </row>
    <row r="107" spans="1:5">
      <c r="A107" s="5" t="s">
        <v>340</v>
      </c>
      <c r="B107" s="284" t="s">
        <v>335</v>
      </c>
      <c r="C107" s="14" t="s">
        <v>329</v>
      </c>
      <c r="D107" s="14"/>
    </row>
    <row r="108" spans="1:5">
      <c r="A108" s="5" t="s">
        <v>341</v>
      </c>
      <c r="B108" s="284" t="s">
        <v>335</v>
      </c>
      <c r="C108" s="14" t="s">
        <v>329</v>
      </c>
      <c r="D108" s="14"/>
    </row>
    <row r="109" spans="1:5">
      <c r="A109" s="5" t="s">
        <v>337</v>
      </c>
      <c r="B109" s="284" t="s">
        <v>335</v>
      </c>
      <c r="C109" s="14" t="s">
        <v>342</v>
      </c>
      <c r="D109" s="69"/>
      <c r="E109" s="286"/>
    </row>
    <row r="110" spans="1:5">
      <c r="A110" s="5" t="s">
        <v>338</v>
      </c>
      <c r="B110" s="284" t="s">
        <v>335</v>
      </c>
      <c r="C110" s="14" t="s">
        <v>329</v>
      </c>
      <c r="D110" s="14"/>
    </row>
    <row r="112" spans="1:5">
      <c r="A112" s="5" t="s">
        <v>335</v>
      </c>
    </row>
    <row r="113" spans="1:7">
      <c r="A113" s="5" t="s">
        <v>343</v>
      </c>
    </row>
    <row r="114" spans="1:7">
      <c r="A114" s="5" t="s">
        <v>344</v>
      </c>
    </row>
    <row r="116" spans="1:7">
      <c r="A116" s="5" t="s">
        <v>336</v>
      </c>
    </row>
    <row r="117" spans="1:7">
      <c r="A117" s="5" t="s">
        <v>345</v>
      </c>
    </row>
    <row r="119" spans="1:7">
      <c r="A119" s="5" t="s">
        <v>346</v>
      </c>
    </row>
    <row r="120" spans="1:7">
      <c r="A120" s="5" t="s">
        <v>347</v>
      </c>
    </row>
    <row r="121" spans="1:7">
      <c r="A121" s="5" t="s">
        <v>348</v>
      </c>
    </row>
    <row r="122" spans="1:7">
      <c r="A122" s="5" t="s">
        <v>349</v>
      </c>
    </row>
    <row r="124" spans="1:7">
      <c r="A124" s="290" t="s">
        <v>353</v>
      </c>
      <c r="B124" s="291"/>
      <c r="C124" s="291"/>
      <c r="D124" s="291"/>
      <c r="E124" s="291"/>
      <c r="F124" s="291"/>
      <c r="G124" s="287"/>
    </row>
    <row r="125" spans="1:7">
      <c r="A125" s="292" t="s">
        <v>354</v>
      </c>
      <c r="B125" s="293"/>
      <c r="C125" s="293"/>
      <c r="D125" s="293"/>
      <c r="E125" s="293"/>
      <c r="F125" s="293"/>
      <c r="G125" s="288"/>
    </row>
  </sheetData>
  <mergeCells count="1">
    <mergeCell ref="A6:A7"/>
  </mergeCells>
  <hyperlinks>
    <hyperlink ref="E1" location="Enfermedades!A53" display="Enfermedades!A53"/>
    <hyperlink ref="D1" location="Enfermedades!A4" display="Enfermedades!A4"/>
    <hyperlink ref="F1" location="Enfermedades!M4" display="Enfermedades!M4"/>
    <hyperlink ref="G1" location="Enfermedades!M51" display="Enfermedades!M51"/>
    <hyperlink ref="B3" location="Enfermedades!A98" display="Enfermedades!A98"/>
  </hyperlinks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L429"/>
  <sheetViews>
    <sheetView topLeftCell="B1" zoomScale="65" workbookViewId="0">
      <selection activeCell="B1" sqref="B1"/>
    </sheetView>
  </sheetViews>
  <sheetFormatPr baseColWidth="10" defaultColWidth="11.42578125" defaultRowHeight="12.75"/>
  <cols>
    <col min="1" max="1" width="8" style="344" customWidth="1"/>
    <col min="2" max="2" width="9.42578125" style="344" customWidth="1"/>
    <col min="3" max="3" width="8.7109375" style="344" customWidth="1"/>
    <col min="4" max="4" width="8.28515625" style="344" customWidth="1"/>
    <col min="5" max="5" width="10.85546875" style="344" customWidth="1"/>
    <col min="6" max="6" width="5.85546875" style="344" customWidth="1"/>
    <col min="7" max="7" width="7.5703125" style="344" customWidth="1"/>
    <col min="8" max="8" width="5.85546875" style="344" customWidth="1"/>
    <col min="9" max="9" width="8" style="340" customWidth="1"/>
    <col min="10" max="10" width="7.7109375" style="344" customWidth="1"/>
    <col min="11" max="11" width="13.5703125" style="344" bestFit="1" customWidth="1"/>
    <col min="12" max="12" width="11.42578125" style="344"/>
    <col min="13" max="14" width="12.42578125" style="344" bestFit="1" customWidth="1"/>
    <col min="15" max="15" width="18.140625" style="344" customWidth="1"/>
    <col min="16" max="16" width="11.42578125" style="344"/>
    <col min="17" max="17" width="9.42578125" style="344" customWidth="1"/>
    <col min="18" max="18" width="13" style="333" customWidth="1"/>
    <col min="19" max="19" width="8.42578125" style="354" customWidth="1"/>
    <col min="20" max="26" width="2.7109375" style="344" customWidth="1"/>
    <col min="27" max="63" width="3.28515625" style="344" customWidth="1"/>
    <col min="64" max="64" width="5" style="344" customWidth="1"/>
    <col min="65" max="65" width="4" style="344" customWidth="1"/>
    <col min="66" max="66" width="5.85546875" style="344" customWidth="1"/>
    <col min="67" max="67" width="4" style="344" customWidth="1"/>
    <col min="68" max="68" width="5.42578125" style="344" customWidth="1"/>
    <col min="69" max="69" width="3.5703125" style="344" customWidth="1"/>
    <col min="70" max="73" width="5" style="344" customWidth="1"/>
    <col min="74" max="74" width="5.5703125" style="344" customWidth="1"/>
    <col min="75" max="75" width="4" style="344" customWidth="1"/>
    <col min="76" max="76" width="6.140625" style="344" customWidth="1"/>
    <col min="77" max="79" width="4" style="344" customWidth="1"/>
    <col min="80" max="80" width="5.7109375" style="344" customWidth="1"/>
    <col min="81" max="87" width="4" style="344" customWidth="1"/>
    <col min="88" max="88" width="4.7109375" style="344" customWidth="1"/>
    <col min="89" max="115" width="4" style="344" customWidth="1"/>
    <col min="116" max="116" width="4.85546875" style="344" customWidth="1"/>
    <col min="117" max="137" width="4" style="344" customWidth="1"/>
    <col min="138" max="138" width="5.140625" style="344" customWidth="1"/>
    <col min="139" max="149" width="4" style="344" customWidth="1"/>
    <col min="150" max="150" width="4.140625" style="344" customWidth="1"/>
    <col min="151" max="151" width="3.7109375" style="344" customWidth="1"/>
    <col min="152" max="154" width="4" style="344" customWidth="1"/>
    <col min="155" max="155" width="8.140625" style="344" customWidth="1"/>
    <col min="156" max="156" width="12.7109375" style="344" customWidth="1"/>
    <col min="157" max="158" width="11.5703125" style="344" customWidth="1"/>
    <col min="159" max="159" width="15.28515625" style="344" customWidth="1"/>
    <col min="160" max="161" width="11.5703125" style="344" customWidth="1"/>
    <col min="162" max="162" width="15.42578125" style="344" customWidth="1"/>
    <col min="163" max="177" width="11.5703125" style="344" customWidth="1"/>
    <col min="178" max="16384" width="11.42578125" style="344"/>
  </cols>
  <sheetData>
    <row r="1" spans="1:168">
      <c r="A1" s="342">
        <f>IF(Rendimiento!B11="",Rendimiento!F11,Rendimiento!B11)</f>
        <v>0</v>
      </c>
      <c r="B1" s="342">
        <f>Rendimiento!C11</f>
        <v>0</v>
      </c>
      <c r="C1" s="342">
        <f>Rendimiento!D11</f>
        <v>0</v>
      </c>
      <c r="D1" s="343">
        <f>Rendimiento!E11</f>
        <v>0</v>
      </c>
      <c r="E1" s="344">
        <f>A1*A1</f>
        <v>0</v>
      </c>
      <c r="F1" s="344">
        <f t="shared" ref="F1:F27" si="0">B1*B1</f>
        <v>0</v>
      </c>
      <c r="G1" s="344">
        <f t="shared" ref="G1:G27" si="1">C1*C1</f>
        <v>0</v>
      </c>
      <c r="H1" s="344">
        <f t="shared" ref="H1:H27" si="2">D1*D1</f>
        <v>0</v>
      </c>
      <c r="I1" s="340">
        <f>SUM(A1:D1)</f>
        <v>0</v>
      </c>
      <c r="J1" s="344">
        <f>I1*I1</f>
        <v>0</v>
      </c>
      <c r="K1" s="344">
        <f t="shared" ref="K1:K27" si="3">SUM(E1:H1)</f>
        <v>0</v>
      </c>
      <c r="L1" s="344" t="s">
        <v>87</v>
      </c>
      <c r="M1" s="344" t="e">
        <f>K42-N2</f>
        <v>#DIV/0!</v>
      </c>
      <c r="O1" s="342">
        <f>Rendimiento!M11</f>
        <v>0</v>
      </c>
      <c r="P1" s="342">
        <f>Rendimiento!N11</f>
        <v>0</v>
      </c>
      <c r="Q1" s="332" t="e">
        <f>IF(E44&gt;0,O1,0)</f>
        <v>#DIV/0!</v>
      </c>
      <c r="R1" s="333" t="e">
        <f>T(Q1)</f>
        <v>#DIV/0!</v>
      </c>
      <c r="S1" s="332" t="e">
        <f>IF(E44&gt;0,P1,Q1)</f>
        <v>#DIV/0!</v>
      </c>
      <c r="EZ1" s="344">
        <f>SUM(A1:D40)</f>
        <v>0</v>
      </c>
      <c r="FA1" s="344">
        <f>SUM(A1:D1)</f>
        <v>0</v>
      </c>
      <c r="FB1" s="344">
        <f>SUM(A54:D54)</f>
        <v>4856.8596491228063</v>
      </c>
      <c r="FC1" s="344">
        <f t="shared" ref="FC1:FC40" si="4">SUM(FA1:FB1)</f>
        <v>4856.8596491228063</v>
      </c>
      <c r="FD1" s="344">
        <f>SUM(A1:A40)</f>
        <v>0</v>
      </c>
      <c r="FE1" s="344">
        <f>FD1+FD6</f>
        <v>7882.9415204678353</v>
      </c>
      <c r="FF1" s="342" t="e">
        <f>SUMSQ(FE1:FE4)/((EZ39+1)*(EZ40+1))-EZ6</f>
        <v>#DIV/0!</v>
      </c>
      <c r="FG1" s="334" t="s">
        <v>358</v>
      </c>
      <c r="FH1" s="335">
        <f>EZ25-1</f>
        <v>-1</v>
      </c>
      <c r="FI1" s="336" t="e">
        <f t="shared" ref="FI1:FI6" si="5">FF1/FH1</f>
        <v>#DIV/0!</v>
      </c>
      <c r="FJ1" s="344" t="e">
        <f>FI1/FI3</f>
        <v>#DIV/0!</v>
      </c>
      <c r="FK1" s="337" t="e">
        <f>FDIST(FJ1,FH1,FH3)</f>
        <v>#DIV/0!</v>
      </c>
      <c r="FL1" s="344" t="e">
        <f>IF(FK1&gt;0.05,FG11,FG12)</f>
        <v>#DIV/0!</v>
      </c>
    </row>
    <row r="2" spans="1:168">
      <c r="A2" s="342">
        <f>IF(Rendimiento!B12="",Rendimiento!F12,Rendimiento!B12)</f>
        <v>0</v>
      </c>
      <c r="B2" s="342">
        <f>Rendimiento!C12</f>
        <v>0</v>
      </c>
      <c r="C2" s="342">
        <f>Rendimiento!D12</f>
        <v>0</v>
      </c>
      <c r="D2" s="343">
        <f>Rendimiento!E12</f>
        <v>0</v>
      </c>
      <c r="E2" s="344">
        <f t="shared" ref="E2:E27" si="6">A2*A2</f>
        <v>0</v>
      </c>
      <c r="F2" s="344">
        <f t="shared" si="0"/>
        <v>0</v>
      </c>
      <c r="G2" s="344">
        <f t="shared" si="1"/>
        <v>0</v>
      </c>
      <c r="H2" s="344">
        <f t="shared" si="2"/>
        <v>0</v>
      </c>
      <c r="I2" s="340">
        <f t="shared" ref="I2:I27" si="7">SUM(A2:D2)</f>
        <v>0</v>
      </c>
      <c r="J2" s="344">
        <f t="shared" ref="J2:J40" si="8">I2*I2</f>
        <v>0</v>
      </c>
      <c r="K2" s="344">
        <f t="shared" si="3"/>
        <v>0</v>
      </c>
      <c r="L2" s="344" t="s">
        <v>89</v>
      </c>
      <c r="M2" s="344">
        <f>SUM(A1:D40)</f>
        <v>0</v>
      </c>
      <c r="N2" s="344" t="e">
        <f>(M2*M2)/L3</f>
        <v>#DIV/0!</v>
      </c>
      <c r="O2" s="342">
        <f>Rendimiento!M12</f>
        <v>0</v>
      </c>
      <c r="P2" s="342">
        <f>Rendimiento!N12</f>
        <v>0</v>
      </c>
      <c r="Q2" s="332" t="e">
        <f>IF(E44&gt;0,O2,0)</f>
        <v>#DIV/0!</v>
      </c>
      <c r="R2" s="333" t="e">
        <f t="shared" ref="R2:R40" si="9">T(Q2)</f>
        <v>#DIV/0!</v>
      </c>
      <c r="S2" s="332" t="e">
        <f>IF(E44&gt;0,P2,Q2)</f>
        <v>#DIV/0!</v>
      </c>
      <c r="T2" s="344" t="e">
        <f t="shared" ref="T2:T40" si="10">IF(S2=0,"",$BM2)</f>
        <v>#DIV/0!</v>
      </c>
      <c r="BL2" s="332">
        <f>ABS($P1-P2)</f>
        <v>0</v>
      </c>
      <c r="BM2" s="344" t="e">
        <f>IF(BL2&lt;$BL43,$BL44,$BL45)</f>
        <v>#DIV/0!</v>
      </c>
      <c r="EZ2" s="344">
        <f>SUM(A54:D93)</f>
        <v>25429.076023391812</v>
      </c>
      <c r="FA2" s="344">
        <f t="shared" ref="FA2:FA40" si="11">SUM(A2:D2)</f>
        <v>0</v>
      </c>
      <c r="FB2" s="344">
        <f t="shared" ref="FB2:FB40" si="12">SUM(A55:D55)</f>
        <v>6682.2339181286534</v>
      </c>
      <c r="FC2" s="344">
        <f t="shared" si="4"/>
        <v>6682.2339181286534</v>
      </c>
      <c r="FD2" s="344">
        <f>SUM(B1:B40)</f>
        <v>0</v>
      </c>
      <c r="FE2" s="344">
        <f>FD2+FD7</f>
        <v>8541.3450292397647</v>
      </c>
      <c r="FF2" s="342" t="e">
        <f>SUMSQ(FD1:FD4,FD6:FD9)/(EZ39+1)-EZ6</f>
        <v>#DIV/0!</v>
      </c>
      <c r="FG2" s="334" t="s">
        <v>359</v>
      </c>
      <c r="FH2" s="345">
        <f>EZ25*(EZ40+1)-1</f>
        <v>-1</v>
      </c>
      <c r="FI2" s="346" t="e">
        <f t="shared" si="5"/>
        <v>#DIV/0!</v>
      </c>
    </row>
    <row r="3" spans="1:168">
      <c r="A3" s="342">
        <f>IF(Rendimiento!B13="",Rendimiento!F13,Rendimiento!B13)</f>
        <v>0</v>
      </c>
      <c r="B3" s="342">
        <f>Rendimiento!C13</f>
        <v>0</v>
      </c>
      <c r="C3" s="342">
        <f>Rendimiento!D13</f>
        <v>0</v>
      </c>
      <c r="D3" s="343">
        <f>Rendimiento!E13</f>
        <v>0</v>
      </c>
      <c r="E3" s="344">
        <f t="shared" si="6"/>
        <v>0</v>
      </c>
      <c r="F3" s="344">
        <f t="shared" si="0"/>
        <v>0</v>
      </c>
      <c r="G3" s="344">
        <f t="shared" si="1"/>
        <v>0</v>
      </c>
      <c r="H3" s="344">
        <f t="shared" si="2"/>
        <v>0</v>
      </c>
      <c r="I3" s="340">
        <f t="shared" si="7"/>
        <v>0</v>
      </c>
      <c r="J3" s="344">
        <f t="shared" si="8"/>
        <v>0</v>
      </c>
      <c r="K3" s="344">
        <f t="shared" si="3"/>
        <v>0</v>
      </c>
      <c r="L3" s="344">
        <f>COUNTIF(A1:D40,"&gt;0,1")</f>
        <v>0</v>
      </c>
      <c r="O3" s="342">
        <f>Rendimiento!M13</f>
        <v>0</v>
      </c>
      <c r="P3" s="342">
        <f>Rendimiento!N13</f>
        <v>0</v>
      </c>
      <c r="Q3" s="332" t="e">
        <f>IF(E44&gt;0,O3,0)</f>
        <v>#DIV/0!</v>
      </c>
      <c r="R3" s="333" t="e">
        <f t="shared" si="9"/>
        <v>#DIV/0!</v>
      </c>
      <c r="S3" s="332" t="e">
        <f>IF(E44&gt;0,P3,Q3)</f>
        <v>#DIV/0!</v>
      </c>
      <c r="T3" s="344" t="e">
        <f t="shared" si="10"/>
        <v>#DIV/0!</v>
      </c>
      <c r="U3" s="344" t="e">
        <f t="shared" ref="U3:U40" si="13">IF(S3=0,"",$BO3)</f>
        <v>#DIV/0!</v>
      </c>
      <c r="BL3" s="332">
        <f>ABS($P1-P3)</f>
        <v>0</v>
      </c>
      <c r="BM3" s="344" t="e">
        <f>IF(BL3&lt;$BL43,$BL44,$BL45)</f>
        <v>#DIV/0!</v>
      </c>
      <c r="BN3" s="344">
        <f t="shared" ref="BN3:BN40" si="14">ABS($P$2-P3)</f>
        <v>0</v>
      </c>
      <c r="BO3" s="344" t="e">
        <f>IF(BN3&lt;$BL43,$BN44,$BN45)</f>
        <v>#DIV/0!</v>
      </c>
      <c r="EZ3" s="342">
        <f>SUM(EZ1:EZ2)</f>
        <v>25429.076023391812</v>
      </c>
      <c r="FA3" s="344">
        <f t="shared" si="11"/>
        <v>0</v>
      </c>
      <c r="FB3" s="344">
        <f t="shared" si="12"/>
        <v>0</v>
      </c>
      <c r="FC3" s="344">
        <f t="shared" si="4"/>
        <v>0</v>
      </c>
      <c r="FD3" s="344">
        <f>SUM(C1:C40)</f>
        <v>0</v>
      </c>
      <c r="FE3" s="344">
        <f>FD3+FD8</f>
        <v>9004.78947368421</v>
      </c>
      <c r="FF3" s="342" t="e">
        <f>FF2-EZ20-FF1</f>
        <v>#DIV/0!</v>
      </c>
      <c r="FG3" s="334" t="s">
        <v>360</v>
      </c>
      <c r="FH3" s="345">
        <f>FH1*EZ40</f>
        <v>-1</v>
      </c>
      <c r="FI3" s="346" t="e">
        <f t="shared" si="5"/>
        <v>#DIV/0!</v>
      </c>
    </row>
    <row r="4" spans="1:168">
      <c r="A4" s="342">
        <f>IF(Rendimiento!B14="",Rendimiento!F14,Rendimiento!B14)</f>
        <v>0</v>
      </c>
      <c r="B4" s="342">
        <f>Rendimiento!C14</f>
        <v>0</v>
      </c>
      <c r="C4" s="342">
        <f>Rendimiento!D14</f>
        <v>0</v>
      </c>
      <c r="D4" s="343">
        <f>Rendimiento!E14</f>
        <v>0</v>
      </c>
      <c r="E4" s="344">
        <f t="shared" si="6"/>
        <v>0</v>
      </c>
      <c r="F4" s="344">
        <f t="shared" si="0"/>
        <v>0</v>
      </c>
      <c r="G4" s="344">
        <f t="shared" si="1"/>
        <v>0</v>
      </c>
      <c r="H4" s="344">
        <f t="shared" si="2"/>
        <v>0</v>
      </c>
      <c r="I4" s="340">
        <f t="shared" si="7"/>
        <v>0</v>
      </c>
      <c r="J4" s="344">
        <f t="shared" si="8"/>
        <v>0</v>
      </c>
      <c r="K4" s="344">
        <f t="shared" si="3"/>
        <v>0</v>
      </c>
      <c r="L4" s="344" t="s">
        <v>88</v>
      </c>
      <c r="M4" s="344" t="e">
        <f>M5-N2</f>
        <v>#DIV/0!</v>
      </c>
      <c r="O4" s="342">
        <f>Rendimiento!M14</f>
        <v>0</v>
      </c>
      <c r="P4" s="342">
        <f>Rendimiento!N14</f>
        <v>0</v>
      </c>
      <c r="Q4" s="332" t="e">
        <f>IF(E44&gt;0,O4,0)</f>
        <v>#DIV/0!</v>
      </c>
      <c r="R4" s="333" t="e">
        <f t="shared" si="9"/>
        <v>#DIV/0!</v>
      </c>
      <c r="S4" s="332" t="e">
        <f>IF(E44&gt;0,P4,Q4)</f>
        <v>#DIV/0!</v>
      </c>
      <c r="T4" s="344" t="e">
        <f t="shared" si="10"/>
        <v>#DIV/0!</v>
      </c>
      <c r="U4" s="344" t="e">
        <f t="shared" si="13"/>
        <v>#DIV/0!</v>
      </c>
      <c r="V4" s="344" t="e">
        <f t="shared" ref="V4:V40" si="15">IF(S4=0,"",$BQ4)</f>
        <v>#DIV/0!</v>
      </c>
      <c r="BL4" s="332">
        <f>ABS($P1-P4)</f>
        <v>0</v>
      </c>
      <c r="BM4" s="344" t="e">
        <f>IF(BL4&lt;$BL43,$BL44,$BL45)</f>
        <v>#DIV/0!</v>
      </c>
      <c r="BN4" s="344">
        <f t="shared" si="14"/>
        <v>0</v>
      </c>
      <c r="BO4" s="344" t="e">
        <f>IF(BN4&lt;$BN43,$BN44,$BN45)</f>
        <v>#DIV/0!</v>
      </c>
      <c r="BP4" s="344">
        <f t="shared" ref="BP4:BP40" si="16">ABS($P$3-P4)</f>
        <v>0</v>
      </c>
      <c r="BQ4" s="344" t="e">
        <f>IF(BP4&lt;$BP43,$BP44,$BP45)</f>
        <v>#DIV/0!</v>
      </c>
      <c r="EZ4" s="344">
        <f>EZ3*EZ3</f>
        <v>646637907.40344036</v>
      </c>
      <c r="FA4" s="344">
        <f t="shared" si="11"/>
        <v>0</v>
      </c>
      <c r="FB4" s="344">
        <f t="shared" si="12"/>
        <v>10663.052631578947</v>
      </c>
      <c r="FC4" s="344">
        <f t="shared" si="4"/>
        <v>10663.052631578947</v>
      </c>
      <c r="FD4" s="344">
        <f>SUM(D1:D40)</f>
        <v>0</v>
      </c>
      <c r="FE4" s="344">
        <f>FD4+FD9</f>
        <v>0</v>
      </c>
      <c r="FF4" s="342" t="e">
        <f>FF1+EZ20+FF3+EZ11+EZ29</f>
        <v>#DIV/0!</v>
      </c>
      <c r="FG4" s="334" t="s">
        <v>361</v>
      </c>
      <c r="FH4" s="345">
        <f>FH1+EZ40+FH3+EZ39+EZ41</f>
        <v>-3</v>
      </c>
      <c r="FI4" s="346" t="e">
        <f t="shared" si="5"/>
        <v>#DIV/0!</v>
      </c>
      <c r="FJ4" s="344" t="e">
        <f>FI4/FI5</f>
        <v>#DIV/0!</v>
      </c>
      <c r="FK4" s="337" t="e">
        <f>FDIST(FJ4,FH4,FH5)</f>
        <v>#DIV/0!</v>
      </c>
      <c r="FL4" s="344" t="e">
        <f>IF(FK4&gt;0.05,FG11,FG12)</f>
        <v>#DIV/0!</v>
      </c>
    </row>
    <row r="5" spans="1:168" ht="13.5" thickBot="1">
      <c r="A5" s="342">
        <f>IF(Rendimiento!B15="",Rendimiento!F15,Rendimiento!B15)</f>
        <v>0</v>
      </c>
      <c r="B5" s="342">
        <f>Rendimiento!C15</f>
        <v>0</v>
      </c>
      <c r="C5" s="342">
        <f>Rendimiento!D15</f>
        <v>0</v>
      </c>
      <c r="D5" s="343">
        <f>Rendimiento!E15</f>
        <v>0</v>
      </c>
      <c r="E5" s="344">
        <f t="shared" si="6"/>
        <v>0</v>
      </c>
      <c r="F5" s="344">
        <f t="shared" si="0"/>
        <v>0</v>
      </c>
      <c r="G5" s="344">
        <f t="shared" si="1"/>
        <v>0</v>
      </c>
      <c r="H5" s="344">
        <f t="shared" si="2"/>
        <v>0</v>
      </c>
      <c r="I5" s="340">
        <f t="shared" si="7"/>
        <v>0</v>
      </c>
      <c r="J5" s="344">
        <f t="shared" si="8"/>
        <v>0</v>
      </c>
      <c r="K5" s="344">
        <f t="shared" si="3"/>
        <v>0</v>
      </c>
      <c r="L5" s="344">
        <f>COUNTIF(I1:I40,"&gt;0,1")</f>
        <v>0</v>
      </c>
      <c r="M5" s="344" t="e">
        <f>E43/L5</f>
        <v>#DIV/0!</v>
      </c>
      <c r="O5" s="342">
        <f>Rendimiento!M15</f>
        <v>0</v>
      </c>
      <c r="P5" s="342">
        <f>Rendimiento!N15</f>
        <v>0</v>
      </c>
      <c r="Q5" s="332" t="e">
        <f>IF(E44&gt;0,O5,0)</f>
        <v>#DIV/0!</v>
      </c>
      <c r="R5" s="333" t="e">
        <f t="shared" si="9"/>
        <v>#DIV/0!</v>
      </c>
      <c r="S5" s="332" t="e">
        <f>IF(E44&gt;0,P5,Q5)</f>
        <v>#DIV/0!</v>
      </c>
      <c r="T5" s="344" t="e">
        <f t="shared" si="10"/>
        <v>#DIV/0!</v>
      </c>
      <c r="U5" s="344" t="e">
        <f t="shared" si="13"/>
        <v>#DIV/0!</v>
      </c>
      <c r="V5" s="344" t="e">
        <f t="shared" si="15"/>
        <v>#DIV/0!</v>
      </c>
      <c r="W5" s="344" t="e">
        <f t="shared" ref="W5:W40" si="17">IF(S5=0,"",$BS5)</f>
        <v>#DIV/0!</v>
      </c>
      <c r="BL5" s="332">
        <f>ABS($P1-P5)</f>
        <v>0</v>
      </c>
      <c r="BM5" s="344" t="e">
        <f>IF(BL5&lt;$BL43,$BL44,$BL45)</f>
        <v>#DIV/0!</v>
      </c>
      <c r="BN5" s="344">
        <f t="shared" si="14"/>
        <v>0</v>
      </c>
      <c r="BO5" s="344" t="e">
        <f>IF(BN5&lt;$BN43,$BN44,$BN45)</f>
        <v>#DIV/0!</v>
      </c>
      <c r="BP5" s="344">
        <f t="shared" si="16"/>
        <v>0</v>
      </c>
      <c r="BQ5" s="344" t="e">
        <f>IF(BP5&lt;$BP43,$BP44,$BP45)</f>
        <v>#DIV/0!</v>
      </c>
      <c r="BR5" s="344">
        <f>ABS($P4-P5)</f>
        <v>0</v>
      </c>
      <c r="BS5" s="344" t="e">
        <f>IF(BR5&lt;$BR43,$BR44,$BR45)</f>
        <v>#DIV/0!</v>
      </c>
      <c r="EZ5" s="344">
        <f>COUNTIF(A1:D40,"&gt;0,1")*2</f>
        <v>0</v>
      </c>
      <c r="FA5" s="344">
        <f t="shared" si="11"/>
        <v>0</v>
      </c>
      <c r="FB5" s="344">
        <f t="shared" si="12"/>
        <v>3226.9298245614027</v>
      </c>
      <c r="FC5" s="344">
        <f t="shared" si="4"/>
        <v>3226.9298245614027</v>
      </c>
      <c r="FE5" s="342">
        <f>SUM(FE1:FE4)</f>
        <v>25429.076023391808</v>
      </c>
      <c r="FF5" s="342" t="e">
        <f>Forbbiden!EZ35-Forbbiden!FF4</f>
        <v>#DIV/0!</v>
      </c>
      <c r="FG5" s="344" t="s">
        <v>362</v>
      </c>
      <c r="FH5" s="345">
        <f>(EZ40+1)*(EZ25-1)*EZ39</f>
        <v>2</v>
      </c>
      <c r="FI5" s="346" t="e">
        <f t="shared" si="5"/>
        <v>#DIV/0!</v>
      </c>
    </row>
    <row r="6" spans="1:168" ht="13.5" thickBot="1">
      <c r="A6" s="342">
        <f>IF(Rendimiento!B16="",Rendimiento!F16,Rendimiento!B16)</f>
        <v>0</v>
      </c>
      <c r="B6" s="342">
        <f>Rendimiento!C16</f>
        <v>0</v>
      </c>
      <c r="C6" s="342">
        <f>Rendimiento!D16</f>
        <v>0</v>
      </c>
      <c r="D6" s="343">
        <f>Rendimiento!E16</f>
        <v>0</v>
      </c>
      <c r="E6" s="344">
        <f t="shared" si="6"/>
        <v>0</v>
      </c>
      <c r="F6" s="344">
        <f t="shared" si="0"/>
        <v>0</v>
      </c>
      <c r="G6" s="344">
        <f t="shared" si="1"/>
        <v>0</v>
      </c>
      <c r="H6" s="344">
        <f t="shared" si="2"/>
        <v>0</v>
      </c>
      <c r="I6" s="340">
        <f t="shared" si="7"/>
        <v>0</v>
      </c>
      <c r="J6" s="344">
        <f t="shared" si="8"/>
        <v>0</v>
      </c>
      <c r="K6" s="344">
        <f t="shared" si="3"/>
        <v>0</v>
      </c>
      <c r="L6" s="344" t="s">
        <v>90</v>
      </c>
      <c r="M6" s="344" t="e">
        <f>M7-N2</f>
        <v>#DIV/0!</v>
      </c>
      <c r="O6" s="342">
        <f>Rendimiento!M16</f>
        <v>0</v>
      </c>
      <c r="P6" s="342">
        <f>Rendimiento!N16</f>
        <v>0</v>
      </c>
      <c r="Q6" s="332" t="e">
        <f>IF(E44&gt;0,O6,0)</f>
        <v>#DIV/0!</v>
      </c>
      <c r="R6" s="333" t="e">
        <f t="shared" si="9"/>
        <v>#DIV/0!</v>
      </c>
      <c r="S6" s="332" t="e">
        <f>IF(E44&gt;0,P6,Q6)</f>
        <v>#DIV/0!</v>
      </c>
      <c r="T6" s="344" t="e">
        <f t="shared" si="10"/>
        <v>#DIV/0!</v>
      </c>
      <c r="U6" s="344" t="e">
        <f t="shared" si="13"/>
        <v>#DIV/0!</v>
      </c>
      <c r="V6" s="344" t="e">
        <f t="shared" si="15"/>
        <v>#DIV/0!</v>
      </c>
      <c r="W6" s="344" t="e">
        <f t="shared" si="17"/>
        <v>#DIV/0!</v>
      </c>
      <c r="X6" s="344" t="e">
        <f t="shared" ref="X6:X40" si="18">IF(S6=0,"",$BU6)</f>
        <v>#DIV/0!</v>
      </c>
      <c r="BL6" s="332">
        <f>ABS($P1-P6)</f>
        <v>0</v>
      </c>
      <c r="BM6" s="344" t="e">
        <f>IF(BL6&lt;$BL43,$BL44,$BL45)</f>
        <v>#DIV/0!</v>
      </c>
      <c r="BN6" s="344">
        <f t="shared" si="14"/>
        <v>0</v>
      </c>
      <c r="BO6" s="344" t="e">
        <f>IF(BN6&lt;$BN43,$BN44,$BN45)</f>
        <v>#DIV/0!</v>
      </c>
      <c r="BP6" s="344">
        <f t="shared" si="16"/>
        <v>0</v>
      </c>
      <c r="BQ6" s="344" t="e">
        <f>IF(BP6&lt;$BP43,$BP44,$BP45)</f>
        <v>#DIV/0!</v>
      </c>
      <c r="BR6" s="344">
        <f>ABS($P4-P6)</f>
        <v>0</v>
      </c>
      <c r="BS6" s="344" t="e">
        <f>IF(BR6&lt;$BR43,$BR44,$BR45)</f>
        <v>#DIV/0!</v>
      </c>
      <c r="BT6" s="344">
        <f>ABS($P5-P6)</f>
        <v>0</v>
      </c>
      <c r="BU6" s="344" t="e">
        <f>IF(BT6&lt;$BT43,$BT44,$BT45)</f>
        <v>#DIV/0!</v>
      </c>
      <c r="EY6" s="344" t="s">
        <v>89</v>
      </c>
      <c r="EZ6" s="347" t="e">
        <f>EZ4/EZ5</f>
        <v>#DIV/0!</v>
      </c>
      <c r="FA6" s="344">
        <f t="shared" si="11"/>
        <v>0</v>
      </c>
      <c r="FB6" s="344">
        <f t="shared" si="12"/>
        <v>0</v>
      </c>
      <c r="FC6" s="344">
        <f t="shared" si="4"/>
        <v>0</v>
      </c>
      <c r="FD6" s="344">
        <f>SUM(A54:A93)</f>
        <v>7882.9415204678353</v>
      </c>
      <c r="FF6" s="342" t="e">
        <f>SUMSQ(FA1:FA40,FB1:FB40)/(EZ25)-EZ6</f>
        <v>#DIV/0!</v>
      </c>
      <c r="FG6" s="344" t="s">
        <v>363</v>
      </c>
      <c r="FH6" s="348">
        <f>EZ25*(EZ40+1)*EZ39</f>
        <v>0</v>
      </c>
      <c r="FI6" s="349" t="e">
        <f t="shared" si="5"/>
        <v>#DIV/0!</v>
      </c>
    </row>
    <row r="7" spans="1:168">
      <c r="A7" s="342">
        <f>IF(Rendimiento!B17="",Rendimiento!F17,Rendimiento!B17)</f>
        <v>0</v>
      </c>
      <c r="B7" s="342">
        <f>Rendimiento!C17</f>
        <v>0</v>
      </c>
      <c r="C7" s="342">
        <f>Rendimiento!D17</f>
        <v>0</v>
      </c>
      <c r="D7" s="343">
        <f>Rendimiento!E17</f>
        <v>0</v>
      </c>
      <c r="E7" s="344">
        <f t="shared" si="6"/>
        <v>0</v>
      </c>
      <c r="F7" s="344">
        <f t="shared" si="0"/>
        <v>0</v>
      </c>
      <c r="G7" s="344">
        <f t="shared" si="1"/>
        <v>0</v>
      </c>
      <c r="H7" s="344">
        <f t="shared" si="2"/>
        <v>0</v>
      </c>
      <c r="I7" s="340">
        <f t="shared" si="7"/>
        <v>0</v>
      </c>
      <c r="J7" s="344">
        <f t="shared" si="8"/>
        <v>0</v>
      </c>
      <c r="K7" s="344">
        <f t="shared" si="3"/>
        <v>0</v>
      </c>
      <c r="L7" s="344">
        <f>COUNTIF(A43:D43,"&gt;0,1")</f>
        <v>0</v>
      </c>
      <c r="M7" s="344" t="e">
        <f>J42/L7</f>
        <v>#DIV/0!</v>
      </c>
      <c r="O7" s="342">
        <f>Rendimiento!M17</f>
        <v>0</v>
      </c>
      <c r="P7" s="342">
        <f>Rendimiento!N17</f>
        <v>0</v>
      </c>
      <c r="Q7" s="332" t="e">
        <f>IF(E44&gt;0,O7,0)</f>
        <v>#DIV/0!</v>
      </c>
      <c r="R7" s="333" t="e">
        <f t="shared" si="9"/>
        <v>#DIV/0!</v>
      </c>
      <c r="S7" s="332" t="e">
        <f>IF(E44&gt;0,P7,Q7)</f>
        <v>#DIV/0!</v>
      </c>
      <c r="T7" s="344" t="e">
        <f t="shared" si="10"/>
        <v>#DIV/0!</v>
      </c>
      <c r="U7" s="344" t="e">
        <f t="shared" si="13"/>
        <v>#DIV/0!</v>
      </c>
      <c r="V7" s="344" t="e">
        <f t="shared" si="15"/>
        <v>#DIV/0!</v>
      </c>
      <c r="W7" s="344" t="e">
        <f t="shared" si="17"/>
        <v>#DIV/0!</v>
      </c>
      <c r="X7" s="344" t="e">
        <f t="shared" si="18"/>
        <v>#DIV/0!</v>
      </c>
      <c r="Y7" s="344" t="e">
        <f t="shared" ref="Y7:Y40" si="19">IF(S7=0,"",$BW7)</f>
        <v>#DIV/0!</v>
      </c>
      <c r="BL7" s="332">
        <f>ABS($P1-P7)</f>
        <v>0</v>
      </c>
      <c r="BM7" s="344" t="e">
        <f>IF(BL7&lt;$BL43,$BL44,$BL45)</f>
        <v>#DIV/0!</v>
      </c>
      <c r="BN7" s="344">
        <f t="shared" si="14"/>
        <v>0</v>
      </c>
      <c r="BO7" s="344" t="e">
        <f>IF(BN7&lt;$BN43,$BN44,$BN45)</f>
        <v>#DIV/0!</v>
      </c>
      <c r="BP7" s="344">
        <f t="shared" si="16"/>
        <v>0</v>
      </c>
      <c r="BQ7" s="344" t="e">
        <f>IF(BP7&lt;$BP43,$BP44,$BP45)</f>
        <v>#DIV/0!</v>
      </c>
      <c r="BR7" s="344">
        <f>ABS($P4-P7)</f>
        <v>0</v>
      </c>
      <c r="BS7" s="344" t="e">
        <f>IF(BR7&lt;$BR43,$BR44,$BR45)</f>
        <v>#DIV/0!</v>
      </c>
      <c r="BT7" s="344">
        <f>ABS($P5-P7)</f>
        <v>0</v>
      </c>
      <c r="BU7" s="344" t="e">
        <f>IF(BT7&lt;$BT43,$BT44,$BT45)</f>
        <v>#DIV/0!</v>
      </c>
      <c r="BV7" s="344">
        <f>ABS($P6-P7)</f>
        <v>0</v>
      </c>
      <c r="BW7" s="344" t="e">
        <f>IF(BV7&lt;$BV43,$BV44,$BV45)</f>
        <v>#DIV/0!</v>
      </c>
      <c r="FA7" s="344">
        <f t="shared" si="11"/>
        <v>0</v>
      </c>
      <c r="FB7" s="344">
        <f t="shared" si="12"/>
        <v>0</v>
      </c>
      <c r="FC7" s="344">
        <f t="shared" si="4"/>
        <v>0</v>
      </c>
      <c r="FD7" s="344">
        <f>SUM(B54:B93)</f>
        <v>8541.3450292397647</v>
      </c>
    </row>
    <row r="8" spans="1:168">
      <c r="A8" s="342">
        <f>IF(Rendimiento!B18="",Rendimiento!F18,Rendimiento!B18)</f>
        <v>0</v>
      </c>
      <c r="B8" s="342">
        <f>Rendimiento!C18</f>
        <v>0</v>
      </c>
      <c r="C8" s="342">
        <f>Rendimiento!D18</f>
        <v>0</v>
      </c>
      <c r="D8" s="343">
        <f>Rendimiento!E18</f>
        <v>0</v>
      </c>
      <c r="E8" s="344">
        <f t="shared" si="6"/>
        <v>0</v>
      </c>
      <c r="F8" s="344">
        <f t="shared" si="0"/>
        <v>0</v>
      </c>
      <c r="G8" s="344">
        <f t="shared" si="1"/>
        <v>0</v>
      </c>
      <c r="H8" s="344">
        <f t="shared" si="2"/>
        <v>0</v>
      </c>
      <c r="I8" s="340">
        <f t="shared" si="7"/>
        <v>0</v>
      </c>
      <c r="J8" s="344">
        <f t="shared" si="8"/>
        <v>0</v>
      </c>
      <c r="K8" s="344">
        <f t="shared" si="3"/>
        <v>0</v>
      </c>
      <c r="L8" s="344" t="s">
        <v>92</v>
      </c>
      <c r="M8" s="344" t="e">
        <f>M1-M4-M6</f>
        <v>#DIV/0!</v>
      </c>
      <c r="O8" s="342">
        <f>Rendimiento!M18</f>
        <v>0</v>
      </c>
      <c r="P8" s="342">
        <f>Rendimiento!N18</f>
        <v>0</v>
      </c>
      <c r="Q8" s="332" t="e">
        <f>IF(E44&gt;0,O8,0)</f>
        <v>#DIV/0!</v>
      </c>
      <c r="R8" s="333" t="e">
        <f t="shared" si="9"/>
        <v>#DIV/0!</v>
      </c>
      <c r="S8" s="332" t="e">
        <f>IF(E44&gt;0,P8,Q8)</f>
        <v>#DIV/0!</v>
      </c>
      <c r="T8" s="344" t="e">
        <f t="shared" si="10"/>
        <v>#DIV/0!</v>
      </c>
      <c r="U8" s="344" t="e">
        <f t="shared" si="13"/>
        <v>#DIV/0!</v>
      </c>
      <c r="V8" s="344" t="e">
        <f t="shared" si="15"/>
        <v>#DIV/0!</v>
      </c>
      <c r="W8" s="344" t="e">
        <f t="shared" si="17"/>
        <v>#DIV/0!</v>
      </c>
      <c r="X8" s="344" t="e">
        <f t="shared" si="18"/>
        <v>#DIV/0!</v>
      </c>
      <c r="Y8" s="344" t="e">
        <f t="shared" si="19"/>
        <v>#DIV/0!</v>
      </c>
      <c r="Z8" s="344" t="e">
        <f t="shared" ref="Z8:Z40" si="20">IF(S8=0,"",$BY8)</f>
        <v>#DIV/0!</v>
      </c>
      <c r="BL8" s="332">
        <f>ABS($P1-P8)</f>
        <v>0</v>
      </c>
      <c r="BM8" s="344" t="e">
        <f>IF(BL8&lt;$BL43,$BL44,$BL45)</f>
        <v>#DIV/0!</v>
      </c>
      <c r="BN8" s="344">
        <f t="shared" si="14"/>
        <v>0</v>
      </c>
      <c r="BO8" s="344" t="e">
        <f>IF(BN8&lt;$BN43,$BN44,$BN45)</f>
        <v>#DIV/0!</v>
      </c>
      <c r="BP8" s="344">
        <f t="shared" si="16"/>
        <v>0</v>
      </c>
      <c r="BQ8" s="344" t="e">
        <f>IF(BP8&lt;$BP43,$BP44,$BP45)</f>
        <v>#DIV/0!</v>
      </c>
      <c r="BR8" s="344">
        <f>ABS($P4-P8)</f>
        <v>0</v>
      </c>
      <c r="BS8" s="344" t="e">
        <f>IF(BR8&lt;$BR43,$BR44,$BR45)</f>
        <v>#DIV/0!</v>
      </c>
      <c r="BT8" s="344">
        <f>ABS($P5-P8)</f>
        <v>0</v>
      </c>
      <c r="BU8" s="344" t="e">
        <f>IF(BT8&lt;$BT43,$BT44,$BT45)</f>
        <v>#DIV/0!</v>
      </c>
      <c r="BV8" s="344">
        <f>ABS($P6-P8)</f>
        <v>0</v>
      </c>
      <c r="BW8" s="344" t="e">
        <f>IF(BV8&lt;$BV43,$BV44,$BV45)</f>
        <v>#DIV/0!</v>
      </c>
      <c r="BX8" s="344">
        <f>ABS($P7-P8)</f>
        <v>0</v>
      </c>
      <c r="BY8" s="344" t="e">
        <f>IF(BX8&lt;$BX43,$BX44,$BX45)</f>
        <v>#DIV/0!</v>
      </c>
      <c r="EZ8" s="344">
        <f>SUMSQ(FC1:FC40)</f>
        <v>192355103.30433291</v>
      </c>
      <c r="FA8" s="344">
        <f t="shared" si="11"/>
        <v>0</v>
      </c>
      <c r="FB8" s="344">
        <f t="shared" si="12"/>
        <v>0</v>
      </c>
      <c r="FC8" s="344">
        <f t="shared" si="4"/>
        <v>0</v>
      </c>
      <c r="FD8" s="344">
        <f>SUM(C54:C93)</f>
        <v>9004.78947368421</v>
      </c>
      <c r="FE8" s="344" t="s">
        <v>365</v>
      </c>
      <c r="FF8" s="344" t="e">
        <f>EZ45/FI5</f>
        <v>#DIV/0!</v>
      </c>
      <c r="FG8" s="337" t="e">
        <f>FDIST(FF8,$EZ39,FH5)</f>
        <v>#DIV/0!</v>
      </c>
      <c r="FH8" s="344" t="e">
        <f>IF(FG8&gt;0.05,FG11,FG12)</f>
        <v>#DIV/0!</v>
      </c>
    </row>
    <row r="9" spans="1:168">
      <c r="A9" s="342">
        <f>IF(Rendimiento!B19="",Rendimiento!F19,Rendimiento!B19)</f>
        <v>0</v>
      </c>
      <c r="B9" s="342">
        <f>Rendimiento!C19</f>
        <v>0</v>
      </c>
      <c r="C9" s="342">
        <f>Rendimiento!D19</f>
        <v>0</v>
      </c>
      <c r="D9" s="343">
        <f>Rendimiento!E19</f>
        <v>0</v>
      </c>
      <c r="E9" s="344">
        <f t="shared" si="6"/>
        <v>0</v>
      </c>
      <c r="F9" s="344">
        <f t="shared" si="0"/>
        <v>0</v>
      </c>
      <c r="G9" s="344">
        <f t="shared" si="1"/>
        <v>0</v>
      </c>
      <c r="H9" s="344">
        <f t="shared" si="2"/>
        <v>0</v>
      </c>
      <c r="I9" s="340">
        <f t="shared" si="7"/>
        <v>0</v>
      </c>
      <c r="J9" s="344">
        <f t="shared" si="8"/>
        <v>0</v>
      </c>
      <c r="K9" s="344">
        <f t="shared" si="3"/>
        <v>0</v>
      </c>
      <c r="L9" s="344" t="s">
        <v>93</v>
      </c>
      <c r="M9" s="344">
        <f>L3-1</f>
        <v>-1</v>
      </c>
      <c r="O9" s="342">
        <f>Rendimiento!M19</f>
        <v>0</v>
      </c>
      <c r="P9" s="342">
        <f>Rendimiento!N19</f>
        <v>0</v>
      </c>
      <c r="Q9" s="332" t="e">
        <f>IF(E44&gt;0,O9,0)</f>
        <v>#DIV/0!</v>
      </c>
      <c r="R9" s="333" t="e">
        <f t="shared" si="9"/>
        <v>#DIV/0!</v>
      </c>
      <c r="S9" s="332" t="e">
        <f>IF(E44&gt;0,P9,Q9)</f>
        <v>#DIV/0!</v>
      </c>
      <c r="T9" s="344" t="e">
        <f t="shared" si="10"/>
        <v>#DIV/0!</v>
      </c>
      <c r="U9" s="344" t="e">
        <f t="shared" si="13"/>
        <v>#DIV/0!</v>
      </c>
      <c r="V9" s="344" t="e">
        <f t="shared" si="15"/>
        <v>#DIV/0!</v>
      </c>
      <c r="W9" s="344" t="e">
        <f t="shared" si="17"/>
        <v>#DIV/0!</v>
      </c>
      <c r="X9" s="344" t="e">
        <f t="shared" si="18"/>
        <v>#DIV/0!</v>
      </c>
      <c r="Y9" s="344" t="e">
        <f t="shared" si="19"/>
        <v>#DIV/0!</v>
      </c>
      <c r="Z9" s="344" t="e">
        <f t="shared" si="20"/>
        <v>#DIV/0!</v>
      </c>
      <c r="AA9" s="344" t="e">
        <f t="shared" ref="AA9:AA40" si="21">IF(S9=0,"",$CA9)</f>
        <v>#DIV/0!</v>
      </c>
      <c r="BL9" s="332">
        <f>ABS($P1-P9)</f>
        <v>0</v>
      </c>
      <c r="BM9" s="344" t="e">
        <f>IF(BL9&lt;$BL43,$BL44,$BL45)</f>
        <v>#DIV/0!</v>
      </c>
      <c r="BN9" s="344">
        <f t="shared" si="14"/>
        <v>0</v>
      </c>
      <c r="BO9" s="344" t="e">
        <f>IF(BN9&lt;$BN43,$BN44,$BN45)</f>
        <v>#DIV/0!</v>
      </c>
      <c r="BP9" s="344">
        <f t="shared" si="16"/>
        <v>0</v>
      </c>
      <c r="BQ9" s="344" t="e">
        <f>IF(BP9&lt;$BP43,$BP44,$BP45)</f>
        <v>#DIV/0!</v>
      </c>
      <c r="BR9" s="344">
        <f>ABS($P4-P9)</f>
        <v>0</v>
      </c>
      <c r="BS9" s="344" t="e">
        <f>IF(BR9&lt;$BR43,$BR44,$BR45)</f>
        <v>#DIV/0!</v>
      </c>
      <c r="BT9" s="344">
        <f>ABS($P5-P9)</f>
        <v>0</v>
      </c>
      <c r="BU9" s="344" t="e">
        <f>IF(BT9&lt;$BT43,$BT44,$BT45)</f>
        <v>#DIV/0!</v>
      </c>
      <c r="BV9" s="344">
        <f>ABS($P6-P9)</f>
        <v>0</v>
      </c>
      <c r="BW9" s="344" t="e">
        <f>IF(BV9&lt;$BV43,$BV44,$BV45)</f>
        <v>#DIV/0!</v>
      </c>
      <c r="BX9" s="344">
        <f>ABS($P7-P9)</f>
        <v>0</v>
      </c>
      <c r="BY9" s="344" t="e">
        <f>IF(BX9&lt;$BX43,$BX44,$BX45)</f>
        <v>#DIV/0!</v>
      </c>
      <c r="BZ9" s="344">
        <f>ABS($P8-P9)</f>
        <v>0</v>
      </c>
      <c r="CA9" s="344" t="e">
        <f>IF(BZ9&lt;$BZ43,$BZ44,$BZ45)</f>
        <v>#DIV/0!</v>
      </c>
      <c r="EZ9" s="344">
        <f>COUNTIF(A1:D1,"&gt;0,1")*2</f>
        <v>0</v>
      </c>
      <c r="FA9" s="344">
        <f t="shared" si="11"/>
        <v>0</v>
      </c>
      <c r="FB9" s="344">
        <f t="shared" si="12"/>
        <v>0</v>
      </c>
      <c r="FC9" s="344">
        <f t="shared" si="4"/>
        <v>0</v>
      </c>
      <c r="FD9" s="344">
        <f>SUM(D54:D93)</f>
        <v>0</v>
      </c>
      <c r="FE9" s="344" t="s">
        <v>366</v>
      </c>
      <c r="FF9" s="344" t="e">
        <f>EZ46/FI3</f>
        <v>#DIV/0!</v>
      </c>
      <c r="FG9" s="337" t="e">
        <f>FDIST(FF9,$EZ40,FH5)</f>
        <v>#DIV/0!</v>
      </c>
      <c r="FH9" s="344" t="e">
        <f>IF(FG9&gt;0.05,FG11,FG12)</f>
        <v>#DIV/0!</v>
      </c>
    </row>
    <row r="10" spans="1:168">
      <c r="A10" s="342">
        <f>IF(Rendimiento!B20="",Rendimiento!F20,Rendimiento!B20)</f>
        <v>0</v>
      </c>
      <c r="B10" s="342">
        <f>Rendimiento!C20</f>
        <v>0</v>
      </c>
      <c r="C10" s="342">
        <f>Rendimiento!D20</f>
        <v>0</v>
      </c>
      <c r="D10" s="343">
        <f>Rendimiento!E20</f>
        <v>0</v>
      </c>
      <c r="E10" s="344">
        <f t="shared" si="6"/>
        <v>0</v>
      </c>
      <c r="F10" s="344">
        <f t="shared" si="0"/>
        <v>0</v>
      </c>
      <c r="G10" s="344">
        <f t="shared" si="1"/>
        <v>0</v>
      </c>
      <c r="H10" s="344">
        <f t="shared" si="2"/>
        <v>0</v>
      </c>
      <c r="I10" s="340">
        <f t="shared" si="7"/>
        <v>0</v>
      </c>
      <c r="J10" s="344">
        <f t="shared" si="8"/>
        <v>0</v>
      </c>
      <c r="K10" s="344">
        <f t="shared" si="3"/>
        <v>0</v>
      </c>
      <c r="L10" s="344" t="s">
        <v>94</v>
      </c>
      <c r="M10" s="344">
        <f>L5-1</f>
        <v>-1</v>
      </c>
      <c r="O10" s="342">
        <f>Rendimiento!M20</f>
        <v>0</v>
      </c>
      <c r="P10" s="342">
        <f>Rendimiento!N20</f>
        <v>0</v>
      </c>
      <c r="Q10" s="332" t="e">
        <f>IF(E44&gt;0,O10,0)</f>
        <v>#DIV/0!</v>
      </c>
      <c r="R10" s="333" t="e">
        <f t="shared" si="9"/>
        <v>#DIV/0!</v>
      </c>
      <c r="S10" s="332" t="e">
        <f>IF(E44&gt;0,P10,Q10)</f>
        <v>#DIV/0!</v>
      </c>
      <c r="T10" s="344" t="e">
        <f t="shared" si="10"/>
        <v>#DIV/0!</v>
      </c>
      <c r="U10" s="344" t="e">
        <f t="shared" si="13"/>
        <v>#DIV/0!</v>
      </c>
      <c r="V10" s="344" t="e">
        <f t="shared" si="15"/>
        <v>#DIV/0!</v>
      </c>
      <c r="W10" s="344" t="e">
        <f t="shared" si="17"/>
        <v>#DIV/0!</v>
      </c>
      <c r="X10" s="344" t="e">
        <f t="shared" si="18"/>
        <v>#DIV/0!</v>
      </c>
      <c r="Y10" s="344" t="e">
        <f t="shared" si="19"/>
        <v>#DIV/0!</v>
      </c>
      <c r="Z10" s="344" t="e">
        <f t="shared" si="20"/>
        <v>#DIV/0!</v>
      </c>
      <c r="AA10" s="344" t="e">
        <f t="shared" si="21"/>
        <v>#DIV/0!</v>
      </c>
      <c r="AB10" s="344" t="e">
        <f t="shared" ref="AB10:AB40" si="22">IF(S10=0,"",$CC10)</f>
        <v>#DIV/0!</v>
      </c>
      <c r="BL10" s="332">
        <f>ABS($P1-P10)</f>
        <v>0</v>
      </c>
      <c r="BM10" s="344" t="e">
        <f>IF(BL10&lt;$BL43,$BL44,$BL45)</f>
        <v>#DIV/0!</v>
      </c>
      <c r="BN10" s="344">
        <f t="shared" si="14"/>
        <v>0</v>
      </c>
      <c r="BO10" s="344" t="e">
        <f>IF(BN10&lt;$BN43,$BN44,$BN45)</f>
        <v>#DIV/0!</v>
      </c>
      <c r="BP10" s="344">
        <f t="shared" si="16"/>
        <v>0</v>
      </c>
      <c r="BQ10" s="344" t="e">
        <f>IF(BP10&lt;$BP43,$BP44,$BP45)</f>
        <v>#DIV/0!</v>
      </c>
      <c r="BR10" s="344">
        <f>ABS($P4-P10)</f>
        <v>0</v>
      </c>
      <c r="BS10" s="344" t="e">
        <f>IF(BR10&lt;$BR43,$BR44,$BR45)</f>
        <v>#DIV/0!</v>
      </c>
      <c r="BT10" s="344">
        <f>ABS($P5-P10)</f>
        <v>0</v>
      </c>
      <c r="BU10" s="344" t="e">
        <f>IF(BT10&lt;$BT43,$BT44,$BT45)</f>
        <v>#DIV/0!</v>
      </c>
      <c r="BV10" s="344">
        <f>ABS($P6-P10)</f>
        <v>0</v>
      </c>
      <c r="BW10" s="344" t="e">
        <f>IF(BV10&lt;$BV43,$BV44,$BV45)</f>
        <v>#DIV/0!</v>
      </c>
      <c r="BX10" s="344">
        <f>ABS($P7-P10)</f>
        <v>0</v>
      </c>
      <c r="BY10" s="344" t="e">
        <f>IF(BX10&lt;$BX43,$BX44,$BX45)</f>
        <v>#DIV/0!</v>
      </c>
      <c r="BZ10" s="344">
        <f>ABS($P8-P10)</f>
        <v>0</v>
      </c>
      <c r="CA10" s="344" t="e">
        <f>IF(BZ10&lt;$BZ43,$BZ44,$BZ45)</f>
        <v>#DIV/0!</v>
      </c>
      <c r="CB10" s="344">
        <f>ABS($P9-P10)</f>
        <v>0</v>
      </c>
      <c r="CC10" s="344" t="e">
        <f>IF(CB10&lt;$CB43,$CB44,$CB45)</f>
        <v>#DIV/0!</v>
      </c>
      <c r="EZ10" s="344" t="e">
        <f>EZ8/EZ9</f>
        <v>#DIV/0!</v>
      </c>
      <c r="FA10" s="344">
        <f t="shared" si="11"/>
        <v>0</v>
      </c>
      <c r="FB10" s="344">
        <f t="shared" si="12"/>
        <v>0</v>
      </c>
      <c r="FC10" s="344">
        <f t="shared" si="4"/>
        <v>0</v>
      </c>
      <c r="FE10" s="344" t="s">
        <v>367</v>
      </c>
      <c r="FF10" s="344" t="e">
        <f>EZ47/FI5</f>
        <v>#DIV/0!</v>
      </c>
      <c r="FG10" s="337" t="e">
        <f>FDIST(FF10,$EZ41,FH5)</f>
        <v>#DIV/0!</v>
      </c>
      <c r="FH10" s="344" t="e">
        <f>IF(FG10&gt;0.05,FG11,FG12)</f>
        <v>#DIV/0!</v>
      </c>
    </row>
    <row r="11" spans="1:168">
      <c r="A11" s="342">
        <f>IF(Rendimiento!B21="",Rendimiento!F21,Rendimiento!B21)</f>
        <v>0</v>
      </c>
      <c r="B11" s="342">
        <f>Rendimiento!C21</f>
        <v>0</v>
      </c>
      <c r="C11" s="342">
        <f>Rendimiento!D21</f>
        <v>0</v>
      </c>
      <c r="D11" s="343">
        <f>Rendimiento!E21</f>
        <v>0</v>
      </c>
      <c r="E11" s="344">
        <f t="shared" si="6"/>
        <v>0</v>
      </c>
      <c r="F11" s="344">
        <f t="shared" si="0"/>
        <v>0</v>
      </c>
      <c r="G11" s="344">
        <f t="shared" si="1"/>
        <v>0</v>
      </c>
      <c r="H11" s="344">
        <f t="shared" si="2"/>
        <v>0</v>
      </c>
      <c r="I11" s="340">
        <f t="shared" si="7"/>
        <v>0</v>
      </c>
      <c r="J11" s="344">
        <f t="shared" si="8"/>
        <v>0</v>
      </c>
      <c r="K11" s="344">
        <f t="shared" si="3"/>
        <v>0</v>
      </c>
      <c r="L11" s="344" t="s">
        <v>95</v>
      </c>
      <c r="M11" s="344">
        <f>L7-1</f>
        <v>-1</v>
      </c>
      <c r="O11" s="342">
        <f>Rendimiento!M21</f>
        <v>0</v>
      </c>
      <c r="P11" s="342">
        <f>Rendimiento!N21</f>
        <v>0</v>
      </c>
      <c r="Q11" s="332" t="e">
        <f>IF(E44&gt;0,O11,0)</f>
        <v>#DIV/0!</v>
      </c>
      <c r="R11" s="333" t="e">
        <f t="shared" si="9"/>
        <v>#DIV/0!</v>
      </c>
      <c r="S11" s="332" t="e">
        <f>IF(E44&gt;0,P11,Q11)</f>
        <v>#DIV/0!</v>
      </c>
      <c r="T11" s="344" t="e">
        <f t="shared" si="10"/>
        <v>#DIV/0!</v>
      </c>
      <c r="U11" s="344" t="e">
        <f t="shared" si="13"/>
        <v>#DIV/0!</v>
      </c>
      <c r="V11" s="344" t="e">
        <f t="shared" si="15"/>
        <v>#DIV/0!</v>
      </c>
      <c r="W11" s="344" t="e">
        <f t="shared" si="17"/>
        <v>#DIV/0!</v>
      </c>
      <c r="X11" s="344" t="e">
        <f t="shared" si="18"/>
        <v>#DIV/0!</v>
      </c>
      <c r="Y11" s="344" t="e">
        <f t="shared" si="19"/>
        <v>#DIV/0!</v>
      </c>
      <c r="Z11" s="344" t="e">
        <f t="shared" si="20"/>
        <v>#DIV/0!</v>
      </c>
      <c r="AA11" s="344" t="e">
        <f t="shared" si="21"/>
        <v>#DIV/0!</v>
      </c>
      <c r="AB11" s="344" t="e">
        <f t="shared" si="22"/>
        <v>#DIV/0!</v>
      </c>
      <c r="AC11" s="344" t="e">
        <f t="shared" ref="AC11:AC40" si="23">IF(S11=0,"",$CE11)</f>
        <v>#DIV/0!</v>
      </c>
      <c r="BL11" s="332">
        <f>ABS($P1-P11)</f>
        <v>0</v>
      </c>
      <c r="BM11" s="344" t="e">
        <f>IF(BL11&lt;$BL43,$BL44,$BL45)</f>
        <v>#DIV/0!</v>
      </c>
      <c r="BN11" s="344">
        <f t="shared" si="14"/>
        <v>0</v>
      </c>
      <c r="BO11" s="344" t="e">
        <f>IF(BN11&lt;$BN43,$BN44,$BN45)</f>
        <v>#DIV/0!</v>
      </c>
      <c r="BP11" s="344">
        <f t="shared" si="16"/>
        <v>0</v>
      </c>
      <c r="BQ11" s="344" t="e">
        <f>IF(BP11&lt;$BP43,$BP44,$BP45)</f>
        <v>#DIV/0!</v>
      </c>
      <c r="BR11" s="344">
        <f>ABS($P4-P11)</f>
        <v>0</v>
      </c>
      <c r="BS11" s="344" t="e">
        <f>IF(BR11&lt;$BR43,$BR44,$BR45)</f>
        <v>#DIV/0!</v>
      </c>
      <c r="BT11" s="344">
        <f>ABS($P5-P11)</f>
        <v>0</v>
      </c>
      <c r="BU11" s="344" t="e">
        <f>IF(BT11&lt;$BT43,$BT44,$BT45)</f>
        <v>#DIV/0!</v>
      </c>
      <c r="BV11" s="344">
        <f>ABS($P6-P11)</f>
        <v>0</v>
      </c>
      <c r="BW11" s="344" t="e">
        <f>IF(BV11&lt;$BV43,$BV44,$BV45)</f>
        <v>#DIV/0!</v>
      </c>
      <c r="BX11" s="344">
        <f>ABS($P7-P11)</f>
        <v>0</v>
      </c>
      <c r="BY11" s="344" t="e">
        <f>IF(BX11&lt;$BX43,$BX44,$BX45)</f>
        <v>#DIV/0!</v>
      </c>
      <c r="BZ11" s="344">
        <f>ABS($P8-P11)</f>
        <v>0</v>
      </c>
      <c r="CA11" s="344" t="e">
        <f>IF(BZ11&lt;$BZ43,$BZ44,$BZ45)</f>
        <v>#DIV/0!</v>
      </c>
      <c r="CB11" s="344">
        <f>ABS($P9-P11)</f>
        <v>0</v>
      </c>
      <c r="CC11" s="344" t="e">
        <f>IF(CB11&lt;$CB43,$CB44,$CB45)</f>
        <v>#DIV/0!</v>
      </c>
      <c r="CD11" s="344">
        <f>ABS($P10-P11)</f>
        <v>0</v>
      </c>
      <c r="CE11" s="344" t="e">
        <f>IF(CD11&lt;$CD43,$CD44,$CD45)</f>
        <v>#DIV/0!</v>
      </c>
      <c r="EY11" s="344" t="s">
        <v>90</v>
      </c>
      <c r="EZ11" s="342" t="e">
        <f>EZ10-EZ6</f>
        <v>#DIV/0!</v>
      </c>
      <c r="FA11" s="344">
        <f t="shared" si="11"/>
        <v>0</v>
      </c>
      <c r="FB11" s="344">
        <f t="shared" si="12"/>
        <v>0</v>
      </c>
      <c r="FC11" s="344">
        <f t="shared" si="4"/>
        <v>0</v>
      </c>
      <c r="FG11" s="344" t="s">
        <v>102</v>
      </c>
    </row>
    <row r="12" spans="1:168">
      <c r="A12" s="342">
        <f>IF(Rendimiento!B22="",Rendimiento!F22,Rendimiento!B22)</f>
        <v>0</v>
      </c>
      <c r="B12" s="342">
        <f>Rendimiento!C22</f>
        <v>0</v>
      </c>
      <c r="C12" s="342">
        <f>Rendimiento!D22</f>
        <v>0</v>
      </c>
      <c r="D12" s="343">
        <f>Rendimiento!E22</f>
        <v>0</v>
      </c>
      <c r="E12" s="344">
        <f t="shared" si="6"/>
        <v>0</v>
      </c>
      <c r="F12" s="344">
        <f t="shared" si="0"/>
        <v>0</v>
      </c>
      <c r="G12" s="344">
        <f t="shared" si="1"/>
        <v>0</v>
      </c>
      <c r="H12" s="344">
        <f t="shared" si="2"/>
        <v>0</v>
      </c>
      <c r="I12" s="340">
        <f t="shared" si="7"/>
        <v>0</v>
      </c>
      <c r="J12" s="344">
        <f t="shared" si="8"/>
        <v>0</v>
      </c>
      <c r="K12" s="344">
        <f t="shared" si="3"/>
        <v>0</v>
      </c>
      <c r="L12" s="344" t="s">
        <v>96</v>
      </c>
      <c r="M12" s="344">
        <f>M9-M10-M11</f>
        <v>1</v>
      </c>
      <c r="O12" s="342">
        <f>Rendimiento!M22</f>
        <v>0</v>
      </c>
      <c r="P12" s="342">
        <f>Rendimiento!N22</f>
        <v>0</v>
      </c>
      <c r="Q12" s="332" t="e">
        <f>IF(E44&gt;0,O12,0)</f>
        <v>#DIV/0!</v>
      </c>
      <c r="R12" s="333" t="e">
        <f t="shared" si="9"/>
        <v>#DIV/0!</v>
      </c>
      <c r="S12" s="332" t="e">
        <f>IF(E44&gt;0,P12,Q12)</f>
        <v>#DIV/0!</v>
      </c>
      <c r="T12" s="344" t="e">
        <f t="shared" si="10"/>
        <v>#DIV/0!</v>
      </c>
      <c r="U12" s="344" t="e">
        <f t="shared" si="13"/>
        <v>#DIV/0!</v>
      </c>
      <c r="V12" s="344" t="e">
        <f t="shared" si="15"/>
        <v>#DIV/0!</v>
      </c>
      <c r="W12" s="344" t="e">
        <f t="shared" si="17"/>
        <v>#DIV/0!</v>
      </c>
      <c r="X12" s="344" t="e">
        <f t="shared" si="18"/>
        <v>#DIV/0!</v>
      </c>
      <c r="Y12" s="344" t="e">
        <f t="shared" si="19"/>
        <v>#DIV/0!</v>
      </c>
      <c r="Z12" s="344" t="e">
        <f t="shared" si="20"/>
        <v>#DIV/0!</v>
      </c>
      <c r="AA12" s="344" t="e">
        <f t="shared" si="21"/>
        <v>#DIV/0!</v>
      </c>
      <c r="AB12" s="344" t="e">
        <f t="shared" si="22"/>
        <v>#DIV/0!</v>
      </c>
      <c r="AC12" s="344" t="e">
        <f t="shared" si="23"/>
        <v>#DIV/0!</v>
      </c>
      <c r="AD12" s="344" t="e">
        <f t="shared" ref="AD12:AD40" si="24">IF(S12=0,"",$CG12)</f>
        <v>#DIV/0!</v>
      </c>
      <c r="BL12" s="332">
        <f>ABS($P1-P12)</f>
        <v>0</v>
      </c>
      <c r="BM12" s="344" t="e">
        <f>IF(BL12&lt;$BL43,$BL44,$BL45)</f>
        <v>#DIV/0!</v>
      </c>
      <c r="BN12" s="344">
        <f t="shared" si="14"/>
        <v>0</v>
      </c>
      <c r="BO12" s="344" t="e">
        <f>IF(BN12&lt;$BN43,$BN44,$BN45)</f>
        <v>#DIV/0!</v>
      </c>
      <c r="BP12" s="344">
        <f t="shared" si="16"/>
        <v>0</v>
      </c>
      <c r="BQ12" s="344" t="e">
        <f>IF(BP12&lt;$BP43,$BP44,$BP45)</f>
        <v>#DIV/0!</v>
      </c>
      <c r="BR12" s="344">
        <f>ABS($P4-P12)</f>
        <v>0</v>
      </c>
      <c r="BS12" s="344" t="e">
        <f>IF(BR12&lt;$BR43,$BR44,$BR45)</f>
        <v>#DIV/0!</v>
      </c>
      <c r="BT12" s="344">
        <f>ABS($P5-P12)</f>
        <v>0</v>
      </c>
      <c r="BU12" s="344" t="e">
        <f>IF(BT12&lt;$BT43,$BT44,$BT45)</f>
        <v>#DIV/0!</v>
      </c>
      <c r="BV12" s="344">
        <f>ABS($P6-P12)</f>
        <v>0</v>
      </c>
      <c r="BW12" s="344" t="e">
        <f>IF(BV12&lt;$BV43,$BV44,$BV45)</f>
        <v>#DIV/0!</v>
      </c>
      <c r="BX12" s="344">
        <f>ABS($P7-P12)</f>
        <v>0</v>
      </c>
      <c r="BY12" s="344" t="e">
        <f>IF(BX12&lt;$BX43,$BX44,$BX45)</f>
        <v>#DIV/0!</v>
      </c>
      <c r="BZ12" s="344">
        <f>ABS($P8-P12)</f>
        <v>0</v>
      </c>
      <c r="CA12" s="344" t="e">
        <f>IF(BZ12&lt;$BZ43,$BZ44,$BZ45)</f>
        <v>#DIV/0!</v>
      </c>
      <c r="CB12" s="344">
        <f>ABS($P9-P12)</f>
        <v>0</v>
      </c>
      <c r="CC12" s="344" t="e">
        <f>IF(CB12&lt;$CB43,$CB44,$CB45)</f>
        <v>#DIV/0!</v>
      </c>
      <c r="CD12" s="344">
        <f>ABS($P10-P12)</f>
        <v>0</v>
      </c>
      <c r="CE12" s="344" t="e">
        <f>IF(CD12&lt;$CD43,$CD44,$CD45)</f>
        <v>#DIV/0!</v>
      </c>
      <c r="CF12" s="344">
        <f>ABS($P11-P12)</f>
        <v>0</v>
      </c>
      <c r="CG12" s="344" t="e">
        <f>IF(CF12&lt;$CF43,$CF44,$CF45)</f>
        <v>#DIV/0!</v>
      </c>
      <c r="FA12" s="344">
        <f t="shared" si="11"/>
        <v>0</v>
      </c>
      <c r="FB12" s="344">
        <f t="shared" si="12"/>
        <v>0</v>
      </c>
      <c r="FC12" s="344">
        <f t="shared" si="4"/>
        <v>0</v>
      </c>
      <c r="FG12" s="344" t="s">
        <v>103</v>
      </c>
    </row>
    <row r="13" spans="1:168">
      <c r="A13" s="342">
        <f>IF(Rendimiento!B23="",Rendimiento!F23,Rendimiento!B23)</f>
        <v>0</v>
      </c>
      <c r="B13" s="342">
        <f>Rendimiento!C23</f>
        <v>0</v>
      </c>
      <c r="C13" s="342">
        <f>Rendimiento!D23</f>
        <v>0</v>
      </c>
      <c r="D13" s="343">
        <f>Rendimiento!E23</f>
        <v>0</v>
      </c>
      <c r="E13" s="344">
        <f t="shared" si="6"/>
        <v>0</v>
      </c>
      <c r="F13" s="344">
        <f t="shared" si="0"/>
        <v>0</v>
      </c>
      <c r="G13" s="344">
        <f t="shared" si="1"/>
        <v>0</v>
      </c>
      <c r="H13" s="344">
        <f t="shared" si="2"/>
        <v>0</v>
      </c>
      <c r="I13" s="340">
        <f t="shared" si="7"/>
        <v>0</v>
      </c>
      <c r="J13" s="344">
        <f t="shared" si="8"/>
        <v>0</v>
      </c>
      <c r="K13" s="344">
        <f t="shared" si="3"/>
        <v>0</v>
      </c>
      <c r="L13" s="344" t="s">
        <v>97</v>
      </c>
      <c r="M13" s="344" t="e">
        <f>M4/M11</f>
        <v>#DIV/0!</v>
      </c>
      <c r="O13" s="342">
        <f>Rendimiento!M23</f>
        <v>0</v>
      </c>
      <c r="P13" s="342">
        <f>Rendimiento!N23</f>
        <v>0</v>
      </c>
      <c r="Q13" s="332" t="e">
        <f>IF(E44&gt;0,O13,0)</f>
        <v>#DIV/0!</v>
      </c>
      <c r="R13" s="333" t="e">
        <f t="shared" si="9"/>
        <v>#DIV/0!</v>
      </c>
      <c r="S13" s="332" t="e">
        <f>IF(E44&gt;0,P13,Q13)</f>
        <v>#DIV/0!</v>
      </c>
      <c r="T13" s="344" t="e">
        <f t="shared" si="10"/>
        <v>#DIV/0!</v>
      </c>
      <c r="U13" s="344" t="e">
        <f t="shared" si="13"/>
        <v>#DIV/0!</v>
      </c>
      <c r="V13" s="344" t="e">
        <f t="shared" si="15"/>
        <v>#DIV/0!</v>
      </c>
      <c r="W13" s="344" t="e">
        <f t="shared" si="17"/>
        <v>#DIV/0!</v>
      </c>
      <c r="X13" s="344" t="e">
        <f t="shared" si="18"/>
        <v>#DIV/0!</v>
      </c>
      <c r="Y13" s="344" t="e">
        <f t="shared" si="19"/>
        <v>#DIV/0!</v>
      </c>
      <c r="Z13" s="344" t="e">
        <f t="shared" si="20"/>
        <v>#DIV/0!</v>
      </c>
      <c r="AA13" s="344" t="e">
        <f t="shared" si="21"/>
        <v>#DIV/0!</v>
      </c>
      <c r="AB13" s="344" t="e">
        <f t="shared" si="22"/>
        <v>#DIV/0!</v>
      </c>
      <c r="AC13" s="344" t="e">
        <f t="shared" si="23"/>
        <v>#DIV/0!</v>
      </c>
      <c r="AD13" s="344" t="e">
        <f t="shared" si="24"/>
        <v>#DIV/0!</v>
      </c>
      <c r="AE13" s="344" t="e">
        <f t="shared" ref="AE13:AE40" si="25">IF(S13=0,"",$CI13)</f>
        <v>#DIV/0!</v>
      </c>
      <c r="BL13" s="332">
        <f>ABS($P1-P13)</f>
        <v>0</v>
      </c>
      <c r="BM13" s="344" t="e">
        <f>IF(BL13&lt;$BL43,$BL44,$BL45)</f>
        <v>#DIV/0!</v>
      </c>
      <c r="BN13" s="344">
        <f t="shared" si="14"/>
        <v>0</v>
      </c>
      <c r="BO13" s="344" t="e">
        <f>IF(BN13&lt;$BN43,$BN44,$BN45)</f>
        <v>#DIV/0!</v>
      </c>
      <c r="BP13" s="344">
        <f t="shared" si="16"/>
        <v>0</v>
      </c>
      <c r="BQ13" s="344" t="e">
        <f>IF(BP13&lt;$BP43,$BP44,$BP45)</f>
        <v>#DIV/0!</v>
      </c>
      <c r="BR13" s="344">
        <f>ABS($P4-P13)</f>
        <v>0</v>
      </c>
      <c r="BS13" s="344" t="e">
        <f>IF(BR13&lt;$BR43,$BR44,$BR45)</f>
        <v>#DIV/0!</v>
      </c>
      <c r="BT13" s="344">
        <f>ABS($P5-P13)</f>
        <v>0</v>
      </c>
      <c r="BU13" s="344" t="e">
        <f>IF(BT13&lt;$BT43,$BT44,$BT45)</f>
        <v>#DIV/0!</v>
      </c>
      <c r="BV13" s="344">
        <f>ABS($P6-P13)</f>
        <v>0</v>
      </c>
      <c r="BW13" s="344" t="e">
        <f>IF(BV13&lt;$BV43,$BV44,$BV45)</f>
        <v>#DIV/0!</v>
      </c>
      <c r="BX13" s="344">
        <f>ABS($P7-P13)</f>
        <v>0</v>
      </c>
      <c r="BY13" s="344" t="e">
        <f>IF(BX13&lt;$BX43,$BX44,$BX45)</f>
        <v>#DIV/0!</v>
      </c>
      <c r="BZ13" s="344">
        <f>ABS($P8-P13)</f>
        <v>0</v>
      </c>
      <c r="CA13" s="344" t="e">
        <f>IF(BZ13&lt;$BZ43,$BZ44,$BZ45)</f>
        <v>#DIV/0!</v>
      </c>
      <c r="CB13" s="344">
        <f>ABS($P9-P13)</f>
        <v>0</v>
      </c>
      <c r="CC13" s="344" t="e">
        <f>IF(CB13&lt;$CB43,$CB44,$CB45)</f>
        <v>#DIV/0!</v>
      </c>
      <c r="CD13" s="344">
        <f>ABS($P10-P13)</f>
        <v>0</v>
      </c>
      <c r="CE13" s="344" t="e">
        <f>IF(CD13&lt;$CD43,$CD44,$CD45)</f>
        <v>#DIV/0!</v>
      </c>
      <c r="CF13" s="344">
        <f>ABS($P11-P13)</f>
        <v>0</v>
      </c>
      <c r="CG13" s="344" t="e">
        <f>IF(CF13&lt;$CF43,$CF44,$CF45)</f>
        <v>#DIV/0!</v>
      </c>
      <c r="CH13" s="344">
        <f>ABS($P12-P13)</f>
        <v>0</v>
      </c>
      <c r="CI13" s="344" t="e">
        <f>IF(CH13&lt;$CH43,$CH44,$CH45)</f>
        <v>#DIV/0!</v>
      </c>
      <c r="EZ13" s="344">
        <f>SUM(FA1:FA40)</f>
        <v>0</v>
      </c>
      <c r="FA13" s="344">
        <f t="shared" si="11"/>
        <v>0</v>
      </c>
      <c r="FB13" s="344">
        <f t="shared" si="12"/>
        <v>0</v>
      </c>
      <c r="FC13" s="344">
        <f t="shared" si="4"/>
        <v>0</v>
      </c>
      <c r="FF13" s="344" t="e">
        <f>SQRT((2*FI5/4))</f>
        <v>#DIV/0!</v>
      </c>
    </row>
    <row r="14" spans="1:168">
      <c r="A14" s="342">
        <f>IF(Rendimiento!B24="",Rendimiento!F24,Rendimiento!B24)</f>
        <v>0</v>
      </c>
      <c r="B14" s="342">
        <f>Rendimiento!C24</f>
        <v>0</v>
      </c>
      <c r="C14" s="342">
        <f>Rendimiento!D24</f>
        <v>0</v>
      </c>
      <c r="D14" s="343">
        <f>Rendimiento!E24</f>
        <v>0</v>
      </c>
      <c r="E14" s="344">
        <f t="shared" si="6"/>
        <v>0</v>
      </c>
      <c r="F14" s="344">
        <f t="shared" si="0"/>
        <v>0</v>
      </c>
      <c r="G14" s="344">
        <f t="shared" si="1"/>
        <v>0</v>
      </c>
      <c r="H14" s="344">
        <f t="shared" si="2"/>
        <v>0</v>
      </c>
      <c r="I14" s="340">
        <f t="shared" si="7"/>
        <v>0</v>
      </c>
      <c r="J14" s="344">
        <f t="shared" si="8"/>
        <v>0</v>
      </c>
      <c r="K14" s="344">
        <f t="shared" si="3"/>
        <v>0</v>
      </c>
      <c r="L14" s="344" t="s">
        <v>98</v>
      </c>
      <c r="M14" s="344" t="e">
        <f>M6/M10</f>
        <v>#DIV/0!</v>
      </c>
      <c r="O14" s="342">
        <f>Rendimiento!M24</f>
        <v>0</v>
      </c>
      <c r="P14" s="342">
        <f>Rendimiento!N24</f>
        <v>0</v>
      </c>
      <c r="Q14" s="332" t="e">
        <f>IF(E44&gt;0,O14,0)</f>
        <v>#DIV/0!</v>
      </c>
      <c r="R14" s="333" t="e">
        <f t="shared" si="9"/>
        <v>#DIV/0!</v>
      </c>
      <c r="S14" s="332" t="e">
        <f>IF(E44&gt;0,P14,Q14)</f>
        <v>#DIV/0!</v>
      </c>
      <c r="T14" s="344" t="e">
        <f t="shared" si="10"/>
        <v>#DIV/0!</v>
      </c>
      <c r="U14" s="344" t="e">
        <f t="shared" si="13"/>
        <v>#DIV/0!</v>
      </c>
      <c r="V14" s="344" t="e">
        <f t="shared" si="15"/>
        <v>#DIV/0!</v>
      </c>
      <c r="W14" s="344" t="e">
        <f t="shared" si="17"/>
        <v>#DIV/0!</v>
      </c>
      <c r="X14" s="344" t="e">
        <f t="shared" si="18"/>
        <v>#DIV/0!</v>
      </c>
      <c r="Y14" s="344" t="e">
        <f t="shared" si="19"/>
        <v>#DIV/0!</v>
      </c>
      <c r="Z14" s="344" t="e">
        <f t="shared" si="20"/>
        <v>#DIV/0!</v>
      </c>
      <c r="AA14" s="344" t="e">
        <f t="shared" si="21"/>
        <v>#DIV/0!</v>
      </c>
      <c r="AB14" s="344" t="e">
        <f t="shared" si="22"/>
        <v>#DIV/0!</v>
      </c>
      <c r="AC14" s="344" t="e">
        <f t="shared" si="23"/>
        <v>#DIV/0!</v>
      </c>
      <c r="AD14" s="344" t="e">
        <f t="shared" si="24"/>
        <v>#DIV/0!</v>
      </c>
      <c r="AE14" s="344" t="e">
        <f t="shared" si="25"/>
        <v>#DIV/0!</v>
      </c>
      <c r="AF14" s="344" t="e">
        <f t="shared" ref="AF14:AF40" si="26">IF(S14=0,"",$CK14)</f>
        <v>#DIV/0!</v>
      </c>
      <c r="BL14" s="332">
        <f>ABS($P1-P14)</f>
        <v>0</v>
      </c>
      <c r="BM14" s="344" t="e">
        <f>IF(BL14&lt;$BL43,$BL44,$BL45)</f>
        <v>#DIV/0!</v>
      </c>
      <c r="BN14" s="344">
        <f t="shared" si="14"/>
        <v>0</v>
      </c>
      <c r="BO14" s="344" t="e">
        <f>IF(BN14&lt;$BN43,$BN44,$BN45)</f>
        <v>#DIV/0!</v>
      </c>
      <c r="BP14" s="344">
        <f t="shared" si="16"/>
        <v>0</v>
      </c>
      <c r="BQ14" s="344" t="e">
        <f>IF(BP14&lt;$BP43,$BP44,$BP45)</f>
        <v>#DIV/0!</v>
      </c>
      <c r="BR14" s="344">
        <f>ABS($P4-P14)</f>
        <v>0</v>
      </c>
      <c r="BS14" s="344" t="e">
        <f>IF(BR14&lt;$BR43,$BR44,$BR45)</f>
        <v>#DIV/0!</v>
      </c>
      <c r="BT14" s="344">
        <f>ABS($P5-P14)</f>
        <v>0</v>
      </c>
      <c r="BU14" s="344" t="e">
        <f>IF(BT14&lt;$BT43,$BT44,$BT45)</f>
        <v>#DIV/0!</v>
      </c>
      <c r="BV14" s="344">
        <f>ABS($P6-P14)</f>
        <v>0</v>
      </c>
      <c r="BW14" s="344" t="e">
        <f>IF(BV14&lt;$BV43,$BV44,$BV45)</f>
        <v>#DIV/0!</v>
      </c>
      <c r="BX14" s="344">
        <f>ABS($P7-P14)</f>
        <v>0</v>
      </c>
      <c r="BY14" s="344" t="e">
        <f>IF(BX14&lt;$BX43,$BX44,$BX45)</f>
        <v>#DIV/0!</v>
      </c>
      <c r="BZ14" s="344">
        <f>ABS($P8-P14)</f>
        <v>0</v>
      </c>
      <c r="CA14" s="344" t="e">
        <f>IF(BZ14&lt;$BZ43,$BZ44,$BZ45)</f>
        <v>#DIV/0!</v>
      </c>
      <c r="CB14" s="344">
        <f>ABS($P9-P14)</f>
        <v>0</v>
      </c>
      <c r="CC14" s="344" t="e">
        <f>IF(CB14&lt;$CB43,$CB44,$CB45)</f>
        <v>#DIV/0!</v>
      </c>
      <c r="CD14" s="344">
        <f>ABS($P10-P14)</f>
        <v>0</v>
      </c>
      <c r="CE14" s="344" t="e">
        <f>IF(CD14&lt;$CD43,$CD44,$CD45)</f>
        <v>#DIV/0!</v>
      </c>
      <c r="CF14" s="344">
        <f>ABS($P11-P14)</f>
        <v>0</v>
      </c>
      <c r="CG14" s="344" t="e">
        <f>IF(CF14&lt;$CF43,$CF44,$CF45)</f>
        <v>#DIV/0!</v>
      </c>
      <c r="CH14" s="344">
        <f>ABS($P12-P14)</f>
        <v>0</v>
      </c>
      <c r="CI14" s="344" t="e">
        <f>IF(CH14&lt;$CH43,$CH44,$CH45)</f>
        <v>#DIV/0!</v>
      </c>
      <c r="CJ14" s="344">
        <f>ABS($P13-P14)</f>
        <v>0</v>
      </c>
      <c r="CK14" s="344" t="e">
        <f>IF(CJ14&lt;$CJ43,$CJ44,$CJ45)</f>
        <v>#DIV/0!</v>
      </c>
      <c r="EZ14" s="344">
        <f>SUM(FB1:FB40)</f>
        <v>25429.076023391812</v>
      </c>
      <c r="FA14" s="344">
        <f t="shared" si="11"/>
        <v>0</v>
      </c>
      <c r="FB14" s="344">
        <f t="shared" si="12"/>
        <v>0</v>
      </c>
      <c r="FC14" s="344">
        <f t="shared" si="4"/>
        <v>0</v>
      </c>
      <c r="FF14" s="344" t="e">
        <f>FF13*EZ55</f>
        <v>#DIV/0!</v>
      </c>
    </row>
    <row r="15" spans="1:168">
      <c r="A15" s="342">
        <f>IF(Rendimiento!B25="",Rendimiento!F25,Rendimiento!B25)</f>
        <v>0</v>
      </c>
      <c r="B15" s="342">
        <f>Rendimiento!C25</f>
        <v>0</v>
      </c>
      <c r="C15" s="342">
        <f>Rendimiento!D25</f>
        <v>0</v>
      </c>
      <c r="D15" s="343">
        <f>Rendimiento!E25</f>
        <v>0</v>
      </c>
      <c r="E15" s="344">
        <f t="shared" si="6"/>
        <v>0</v>
      </c>
      <c r="F15" s="344">
        <f t="shared" si="0"/>
        <v>0</v>
      </c>
      <c r="G15" s="344">
        <f t="shared" si="1"/>
        <v>0</v>
      </c>
      <c r="H15" s="344">
        <f t="shared" si="2"/>
        <v>0</v>
      </c>
      <c r="I15" s="340">
        <f t="shared" si="7"/>
        <v>0</v>
      </c>
      <c r="J15" s="344">
        <f t="shared" si="8"/>
        <v>0</v>
      </c>
      <c r="K15" s="344">
        <f t="shared" si="3"/>
        <v>0</v>
      </c>
      <c r="L15" s="344" t="s">
        <v>99</v>
      </c>
      <c r="M15" s="344" t="e">
        <f>M8/M12</f>
        <v>#DIV/0!</v>
      </c>
      <c r="O15" s="342">
        <f>Rendimiento!M25</f>
        <v>0</v>
      </c>
      <c r="P15" s="342">
        <f>Rendimiento!N25</f>
        <v>0</v>
      </c>
      <c r="Q15" s="332" t="e">
        <f>IF(E44&gt;0,O15,0)</f>
        <v>#DIV/0!</v>
      </c>
      <c r="R15" s="333" t="e">
        <f t="shared" si="9"/>
        <v>#DIV/0!</v>
      </c>
      <c r="S15" s="332" t="e">
        <f>IF(E44&gt;0,P15,Q15)</f>
        <v>#DIV/0!</v>
      </c>
      <c r="T15" s="344" t="e">
        <f t="shared" si="10"/>
        <v>#DIV/0!</v>
      </c>
      <c r="U15" s="344" t="e">
        <f t="shared" si="13"/>
        <v>#DIV/0!</v>
      </c>
      <c r="V15" s="344" t="e">
        <f t="shared" si="15"/>
        <v>#DIV/0!</v>
      </c>
      <c r="W15" s="344" t="e">
        <f t="shared" si="17"/>
        <v>#DIV/0!</v>
      </c>
      <c r="X15" s="344" t="e">
        <f t="shared" si="18"/>
        <v>#DIV/0!</v>
      </c>
      <c r="Y15" s="344" t="e">
        <f t="shared" si="19"/>
        <v>#DIV/0!</v>
      </c>
      <c r="Z15" s="344" t="e">
        <f t="shared" si="20"/>
        <v>#DIV/0!</v>
      </c>
      <c r="AA15" s="344" t="e">
        <f t="shared" si="21"/>
        <v>#DIV/0!</v>
      </c>
      <c r="AB15" s="344" t="e">
        <f t="shared" si="22"/>
        <v>#DIV/0!</v>
      </c>
      <c r="AC15" s="344" t="e">
        <f t="shared" si="23"/>
        <v>#DIV/0!</v>
      </c>
      <c r="AD15" s="344" t="e">
        <f t="shared" si="24"/>
        <v>#DIV/0!</v>
      </c>
      <c r="AE15" s="344" t="e">
        <f t="shared" si="25"/>
        <v>#DIV/0!</v>
      </c>
      <c r="AF15" s="344" t="e">
        <f t="shared" si="26"/>
        <v>#DIV/0!</v>
      </c>
      <c r="AG15" s="344" t="e">
        <f t="shared" ref="AG15:AG40" si="27">IF(S15=0,"",$CM15)</f>
        <v>#DIV/0!</v>
      </c>
      <c r="BL15" s="332">
        <f>ABS($P1-P15)</f>
        <v>0</v>
      </c>
      <c r="BM15" s="344" t="e">
        <f>IF(BL15&lt;$BL43,$BL44,$BL45)</f>
        <v>#DIV/0!</v>
      </c>
      <c r="BN15" s="344">
        <f t="shared" si="14"/>
        <v>0</v>
      </c>
      <c r="BO15" s="344" t="e">
        <f>IF(BN15&lt;$BN43,$BN44,$BN45)</f>
        <v>#DIV/0!</v>
      </c>
      <c r="BP15" s="344">
        <f t="shared" si="16"/>
        <v>0</v>
      </c>
      <c r="BQ15" s="344" t="e">
        <f>IF(BP15&lt;$BP43,$BP44,$BP45)</f>
        <v>#DIV/0!</v>
      </c>
      <c r="BR15" s="344">
        <f>ABS($P4-P15)</f>
        <v>0</v>
      </c>
      <c r="BS15" s="344" t="e">
        <f>IF(BR15&lt;$BR43,$BR44,$BR45)</f>
        <v>#DIV/0!</v>
      </c>
      <c r="BT15" s="344">
        <f>ABS($P5-P15)</f>
        <v>0</v>
      </c>
      <c r="BU15" s="344" t="e">
        <f>IF(BT15&lt;$BT43,$BT44,$BT45)</f>
        <v>#DIV/0!</v>
      </c>
      <c r="BV15" s="344">
        <f>ABS($P6-P15)</f>
        <v>0</v>
      </c>
      <c r="BW15" s="344" t="e">
        <f>IF(BV15&lt;$BV43,$BV44,$BV45)</f>
        <v>#DIV/0!</v>
      </c>
      <c r="BX15" s="344">
        <f>ABS($P7-P15)</f>
        <v>0</v>
      </c>
      <c r="BY15" s="344" t="e">
        <f>IF(BX15&lt;$BX43,$BX44,$BX45)</f>
        <v>#DIV/0!</v>
      </c>
      <c r="BZ15" s="344">
        <f>ABS($P8-P15)</f>
        <v>0</v>
      </c>
      <c r="CA15" s="344" t="e">
        <f>IF(BZ15&lt;$BZ43,$BZ44,$BZ45)</f>
        <v>#DIV/0!</v>
      </c>
      <c r="CB15" s="344">
        <f>ABS($P9-P15)</f>
        <v>0</v>
      </c>
      <c r="CC15" s="344" t="e">
        <f>IF(CB15&lt;$CB43,$CB44,$CB45)</f>
        <v>#DIV/0!</v>
      </c>
      <c r="CD15" s="344">
        <f>ABS($P10-P15)</f>
        <v>0</v>
      </c>
      <c r="CE15" s="344" t="e">
        <f>IF(CD15&lt;$CD43,$CD44,$CD45)</f>
        <v>#DIV/0!</v>
      </c>
      <c r="CF15" s="344">
        <f>ABS($P11-P15)</f>
        <v>0</v>
      </c>
      <c r="CG15" s="344" t="e">
        <f>IF(CF15&lt;$CF43,$CF44,$CF45)</f>
        <v>#DIV/0!</v>
      </c>
      <c r="CH15" s="344">
        <f>ABS($P12-P15)</f>
        <v>0</v>
      </c>
      <c r="CI15" s="344" t="e">
        <f>IF(CH15&lt;$CH43,$CH44,$CH45)</f>
        <v>#DIV/0!</v>
      </c>
      <c r="CJ15" s="344">
        <f>ABS($P13-P15)</f>
        <v>0</v>
      </c>
      <c r="CK15" s="344" t="e">
        <f>IF(CJ15&lt;$CJ43,$CJ44,$CJ45)</f>
        <v>#DIV/0!</v>
      </c>
      <c r="CL15" s="344">
        <f>ABS($P14-P15)</f>
        <v>0</v>
      </c>
      <c r="CM15" s="344" t="e">
        <f>IF(CL15&lt;$CL43,$CL44,$CL45)</f>
        <v>#DIV/0!</v>
      </c>
      <c r="EZ15" s="344">
        <f>EZ13*EZ13</f>
        <v>0</v>
      </c>
      <c r="FA15" s="344">
        <f t="shared" si="11"/>
        <v>0</v>
      </c>
      <c r="FB15" s="344">
        <f t="shared" si="12"/>
        <v>0</v>
      </c>
      <c r="FC15" s="344">
        <f t="shared" si="4"/>
        <v>0</v>
      </c>
    </row>
    <row r="16" spans="1:168">
      <c r="A16" s="342">
        <f>IF(Rendimiento!B26="",Rendimiento!F26,Rendimiento!B26)</f>
        <v>0</v>
      </c>
      <c r="B16" s="342">
        <f>Rendimiento!C26</f>
        <v>0</v>
      </c>
      <c r="C16" s="342">
        <f>Rendimiento!D26</f>
        <v>0</v>
      </c>
      <c r="D16" s="343">
        <f>Rendimiento!E26</f>
        <v>0</v>
      </c>
      <c r="E16" s="344">
        <f t="shared" si="6"/>
        <v>0</v>
      </c>
      <c r="F16" s="344">
        <f t="shared" si="0"/>
        <v>0</v>
      </c>
      <c r="G16" s="344">
        <f t="shared" si="1"/>
        <v>0</v>
      </c>
      <c r="H16" s="344">
        <f t="shared" si="2"/>
        <v>0</v>
      </c>
      <c r="I16" s="340">
        <f t="shared" si="7"/>
        <v>0</v>
      </c>
      <c r="J16" s="344">
        <f t="shared" si="8"/>
        <v>0</v>
      </c>
      <c r="K16" s="344">
        <f t="shared" si="3"/>
        <v>0</v>
      </c>
      <c r="L16" s="344" t="s">
        <v>100</v>
      </c>
      <c r="M16" s="344" t="e">
        <f>M13/M15</f>
        <v>#DIV/0!</v>
      </c>
      <c r="N16" s="344" t="e">
        <f>FINV(0.05,M11,M12)</f>
        <v>#NUM!</v>
      </c>
      <c r="O16" s="342">
        <f>Rendimiento!M26</f>
        <v>0</v>
      </c>
      <c r="P16" s="342">
        <f>Rendimiento!N26</f>
        <v>0</v>
      </c>
      <c r="Q16" s="332" t="e">
        <f>IF(E44&gt;0,O16,0)</f>
        <v>#DIV/0!</v>
      </c>
      <c r="R16" s="333" t="e">
        <f t="shared" si="9"/>
        <v>#DIV/0!</v>
      </c>
      <c r="S16" s="332" t="e">
        <f>IF(E44&gt;0,P16,Q16)</f>
        <v>#DIV/0!</v>
      </c>
      <c r="T16" s="344" t="e">
        <f t="shared" si="10"/>
        <v>#DIV/0!</v>
      </c>
      <c r="U16" s="344" t="e">
        <f t="shared" si="13"/>
        <v>#DIV/0!</v>
      </c>
      <c r="V16" s="344" t="e">
        <f t="shared" si="15"/>
        <v>#DIV/0!</v>
      </c>
      <c r="W16" s="344" t="e">
        <f t="shared" si="17"/>
        <v>#DIV/0!</v>
      </c>
      <c r="X16" s="344" t="e">
        <f t="shared" si="18"/>
        <v>#DIV/0!</v>
      </c>
      <c r="Y16" s="344" t="e">
        <f t="shared" si="19"/>
        <v>#DIV/0!</v>
      </c>
      <c r="Z16" s="344" t="e">
        <f t="shared" si="20"/>
        <v>#DIV/0!</v>
      </c>
      <c r="AA16" s="344" t="e">
        <f t="shared" si="21"/>
        <v>#DIV/0!</v>
      </c>
      <c r="AB16" s="344" t="e">
        <f t="shared" si="22"/>
        <v>#DIV/0!</v>
      </c>
      <c r="AC16" s="344" t="e">
        <f t="shared" si="23"/>
        <v>#DIV/0!</v>
      </c>
      <c r="AD16" s="344" t="e">
        <f t="shared" si="24"/>
        <v>#DIV/0!</v>
      </c>
      <c r="AE16" s="344" t="e">
        <f t="shared" si="25"/>
        <v>#DIV/0!</v>
      </c>
      <c r="AF16" s="344" t="e">
        <f t="shared" si="26"/>
        <v>#DIV/0!</v>
      </c>
      <c r="AG16" s="344" t="e">
        <f t="shared" si="27"/>
        <v>#DIV/0!</v>
      </c>
      <c r="AH16" s="344" t="e">
        <f t="shared" ref="AH16:AH40" si="28">IF(S16=0,"",$CO16)</f>
        <v>#DIV/0!</v>
      </c>
      <c r="BL16" s="332">
        <f>ABS($P1-P16)</f>
        <v>0</v>
      </c>
      <c r="BM16" s="344" t="e">
        <f>IF(BL16&lt;$BL43,$BL44,$BL45)</f>
        <v>#DIV/0!</v>
      </c>
      <c r="BN16" s="344">
        <f t="shared" si="14"/>
        <v>0</v>
      </c>
      <c r="BO16" s="344" t="e">
        <f>IF(BN16&lt;$BN43,$BN44,$BN45)</f>
        <v>#DIV/0!</v>
      </c>
      <c r="BP16" s="344">
        <f t="shared" si="16"/>
        <v>0</v>
      </c>
      <c r="BQ16" s="344" t="e">
        <f>IF(BP16&lt;$BP43,$BP44,$BP45)</f>
        <v>#DIV/0!</v>
      </c>
      <c r="BR16" s="344">
        <f>ABS($P4-P16)</f>
        <v>0</v>
      </c>
      <c r="BS16" s="344" t="e">
        <f>IF(BR16&lt;$BR43,$BR44,$BR45)</f>
        <v>#DIV/0!</v>
      </c>
      <c r="BT16" s="344">
        <f>ABS($P5-P16)</f>
        <v>0</v>
      </c>
      <c r="BU16" s="344" t="e">
        <f>IF(BT16&lt;$BT43,$BT44,$BT45)</f>
        <v>#DIV/0!</v>
      </c>
      <c r="BV16" s="344">
        <f>ABS($P6-P16)</f>
        <v>0</v>
      </c>
      <c r="BW16" s="344" t="e">
        <f>IF(BV16&lt;$BV43,$BV44,$BV45)</f>
        <v>#DIV/0!</v>
      </c>
      <c r="BX16" s="344">
        <f>ABS($P7-P16)</f>
        <v>0</v>
      </c>
      <c r="BY16" s="344" t="e">
        <f>IF(BX16&lt;$BX43,$BX44,$BX45)</f>
        <v>#DIV/0!</v>
      </c>
      <c r="BZ16" s="344">
        <f>ABS($P8-P16)</f>
        <v>0</v>
      </c>
      <c r="CA16" s="344" t="e">
        <f>IF(BZ16&lt;$BZ43,$BZ44,$BZ45)</f>
        <v>#DIV/0!</v>
      </c>
      <c r="CB16" s="344">
        <f>ABS($P9-P16)</f>
        <v>0</v>
      </c>
      <c r="CC16" s="344" t="e">
        <f>IF(CB16&lt;$CB43,$CB44,$CB45)</f>
        <v>#DIV/0!</v>
      </c>
      <c r="CD16" s="344">
        <f>ABS($P10-P16)</f>
        <v>0</v>
      </c>
      <c r="CE16" s="344" t="e">
        <f>IF(CD16&lt;$CD43,$CD44,$CD45)</f>
        <v>#DIV/0!</v>
      </c>
      <c r="CF16" s="344">
        <f>ABS($P11-P16)</f>
        <v>0</v>
      </c>
      <c r="CG16" s="344" t="e">
        <f>IF(CF16&lt;$CF43,$CF44,$CF45)</f>
        <v>#DIV/0!</v>
      </c>
      <c r="CH16" s="344">
        <f>ABS($P12-P16)</f>
        <v>0</v>
      </c>
      <c r="CI16" s="344" t="e">
        <f>IF(CH16&lt;$CH43,$CH44,$CH45)</f>
        <v>#DIV/0!</v>
      </c>
      <c r="CJ16" s="344">
        <f>ABS($P13-P16)</f>
        <v>0</v>
      </c>
      <c r="CK16" s="344" t="e">
        <f>IF(CJ16&lt;$CJ43,$CJ44,$CJ45)</f>
        <v>#DIV/0!</v>
      </c>
      <c r="CL16" s="344">
        <f>ABS($P14-P16)</f>
        <v>0</v>
      </c>
      <c r="CM16" s="344" t="e">
        <f>IF(CL16&lt;$CL43,$CL44,$CL45)</f>
        <v>#DIV/0!</v>
      </c>
      <c r="CN16" s="344">
        <f>ABS($P15-P16)</f>
        <v>0</v>
      </c>
      <c r="CO16" s="344" t="e">
        <f>IF(CN16&lt;$CN43,$CN44,$CN45)</f>
        <v>#DIV/0!</v>
      </c>
      <c r="EZ16" s="344">
        <f>EZ14*EZ14</f>
        <v>646637907.40344036</v>
      </c>
      <c r="FA16" s="344">
        <f t="shared" si="11"/>
        <v>0</v>
      </c>
      <c r="FB16" s="344">
        <f t="shared" si="12"/>
        <v>0</v>
      </c>
      <c r="FC16" s="344">
        <f t="shared" si="4"/>
        <v>0</v>
      </c>
    </row>
    <row r="17" spans="1:159">
      <c r="A17" s="342">
        <f>IF(Rendimiento!B27="",Rendimiento!F27,Rendimiento!B27)</f>
        <v>0</v>
      </c>
      <c r="B17" s="342">
        <f>Rendimiento!C27</f>
        <v>0</v>
      </c>
      <c r="C17" s="342">
        <f>Rendimiento!D27</f>
        <v>0</v>
      </c>
      <c r="D17" s="343">
        <f>Rendimiento!E27</f>
        <v>0</v>
      </c>
      <c r="E17" s="344">
        <f t="shared" si="6"/>
        <v>0</v>
      </c>
      <c r="F17" s="344">
        <f t="shared" si="0"/>
        <v>0</v>
      </c>
      <c r="G17" s="344">
        <f t="shared" si="1"/>
        <v>0</v>
      </c>
      <c r="H17" s="344">
        <f t="shared" si="2"/>
        <v>0</v>
      </c>
      <c r="I17" s="340">
        <f t="shared" si="7"/>
        <v>0</v>
      </c>
      <c r="J17" s="344">
        <f t="shared" si="8"/>
        <v>0</v>
      </c>
      <c r="K17" s="344">
        <f t="shared" si="3"/>
        <v>0</v>
      </c>
      <c r="M17" s="344" t="e">
        <f>M14/M15</f>
        <v>#DIV/0!</v>
      </c>
      <c r="N17" s="344" t="e">
        <f>FINV(0.05,M10,M13)</f>
        <v>#DIV/0!</v>
      </c>
      <c r="O17" s="342">
        <f>Rendimiento!M27</f>
        <v>0</v>
      </c>
      <c r="P17" s="342">
        <f>Rendimiento!N27</f>
        <v>0</v>
      </c>
      <c r="Q17" s="332" t="e">
        <f>IF(E44&gt;0,O17,0)</f>
        <v>#DIV/0!</v>
      </c>
      <c r="R17" s="333" t="e">
        <f t="shared" si="9"/>
        <v>#DIV/0!</v>
      </c>
      <c r="S17" s="332" t="e">
        <f>IF(E44&gt;0,P17,Q17)</f>
        <v>#DIV/0!</v>
      </c>
      <c r="T17" s="344" t="e">
        <f t="shared" si="10"/>
        <v>#DIV/0!</v>
      </c>
      <c r="U17" s="344" t="e">
        <f t="shared" si="13"/>
        <v>#DIV/0!</v>
      </c>
      <c r="V17" s="344" t="e">
        <f t="shared" si="15"/>
        <v>#DIV/0!</v>
      </c>
      <c r="W17" s="344" t="e">
        <f t="shared" si="17"/>
        <v>#DIV/0!</v>
      </c>
      <c r="X17" s="344" t="e">
        <f t="shared" si="18"/>
        <v>#DIV/0!</v>
      </c>
      <c r="Y17" s="344" t="e">
        <f t="shared" si="19"/>
        <v>#DIV/0!</v>
      </c>
      <c r="Z17" s="344" t="e">
        <f t="shared" si="20"/>
        <v>#DIV/0!</v>
      </c>
      <c r="AA17" s="344" t="e">
        <f t="shared" si="21"/>
        <v>#DIV/0!</v>
      </c>
      <c r="AB17" s="344" t="e">
        <f t="shared" si="22"/>
        <v>#DIV/0!</v>
      </c>
      <c r="AC17" s="344" t="e">
        <f t="shared" si="23"/>
        <v>#DIV/0!</v>
      </c>
      <c r="AD17" s="344" t="e">
        <f t="shared" si="24"/>
        <v>#DIV/0!</v>
      </c>
      <c r="AE17" s="344" t="e">
        <f t="shared" si="25"/>
        <v>#DIV/0!</v>
      </c>
      <c r="AF17" s="344" t="e">
        <f t="shared" si="26"/>
        <v>#DIV/0!</v>
      </c>
      <c r="AG17" s="344" t="e">
        <f t="shared" si="27"/>
        <v>#DIV/0!</v>
      </c>
      <c r="AH17" s="344" t="e">
        <f t="shared" si="28"/>
        <v>#DIV/0!</v>
      </c>
      <c r="AI17" s="344" t="e">
        <f t="shared" ref="AI17:AI40" si="29">IF(S17=0,"",$CQ17)</f>
        <v>#DIV/0!</v>
      </c>
      <c r="BL17" s="332">
        <f>ABS($P1-P17)</f>
        <v>0</v>
      </c>
      <c r="BM17" s="344" t="e">
        <f>IF(BL17&lt;$BL43,$BL44,$BL45)</f>
        <v>#DIV/0!</v>
      </c>
      <c r="BN17" s="344">
        <f t="shared" si="14"/>
        <v>0</v>
      </c>
      <c r="BO17" s="344" t="e">
        <f>IF(BN17&lt;$BN43,$BN44,$BN45)</f>
        <v>#DIV/0!</v>
      </c>
      <c r="BP17" s="344">
        <f t="shared" si="16"/>
        <v>0</v>
      </c>
      <c r="BQ17" s="344" t="e">
        <f>IF(BP17&lt;$BP43,$BP44,$BP45)</f>
        <v>#DIV/0!</v>
      </c>
      <c r="BR17" s="344">
        <f>ABS($P4-P17)</f>
        <v>0</v>
      </c>
      <c r="BS17" s="344" t="e">
        <f>IF(BR17&lt;$BR43,$BR44,$BR45)</f>
        <v>#DIV/0!</v>
      </c>
      <c r="BT17" s="344">
        <f>ABS($P5-P17)</f>
        <v>0</v>
      </c>
      <c r="BU17" s="344" t="e">
        <f>IF(BT17&lt;$BT43,$BT44,$BT45)</f>
        <v>#DIV/0!</v>
      </c>
      <c r="BV17" s="344">
        <f>ABS($P6-P17)</f>
        <v>0</v>
      </c>
      <c r="BW17" s="344" t="e">
        <f>IF(BV17&lt;$BV43,$BV44,$BV45)</f>
        <v>#DIV/0!</v>
      </c>
      <c r="BX17" s="344">
        <f>ABS($P7-P17)</f>
        <v>0</v>
      </c>
      <c r="BY17" s="344" t="e">
        <f>IF(BX17&lt;$BX43,$BX44,$BX45)</f>
        <v>#DIV/0!</v>
      </c>
      <c r="BZ17" s="344">
        <f>ABS($P8-P17)</f>
        <v>0</v>
      </c>
      <c r="CA17" s="344" t="e">
        <f>IF(BZ17&lt;$BZ43,$BZ44,$BZ45)</f>
        <v>#DIV/0!</v>
      </c>
      <c r="CB17" s="344">
        <f>ABS($P9-P17)</f>
        <v>0</v>
      </c>
      <c r="CC17" s="344" t="e">
        <f>IF(CB17&lt;$CB43,$CB44,$CB45)</f>
        <v>#DIV/0!</v>
      </c>
      <c r="CD17" s="344">
        <f>ABS($P10-P17)</f>
        <v>0</v>
      </c>
      <c r="CE17" s="344" t="e">
        <f>IF(CD17&lt;$CD43,$CD44,$CD45)</f>
        <v>#DIV/0!</v>
      </c>
      <c r="CF17" s="344">
        <f>ABS($P11-P17)</f>
        <v>0</v>
      </c>
      <c r="CG17" s="344" t="e">
        <f>IF(CF17&lt;$CF43,$CF44,$CF45)</f>
        <v>#DIV/0!</v>
      </c>
      <c r="CH17" s="344">
        <f>ABS($P12-P17)</f>
        <v>0</v>
      </c>
      <c r="CI17" s="344" t="e">
        <f>IF(CH17&lt;$CH43,$CH44,$CH45)</f>
        <v>#DIV/0!</v>
      </c>
      <c r="CJ17" s="344">
        <f>ABS($P13-P17)</f>
        <v>0</v>
      </c>
      <c r="CK17" s="344" t="e">
        <f>IF(CJ17&lt;$CJ43,$CJ44,$CJ45)</f>
        <v>#DIV/0!</v>
      </c>
      <c r="CL17" s="344">
        <f>ABS($P14-P17)</f>
        <v>0</v>
      </c>
      <c r="CM17" s="344" t="e">
        <f>IF(CL17&lt;$CL43,$CL44,$CL45)</f>
        <v>#DIV/0!</v>
      </c>
      <c r="CN17" s="344">
        <f>ABS($P15-P17)</f>
        <v>0</v>
      </c>
      <c r="CO17" s="344" t="e">
        <f>IF(CN17&lt;$CN43,$CN44,$CN45)</f>
        <v>#DIV/0!</v>
      </c>
      <c r="CP17" s="344">
        <f>ABS($P16-P17)</f>
        <v>0</v>
      </c>
      <c r="CQ17" s="344" t="e">
        <f>IF(CP17&lt;$CP43,$CP44,$CP45)</f>
        <v>#DIV/0!</v>
      </c>
      <c r="EZ17" s="344">
        <f>SUM(EZ15:EZ16)</f>
        <v>646637907.40344036</v>
      </c>
      <c r="FA17" s="344">
        <f t="shared" si="11"/>
        <v>0</v>
      </c>
      <c r="FB17" s="344">
        <f t="shared" si="12"/>
        <v>0</v>
      </c>
      <c r="FC17" s="344">
        <f t="shared" si="4"/>
        <v>0</v>
      </c>
    </row>
    <row r="18" spans="1:159">
      <c r="A18" s="342">
        <f>IF(Rendimiento!B28="",Rendimiento!F28,Rendimiento!B28)</f>
        <v>0</v>
      </c>
      <c r="B18" s="342">
        <f>Rendimiento!C28</f>
        <v>0</v>
      </c>
      <c r="C18" s="342">
        <f>Rendimiento!D28</f>
        <v>0</v>
      </c>
      <c r="D18" s="343">
        <f>Rendimiento!E28</f>
        <v>0</v>
      </c>
      <c r="E18" s="344">
        <f t="shared" si="6"/>
        <v>0</v>
      </c>
      <c r="F18" s="344">
        <f t="shared" si="0"/>
        <v>0</v>
      </c>
      <c r="G18" s="344">
        <f t="shared" si="1"/>
        <v>0</v>
      </c>
      <c r="H18" s="344">
        <f t="shared" si="2"/>
        <v>0</v>
      </c>
      <c r="I18" s="340">
        <f t="shared" si="7"/>
        <v>0</v>
      </c>
      <c r="J18" s="344">
        <f t="shared" si="8"/>
        <v>0</v>
      </c>
      <c r="K18" s="344">
        <f t="shared" si="3"/>
        <v>0</v>
      </c>
      <c r="L18" s="344" t="s">
        <v>110</v>
      </c>
      <c r="M18" s="344">
        <f>TINV(0.05,M12)</f>
        <v>12.706204736174707</v>
      </c>
      <c r="N18" s="343" t="e">
        <f>FDIST(M16,M11,M12)</f>
        <v>#DIV/0!</v>
      </c>
      <c r="O18" s="342">
        <f>Rendimiento!M28</f>
        <v>0</v>
      </c>
      <c r="P18" s="342">
        <f>Rendimiento!N28</f>
        <v>0</v>
      </c>
      <c r="Q18" s="332" t="e">
        <f>IF(E44&gt;0,O18,0)</f>
        <v>#DIV/0!</v>
      </c>
      <c r="R18" s="333" t="e">
        <f t="shared" si="9"/>
        <v>#DIV/0!</v>
      </c>
      <c r="S18" s="332" t="e">
        <f>IF(E44&gt;0,P18,Q18)</f>
        <v>#DIV/0!</v>
      </c>
      <c r="T18" s="344" t="e">
        <f t="shared" si="10"/>
        <v>#DIV/0!</v>
      </c>
      <c r="U18" s="344" t="e">
        <f t="shared" si="13"/>
        <v>#DIV/0!</v>
      </c>
      <c r="V18" s="344" t="e">
        <f t="shared" si="15"/>
        <v>#DIV/0!</v>
      </c>
      <c r="W18" s="344" t="e">
        <f t="shared" si="17"/>
        <v>#DIV/0!</v>
      </c>
      <c r="X18" s="344" t="e">
        <f t="shared" si="18"/>
        <v>#DIV/0!</v>
      </c>
      <c r="Y18" s="344" t="e">
        <f t="shared" si="19"/>
        <v>#DIV/0!</v>
      </c>
      <c r="Z18" s="344" t="e">
        <f t="shared" si="20"/>
        <v>#DIV/0!</v>
      </c>
      <c r="AA18" s="344" t="e">
        <f t="shared" si="21"/>
        <v>#DIV/0!</v>
      </c>
      <c r="AB18" s="344" t="e">
        <f t="shared" si="22"/>
        <v>#DIV/0!</v>
      </c>
      <c r="AC18" s="344" t="e">
        <f t="shared" si="23"/>
        <v>#DIV/0!</v>
      </c>
      <c r="AD18" s="344" t="e">
        <f t="shared" si="24"/>
        <v>#DIV/0!</v>
      </c>
      <c r="AE18" s="344" t="e">
        <f t="shared" si="25"/>
        <v>#DIV/0!</v>
      </c>
      <c r="AF18" s="344" t="e">
        <f t="shared" si="26"/>
        <v>#DIV/0!</v>
      </c>
      <c r="AG18" s="344" t="e">
        <f t="shared" si="27"/>
        <v>#DIV/0!</v>
      </c>
      <c r="AH18" s="344" t="e">
        <f t="shared" si="28"/>
        <v>#DIV/0!</v>
      </c>
      <c r="AI18" s="344" t="e">
        <f t="shared" si="29"/>
        <v>#DIV/0!</v>
      </c>
      <c r="AJ18" s="344" t="e">
        <f t="shared" ref="AJ18:AJ40" si="30">IF(S18=0,"",$CS18)</f>
        <v>#DIV/0!</v>
      </c>
      <c r="BL18" s="332">
        <f>ABS($P1-P18)</f>
        <v>0</v>
      </c>
      <c r="BM18" s="344" t="e">
        <f>IF(BL18&lt;$BL43,$BL44,$BL45)</f>
        <v>#DIV/0!</v>
      </c>
      <c r="BN18" s="344">
        <f t="shared" si="14"/>
        <v>0</v>
      </c>
      <c r="BO18" s="344" t="e">
        <f>IF(BN18&lt;$BN43,$BN44,$BN45)</f>
        <v>#DIV/0!</v>
      </c>
      <c r="BP18" s="344">
        <f t="shared" si="16"/>
        <v>0</v>
      </c>
      <c r="BQ18" s="344" t="e">
        <f>IF(BP18&lt;$BP43,$BP44,$BP45)</f>
        <v>#DIV/0!</v>
      </c>
      <c r="BR18" s="344">
        <f>ABS($P4-P18)</f>
        <v>0</v>
      </c>
      <c r="BS18" s="344" t="e">
        <f>IF(BR18&lt;$BR43,$BR44,$BR45)</f>
        <v>#DIV/0!</v>
      </c>
      <c r="BT18" s="344">
        <f>ABS($P5-P18)</f>
        <v>0</v>
      </c>
      <c r="BU18" s="344" t="e">
        <f>IF(BT18&lt;$BT43,$BT44,$BT45)</f>
        <v>#DIV/0!</v>
      </c>
      <c r="BV18" s="344">
        <f>ABS($P6-P18)</f>
        <v>0</v>
      </c>
      <c r="BW18" s="344" t="e">
        <f>IF(BV18&lt;$BV43,$BV44,$BV45)</f>
        <v>#DIV/0!</v>
      </c>
      <c r="BX18" s="344">
        <f>ABS($P7-P18)</f>
        <v>0</v>
      </c>
      <c r="BY18" s="344" t="e">
        <f>IF(BX18&lt;$BX43,$BX44,$BX45)</f>
        <v>#DIV/0!</v>
      </c>
      <c r="BZ18" s="344">
        <f>ABS($P8-P18)</f>
        <v>0</v>
      </c>
      <c r="CA18" s="344" t="e">
        <f>IF(BZ18&lt;$BZ43,$BZ44,$BZ45)</f>
        <v>#DIV/0!</v>
      </c>
      <c r="CB18" s="344">
        <f>ABS($P9-P18)</f>
        <v>0</v>
      </c>
      <c r="CC18" s="344" t="e">
        <f>IF(CB18&lt;$CB43,$CB44,$CB45)</f>
        <v>#DIV/0!</v>
      </c>
      <c r="CD18" s="344">
        <f>ABS($P10-P18)</f>
        <v>0</v>
      </c>
      <c r="CE18" s="344" t="e">
        <f>IF(CD18&lt;$CD43,$CD44,$CD45)</f>
        <v>#DIV/0!</v>
      </c>
      <c r="CF18" s="344">
        <f>ABS($P11-P18)</f>
        <v>0</v>
      </c>
      <c r="CG18" s="344" t="e">
        <f>IF(CF18&lt;$CF43,$CF44,$CF45)</f>
        <v>#DIV/0!</v>
      </c>
      <c r="CH18" s="344">
        <f>ABS($P12-P18)</f>
        <v>0</v>
      </c>
      <c r="CI18" s="344" t="e">
        <f>IF(CH18&lt;$CH43,$CH44,$CH45)</f>
        <v>#DIV/0!</v>
      </c>
      <c r="CJ18" s="344">
        <f>ABS($P13-P18)</f>
        <v>0</v>
      </c>
      <c r="CK18" s="344" t="e">
        <f>IF(CJ18&lt;$CJ43,$CJ44,$CJ45)</f>
        <v>#DIV/0!</v>
      </c>
      <c r="CL18" s="344">
        <f>ABS($P14-P18)</f>
        <v>0</v>
      </c>
      <c r="CM18" s="344" t="e">
        <f>IF(CL18&lt;$CL43,$CL44,$CL45)</f>
        <v>#DIV/0!</v>
      </c>
      <c r="CN18" s="344">
        <f>ABS($P15-P18)</f>
        <v>0</v>
      </c>
      <c r="CO18" s="344" t="e">
        <f>IF(CN18&lt;$CN43,$CN44,$CN45)</f>
        <v>#DIV/0!</v>
      </c>
      <c r="CP18" s="344">
        <f>ABS($P16-P18)</f>
        <v>0</v>
      </c>
      <c r="CQ18" s="344" t="e">
        <f>IF(CP18&lt;$CP43,$CP44,$CP45)</f>
        <v>#DIV/0!</v>
      </c>
      <c r="CR18" s="344">
        <f>ABS($P17-P18)</f>
        <v>0</v>
      </c>
      <c r="CS18" s="344" t="e">
        <f>IF(CR18&lt;$CR43,$CR44,$CR45)</f>
        <v>#DIV/0!</v>
      </c>
      <c r="EZ18" s="344">
        <f>COUNTIF(A1:D40,"&gt;0,1")</f>
        <v>0</v>
      </c>
      <c r="FA18" s="344">
        <f t="shared" si="11"/>
        <v>0</v>
      </c>
      <c r="FB18" s="344">
        <f t="shared" si="12"/>
        <v>0</v>
      </c>
      <c r="FC18" s="344">
        <f t="shared" si="4"/>
        <v>0</v>
      </c>
    </row>
    <row r="19" spans="1:159">
      <c r="A19" s="342">
        <f>IF(Rendimiento!B29="",Rendimiento!F29,Rendimiento!B29)</f>
        <v>0</v>
      </c>
      <c r="B19" s="342">
        <f>Rendimiento!C29</f>
        <v>0</v>
      </c>
      <c r="C19" s="342">
        <f>Rendimiento!D29</f>
        <v>0</v>
      </c>
      <c r="D19" s="343">
        <f>Rendimiento!E29</f>
        <v>0</v>
      </c>
      <c r="E19" s="344">
        <f t="shared" si="6"/>
        <v>0</v>
      </c>
      <c r="F19" s="344">
        <f t="shared" si="0"/>
        <v>0</v>
      </c>
      <c r="G19" s="344">
        <f t="shared" si="1"/>
        <v>0</v>
      </c>
      <c r="H19" s="344">
        <f t="shared" si="2"/>
        <v>0</v>
      </c>
      <c r="I19" s="340">
        <f t="shared" si="7"/>
        <v>0</v>
      </c>
      <c r="J19" s="344">
        <f t="shared" si="8"/>
        <v>0</v>
      </c>
      <c r="K19" s="344">
        <f t="shared" si="3"/>
        <v>0</v>
      </c>
      <c r="L19" s="344" t="s">
        <v>111</v>
      </c>
      <c r="M19" s="344" t="e">
        <f>SQRT((2*M15)/L7)</f>
        <v>#DIV/0!</v>
      </c>
      <c r="N19" s="344" t="e">
        <f>FDIST(M17,M10,M12)</f>
        <v>#DIV/0!</v>
      </c>
      <c r="O19" s="342">
        <f>Rendimiento!M29</f>
        <v>0</v>
      </c>
      <c r="P19" s="342">
        <f>Rendimiento!N29</f>
        <v>0</v>
      </c>
      <c r="Q19" s="332" t="e">
        <f>IF(E44&gt;0,O19,0)</f>
        <v>#DIV/0!</v>
      </c>
      <c r="R19" s="333" t="e">
        <f t="shared" si="9"/>
        <v>#DIV/0!</v>
      </c>
      <c r="S19" s="332" t="e">
        <f>IF(E44&gt;0,P19,Q19)</f>
        <v>#DIV/0!</v>
      </c>
      <c r="T19" s="344" t="e">
        <f t="shared" si="10"/>
        <v>#DIV/0!</v>
      </c>
      <c r="U19" s="344" t="e">
        <f t="shared" si="13"/>
        <v>#DIV/0!</v>
      </c>
      <c r="V19" s="344" t="e">
        <f t="shared" si="15"/>
        <v>#DIV/0!</v>
      </c>
      <c r="W19" s="344" t="e">
        <f t="shared" si="17"/>
        <v>#DIV/0!</v>
      </c>
      <c r="X19" s="344" t="e">
        <f t="shared" si="18"/>
        <v>#DIV/0!</v>
      </c>
      <c r="Y19" s="344" t="e">
        <f t="shared" si="19"/>
        <v>#DIV/0!</v>
      </c>
      <c r="Z19" s="344" t="e">
        <f t="shared" si="20"/>
        <v>#DIV/0!</v>
      </c>
      <c r="AA19" s="344" t="e">
        <f t="shared" si="21"/>
        <v>#DIV/0!</v>
      </c>
      <c r="AB19" s="344" t="e">
        <f t="shared" si="22"/>
        <v>#DIV/0!</v>
      </c>
      <c r="AC19" s="344" t="e">
        <f t="shared" si="23"/>
        <v>#DIV/0!</v>
      </c>
      <c r="AD19" s="344" t="e">
        <f t="shared" si="24"/>
        <v>#DIV/0!</v>
      </c>
      <c r="AE19" s="344" t="e">
        <f t="shared" si="25"/>
        <v>#DIV/0!</v>
      </c>
      <c r="AF19" s="344" t="e">
        <f t="shared" si="26"/>
        <v>#DIV/0!</v>
      </c>
      <c r="AG19" s="344" t="e">
        <f t="shared" si="27"/>
        <v>#DIV/0!</v>
      </c>
      <c r="AH19" s="344" t="e">
        <f t="shared" si="28"/>
        <v>#DIV/0!</v>
      </c>
      <c r="AI19" s="344" t="e">
        <f t="shared" si="29"/>
        <v>#DIV/0!</v>
      </c>
      <c r="AJ19" s="344" t="e">
        <f t="shared" si="30"/>
        <v>#DIV/0!</v>
      </c>
      <c r="AK19" s="344" t="e">
        <f t="shared" ref="AK19:AK40" si="31">IF(S19=0,"",$CU19)</f>
        <v>#DIV/0!</v>
      </c>
      <c r="BL19" s="332">
        <f>ABS($P1-P19)</f>
        <v>0</v>
      </c>
      <c r="BM19" s="344" t="e">
        <f>IF(BL19&lt;$BL43,$BL44,$BL45)</f>
        <v>#DIV/0!</v>
      </c>
      <c r="BN19" s="344">
        <f t="shared" si="14"/>
        <v>0</v>
      </c>
      <c r="BO19" s="344" t="e">
        <f>IF(BN19&lt;$BN43,$BN44,$BN45)</f>
        <v>#DIV/0!</v>
      </c>
      <c r="BP19" s="344">
        <f t="shared" si="16"/>
        <v>0</v>
      </c>
      <c r="BQ19" s="344" t="e">
        <f>IF(BP19&lt;$BP43,$BP44,$BP45)</f>
        <v>#DIV/0!</v>
      </c>
      <c r="BR19" s="344">
        <f>ABS($P4-P19)</f>
        <v>0</v>
      </c>
      <c r="BS19" s="344" t="e">
        <f>IF(BR19&lt;$BR43,$BR44,$BR45)</f>
        <v>#DIV/0!</v>
      </c>
      <c r="BT19" s="344">
        <f>ABS($P5-P19)</f>
        <v>0</v>
      </c>
      <c r="BU19" s="344" t="e">
        <f>IF(BT19&lt;$BT43,$BT44,$BT45)</f>
        <v>#DIV/0!</v>
      </c>
      <c r="BV19" s="344">
        <f>ABS($P6-P19)</f>
        <v>0</v>
      </c>
      <c r="BW19" s="344" t="e">
        <f>IF(BV19&lt;$BV43,$BV44,$BV45)</f>
        <v>#DIV/0!</v>
      </c>
      <c r="BX19" s="344">
        <f>ABS($P7-P19)</f>
        <v>0</v>
      </c>
      <c r="BY19" s="344" t="e">
        <f>IF(BX19&lt;$BX43,$BX44,$BX45)</f>
        <v>#DIV/0!</v>
      </c>
      <c r="BZ19" s="344">
        <f>ABS($P8-P19)</f>
        <v>0</v>
      </c>
      <c r="CA19" s="344" t="e">
        <f>IF(BZ19&lt;$BZ43,$BZ44,$BZ45)</f>
        <v>#DIV/0!</v>
      </c>
      <c r="CB19" s="344">
        <f>ABS($P9-P19)</f>
        <v>0</v>
      </c>
      <c r="CC19" s="344" t="e">
        <f>IF(CB19&lt;$CB43,$CB44,$CB45)</f>
        <v>#DIV/0!</v>
      </c>
      <c r="CD19" s="344">
        <f>ABS($P10-P19)</f>
        <v>0</v>
      </c>
      <c r="CE19" s="344" t="e">
        <f>IF(CD19&lt;$CD43,$CD44,$CD45)</f>
        <v>#DIV/0!</v>
      </c>
      <c r="CF19" s="344">
        <f>ABS($P11-P19)</f>
        <v>0</v>
      </c>
      <c r="CG19" s="344" t="e">
        <f>IF(CF19&lt;$CF43,$CF44,$CF45)</f>
        <v>#DIV/0!</v>
      </c>
      <c r="CH19" s="344">
        <f>ABS($P12-P19)</f>
        <v>0</v>
      </c>
      <c r="CI19" s="344" t="e">
        <f>IF(CH19&lt;$CH43,$CH44,$CH45)</f>
        <v>#DIV/0!</v>
      </c>
      <c r="CJ19" s="344">
        <f>ABS($P13-P19)</f>
        <v>0</v>
      </c>
      <c r="CK19" s="344" t="e">
        <f>IF(CJ19&lt;$CJ43,$CJ44,$CJ45)</f>
        <v>#DIV/0!</v>
      </c>
      <c r="CL19" s="344">
        <f>ABS($P14-P19)</f>
        <v>0</v>
      </c>
      <c r="CM19" s="344" t="e">
        <f>IF(CL19&lt;$CL43,$CL44,$CL45)</f>
        <v>#DIV/0!</v>
      </c>
      <c r="CN19" s="344">
        <f>ABS($P15-P19)</f>
        <v>0</v>
      </c>
      <c r="CO19" s="344" t="e">
        <f>IF(CN19&lt;$CN43,$CN44,$CN45)</f>
        <v>#DIV/0!</v>
      </c>
      <c r="CP19" s="344">
        <f>ABS($P16-P19)</f>
        <v>0</v>
      </c>
      <c r="CQ19" s="344" t="e">
        <f>IF(CP19&lt;$CP43,$CP44,$CP45)</f>
        <v>#DIV/0!</v>
      </c>
      <c r="CR19" s="344">
        <f>ABS($P17-P19)</f>
        <v>0</v>
      </c>
      <c r="CS19" s="344" t="e">
        <f>IF(CR19&lt;$CR43,$CR44,$CR45)</f>
        <v>#DIV/0!</v>
      </c>
      <c r="CT19" s="344">
        <f>ABS($P18-P19)</f>
        <v>0</v>
      </c>
      <c r="CU19" s="344" t="e">
        <f>IF(CT19&lt;$CT43,$CT44,$CT45)</f>
        <v>#DIV/0!</v>
      </c>
      <c r="EZ19" s="344" t="e">
        <f>EZ17/EZ18</f>
        <v>#DIV/0!</v>
      </c>
      <c r="FA19" s="344">
        <f t="shared" si="11"/>
        <v>0</v>
      </c>
      <c r="FB19" s="344">
        <f t="shared" si="12"/>
        <v>0</v>
      </c>
      <c r="FC19" s="344">
        <f t="shared" si="4"/>
        <v>0</v>
      </c>
    </row>
    <row r="20" spans="1:159">
      <c r="A20" s="342">
        <f>IF(Rendimiento!B30="",Rendimiento!F30,Rendimiento!B30)</f>
        <v>0</v>
      </c>
      <c r="B20" s="342">
        <f>Rendimiento!C30</f>
        <v>0</v>
      </c>
      <c r="C20" s="342">
        <f>Rendimiento!D30</f>
        <v>0</v>
      </c>
      <c r="D20" s="343">
        <f>Rendimiento!E30</f>
        <v>0</v>
      </c>
      <c r="E20" s="344">
        <f t="shared" si="6"/>
        <v>0</v>
      </c>
      <c r="F20" s="344">
        <f t="shared" si="0"/>
        <v>0</v>
      </c>
      <c r="G20" s="344">
        <f t="shared" si="1"/>
        <v>0</v>
      </c>
      <c r="H20" s="344">
        <f t="shared" si="2"/>
        <v>0</v>
      </c>
      <c r="I20" s="340">
        <f t="shared" si="7"/>
        <v>0</v>
      </c>
      <c r="J20" s="344">
        <f t="shared" si="8"/>
        <v>0</v>
      </c>
      <c r="K20" s="344">
        <f t="shared" si="3"/>
        <v>0</v>
      </c>
      <c r="L20" s="344" t="s">
        <v>112</v>
      </c>
      <c r="M20" s="344" t="e">
        <f>IF(N19&gt;0.05,N22,N20)</f>
        <v>#DIV/0!</v>
      </c>
      <c r="N20" s="344" t="e">
        <f>M19*M18</f>
        <v>#DIV/0!</v>
      </c>
      <c r="O20" s="342">
        <f>Rendimiento!M30</f>
        <v>0</v>
      </c>
      <c r="P20" s="342">
        <f>Rendimiento!N30</f>
        <v>0</v>
      </c>
      <c r="Q20" s="332" t="e">
        <f>IF(E44&gt;0,O20,0)</f>
        <v>#DIV/0!</v>
      </c>
      <c r="R20" s="333" t="e">
        <f t="shared" si="9"/>
        <v>#DIV/0!</v>
      </c>
      <c r="S20" s="332" t="e">
        <f>IF(E44&gt;0,P20,Q20)</f>
        <v>#DIV/0!</v>
      </c>
      <c r="T20" s="344" t="e">
        <f t="shared" si="10"/>
        <v>#DIV/0!</v>
      </c>
      <c r="U20" s="344" t="e">
        <f t="shared" si="13"/>
        <v>#DIV/0!</v>
      </c>
      <c r="V20" s="344" t="e">
        <f t="shared" si="15"/>
        <v>#DIV/0!</v>
      </c>
      <c r="W20" s="344" t="e">
        <f t="shared" si="17"/>
        <v>#DIV/0!</v>
      </c>
      <c r="X20" s="344" t="e">
        <f t="shared" si="18"/>
        <v>#DIV/0!</v>
      </c>
      <c r="Y20" s="344" t="e">
        <f t="shared" si="19"/>
        <v>#DIV/0!</v>
      </c>
      <c r="Z20" s="344" t="e">
        <f t="shared" si="20"/>
        <v>#DIV/0!</v>
      </c>
      <c r="AA20" s="344" t="e">
        <f t="shared" si="21"/>
        <v>#DIV/0!</v>
      </c>
      <c r="AB20" s="344" t="e">
        <f t="shared" si="22"/>
        <v>#DIV/0!</v>
      </c>
      <c r="AC20" s="344" t="e">
        <f t="shared" si="23"/>
        <v>#DIV/0!</v>
      </c>
      <c r="AD20" s="344" t="e">
        <f t="shared" si="24"/>
        <v>#DIV/0!</v>
      </c>
      <c r="AE20" s="344" t="e">
        <f t="shared" si="25"/>
        <v>#DIV/0!</v>
      </c>
      <c r="AF20" s="344" t="e">
        <f t="shared" si="26"/>
        <v>#DIV/0!</v>
      </c>
      <c r="AG20" s="344" t="e">
        <f t="shared" si="27"/>
        <v>#DIV/0!</v>
      </c>
      <c r="AH20" s="344" t="e">
        <f t="shared" si="28"/>
        <v>#DIV/0!</v>
      </c>
      <c r="AI20" s="344" t="e">
        <f t="shared" si="29"/>
        <v>#DIV/0!</v>
      </c>
      <c r="AJ20" s="344" t="e">
        <f t="shared" si="30"/>
        <v>#DIV/0!</v>
      </c>
      <c r="AK20" s="344" t="e">
        <f t="shared" si="31"/>
        <v>#DIV/0!</v>
      </c>
      <c r="AL20" s="344" t="e">
        <f t="shared" ref="AL20:AL40" si="32">IF(S20=0,"",$CW20)</f>
        <v>#DIV/0!</v>
      </c>
      <c r="BL20" s="332">
        <f>ABS($P1-P20)</f>
        <v>0</v>
      </c>
      <c r="BM20" s="344" t="e">
        <f>IF(BL20&lt;$BL43,$BL44,$BL45)</f>
        <v>#DIV/0!</v>
      </c>
      <c r="BN20" s="344">
        <f t="shared" si="14"/>
        <v>0</v>
      </c>
      <c r="BO20" s="344" t="e">
        <f>IF(BN20&lt;$BN43,$BN44,$BN45)</f>
        <v>#DIV/0!</v>
      </c>
      <c r="BP20" s="344">
        <f t="shared" si="16"/>
        <v>0</v>
      </c>
      <c r="BQ20" s="344" t="e">
        <f>IF(BP20&lt;$BP43,$BP44,$BP45)</f>
        <v>#DIV/0!</v>
      </c>
      <c r="BR20" s="344">
        <f>ABS($P4-P20)</f>
        <v>0</v>
      </c>
      <c r="BS20" s="344" t="e">
        <f>IF(BR20&lt;$BR43,$BR44,$BR45)</f>
        <v>#DIV/0!</v>
      </c>
      <c r="BT20" s="344">
        <f>ABS($P5-P20)</f>
        <v>0</v>
      </c>
      <c r="BU20" s="344" t="e">
        <f>IF(BT20&lt;$BT43,$BT44,$BT45)</f>
        <v>#DIV/0!</v>
      </c>
      <c r="BV20" s="344">
        <f>ABS($P6-P20)</f>
        <v>0</v>
      </c>
      <c r="BW20" s="344" t="e">
        <f>IF(BV20&lt;$BV43,$BV44,$BV45)</f>
        <v>#DIV/0!</v>
      </c>
      <c r="BX20" s="344">
        <f>ABS($P7-P20)</f>
        <v>0</v>
      </c>
      <c r="BY20" s="344" t="e">
        <f>IF(BX20&lt;$BX43,$BX44,$BX45)</f>
        <v>#DIV/0!</v>
      </c>
      <c r="BZ20" s="344">
        <f>ABS($P8-P20)</f>
        <v>0</v>
      </c>
      <c r="CA20" s="344" t="e">
        <f>IF(BZ20&lt;$BZ43,$BZ44,$BZ45)</f>
        <v>#DIV/0!</v>
      </c>
      <c r="CB20" s="344">
        <f>ABS($P9-P20)</f>
        <v>0</v>
      </c>
      <c r="CC20" s="344" t="e">
        <f>IF(CB20&lt;$CB43,$CB44,$CB45)</f>
        <v>#DIV/0!</v>
      </c>
      <c r="CD20" s="344">
        <f>ABS($P10-P20)</f>
        <v>0</v>
      </c>
      <c r="CE20" s="344" t="e">
        <f>IF(CD20&lt;$CD43,$CD44,$CD45)</f>
        <v>#DIV/0!</v>
      </c>
      <c r="CF20" s="344">
        <f>ABS($P11-P20)</f>
        <v>0</v>
      </c>
      <c r="CG20" s="344" t="e">
        <f>IF(CF20&lt;$CF43,$CF44,$CF45)</f>
        <v>#DIV/0!</v>
      </c>
      <c r="CH20" s="344">
        <f>ABS($P12-P20)</f>
        <v>0</v>
      </c>
      <c r="CI20" s="344" t="e">
        <f>IF(CH20&lt;$CH43,$CH44,$CH45)</f>
        <v>#DIV/0!</v>
      </c>
      <c r="CJ20" s="344">
        <f>ABS($P13-P20)</f>
        <v>0</v>
      </c>
      <c r="CK20" s="344" t="e">
        <f>IF(CJ20&lt;$CJ43,$CJ44,$CJ45)</f>
        <v>#DIV/0!</v>
      </c>
      <c r="CL20" s="344">
        <f>ABS($P14-P20)</f>
        <v>0</v>
      </c>
      <c r="CM20" s="344" t="e">
        <f>IF(CL20&lt;$CL43,$CL44,$CL45)</f>
        <v>#DIV/0!</v>
      </c>
      <c r="CN20" s="344">
        <f>ABS($P15-P20)</f>
        <v>0</v>
      </c>
      <c r="CO20" s="344" t="e">
        <f>IF(CN20&lt;$CN43,$CN44,$CN45)</f>
        <v>#DIV/0!</v>
      </c>
      <c r="CP20" s="344">
        <f>ABS($P16-P20)</f>
        <v>0</v>
      </c>
      <c r="CQ20" s="344" t="e">
        <f>IF(CP20&lt;$CP43,$CP44,$CP45)</f>
        <v>#DIV/0!</v>
      </c>
      <c r="CR20" s="344">
        <f>ABS($P17-P20)</f>
        <v>0</v>
      </c>
      <c r="CS20" s="344" t="e">
        <f>IF(CR20&lt;$CR43,$CR44,$CR45)</f>
        <v>#DIV/0!</v>
      </c>
      <c r="CT20" s="344">
        <f>ABS($P18-P20)</f>
        <v>0</v>
      </c>
      <c r="CU20" s="344" t="e">
        <f>IF(CT20&lt;$CT43,$CT44,$CT45)</f>
        <v>#DIV/0!</v>
      </c>
      <c r="CV20" s="344">
        <f>ABS($P19-P20)</f>
        <v>0</v>
      </c>
      <c r="CW20" s="344" t="e">
        <f>IF(CV20&lt;$CV43,$CV44,$CV45)</f>
        <v>#DIV/0!</v>
      </c>
      <c r="EY20" s="344" t="s">
        <v>274</v>
      </c>
      <c r="EZ20" s="342" t="e">
        <f>EZ19-EZ6</f>
        <v>#DIV/0!</v>
      </c>
      <c r="FA20" s="344">
        <f t="shared" si="11"/>
        <v>0</v>
      </c>
      <c r="FB20" s="344">
        <f t="shared" si="12"/>
        <v>0</v>
      </c>
      <c r="FC20" s="344">
        <f t="shared" si="4"/>
        <v>0</v>
      </c>
    </row>
    <row r="21" spans="1:159">
      <c r="A21" s="342">
        <f>IF(Rendimiento!B31="",Rendimiento!F31,Rendimiento!B31)</f>
        <v>0</v>
      </c>
      <c r="B21" s="342">
        <f>Rendimiento!C31</f>
        <v>0</v>
      </c>
      <c r="C21" s="342">
        <f>Rendimiento!D31</f>
        <v>0</v>
      </c>
      <c r="D21" s="343">
        <f>Rendimiento!E31</f>
        <v>0</v>
      </c>
      <c r="E21" s="344">
        <f t="shared" si="6"/>
        <v>0</v>
      </c>
      <c r="F21" s="344">
        <f t="shared" si="0"/>
        <v>0</v>
      </c>
      <c r="G21" s="344">
        <f t="shared" si="1"/>
        <v>0</v>
      </c>
      <c r="H21" s="344">
        <f t="shared" si="2"/>
        <v>0</v>
      </c>
      <c r="I21" s="340">
        <f t="shared" si="7"/>
        <v>0</v>
      </c>
      <c r="J21" s="344">
        <f t="shared" si="8"/>
        <v>0</v>
      </c>
      <c r="K21" s="344">
        <f t="shared" si="3"/>
        <v>0</v>
      </c>
      <c r="L21" s="344" t="s">
        <v>114</v>
      </c>
      <c r="M21" s="344" t="e">
        <f>IF(N19&gt;0.05,N22,N21)</f>
        <v>#DIV/0!</v>
      </c>
      <c r="N21" s="344" t="e">
        <f>M6/M1</f>
        <v>#DIV/0!</v>
      </c>
      <c r="O21" s="342">
        <f>Rendimiento!M31</f>
        <v>0</v>
      </c>
      <c r="P21" s="342">
        <f>Rendimiento!N31</f>
        <v>0</v>
      </c>
      <c r="Q21" s="332" t="e">
        <f>IF(E44&gt;0,O21,0)</f>
        <v>#DIV/0!</v>
      </c>
      <c r="R21" s="333" t="e">
        <f t="shared" si="9"/>
        <v>#DIV/0!</v>
      </c>
      <c r="S21" s="332" t="e">
        <f>IF(E44&gt;0,P21,Q21)</f>
        <v>#DIV/0!</v>
      </c>
      <c r="T21" s="344" t="e">
        <f t="shared" si="10"/>
        <v>#DIV/0!</v>
      </c>
      <c r="U21" s="344" t="e">
        <f t="shared" si="13"/>
        <v>#DIV/0!</v>
      </c>
      <c r="V21" s="344" t="e">
        <f t="shared" si="15"/>
        <v>#DIV/0!</v>
      </c>
      <c r="W21" s="344" t="e">
        <f t="shared" si="17"/>
        <v>#DIV/0!</v>
      </c>
      <c r="X21" s="344" t="e">
        <f t="shared" si="18"/>
        <v>#DIV/0!</v>
      </c>
      <c r="Y21" s="344" t="e">
        <f t="shared" si="19"/>
        <v>#DIV/0!</v>
      </c>
      <c r="Z21" s="344" t="e">
        <f t="shared" si="20"/>
        <v>#DIV/0!</v>
      </c>
      <c r="AA21" s="344" t="e">
        <f t="shared" si="21"/>
        <v>#DIV/0!</v>
      </c>
      <c r="AB21" s="344" t="e">
        <f t="shared" si="22"/>
        <v>#DIV/0!</v>
      </c>
      <c r="AC21" s="344" t="e">
        <f t="shared" si="23"/>
        <v>#DIV/0!</v>
      </c>
      <c r="AD21" s="344" t="e">
        <f t="shared" si="24"/>
        <v>#DIV/0!</v>
      </c>
      <c r="AE21" s="344" t="e">
        <f t="shared" si="25"/>
        <v>#DIV/0!</v>
      </c>
      <c r="AF21" s="344" t="e">
        <f t="shared" si="26"/>
        <v>#DIV/0!</v>
      </c>
      <c r="AG21" s="344" t="e">
        <f t="shared" si="27"/>
        <v>#DIV/0!</v>
      </c>
      <c r="AH21" s="344" t="e">
        <f t="shared" si="28"/>
        <v>#DIV/0!</v>
      </c>
      <c r="AI21" s="344" t="e">
        <f t="shared" si="29"/>
        <v>#DIV/0!</v>
      </c>
      <c r="AJ21" s="344" t="e">
        <f t="shared" si="30"/>
        <v>#DIV/0!</v>
      </c>
      <c r="AK21" s="344" t="e">
        <f t="shared" si="31"/>
        <v>#DIV/0!</v>
      </c>
      <c r="AL21" s="344" t="e">
        <f t="shared" si="32"/>
        <v>#DIV/0!</v>
      </c>
      <c r="AM21" s="344" t="e">
        <f t="shared" ref="AM21:AM40" si="33">IF(S21=0,"",$CY21)</f>
        <v>#DIV/0!</v>
      </c>
      <c r="BL21" s="332">
        <f>ABS($P1-P21)</f>
        <v>0</v>
      </c>
      <c r="BM21" s="344" t="e">
        <f>IF(BL21&lt;$BL43,$BL44,$BL45)</f>
        <v>#DIV/0!</v>
      </c>
      <c r="BN21" s="344">
        <f t="shared" si="14"/>
        <v>0</v>
      </c>
      <c r="BO21" s="344" t="e">
        <f>IF(BN21&lt;$BN43,$BN44,$BN45)</f>
        <v>#DIV/0!</v>
      </c>
      <c r="BP21" s="344">
        <f t="shared" si="16"/>
        <v>0</v>
      </c>
      <c r="BQ21" s="344" t="e">
        <f>IF(BP21&lt;$BP43,$BP44,$BP45)</f>
        <v>#DIV/0!</v>
      </c>
      <c r="BR21" s="344">
        <f>ABS($P4-P21)</f>
        <v>0</v>
      </c>
      <c r="BS21" s="344" t="e">
        <f>IF(BR21&lt;$BR43,$BR44,$BR45)</f>
        <v>#DIV/0!</v>
      </c>
      <c r="BT21" s="344">
        <f>ABS($P5-P21)</f>
        <v>0</v>
      </c>
      <c r="BU21" s="344" t="e">
        <f>IF(BT21&lt;$BT43,$BT44,$BT45)</f>
        <v>#DIV/0!</v>
      </c>
      <c r="BV21" s="344">
        <f>ABS($P6-P21)</f>
        <v>0</v>
      </c>
      <c r="BW21" s="344" t="e">
        <f>IF(BV21&lt;$BV43,$BV44,$BV45)</f>
        <v>#DIV/0!</v>
      </c>
      <c r="BX21" s="344">
        <f>ABS($P7-P21)</f>
        <v>0</v>
      </c>
      <c r="BY21" s="344" t="e">
        <f>IF(BX21&lt;$BX43,$BX44,$BX45)</f>
        <v>#DIV/0!</v>
      </c>
      <c r="BZ21" s="344">
        <f>ABS($P8-P21)</f>
        <v>0</v>
      </c>
      <c r="CA21" s="344" t="e">
        <f>IF(BZ21&lt;$BZ43,$BZ44,$BZ45)</f>
        <v>#DIV/0!</v>
      </c>
      <c r="CB21" s="344">
        <f>ABS($P9-P21)</f>
        <v>0</v>
      </c>
      <c r="CC21" s="344" t="e">
        <f>IF(CB21&lt;$CB43,$CB44,$CB45)</f>
        <v>#DIV/0!</v>
      </c>
      <c r="CD21" s="344">
        <f>ABS($P10-P21)</f>
        <v>0</v>
      </c>
      <c r="CE21" s="344" t="e">
        <f>IF(CD21&lt;$CD43,$CD44,$CD45)</f>
        <v>#DIV/0!</v>
      </c>
      <c r="CF21" s="344">
        <f>ABS($P11-P21)</f>
        <v>0</v>
      </c>
      <c r="CG21" s="344" t="e">
        <f>IF(CF21&lt;$CF43,$CF44,$CF45)</f>
        <v>#DIV/0!</v>
      </c>
      <c r="CH21" s="344">
        <f>ABS($P12-P21)</f>
        <v>0</v>
      </c>
      <c r="CI21" s="344" t="e">
        <f>IF(CH21&lt;$CH43,$CH44,$CH45)</f>
        <v>#DIV/0!</v>
      </c>
      <c r="CJ21" s="344">
        <f>ABS($P13-P21)</f>
        <v>0</v>
      </c>
      <c r="CK21" s="344" t="e">
        <f>IF(CJ21&lt;$CJ43,$CJ44,$CJ45)</f>
        <v>#DIV/0!</v>
      </c>
      <c r="CL21" s="344">
        <f>ABS($P14-P21)</f>
        <v>0</v>
      </c>
      <c r="CM21" s="344" t="e">
        <f>IF(CL21&lt;$CL43,$CL44,$CL45)</f>
        <v>#DIV/0!</v>
      </c>
      <c r="CN21" s="344">
        <f>ABS($P15-P21)</f>
        <v>0</v>
      </c>
      <c r="CO21" s="344" t="e">
        <f>IF(CN21&lt;$CN43,$CN44,$CN45)</f>
        <v>#DIV/0!</v>
      </c>
      <c r="CP21" s="344">
        <f>ABS($P16-P21)</f>
        <v>0</v>
      </c>
      <c r="CQ21" s="344" t="e">
        <f>IF(CP21&lt;$CP43,$CP44,$CP45)</f>
        <v>#DIV/0!</v>
      </c>
      <c r="CR21" s="344">
        <f>ABS($P17-P21)</f>
        <v>0</v>
      </c>
      <c r="CS21" s="344" t="e">
        <f>IF(CR21&lt;$CR43,$CR44,$CR45)</f>
        <v>#DIV/0!</v>
      </c>
      <c r="CT21" s="344">
        <f>ABS($P18-P21)</f>
        <v>0</v>
      </c>
      <c r="CU21" s="344" t="e">
        <f>IF(CT21&lt;$CT43,$CT44,$CT45)</f>
        <v>#DIV/0!</v>
      </c>
      <c r="CV21" s="344">
        <f>ABS($P19-P21)</f>
        <v>0</v>
      </c>
      <c r="CW21" s="344" t="e">
        <f>IF(CV21&lt;$CV43,$CV44,$CV45)</f>
        <v>#DIV/0!</v>
      </c>
      <c r="CX21" s="344">
        <f t="shared" ref="CX21:CX40" si="34">ABS($P$20-P21)</f>
        <v>0</v>
      </c>
      <c r="CY21" s="344" t="e">
        <f>IF(CX21&lt;$CX43,$CX44,$CX45)</f>
        <v>#DIV/0!</v>
      </c>
      <c r="FA21" s="344">
        <f t="shared" si="11"/>
        <v>0</v>
      </c>
      <c r="FB21" s="344">
        <f t="shared" si="12"/>
        <v>0</v>
      </c>
      <c r="FC21" s="344">
        <f t="shared" si="4"/>
        <v>0</v>
      </c>
    </row>
    <row r="22" spans="1:159">
      <c r="A22" s="342">
        <f>IF(Rendimiento!B32="",Rendimiento!F32,Rendimiento!B32)</f>
        <v>0</v>
      </c>
      <c r="B22" s="342">
        <f>Rendimiento!C32</f>
        <v>0</v>
      </c>
      <c r="C22" s="342">
        <f>Rendimiento!D32</f>
        <v>0</v>
      </c>
      <c r="D22" s="343">
        <f>Rendimiento!E32</f>
        <v>0</v>
      </c>
      <c r="E22" s="344">
        <f t="shared" si="6"/>
        <v>0</v>
      </c>
      <c r="F22" s="344">
        <f t="shared" si="0"/>
        <v>0</v>
      </c>
      <c r="G22" s="344">
        <f t="shared" si="1"/>
        <v>0</v>
      </c>
      <c r="H22" s="344">
        <f t="shared" si="2"/>
        <v>0</v>
      </c>
      <c r="I22" s="340">
        <f t="shared" si="7"/>
        <v>0</v>
      </c>
      <c r="J22" s="344">
        <f t="shared" si="8"/>
        <v>0</v>
      </c>
      <c r="K22" s="344">
        <f t="shared" si="3"/>
        <v>0</v>
      </c>
      <c r="N22" s="344" t="s">
        <v>136</v>
      </c>
      <c r="O22" s="342">
        <f>Rendimiento!M32</f>
        <v>0</v>
      </c>
      <c r="P22" s="342">
        <f>Rendimiento!N32</f>
        <v>0</v>
      </c>
      <c r="Q22" s="332" t="e">
        <f>IF(E44&gt;0,O22,0)</f>
        <v>#DIV/0!</v>
      </c>
      <c r="R22" s="333" t="e">
        <f t="shared" si="9"/>
        <v>#DIV/0!</v>
      </c>
      <c r="S22" s="332" t="e">
        <f>IF(E44&gt;0,P22,Q22)</f>
        <v>#DIV/0!</v>
      </c>
      <c r="T22" s="344" t="e">
        <f t="shared" si="10"/>
        <v>#DIV/0!</v>
      </c>
      <c r="U22" s="344" t="e">
        <f t="shared" si="13"/>
        <v>#DIV/0!</v>
      </c>
      <c r="V22" s="344" t="e">
        <f t="shared" si="15"/>
        <v>#DIV/0!</v>
      </c>
      <c r="W22" s="344" t="e">
        <f t="shared" si="17"/>
        <v>#DIV/0!</v>
      </c>
      <c r="X22" s="344" t="e">
        <f t="shared" si="18"/>
        <v>#DIV/0!</v>
      </c>
      <c r="Y22" s="344" t="e">
        <f t="shared" si="19"/>
        <v>#DIV/0!</v>
      </c>
      <c r="Z22" s="344" t="e">
        <f t="shared" si="20"/>
        <v>#DIV/0!</v>
      </c>
      <c r="AA22" s="344" t="e">
        <f t="shared" si="21"/>
        <v>#DIV/0!</v>
      </c>
      <c r="AB22" s="344" t="e">
        <f t="shared" si="22"/>
        <v>#DIV/0!</v>
      </c>
      <c r="AC22" s="344" t="e">
        <f t="shared" si="23"/>
        <v>#DIV/0!</v>
      </c>
      <c r="AD22" s="344" t="e">
        <f t="shared" si="24"/>
        <v>#DIV/0!</v>
      </c>
      <c r="AE22" s="344" t="e">
        <f t="shared" si="25"/>
        <v>#DIV/0!</v>
      </c>
      <c r="AF22" s="344" t="e">
        <f t="shared" si="26"/>
        <v>#DIV/0!</v>
      </c>
      <c r="AG22" s="344" t="e">
        <f t="shared" si="27"/>
        <v>#DIV/0!</v>
      </c>
      <c r="AH22" s="344" t="e">
        <f t="shared" si="28"/>
        <v>#DIV/0!</v>
      </c>
      <c r="AI22" s="344" t="e">
        <f t="shared" si="29"/>
        <v>#DIV/0!</v>
      </c>
      <c r="AJ22" s="344" t="e">
        <f t="shared" si="30"/>
        <v>#DIV/0!</v>
      </c>
      <c r="AK22" s="344" t="e">
        <f t="shared" si="31"/>
        <v>#DIV/0!</v>
      </c>
      <c r="AL22" s="344" t="e">
        <f t="shared" si="32"/>
        <v>#DIV/0!</v>
      </c>
      <c r="AM22" s="344" t="e">
        <f t="shared" si="33"/>
        <v>#DIV/0!</v>
      </c>
      <c r="AN22" s="344" t="e">
        <f t="shared" ref="AN22:AN40" si="35">IF(S22=0,"",$DA22)</f>
        <v>#DIV/0!</v>
      </c>
      <c r="BL22" s="332">
        <f>ABS($P1-P22)</f>
        <v>0</v>
      </c>
      <c r="BM22" s="344" t="e">
        <f>IF(BL22&lt;$BL43,$BL44,$BL45)</f>
        <v>#DIV/0!</v>
      </c>
      <c r="BN22" s="344">
        <f t="shared" si="14"/>
        <v>0</v>
      </c>
      <c r="BO22" s="344" t="e">
        <f>IF(BN22&lt;$BN43,$BN44,$BN45)</f>
        <v>#DIV/0!</v>
      </c>
      <c r="BP22" s="344">
        <f t="shared" si="16"/>
        <v>0</v>
      </c>
      <c r="BQ22" s="344" t="e">
        <f>IF(BP22&lt;$BP43,$BP44,$BP45)</f>
        <v>#DIV/0!</v>
      </c>
      <c r="BR22" s="344">
        <f>ABS($P4-P22)</f>
        <v>0</v>
      </c>
      <c r="BS22" s="344" t="e">
        <f>IF(BR22&lt;$BR43,$BR44,$BR45)</f>
        <v>#DIV/0!</v>
      </c>
      <c r="BT22" s="344">
        <f>ABS($P5-P22)</f>
        <v>0</v>
      </c>
      <c r="BU22" s="344" t="e">
        <f>IF(BT22&lt;$BT43,$BT44,$BT45)</f>
        <v>#DIV/0!</v>
      </c>
      <c r="BV22" s="344">
        <f>ABS($P6-P22)</f>
        <v>0</v>
      </c>
      <c r="BW22" s="344" t="e">
        <f>IF(BV22&lt;$BV43,$BV44,$BV45)</f>
        <v>#DIV/0!</v>
      </c>
      <c r="BX22" s="344">
        <f>ABS($P7-P22)</f>
        <v>0</v>
      </c>
      <c r="BY22" s="344" t="e">
        <f>IF(BX22&lt;$BX43,$BX44,$BX45)</f>
        <v>#DIV/0!</v>
      </c>
      <c r="BZ22" s="344">
        <f>ABS($P8-P22)</f>
        <v>0</v>
      </c>
      <c r="CA22" s="344" t="e">
        <f>IF(BZ22&lt;$BZ43,$BZ44,$BZ45)</f>
        <v>#DIV/0!</v>
      </c>
      <c r="CB22" s="344">
        <f>ABS($P9-P22)</f>
        <v>0</v>
      </c>
      <c r="CC22" s="344" t="e">
        <f>IF(CB22&lt;$CB43,$CB44,$CB45)</f>
        <v>#DIV/0!</v>
      </c>
      <c r="CD22" s="344">
        <f>ABS($P10-P22)</f>
        <v>0</v>
      </c>
      <c r="CE22" s="344" t="e">
        <f>IF(CD22&lt;$CD43,$CD44,$CD45)</f>
        <v>#DIV/0!</v>
      </c>
      <c r="CF22" s="344">
        <f>ABS($P11-P22)</f>
        <v>0</v>
      </c>
      <c r="CG22" s="344" t="e">
        <f>IF(CF22&lt;$CF43,$CF44,$CF45)</f>
        <v>#DIV/0!</v>
      </c>
      <c r="CH22" s="344">
        <f>ABS($P12-P22)</f>
        <v>0</v>
      </c>
      <c r="CI22" s="344" t="e">
        <f>IF(CH22&lt;$CH43,$CH44,$CH45)</f>
        <v>#DIV/0!</v>
      </c>
      <c r="CJ22" s="344">
        <f>ABS($P13-P22)</f>
        <v>0</v>
      </c>
      <c r="CK22" s="344" t="e">
        <f>IF(CJ22&lt;$CJ43,$CJ44,$CJ45)</f>
        <v>#DIV/0!</v>
      </c>
      <c r="CL22" s="344">
        <f>ABS($P14-P22)</f>
        <v>0</v>
      </c>
      <c r="CM22" s="344" t="e">
        <f>IF(CL22&lt;$CL43,$CL44,$CL45)</f>
        <v>#DIV/0!</v>
      </c>
      <c r="CN22" s="344">
        <f>ABS($P15-P22)</f>
        <v>0</v>
      </c>
      <c r="CO22" s="344" t="e">
        <f>IF(CN22&lt;$CN43,$CN44,$CN45)</f>
        <v>#DIV/0!</v>
      </c>
      <c r="CP22" s="344">
        <f>ABS($P16-P22)</f>
        <v>0</v>
      </c>
      <c r="CQ22" s="344" t="e">
        <f>IF(CP22&lt;$CP43,$CP44,$CP45)</f>
        <v>#DIV/0!</v>
      </c>
      <c r="CR22" s="344">
        <f>ABS($P17-P22)</f>
        <v>0</v>
      </c>
      <c r="CS22" s="344" t="e">
        <f>IF(CR22&lt;$CR43,$CR44,$CR45)</f>
        <v>#DIV/0!</v>
      </c>
      <c r="CT22" s="344">
        <f>ABS($P18-P22)</f>
        <v>0</v>
      </c>
      <c r="CU22" s="344" t="e">
        <f>IF(CT22&lt;$CT43,$CT44,$CT45)</f>
        <v>#DIV/0!</v>
      </c>
      <c r="CV22" s="344">
        <f>ABS($P19-P22)</f>
        <v>0</v>
      </c>
      <c r="CW22" s="344" t="e">
        <f>IF(CV22&lt;$CV43,$CV44,$CV45)</f>
        <v>#DIV/0!</v>
      </c>
      <c r="CX22" s="344">
        <f t="shared" si="34"/>
        <v>0</v>
      </c>
      <c r="CY22" s="344" t="e">
        <f>IF(CX22&lt;$CX43,$CX44,$CX45)</f>
        <v>#DIV/0!</v>
      </c>
      <c r="CZ22" s="344">
        <f t="shared" ref="CZ22:CZ40" si="36">ABS($P$21-P22)</f>
        <v>0</v>
      </c>
      <c r="DA22" s="344" t="e">
        <f>IF(CZ22&lt;$CZ43,$CZ44,$CZ45)</f>
        <v>#DIV/0!</v>
      </c>
      <c r="EZ22" s="344">
        <f>SUMSQ(FA1:FA40)</f>
        <v>0</v>
      </c>
      <c r="FA22" s="344">
        <f t="shared" si="11"/>
        <v>0</v>
      </c>
      <c r="FB22" s="344">
        <f t="shared" si="12"/>
        <v>0</v>
      </c>
      <c r="FC22" s="344">
        <f t="shared" si="4"/>
        <v>0</v>
      </c>
    </row>
    <row r="23" spans="1:159">
      <c r="A23" s="342">
        <f>IF(Rendimiento!B33="",Rendimiento!F33,Rendimiento!B33)</f>
        <v>0</v>
      </c>
      <c r="B23" s="342">
        <f>Rendimiento!C33</f>
        <v>0</v>
      </c>
      <c r="C23" s="342">
        <f>Rendimiento!D33</f>
        <v>0</v>
      </c>
      <c r="D23" s="343">
        <f>Rendimiento!E33</f>
        <v>0</v>
      </c>
      <c r="E23" s="344">
        <f t="shared" si="6"/>
        <v>0</v>
      </c>
      <c r="F23" s="344">
        <f t="shared" si="0"/>
        <v>0</v>
      </c>
      <c r="G23" s="344">
        <f t="shared" si="1"/>
        <v>0</v>
      </c>
      <c r="H23" s="344">
        <f t="shared" si="2"/>
        <v>0</v>
      </c>
      <c r="I23" s="340">
        <f t="shared" si="7"/>
        <v>0</v>
      </c>
      <c r="J23" s="344">
        <f t="shared" si="8"/>
        <v>0</v>
      </c>
      <c r="K23" s="344">
        <f t="shared" si="3"/>
        <v>0</v>
      </c>
      <c r="O23" s="342">
        <f>Rendimiento!M33</f>
        <v>0</v>
      </c>
      <c r="P23" s="342">
        <f>Rendimiento!N33</f>
        <v>0</v>
      </c>
      <c r="Q23" s="332" t="e">
        <f>IF(E44&gt;0,O23,0)</f>
        <v>#DIV/0!</v>
      </c>
      <c r="R23" s="333" t="e">
        <f t="shared" si="9"/>
        <v>#DIV/0!</v>
      </c>
      <c r="S23" s="332" t="e">
        <f>IF(E44&gt;0,P23,Q23)</f>
        <v>#DIV/0!</v>
      </c>
      <c r="T23" s="344" t="e">
        <f t="shared" si="10"/>
        <v>#DIV/0!</v>
      </c>
      <c r="U23" s="344" t="e">
        <f t="shared" si="13"/>
        <v>#DIV/0!</v>
      </c>
      <c r="V23" s="344" t="e">
        <f t="shared" si="15"/>
        <v>#DIV/0!</v>
      </c>
      <c r="W23" s="344" t="e">
        <f t="shared" si="17"/>
        <v>#DIV/0!</v>
      </c>
      <c r="X23" s="344" t="e">
        <f t="shared" si="18"/>
        <v>#DIV/0!</v>
      </c>
      <c r="Y23" s="344" t="e">
        <f t="shared" si="19"/>
        <v>#DIV/0!</v>
      </c>
      <c r="Z23" s="344" t="e">
        <f t="shared" si="20"/>
        <v>#DIV/0!</v>
      </c>
      <c r="AA23" s="344" t="e">
        <f t="shared" si="21"/>
        <v>#DIV/0!</v>
      </c>
      <c r="AB23" s="344" t="e">
        <f t="shared" si="22"/>
        <v>#DIV/0!</v>
      </c>
      <c r="AC23" s="344" t="e">
        <f t="shared" si="23"/>
        <v>#DIV/0!</v>
      </c>
      <c r="AD23" s="344" t="e">
        <f t="shared" si="24"/>
        <v>#DIV/0!</v>
      </c>
      <c r="AE23" s="344" t="e">
        <f t="shared" si="25"/>
        <v>#DIV/0!</v>
      </c>
      <c r="AF23" s="344" t="e">
        <f t="shared" si="26"/>
        <v>#DIV/0!</v>
      </c>
      <c r="AG23" s="344" t="e">
        <f t="shared" si="27"/>
        <v>#DIV/0!</v>
      </c>
      <c r="AH23" s="344" t="e">
        <f t="shared" si="28"/>
        <v>#DIV/0!</v>
      </c>
      <c r="AI23" s="344" t="e">
        <f t="shared" si="29"/>
        <v>#DIV/0!</v>
      </c>
      <c r="AJ23" s="344" t="e">
        <f t="shared" si="30"/>
        <v>#DIV/0!</v>
      </c>
      <c r="AK23" s="344" t="e">
        <f t="shared" si="31"/>
        <v>#DIV/0!</v>
      </c>
      <c r="AL23" s="344" t="e">
        <f t="shared" si="32"/>
        <v>#DIV/0!</v>
      </c>
      <c r="AM23" s="344" t="e">
        <f t="shared" si="33"/>
        <v>#DIV/0!</v>
      </c>
      <c r="AN23" s="344" t="e">
        <f t="shared" si="35"/>
        <v>#DIV/0!</v>
      </c>
      <c r="AO23" s="344" t="e">
        <f t="shared" ref="AO23:AO40" si="37">IF(S23=0,"",$DC23)</f>
        <v>#DIV/0!</v>
      </c>
      <c r="BL23" s="332">
        <f>ABS($P1-P23)</f>
        <v>0</v>
      </c>
      <c r="BM23" s="344" t="e">
        <f>IF(BL23&lt;$BL43,$BL44,$BL45)</f>
        <v>#DIV/0!</v>
      </c>
      <c r="BN23" s="344">
        <f t="shared" si="14"/>
        <v>0</v>
      </c>
      <c r="BO23" s="344" t="e">
        <f>IF(BN23&lt;$BN43,$BN44,$BN45)</f>
        <v>#DIV/0!</v>
      </c>
      <c r="BP23" s="344">
        <f t="shared" si="16"/>
        <v>0</v>
      </c>
      <c r="BQ23" s="344" t="e">
        <f>IF(BP23&lt;$BP43,$BP44,$BP45)</f>
        <v>#DIV/0!</v>
      </c>
      <c r="BR23" s="344">
        <f>ABS($P4-P23)</f>
        <v>0</v>
      </c>
      <c r="BS23" s="344" t="e">
        <f>IF(BR23&lt;$BR43,$BR44,$BR45)</f>
        <v>#DIV/0!</v>
      </c>
      <c r="BT23" s="344">
        <f>ABS($P5-P23)</f>
        <v>0</v>
      </c>
      <c r="BU23" s="344" t="e">
        <f>IF(BT23&lt;$BT43,$BT44,$BT45)</f>
        <v>#DIV/0!</v>
      </c>
      <c r="BV23" s="344">
        <f>ABS($P6-P23)</f>
        <v>0</v>
      </c>
      <c r="BW23" s="344" t="e">
        <f>IF(BV23&lt;$BV43,$BV44,$BV45)</f>
        <v>#DIV/0!</v>
      </c>
      <c r="BX23" s="344">
        <f>ABS($P7-P23)</f>
        <v>0</v>
      </c>
      <c r="BY23" s="344" t="e">
        <f>IF(BX23&lt;$BX43,$BX44,$BX45)</f>
        <v>#DIV/0!</v>
      </c>
      <c r="BZ23" s="344">
        <f>ABS($P8-P23)</f>
        <v>0</v>
      </c>
      <c r="CA23" s="344" t="e">
        <f>IF(BZ23&lt;$BZ43,$BZ44,$BZ45)</f>
        <v>#DIV/0!</v>
      </c>
      <c r="CB23" s="344">
        <f>ABS($P9-P23)</f>
        <v>0</v>
      </c>
      <c r="CC23" s="344" t="e">
        <f>IF(CB23&lt;$CB43,$CB44,$CB45)</f>
        <v>#DIV/0!</v>
      </c>
      <c r="CD23" s="344">
        <f>ABS($P10-P23)</f>
        <v>0</v>
      </c>
      <c r="CE23" s="344" t="e">
        <f>IF(CD23&lt;$CD43,$CD44,$CD45)</f>
        <v>#DIV/0!</v>
      </c>
      <c r="CF23" s="344">
        <f>ABS($P11-P23)</f>
        <v>0</v>
      </c>
      <c r="CG23" s="344" t="e">
        <f>IF(CF23&lt;$CF43,$CF44,$CF45)</f>
        <v>#DIV/0!</v>
      </c>
      <c r="CH23" s="344">
        <f>ABS($P12-P23)</f>
        <v>0</v>
      </c>
      <c r="CI23" s="344" t="e">
        <f>IF(CH23&lt;$CH43,$CH44,$CH45)</f>
        <v>#DIV/0!</v>
      </c>
      <c r="CJ23" s="344">
        <f>ABS($P13-P23)</f>
        <v>0</v>
      </c>
      <c r="CK23" s="344" t="e">
        <f>IF(CJ23&lt;$CJ43,$CJ44,$CJ45)</f>
        <v>#DIV/0!</v>
      </c>
      <c r="CL23" s="344">
        <f>ABS($P14-P23)</f>
        <v>0</v>
      </c>
      <c r="CM23" s="344" t="e">
        <f>IF(CL23&lt;$CL43,$CL44,$CL45)</f>
        <v>#DIV/0!</v>
      </c>
      <c r="CN23" s="344">
        <f>ABS($P15-P23)</f>
        <v>0</v>
      </c>
      <c r="CO23" s="344" t="e">
        <f>IF(CN23&lt;$CN43,$CN44,$CN45)</f>
        <v>#DIV/0!</v>
      </c>
      <c r="CP23" s="344">
        <f>ABS($P16-P23)</f>
        <v>0</v>
      </c>
      <c r="CQ23" s="344" t="e">
        <f>IF(CP23&lt;$CP43,$CP44,$CP45)</f>
        <v>#DIV/0!</v>
      </c>
      <c r="CR23" s="344">
        <f>ABS($P17-P23)</f>
        <v>0</v>
      </c>
      <c r="CS23" s="344" t="e">
        <f>IF(CR23&lt;$CR43,$CR44,$CR45)</f>
        <v>#DIV/0!</v>
      </c>
      <c r="CT23" s="344">
        <f>ABS($P18-P23)</f>
        <v>0</v>
      </c>
      <c r="CU23" s="344" t="e">
        <f>IF(CT23&lt;$CT43,$CT44,$CT45)</f>
        <v>#DIV/0!</v>
      </c>
      <c r="CV23" s="344">
        <f>ABS($P19-P23)</f>
        <v>0</v>
      </c>
      <c r="CW23" s="344" t="e">
        <f>IF(CV23&lt;$CV43,$CV44,$CV45)</f>
        <v>#DIV/0!</v>
      </c>
      <c r="CX23" s="344">
        <f t="shared" si="34"/>
        <v>0</v>
      </c>
      <c r="CY23" s="344" t="e">
        <f>IF(CX23&lt;$CX43,$CX44,$CX45)</f>
        <v>#DIV/0!</v>
      </c>
      <c r="CZ23" s="344">
        <f t="shared" si="36"/>
        <v>0</v>
      </c>
      <c r="DA23" s="344" t="e">
        <f>IF(CZ23&lt;$CZ43,$CZ44,$CZ45)</f>
        <v>#DIV/0!</v>
      </c>
      <c r="DB23" s="344">
        <f t="shared" ref="DB23:DB40" si="38">ABS($P$22-P23)</f>
        <v>0</v>
      </c>
      <c r="DC23" s="344" t="e">
        <f>IF(DB23&lt;DB43,$DB44,$DB45)</f>
        <v>#DIV/0!</v>
      </c>
      <c r="EZ23" s="344">
        <f>SUMSQ(FB1:FB40)</f>
        <v>192355103.30433291</v>
      </c>
      <c r="FA23" s="344">
        <f t="shared" si="11"/>
        <v>0</v>
      </c>
      <c r="FB23" s="344">
        <f t="shared" si="12"/>
        <v>0</v>
      </c>
      <c r="FC23" s="344">
        <f t="shared" si="4"/>
        <v>0</v>
      </c>
    </row>
    <row r="24" spans="1:159">
      <c r="A24" s="342">
        <f>IF(Rendimiento!B34="",Rendimiento!F34,Rendimiento!B34)</f>
        <v>0</v>
      </c>
      <c r="B24" s="342">
        <f>Rendimiento!C34</f>
        <v>0</v>
      </c>
      <c r="C24" s="342">
        <f>Rendimiento!D34</f>
        <v>0</v>
      </c>
      <c r="D24" s="343">
        <f>Rendimiento!E34</f>
        <v>0</v>
      </c>
      <c r="E24" s="344">
        <f t="shared" si="6"/>
        <v>0</v>
      </c>
      <c r="F24" s="344">
        <f t="shared" si="0"/>
        <v>0</v>
      </c>
      <c r="G24" s="344">
        <f t="shared" si="1"/>
        <v>0</v>
      </c>
      <c r="H24" s="344">
        <f t="shared" si="2"/>
        <v>0</v>
      </c>
      <c r="I24" s="340">
        <f t="shared" si="7"/>
        <v>0</v>
      </c>
      <c r="J24" s="344">
        <f t="shared" si="8"/>
        <v>0</v>
      </c>
      <c r="K24" s="344">
        <f t="shared" si="3"/>
        <v>0</v>
      </c>
      <c r="O24" s="342">
        <f>Rendimiento!M34</f>
        <v>0</v>
      </c>
      <c r="P24" s="342">
        <f>Rendimiento!N34</f>
        <v>0</v>
      </c>
      <c r="Q24" s="332" t="e">
        <f>IF(E44&gt;0,O24,0)</f>
        <v>#DIV/0!</v>
      </c>
      <c r="R24" s="333" t="e">
        <f t="shared" si="9"/>
        <v>#DIV/0!</v>
      </c>
      <c r="S24" s="332" t="e">
        <f>IF(E44&gt;0,P24,Q24)</f>
        <v>#DIV/0!</v>
      </c>
      <c r="T24" s="344" t="e">
        <f t="shared" si="10"/>
        <v>#DIV/0!</v>
      </c>
      <c r="U24" s="344" t="e">
        <f t="shared" si="13"/>
        <v>#DIV/0!</v>
      </c>
      <c r="V24" s="344" t="e">
        <f t="shared" si="15"/>
        <v>#DIV/0!</v>
      </c>
      <c r="W24" s="344" t="e">
        <f t="shared" si="17"/>
        <v>#DIV/0!</v>
      </c>
      <c r="X24" s="344" t="e">
        <f t="shared" si="18"/>
        <v>#DIV/0!</v>
      </c>
      <c r="Y24" s="344" t="e">
        <f t="shared" si="19"/>
        <v>#DIV/0!</v>
      </c>
      <c r="Z24" s="344" t="e">
        <f t="shared" si="20"/>
        <v>#DIV/0!</v>
      </c>
      <c r="AA24" s="344" t="e">
        <f t="shared" si="21"/>
        <v>#DIV/0!</v>
      </c>
      <c r="AB24" s="344" t="e">
        <f t="shared" si="22"/>
        <v>#DIV/0!</v>
      </c>
      <c r="AC24" s="344" t="e">
        <f t="shared" si="23"/>
        <v>#DIV/0!</v>
      </c>
      <c r="AD24" s="344" t="e">
        <f t="shared" si="24"/>
        <v>#DIV/0!</v>
      </c>
      <c r="AE24" s="344" t="e">
        <f t="shared" si="25"/>
        <v>#DIV/0!</v>
      </c>
      <c r="AF24" s="344" t="e">
        <f t="shared" si="26"/>
        <v>#DIV/0!</v>
      </c>
      <c r="AG24" s="344" t="e">
        <f t="shared" si="27"/>
        <v>#DIV/0!</v>
      </c>
      <c r="AH24" s="344" t="e">
        <f t="shared" si="28"/>
        <v>#DIV/0!</v>
      </c>
      <c r="AI24" s="344" t="e">
        <f t="shared" si="29"/>
        <v>#DIV/0!</v>
      </c>
      <c r="AJ24" s="344" t="e">
        <f t="shared" si="30"/>
        <v>#DIV/0!</v>
      </c>
      <c r="AK24" s="344" t="e">
        <f t="shared" si="31"/>
        <v>#DIV/0!</v>
      </c>
      <c r="AL24" s="344" t="e">
        <f t="shared" si="32"/>
        <v>#DIV/0!</v>
      </c>
      <c r="AM24" s="344" t="e">
        <f t="shared" si="33"/>
        <v>#DIV/0!</v>
      </c>
      <c r="AN24" s="344" t="e">
        <f t="shared" si="35"/>
        <v>#DIV/0!</v>
      </c>
      <c r="AO24" s="344" t="e">
        <f t="shared" si="37"/>
        <v>#DIV/0!</v>
      </c>
      <c r="AP24" s="344" t="e">
        <f t="shared" ref="AP24:AP40" si="39">IF(S24=0,"",$DE24)</f>
        <v>#DIV/0!</v>
      </c>
      <c r="BL24" s="332">
        <f>ABS($P1-P24)</f>
        <v>0</v>
      </c>
      <c r="BM24" s="344" t="e">
        <f>IF(BL24&lt;$BL43,$BL44,$BL45)</f>
        <v>#DIV/0!</v>
      </c>
      <c r="BN24" s="344">
        <f t="shared" si="14"/>
        <v>0</v>
      </c>
      <c r="BO24" s="344" t="e">
        <f>IF(BN24&lt;$BN43,$BN44,$BN45)</f>
        <v>#DIV/0!</v>
      </c>
      <c r="BP24" s="344">
        <f t="shared" si="16"/>
        <v>0</v>
      </c>
      <c r="BQ24" s="344" t="e">
        <f>IF(BP24&lt;$BP43,$BP44,$BP45)</f>
        <v>#DIV/0!</v>
      </c>
      <c r="BR24" s="344">
        <f>ABS($P4-P24)</f>
        <v>0</v>
      </c>
      <c r="BS24" s="344" t="e">
        <f>IF(BR24&lt;$BR43,$BR44,$BR45)</f>
        <v>#DIV/0!</v>
      </c>
      <c r="BT24" s="344">
        <f>ABS($P5-P24)</f>
        <v>0</v>
      </c>
      <c r="BU24" s="344" t="e">
        <f>IF(BT24&lt;$BT43,$BT44,$BT45)</f>
        <v>#DIV/0!</v>
      </c>
      <c r="BV24" s="344">
        <f>ABS($P6-P24)</f>
        <v>0</v>
      </c>
      <c r="BW24" s="344" t="e">
        <f>IF(BV24&lt;$BV43,$BV44,$BV45)</f>
        <v>#DIV/0!</v>
      </c>
      <c r="BX24" s="344">
        <f>ABS($P7-P24)</f>
        <v>0</v>
      </c>
      <c r="BY24" s="344" t="e">
        <f>IF(BX24&lt;$BX43,$BX44,$BX45)</f>
        <v>#DIV/0!</v>
      </c>
      <c r="BZ24" s="344">
        <f>ABS($P8-P24)</f>
        <v>0</v>
      </c>
      <c r="CA24" s="344" t="e">
        <f>IF(BZ24&lt;$BZ43,$BZ44,$BZ45)</f>
        <v>#DIV/0!</v>
      </c>
      <c r="CB24" s="344">
        <f>ABS($P9-P24)</f>
        <v>0</v>
      </c>
      <c r="CC24" s="344" t="e">
        <f>IF(CB24&lt;$CB43,$CB44,$CB45)</f>
        <v>#DIV/0!</v>
      </c>
      <c r="CD24" s="344">
        <f>ABS($P10-P24)</f>
        <v>0</v>
      </c>
      <c r="CE24" s="344" t="e">
        <f>IF(CD24&lt;$CD43,$CD44,$CD45)</f>
        <v>#DIV/0!</v>
      </c>
      <c r="CF24" s="344">
        <f>ABS($P11-P24)</f>
        <v>0</v>
      </c>
      <c r="CG24" s="344" t="e">
        <f>IF(CF24&lt;$CF43,$CF44,$CF45)</f>
        <v>#DIV/0!</v>
      </c>
      <c r="CH24" s="344">
        <f>ABS($P12-P24)</f>
        <v>0</v>
      </c>
      <c r="CI24" s="344" t="e">
        <f>IF(CH24&lt;$CH43,$CH44,$CH45)</f>
        <v>#DIV/0!</v>
      </c>
      <c r="CJ24" s="344">
        <f>ABS($P13-P24)</f>
        <v>0</v>
      </c>
      <c r="CK24" s="344" t="e">
        <f>IF(CJ24&lt;$CJ43,$CJ44,$CJ45)</f>
        <v>#DIV/0!</v>
      </c>
      <c r="CL24" s="344">
        <f>ABS($P14-P24)</f>
        <v>0</v>
      </c>
      <c r="CM24" s="344" t="e">
        <f>IF(CL24&lt;$CL43,$CL44,$CL45)</f>
        <v>#DIV/0!</v>
      </c>
      <c r="CN24" s="344">
        <f>ABS($P15-P24)</f>
        <v>0</v>
      </c>
      <c r="CO24" s="344" t="e">
        <f>IF(CN24&lt;$CN43,$CN44,$CN45)</f>
        <v>#DIV/0!</v>
      </c>
      <c r="CP24" s="344">
        <f>ABS($P16-P24)</f>
        <v>0</v>
      </c>
      <c r="CQ24" s="344" t="e">
        <f>IF(CP24&lt;$CP43,$CP44,$CP45)</f>
        <v>#DIV/0!</v>
      </c>
      <c r="CR24" s="344">
        <f>ABS($P17-P24)</f>
        <v>0</v>
      </c>
      <c r="CS24" s="344" t="e">
        <f>IF(CR24&lt;$CR43,$CR44,$CR45)</f>
        <v>#DIV/0!</v>
      </c>
      <c r="CT24" s="344">
        <f>ABS($P18-P24)</f>
        <v>0</v>
      </c>
      <c r="CU24" s="344" t="e">
        <f>IF(CT24&lt;$CT43,$CT44,$CT45)</f>
        <v>#DIV/0!</v>
      </c>
      <c r="CV24" s="344">
        <f>ABS($P19-P24)</f>
        <v>0</v>
      </c>
      <c r="CW24" s="344" t="e">
        <f>IF(CV24&lt;$CV43,$CV44,$CV45)</f>
        <v>#DIV/0!</v>
      </c>
      <c r="CX24" s="344">
        <f t="shared" si="34"/>
        <v>0</v>
      </c>
      <c r="CY24" s="344" t="e">
        <f>IF(CX24&lt;$CX43,$CX44,$CX45)</f>
        <v>#DIV/0!</v>
      </c>
      <c r="CZ24" s="344">
        <f t="shared" si="36"/>
        <v>0</v>
      </c>
      <c r="DA24" s="344" t="e">
        <f>IF(CZ24&lt;$CZ43,$CZ44,$CZ45)</f>
        <v>#DIV/0!</v>
      </c>
      <c r="DB24" s="344">
        <f t="shared" si="38"/>
        <v>0</v>
      </c>
      <c r="DC24" s="344" t="e">
        <f>IF(DB24&lt;DB43,$DB44,$DB45)</f>
        <v>#DIV/0!</v>
      </c>
      <c r="DD24" s="344">
        <f t="shared" ref="DD24:DD40" si="40">ABS($P$23-P24)</f>
        <v>0</v>
      </c>
      <c r="DE24" s="344" t="e">
        <f>IF(DD24&lt;DD43,$DD44,$DD45)</f>
        <v>#DIV/0!</v>
      </c>
      <c r="EZ24" s="344">
        <f>SUM(EZ22:EZ23)</f>
        <v>192355103.30433291</v>
      </c>
      <c r="FA24" s="344">
        <f t="shared" si="11"/>
        <v>0</v>
      </c>
      <c r="FB24" s="344">
        <f t="shared" si="12"/>
        <v>0</v>
      </c>
      <c r="FC24" s="344">
        <f t="shared" si="4"/>
        <v>0</v>
      </c>
    </row>
    <row r="25" spans="1:159">
      <c r="A25" s="342">
        <f>IF(Rendimiento!B35="",Rendimiento!F35,Rendimiento!B35)</f>
        <v>0</v>
      </c>
      <c r="B25" s="342">
        <f>Rendimiento!C35</f>
        <v>0</v>
      </c>
      <c r="C25" s="342">
        <f>Rendimiento!D35</f>
        <v>0</v>
      </c>
      <c r="D25" s="343">
        <f>Rendimiento!E35</f>
        <v>0</v>
      </c>
      <c r="E25" s="344">
        <f t="shared" si="6"/>
        <v>0</v>
      </c>
      <c r="F25" s="344">
        <f t="shared" si="0"/>
        <v>0</v>
      </c>
      <c r="G25" s="344">
        <f t="shared" si="1"/>
        <v>0</v>
      </c>
      <c r="H25" s="344">
        <f t="shared" si="2"/>
        <v>0</v>
      </c>
      <c r="I25" s="340">
        <f t="shared" si="7"/>
        <v>0</v>
      </c>
      <c r="J25" s="344">
        <f t="shared" si="8"/>
        <v>0</v>
      </c>
      <c r="K25" s="344">
        <f t="shared" si="3"/>
        <v>0</v>
      </c>
      <c r="L25" s="344" t="s">
        <v>144</v>
      </c>
      <c r="O25" s="342">
        <f>Rendimiento!M35</f>
        <v>0</v>
      </c>
      <c r="P25" s="342">
        <f>Rendimiento!N35</f>
        <v>0</v>
      </c>
      <c r="Q25" s="332" t="e">
        <f>IF(E44&gt;0,O25,0)</f>
        <v>#DIV/0!</v>
      </c>
      <c r="R25" s="333" t="e">
        <f t="shared" si="9"/>
        <v>#DIV/0!</v>
      </c>
      <c r="S25" s="332" t="e">
        <f>IF(E44&gt;0,P25,Q25)</f>
        <v>#DIV/0!</v>
      </c>
      <c r="T25" s="344" t="e">
        <f t="shared" si="10"/>
        <v>#DIV/0!</v>
      </c>
      <c r="U25" s="344" t="e">
        <f t="shared" si="13"/>
        <v>#DIV/0!</v>
      </c>
      <c r="V25" s="344" t="e">
        <f t="shared" si="15"/>
        <v>#DIV/0!</v>
      </c>
      <c r="W25" s="344" t="e">
        <f t="shared" si="17"/>
        <v>#DIV/0!</v>
      </c>
      <c r="X25" s="344" t="e">
        <f t="shared" si="18"/>
        <v>#DIV/0!</v>
      </c>
      <c r="Y25" s="344" t="e">
        <f t="shared" si="19"/>
        <v>#DIV/0!</v>
      </c>
      <c r="Z25" s="344" t="e">
        <f t="shared" si="20"/>
        <v>#DIV/0!</v>
      </c>
      <c r="AA25" s="344" t="e">
        <f t="shared" si="21"/>
        <v>#DIV/0!</v>
      </c>
      <c r="AB25" s="344" t="e">
        <f t="shared" si="22"/>
        <v>#DIV/0!</v>
      </c>
      <c r="AC25" s="344" t="e">
        <f t="shared" si="23"/>
        <v>#DIV/0!</v>
      </c>
      <c r="AD25" s="344" t="e">
        <f t="shared" si="24"/>
        <v>#DIV/0!</v>
      </c>
      <c r="AE25" s="344" t="e">
        <f t="shared" si="25"/>
        <v>#DIV/0!</v>
      </c>
      <c r="AF25" s="344" t="e">
        <f t="shared" si="26"/>
        <v>#DIV/0!</v>
      </c>
      <c r="AG25" s="344" t="e">
        <f t="shared" si="27"/>
        <v>#DIV/0!</v>
      </c>
      <c r="AH25" s="344" t="e">
        <f t="shared" si="28"/>
        <v>#DIV/0!</v>
      </c>
      <c r="AI25" s="344" t="e">
        <f t="shared" si="29"/>
        <v>#DIV/0!</v>
      </c>
      <c r="AJ25" s="344" t="e">
        <f t="shared" si="30"/>
        <v>#DIV/0!</v>
      </c>
      <c r="AK25" s="344" t="e">
        <f t="shared" si="31"/>
        <v>#DIV/0!</v>
      </c>
      <c r="AL25" s="344" t="e">
        <f t="shared" si="32"/>
        <v>#DIV/0!</v>
      </c>
      <c r="AM25" s="344" t="e">
        <f t="shared" si="33"/>
        <v>#DIV/0!</v>
      </c>
      <c r="AN25" s="344" t="e">
        <f t="shared" si="35"/>
        <v>#DIV/0!</v>
      </c>
      <c r="AO25" s="344" t="e">
        <f t="shared" si="37"/>
        <v>#DIV/0!</v>
      </c>
      <c r="AP25" s="344" t="e">
        <f t="shared" si="39"/>
        <v>#DIV/0!</v>
      </c>
      <c r="AQ25" s="344" t="e">
        <f t="shared" ref="AQ25:AQ40" si="41">IF(S25=0,"",$DG25)</f>
        <v>#DIV/0!</v>
      </c>
      <c r="BL25" s="332">
        <f>ABS($P1-P25)</f>
        <v>0</v>
      </c>
      <c r="BM25" s="344" t="e">
        <f>IF(BL25&lt;$BL43,$BL44,$BL45)</f>
        <v>#DIV/0!</v>
      </c>
      <c r="BN25" s="344">
        <f t="shared" si="14"/>
        <v>0</v>
      </c>
      <c r="BO25" s="344" t="e">
        <f>IF(BN25&lt;$BN43,$BN44,$BN45)</f>
        <v>#DIV/0!</v>
      </c>
      <c r="BP25" s="344">
        <f t="shared" si="16"/>
        <v>0</v>
      </c>
      <c r="BQ25" s="344" t="e">
        <f>IF(BP25&lt;$BP43,$BP44,$BP45)</f>
        <v>#DIV/0!</v>
      </c>
      <c r="BR25" s="344">
        <f>ABS($P4-P25)</f>
        <v>0</v>
      </c>
      <c r="BS25" s="344" t="e">
        <f>IF(BR25&lt;$BR43,$BR44,$BR45)</f>
        <v>#DIV/0!</v>
      </c>
      <c r="BT25" s="344">
        <f>ABS($P5-P25)</f>
        <v>0</v>
      </c>
      <c r="BU25" s="344" t="e">
        <f>IF(BT25&lt;$BT43,$BT44,$BT45)</f>
        <v>#DIV/0!</v>
      </c>
      <c r="BV25" s="344">
        <f>ABS($P6-P25)</f>
        <v>0</v>
      </c>
      <c r="BW25" s="344" t="e">
        <f>IF(BV25&lt;$BV43,$BV44,$BV45)</f>
        <v>#DIV/0!</v>
      </c>
      <c r="BX25" s="344">
        <f>ABS($P7-P25)</f>
        <v>0</v>
      </c>
      <c r="BY25" s="344" t="e">
        <f>IF(BX25&lt;$BX43,$BX44,$BX45)</f>
        <v>#DIV/0!</v>
      </c>
      <c r="BZ25" s="344">
        <f>ABS($P8-P25)</f>
        <v>0</v>
      </c>
      <c r="CA25" s="344" t="e">
        <f>IF(BZ25&lt;$BZ43,$BZ44,$BZ45)</f>
        <v>#DIV/0!</v>
      </c>
      <c r="CB25" s="344">
        <f>ABS($P9-P25)</f>
        <v>0</v>
      </c>
      <c r="CC25" s="344" t="e">
        <f>IF(CB25&lt;$CB43,$CB44,$CB45)</f>
        <v>#DIV/0!</v>
      </c>
      <c r="CD25" s="344">
        <f>ABS($P10-P25)</f>
        <v>0</v>
      </c>
      <c r="CE25" s="344" t="e">
        <f>IF(CD25&lt;$CD43,$CD44,$CD45)</f>
        <v>#DIV/0!</v>
      </c>
      <c r="CF25" s="344">
        <f>ABS($P11-P25)</f>
        <v>0</v>
      </c>
      <c r="CG25" s="344" t="e">
        <f>IF(CF25&lt;$CF43,$CF44,$CF45)</f>
        <v>#DIV/0!</v>
      </c>
      <c r="CH25" s="344">
        <f>ABS($P12-P25)</f>
        <v>0</v>
      </c>
      <c r="CI25" s="344" t="e">
        <f>IF(CH25&lt;$CH43,$CH44,$CH45)</f>
        <v>#DIV/0!</v>
      </c>
      <c r="CJ25" s="344">
        <f>ABS($P13-P25)</f>
        <v>0</v>
      </c>
      <c r="CK25" s="344" t="e">
        <f>IF(CJ25&lt;$CJ43,$CJ44,$CJ45)</f>
        <v>#DIV/0!</v>
      </c>
      <c r="CL25" s="344">
        <f>ABS($P14-P25)</f>
        <v>0</v>
      </c>
      <c r="CM25" s="344" t="e">
        <f>IF(CL25&lt;$CL43,$CL44,$CL45)</f>
        <v>#DIV/0!</v>
      </c>
      <c r="CN25" s="344">
        <f>ABS($P15-P25)</f>
        <v>0</v>
      </c>
      <c r="CO25" s="344" t="e">
        <f>IF(CN25&lt;$CN43,$CN44,$CN45)</f>
        <v>#DIV/0!</v>
      </c>
      <c r="CP25" s="344">
        <f>ABS($P16-P25)</f>
        <v>0</v>
      </c>
      <c r="CQ25" s="344" t="e">
        <f>IF(CP25&lt;$CP43,$CP44,$CP45)</f>
        <v>#DIV/0!</v>
      </c>
      <c r="CR25" s="344">
        <f>ABS($P17-P25)</f>
        <v>0</v>
      </c>
      <c r="CS25" s="344" t="e">
        <f>IF(CR25&lt;$CR43,$CR44,$CR45)</f>
        <v>#DIV/0!</v>
      </c>
      <c r="CT25" s="344">
        <f>ABS($P18-P25)</f>
        <v>0</v>
      </c>
      <c r="CU25" s="344" t="e">
        <f>IF(CT25&lt;$CT43,$CT44,$CT45)</f>
        <v>#DIV/0!</v>
      </c>
      <c r="CV25" s="344">
        <f>ABS($P19-P25)</f>
        <v>0</v>
      </c>
      <c r="CW25" s="344" t="e">
        <f>IF(CV25&lt;$CV43,$CV44,$CV45)</f>
        <v>#DIV/0!</v>
      </c>
      <c r="CX25" s="344">
        <f t="shared" si="34"/>
        <v>0</v>
      </c>
      <c r="CY25" s="344" t="e">
        <f>IF(CX25&lt;$CX43,$CX44,$CX45)</f>
        <v>#DIV/0!</v>
      </c>
      <c r="CZ25" s="344">
        <f t="shared" si="36"/>
        <v>0</v>
      </c>
      <c r="DA25" s="344" t="e">
        <f>IF(CZ25&lt;$CZ43,$CZ44,$CZ45)</f>
        <v>#DIV/0!</v>
      </c>
      <c r="DB25" s="344">
        <f t="shared" si="38"/>
        <v>0</v>
      </c>
      <c r="DC25" s="344" t="e">
        <f>IF(DB25&lt;DB43,$DB44,$DB45)</f>
        <v>#DIV/0!</v>
      </c>
      <c r="DD25" s="344">
        <f t="shared" si="40"/>
        <v>0</v>
      </c>
      <c r="DE25" s="344" t="e">
        <f>IF(DD25&lt;DD43,$DD44,$DD45)</f>
        <v>#DIV/0!</v>
      </c>
      <c r="DF25" s="344">
        <f t="shared" ref="DF25:DF40" si="42">ABS($P$24-P25)</f>
        <v>0</v>
      </c>
      <c r="DG25" s="344" t="e">
        <f>IF(DF25&lt;DF43,$DF44,$DF45)</f>
        <v>#DIV/0!</v>
      </c>
      <c r="EY25" s="344" t="s">
        <v>364</v>
      </c>
      <c r="EZ25" s="344">
        <f>COUNTIF(A1:D1,"&gt;0,1")</f>
        <v>0</v>
      </c>
      <c r="FA25" s="344">
        <f t="shared" si="11"/>
        <v>0</v>
      </c>
      <c r="FB25" s="344">
        <f t="shared" si="12"/>
        <v>0</v>
      </c>
      <c r="FC25" s="344">
        <f t="shared" si="4"/>
        <v>0</v>
      </c>
    </row>
    <row r="26" spans="1:159">
      <c r="A26" s="342">
        <f>IF(Rendimiento!B36="",Rendimiento!F36,Rendimiento!B36)</f>
        <v>0</v>
      </c>
      <c r="B26" s="342">
        <f>Rendimiento!C36</f>
        <v>0</v>
      </c>
      <c r="C26" s="342">
        <f>Rendimiento!D36</f>
        <v>0</v>
      </c>
      <c r="D26" s="343">
        <f>Rendimiento!E36</f>
        <v>0</v>
      </c>
      <c r="E26" s="344">
        <f t="shared" si="6"/>
        <v>0</v>
      </c>
      <c r="F26" s="344">
        <f t="shared" si="0"/>
        <v>0</v>
      </c>
      <c r="G26" s="344">
        <f t="shared" si="1"/>
        <v>0</v>
      </c>
      <c r="H26" s="344">
        <f t="shared" si="2"/>
        <v>0</v>
      </c>
      <c r="I26" s="340">
        <f t="shared" si="7"/>
        <v>0</v>
      </c>
      <c r="J26" s="344">
        <f t="shared" si="8"/>
        <v>0</v>
      </c>
      <c r="K26" s="344">
        <f t="shared" si="3"/>
        <v>0</v>
      </c>
      <c r="O26" s="342">
        <f>Rendimiento!M36</f>
        <v>0</v>
      </c>
      <c r="P26" s="342">
        <f>Rendimiento!N36</f>
        <v>0</v>
      </c>
      <c r="Q26" s="332" t="e">
        <f>IF(E44&gt;0,O26,0)</f>
        <v>#DIV/0!</v>
      </c>
      <c r="R26" s="333" t="e">
        <f t="shared" si="9"/>
        <v>#DIV/0!</v>
      </c>
      <c r="S26" s="332" t="e">
        <f>IF(E44&gt;0,P26,Q26)</f>
        <v>#DIV/0!</v>
      </c>
      <c r="T26" s="344" t="e">
        <f t="shared" si="10"/>
        <v>#DIV/0!</v>
      </c>
      <c r="U26" s="344" t="e">
        <f t="shared" si="13"/>
        <v>#DIV/0!</v>
      </c>
      <c r="V26" s="344" t="e">
        <f t="shared" si="15"/>
        <v>#DIV/0!</v>
      </c>
      <c r="W26" s="344" t="e">
        <f t="shared" si="17"/>
        <v>#DIV/0!</v>
      </c>
      <c r="X26" s="344" t="e">
        <f t="shared" si="18"/>
        <v>#DIV/0!</v>
      </c>
      <c r="Y26" s="344" t="e">
        <f t="shared" si="19"/>
        <v>#DIV/0!</v>
      </c>
      <c r="Z26" s="344" t="e">
        <f t="shared" si="20"/>
        <v>#DIV/0!</v>
      </c>
      <c r="AA26" s="344" t="e">
        <f t="shared" si="21"/>
        <v>#DIV/0!</v>
      </c>
      <c r="AB26" s="344" t="e">
        <f t="shared" si="22"/>
        <v>#DIV/0!</v>
      </c>
      <c r="AC26" s="344" t="e">
        <f t="shared" si="23"/>
        <v>#DIV/0!</v>
      </c>
      <c r="AD26" s="344" t="e">
        <f t="shared" si="24"/>
        <v>#DIV/0!</v>
      </c>
      <c r="AE26" s="344" t="e">
        <f t="shared" si="25"/>
        <v>#DIV/0!</v>
      </c>
      <c r="AF26" s="344" t="e">
        <f t="shared" si="26"/>
        <v>#DIV/0!</v>
      </c>
      <c r="AG26" s="344" t="e">
        <f t="shared" si="27"/>
        <v>#DIV/0!</v>
      </c>
      <c r="AH26" s="344" t="e">
        <f t="shared" si="28"/>
        <v>#DIV/0!</v>
      </c>
      <c r="AI26" s="344" t="e">
        <f t="shared" si="29"/>
        <v>#DIV/0!</v>
      </c>
      <c r="AJ26" s="344" t="e">
        <f t="shared" si="30"/>
        <v>#DIV/0!</v>
      </c>
      <c r="AK26" s="344" t="e">
        <f t="shared" si="31"/>
        <v>#DIV/0!</v>
      </c>
      <c r="AL26" s="344" t="e">
        <f t="shared" si="32"/>
        <v>#DIV/0!</v>
      </c>
      <c r="AM26" s="344" t="e">
        <f t="shared" si="33"/>
        <v>#DIV/0!</v>
      </c>
      <c r="AN26" s="344" t="e">
        <f t="shared" si="35"/>
        <v>#DIV/0!</v>
      </c>
      <c r="AO26" s="344" t="e">
        <f t="shared" si="37"/>
        <v>#DIV/0!</v>
      </c>
      <c r="AP26" s="344" t="e">
        <f t="shared" si="39"/>
        <v>#DIV/0!</v>
      </c>
      <c r="AQ26" s="344" t="e">
        <f t="shared" si="41"/>
        <v>#DIV/0!</v>
      </c>
      <c r="AR26" s="344" t="e">
        <f t="shared" ref="AR26:AR40" si="43">IF(S26=0,"",$DI26)</f>
        <v>#DIV/0!</v>
      </c>
      <c r="BL26" s="332">
        <f>ABS($P1-P26)</f>
        <v>0</v>
      </c>
      <c r="BM26" s="344" t="e">
        <f>IF(BL26&lt;$BL43,$BL44,$BL45)</f>
        <v>#DIV/0!</v>
      </c>
      <c r="BN26" s="344">
        <f t="shared" si="14"/>
        <v>0</v>
      </c>
      <c r="BO26" s="344" t="e">
        <f>IF(BN26&lt;$BN43,$BN44,$BN45)</f>
        <v>#DIV/0!</v>
      </c>
      <c r="BP26" s="344">
        <f t="shared" si="16"/>
        <v>0</v>
      </c>
      <c r="BQ26" s="344" t="e">
        <f>IF(BP26&lt;$BP43,$BP44,$BP45)</f>
        <v>#DIV/0!</v>
      </c>
      <c r="BR26" s="344">
        <f>ABS($P4-P26)</f>
        <v>0</v>
      </c>
      <c r="BS26" s="344" t="e">
        <f>IF(BR26&lt;$BR43,$BR44,$BR45)</f>
        <v>#DIV/0!</v>
      </c>
      <c r="BT26" s="344">
        <f>ABS($P5-P26)</f>
        <v>0</v>
      </c>
      <c r="BU26" s="344" t="e">
        <f>IF(BT26&lt;$BT43,$BT44,$BT45)</f>
        <v>#DIV/0!</v>
      </c>
      <c r="BV26" s="344">
        <f>ABS($P6-P26)</f>
        <v>0</v>
      </c>
      <c r="BW26" s="344" t="e">
        <f>IF(BV26&lt;$BV43,$BV44,$BV45)</f>
        <v>#DIV/0!</v>
      </c>
      <c r="BX26" s="344">
        <f>ABS($P7-P26)</f>
        <v>0</v>
      </c>
      <c r="BY26" s="344" t="e">
        <f>IF(BX26&lt;$BX43,$BX44,$BX45)</f>
        <v>#DIV/0!</v>
      </c>
      <c r="BZ26" s="344">
        <f>ABS($P8-P26)</f>
        <v>0</v>
      </c>
      <c r="CA26" s="344" t="e">
        <f>IF(BZ26&lt;$BZ43,$BZ44,$BZ45)</f>
        <v>#DIV/0!</v>
      </c>
      <c r="CB26" s="344">
        <f>ABS($P9-P26)</f>
        <v>0</v>
      </c>
      <c r="CC26" s="344" t="e">
        <f>IF(CB26&lt;$CB43,$CB44,$CB45)</f>
        <v>#DIV/0!</v>
      </c>
      <c r="CD26" s="344">
        <f>ABS($P10-P26)</f>
        <v>0</v>
      </c>
      <c r="CE26" s="344" t="e">
        <f>IF(CD26&lt;$CD43,$CD44,$CD45)</f>
        <v>#DIV/0!</v>
      </c>
      <c r="CF26" s="344">
        <f>ABS($P11-P26)</f>
        <v>0</v>
      </c>
      <c r="CG26" s="344" t="e">
        <f>IF(CF26&lt;$CF43,$CF44,$CF45)</f>
        <v>#DIV/0!</v>
      </c>
      <c r="CH26" s="344">
        <f>ABS($P12-P26)</f>
        <v>0</v>
      </c>
      <c r="CI26" s="344" t="e">
        <f>IF(CH26&lt;$CH43,$CH44,$CH45)</f>
        <v>#DIV/0!</v>
      </c>
      <c r="CJ26" s="344">
        <f>ABS($P13-P26)</f>
        <v>0</v>
      </c>
      <c r="CK26" s="344" t="e">
        <f>IF(CJ26&lt;$CJ43,$CJ44,$CJ45)</f>
        <v>#DIV/0!</v>
      </c>
      <c r="CL26" s="344">
        <f>ABS($P14-P26)</f>
        <v>0</v>
      </c>
      <c r="CM26" s="344" t="e">
        <f>IF(CL26&lt;$CL43,$CL44,$CL45)</f>
        <v>#DIV/0!</v>
      </c>
      <c r="CN26" s="344">
        <f>ABS($P15-P26)</f>
        <v>0</v>
      </c>
      <c r="CO26" s="344" t="e">
        <f>IF(CN26&lt;$CN43,$CN44,$CN45)</f>
        <v>#DIV/0!</v>
      </c>
      <c r="CP26" s="344">
        <f>ABS($P16-P26)</f>
        <v>0</v>
      </c>
      <c r="CQ26" s="344" t="e">
        <f>IF(CP26&lt;$CP43,$CP44,$CP45)</f>
        <v>#DIV/0!</v>
      </c>
      <c r="CR26" s="344">
        <f>ABS($P17-P26)</f>
        <v>0</v>
      </c>
      <c r="CS26" s="344" t="e">
        <f>IF(CR26&lt;$CR43,$CR44,$CR45)</f>
        <v>#DIV/0!</v>
      </c>
      <c r="CT26" s="344">
        <f>ABS($P18-P26)</f>
        <v>0</v>
      </c>
      <c r="CU26" s="344" t="e">
        <f>IF(CT26&lt;$CT43,$CT44,$CT45)</f>
        <v>#DIV/0!</v>
      </c>
      <c r="CV26" s="344">
        <f>ABS($P19-P26)</f>
        <v>0</v>
      </c>
      <c r="CW26" s="344" t="e">
        <f>IF(CV26&lt;$CV43,$CV44,$CV45)</f>
        <v>#DIV/0!</v>
      </c>
      <c r="CX26" s="344">
        <f t="shared" si="34"/>
        <v>0</v>
      </c>
      <c r="CY26" s="344" t="e">
        <f>IF(CX26&lt;$CX43,$CX44,$CX45)</f>
        <v>#DIV/0!</v>
      </c>
      <c r="CZ26" s="344">
        <f t="shared" si="36"/>
        <v>0</v>
      </c>
      <c r="DA26" s="344" t="e">
        <f>IF(CZ26&lt;$CZ43,$CZ44,$CZ45)</f>
        <v>#DIV/0!</v>
      </c>
      <c r="DB26" s="344">
        <f t="shared" si="38"/>
        <v>0</v>
      </c>
      <c r="DC26" s="344" t="e">
        <f>IF(DB26&lt;DB43,$DB44,$DB45)</f>
        <v>#DIV/0!</v>
      </c>
      <c r="DD26" s="344">
        <f t="shared" si="40"/>
        <v>0</v>
      </c>
      <c r="DE26" s="344" t="e">
        <f>IF(DD26&lt;DD43,$DD44,$DD45)</f>
        <v>#DIV/0!</v>
      </c>
      <c r="DF26" s="344">
        <f t="shared" si="42"/>
        <v>0</v>
      </c>
      <c r="DG26" s="344" t="e">
        <f>IF(DF26&lt;DF43,$DF44,$DF45)</f>
        <v>#DIV/0!</v>
      </c>
      <c r="DH26" s="344">
        <f t="shared" ref="DH26:DH40" si="44">ABS($P$25-P26)</f>
        <v>0</v>
      </c>
      <c r="DI26" s="344" t="e">
        <f>IF(DH26&lt;DH43,$DH44,$DH45)</f>
        <v>#DIV/0!</v>
      </c>
      <c r="EZ26" s="344" t="e">
        <f>EZ24/EZ25</f>
        <v>#DIV/0!</v>
      </c>
      <c r="FA26" s="344">
        <f t="shared" si="11"/>
        <v>0</v>
      </c>
      <c r="FB26" s="344">
        <f t="shared" si="12"/>
        <v>0</v>
      </c>
      <c r="FC26" s="344">
        <f t="shared" si="4"/>
        <v>0</v>
      </c>
    </row>
    <row r="27" spans="1:159">
      <c r="A27" s="342">
        <f>IF(Rendimiento!B37="",Rendimiento!F37,Rendimiento!B37)</f>
        <v>0</v>
      </c>
      <c r="B27" s="342">
        <f>Rendimiento!C37</f>
        <v>0</v>
      </c>
      <c r="C27" s="342">
        <f>Rendimiento!D37</f>
        <v>0</v>
      </c>
      <c r="D27" s="343">
        <f>Rendimiento!E37</f>
        <v>0</v>
      </c>
      <c r="E27" s="344">
        <f t="shared" si="6"/>
        <v>0</v>
      </c>
      <c r="F27" s="344">
        <f t="shared" si="0"/>
        <v>0</v>
      </c>
      <c r="G27" s="344">
        <f t="shared" si="1"/>
        <v>0</v>
      </c>
      <c r="H27" s="344">
        <f t="shared" si="2"/>
        <v>0</v>
      </c>
      <c r="I27" s="340">
        <f t="shared" si="7"/>
        <v>0</v>
      </c>
      <c r="J27" s="344">
        <f t="shared" si="8"/>
        <v>0</v>
      </c>
      <c r="K27" s="344">
        <f t="shared" si="3"/>
        <v>0</v>
      </c>
      <c r="O27" s="342">
        <f>Rendimiento!M37</f>
        <v>0</v>
      </c>
      <c r="P27" s="342">
        <f>Rendimiento!N37</f>
        <v>0</v>
      </c>
      <c r="Q27" s="332" t="e">
        <f>IF(E44&gt;0,O27,0)</f>
        <v>#DIV/0!</v>
      </c>
      <c r="R27" s="333" t="e">
        <f t="shared" si="9"/>
        <v>#DIV/0!</v>
      </c>
      <c r="S27" s="332" t="e">
        <f>IF(E44&gt;0,P27,Q27)</f>
        <v>#DIV/0!</v>
      </c>
      <c r="T27" s="344" t="e">
        <f t="shared" si="10"/>
        <v>#DIV/0!</v>
      </c>
      <c r="U27" s="344" t="e">
        <f t="shared" si="13"/>
        <v>#DIV/0!</v>
      </c>
      <c r="V27" s="344" t="e">
        <f t="shared" si="15"/>
        <v>#DIV/0!</v>
      </c>
      <c r="W27" s="344" t="e">
        <f t="shared" si="17"/>
        <v>#DIV/0!</v>
      </c>
      <c r="X27" s="344" t="e">
        <f t="shared" si="18"/>
        <v>#DIV/0!</v>
      </c>
      <c r="Y27" s="344" t="e">
        <f t="shared" si="19"/>
        <v>#DIV/0!</v>
      </c>
      <c r="Z27" s="344" t="e">
        <f t="shared" si="20"/>
        <v>#DIV/0!</v>
      </c>
      <c r="AA27" s="344" t="e">
        <f t="shared" si="21"/>
        <v>#DIV/0!</v>
      </c>
      <c r="AB27" s="344" t="e">
        <f t="shared" si="22"/>
        <v>#DIV/0!</v>
      </c>
      <c r="AC27" s="344" t="e">
        <f t="shared" si="23"/>
        <v>#DIV/0!</v>
      </c>
      <c r="AD27" s="344" t="e">
        <f t="shared" si="24"/>
        <v>#DIV/0!</v>
      </c>
      <c r="AE27" s="344" t="e">
        <f t="shared" si="25"/>
        <v>#DIV/0!</v>
      </c>
      <c r="AF27" s="344" t="e">
        <f t="shared" si="26"/>
        <v>#DIV/0!</v>
      </c>
      <c r="AG27" s="344" t="e">
        <f t="shared" si="27"/>
        <v>#DIV/0!</v>
      </c>
      <c r="AH27" s="344" t="e">
        <f t="shared" si="28"/>
        <v>#DIV/0!</v>
      </c>
      <c r="AI27" s="344" t="e">
        <f t="shared" si="29"/>
        <v>#DIV/0!</v>
      </c>
      <c r="AJ27" s="344" t="e">
        <f t="shared" si="30"/>
        <v>#DIV/0!</v>
      </c>
      <c r="AK27" s="344" t="e">
        <f t="shared" si="31"/>
        <v>#DIV/0!</v>
      </c>
      <c r="AL27" s="344" t="e">
        <f t="shared" si="32"/>
        <v>#DIV/0!</v>
      </c>
      <c r="AM27" s="344" t="e">
        <f t="shared" si="33"/>
        <v>#DIV/0!</v>
      </c>
      <c r="AN27" s="344" t="e">
        <f t="shared" si="35"/>
        <v>#DIV/0!</v>
      </c>
      <c r="AO27" s="344" t="e">
        <f t="shared" si="37"/>
        <v>#DIV/0!</v>
      </c>
      <c r="AP27" s="344" t="e">
        <f t="shared" si="39"/>
        <v>#DIV/0!</v>
      </c>
      <c r="AQ27" s="344" t="e">
        <f t="shared" si="41"/>
        <v>#DIV/0!</v>
      </c>
      <c r="AR27" s="344" t="e">
        <f t="shared" si="43"/>
        <v>#DIV/0!</v>
      </c>
      <c r="AS27" s="344" t="e">
        <f t="shared" ref="AS27:AS40" si="45">IF(S27=0,"",$DK27)</f>
        <v>#DIV/0!</v>
      </c>
      <c r="BL27" s="332">
        <f>ABS($P1-P27)</f>
        <v>0</v>
      </c>
      <c r="BM27" s="344" t="e">
        <f>IF(BL27&lt;$BL43,$BL44,$BL45)</f>
        <v>#DIV/0!</v>
      </c>
      <c r="BN27" s="344">
        <f t="shared" si="14"/>
        <v>0</v>
      </c>
      <c r="BO27" s="344" t="e">
        <f>IF(BN27&lt;$BN43,$BN44,$BN45)</f>
        <v>#DIV/0!</v>
      </c>
      <c r="BP27" s="344">
        <f t="shared" si="16"/>
        <v>0</v>
      </c>
      <c r="BQ27" s="344" t="e">
        <f>IF(BP27&lt;$BP43,$BP44,$BP45)</f>
        <v>#DIV/0!</v>
      </c>
      <c r="BR27" s="344">
        <f>ABS($P4-P27)</f>
        <v>0</v>
      </c>
      <c r="BS27" s="344" t="e">
        <f>IF(BR27&lt;$BR43,$BR44,$BR45)</f>
        <v>#DIV/0!</v>
      </c>
      <c r="BT27" s="344">
        <f>ABS($P5-P27)</f>
        <v>0</v>
      </c>
      <c r="BU27" s="344" t="e">
        <f>IF(BT27&lt;$BT43,$BT44,$BT45)</f>
        <v>#DIV/0!</v>
      </c>
      <c r="BV27" s="344">
        <f>ABS($P6-P27)</f>
        <v>0</v>
      </c>
      <c r="BW27" s="344" t="e">
        <f>IF(BV27&lt;$BV43,$BV44,$BV45)</f>
        <v>#DIV/0!</v>
      </c>
      <c r="BX27" s="344">
        <f>ABS($P7-P27)</f>
        <v>0</v>
      </c>
      <c r="BY27" s="344" t="e">
        <f>IF(BX27&lt;$BX43,$BX44,$BX45)</f>
        <v>#DIV/0!</v>
      </c>
      <c r="BZ27" s="344">
        <f>ABS($P8-P27)</f>
        <v>0</v>
      </c>
      <c r="CA27" s="344" t="e">
        <f>IF(BZ27&lt;$BZ43,$BZ44,$BZ45)</f>
        <v>#DIV/0!</v>
      </c>
      <c r="CB27" s="344">
        <f>ABS($P9-P27)</f>
        <v>0</v>
      </c>
      <c r="CC27" s="344" t="e">
        <f>IF(CB27&lt;$CB43,$CB44,$CB45)</f>
        <v>#DIV/0!</v>
      </c>
      <c r="CD27" s="344">
        <f>ABS($P10-P27)</f>
        <v>0</v>
      </c>
      <c r="CE27" s="344" t="e">
        <f>IF(CD27&lt;$CD43,$CD44,$CD45)</f>
        <v>#DIV/0!</v>
      </c>
      <c r="CF27" s="344">
        <f>ABS($P11-P27)</f>
        <v>0</v>
      </c>
      <c r="CG27" s="344" t="e">
        <f>IF(CF27&lt;$CF43,$CF44,$CF45)</f>
        <v>#DIV/0!</v>
      </c>
      <c r="CH27" s="344">
        <f>ABS($P12-P27)</f>
        <v>0</v>
      </c>
      <c r="CI27" s="344" t="e">
        <f>IF(CH27&lt;$CH43,$CH44,$CH45)</f>
        <v>#DIV/0!</v>
      </c>
      <c r="CJ27" s="344">
        <f>ABS($P13-P27)</f>
        <v>0</v>
      </c>
      <c r="CK27" s="344" t="e">
        <f>IF(CJ27&lt;$CJ43,$CJ44,$CJ45)</f>
        <v>#DIV/0!</v>
      </c>
      <c r="CL27" s="344">
        <f>ABS($P14-P27)</f>
        <v>0</v>
      </c>
      <c r="CM27" s="344" t="e">
        <f>IF(CL27&lt;$CL43,$CL44,$CL45)</f>
        <v>#DIV/0!</v>
      </c>
      <c r="CN27" s="344">
        <f>ABS($P15-P27)</f>
        <v>0</v>
      </c>
      <c r="CO27" s="344" t="e">
        <f>IF(CN27&lt;$CN43,$CN44,$CN45)</f>
        <v>#DIV/0!</v>
      </c>
      <c r="CP27" s="344">
        <f>ABS($P16-P27)</f>
        <v>0</v>
      </c>
      <c r="CQ27" s="344" t="e">
        <f>IF(CP27&lt;$CP43,$CP44,$CP45)</f>
        <v>#DIV/0!</v>
      </c>
      <c r="CR27" s="344">
        <f>ABS($P17-P27)</f>
        <v>0</v>
      </c>
      <c r="CS27" s="344" t="e">
        <f>IF(CR27&lt;$CR43,$CR44,$CR45)</f>
        <v>#DIV/0!</v>
      </c>
      <c r="CT27" s="344">
        <f>ABS($P18-P27)</f>
        <v>0</v>
      </c>
      <c r="CU27" s="344" t="e">
        <f>IF(CT27&lt;$CT43,$CT44,$CT45)</f>
        <v>#DIV/0!</v>
      </c>
      <c r="CV27" s="344">
        <f>ABS($P19-P27)</f>
        <v>0</v>
      </c>
      <c r="CW27" s="344" t="e">
        <f>IF(CV27&lt;$CV43,$CV44,$CV45)</f>
        <v>#DIV/0!</v>
      </c>
      <c r="CX27" s="344">
        <f t="shared" si="34"/>
        <v>0</v>
      </c>
      <c r="CY27" s="344" t="e">
        <f>IF(CX27&lt;$CX43,$CX44,$CX45)</f>
        <v>#DIV/0!</v>
      </c>
      <c r="CZ27" s="344">
        <f t="shared" si="36"/>
        <v>0</v>
      </c>
      <c r="DA27" s="344" t="e">
        <f>IF(CZ27&lt;$CZ43,$CZ44,$CZ45)</f>
        <v>#DIV/0!</v>
      </c>
      <c r="DB27" s="344">
        <f t="shared" si="38"/>
        <v>0</v>
      </c>
      <c r="DC27" s="344" t="e">
        <f>IF(DB27&lt;DB43,$DB44,$DB45)</f>
        <v>#DIV/0!</v>
      </c>
      <c r="DD27" s="344">
        <f t="shared" si="40"/>
        <v>0</v>
      </c>
      <c r="DE27" s="344" t="e">
        <f>IF(DD27&lt;DD43,$DD44,$DD45)</f>
        <v>#DIV/0!</v>
      </c>
      <c r="DF27" s="344">
        <f t="shared" si="42"/>
        <v>0</v>
      </c>
      <c r="DG27" s="344" t="e">
        <f>IF(DF27&lt;DF43,$DF44,$DF45)</f>
        <v>#DIV/0!</v>
      </c>
      <c r="DH27" s="344">
        <f t="shared" si="44"/>
        <v>0</v>
      </c>
      <c r="DI27" s="344" t="e">
        <f>IF(DH27&lt;DH43,$DH44,$DH45)</f>
        <v>#DIV/0!</v>
      </c>
      <c r="DJ27" s="344">
        <f t="shared" ref="DJ27:DJ40" si="46">ABS($P$26-P27)</f>
        <v>0</v>
      </c>
      <c r="DK27" s="344" t="e">
        <f>IF(DJ27&lt;DJ43,$DJ44,$DJ45)</f>
        <v>#DIV/0!</v>
      </c>
      <c r="EZ27" s="344" t="e">
        <f>EZ26-EZ6</f>
        <v>#DIV/0!</v>
      </c>
      <c r="FA27" s="344">
        <f t="shared" si="11"/>
        <v>0</v>
      </c>
      <c r="FB27" s="344">
        <f t="shared" si="12"/>
        <v>0</v>
      </c>
      <c r="FC27" s="344">
        <f t="shared" si="4"/>
        <v>0</v>
      </c>
    </row>
    <row r="28" spans="1:159">
      <c r="A28" s="342">
        <f>IF(Rendimiento!B38="",Rendimiento!F38,Rendimiento!B38)</f>
        <v>0</v>
      </c>
      <c r="B28" s="344">
        <f>Rendimiento!C38</f>
        <v>0</v>
      </c>
      <c r="C28" s="344">
        <f>Rendimiento!D38</f>
        <v>0</v>
      </c>
      <c r="D28" s="344">
        <f>Rendimiento!E38</f>
        <v>0</v>
      </c>
      <c r="E28" s="344">
        <f t="shared" ref="E28:E40" si="47">A28*A28</f>
        <v>0</v>
      </c>
      <c r="F28" s="344">
        <f t="shared" ref="F28:F40" si="48">B28*B28</f>
        <v>0</v>
      </c>
      <c r="G28" s="344">
        <f t="shared" ref="G28:G40" si="49">C28*C28</f>
        <v>0</v>
      </c>
      <c r="H28" s="344">
        <f t="shared" ref="H28:H40" si="50">D28*D28</f>
        <v>0</v>
      </c>
      <c r="I28" s="340">
        <f t="shared" ref="I28:I40" si="51">SUM(A28:D28)</f>
        <v>0</v>
      </c>
      <c r="J28" s="344">
        <f t="shared" si="8"/>
        <v>0</v>
      </c>
      <c r="K28" s="344">
        <f t="shared" ref="K28:K40" si="52">SUM(E28:H28)</f>
        <v>0</v>
      </c>
      <c r="O28" s="342">
        <f>Rendimiento!M38</f>
        <v>0</v>
      </c>
      <c r="P28" s="342">
        <f>Rendimiento!N38</f>
        <v>0</v>
      </c>
      <c r="Q28" s="332" t="e">
        <f>IF(E44&gt;0,O28,0)</f>
        <v>#DIV/0!</v>
      </c>
      <c r="R28" s="333" t="e">
        <f t="shared" si="9"/>
        <v>#DIV/0!</v>
      </c>
      <c r="S28" s="332" t="e">
        <f>IF(E44&gt;0,P28,Q28)</f>
        <v>#DIV/0!</v>
      </c>
      <c r="T28" s="344" t="e">
        <f t="shared" si="10"/>
        <v>#DIV/0!</v>
      </c>
      <c r="U28" s="344" t="e">
        <f t="shared" si="13"/>
        <v>#DIV/0!</v>
      </c>
      <c r="V28" s="344" t="e">
        <f t="shared" si="15"/>
        <v>#DIV/0!</v>
      </c>
      <c r="W28" s="344" t="e">
        <f t="shared" si="17"/>
        <v>#DIV/0!</v>
      </c>
      <c r="X28" s="344" t="e">
        <f t="shared" si="18"/>
        <v>#DIV/0!</v>
      </c>
      <c r="Y28" s="344" t="e">
        <f t="shared" si="19"/>
        <v>#DIV/0!</v>
      </c>
      <c r="Z28" s="344" t="e">
        <f t="shared" si="20"/>
        <v>#DIV/0!</v>
      </c>
      <c r="AA28" s="344" t="e">
        <f t="shared" si="21"/>
        <v>#DIV/0!</v>
      </c>
      <c r="AB28" s="344" t="e">
        <f t="shared" si="22"/>
        <v>#DIV/0!</v>
      </c>
      <c r="AC28" s="344" t="e">
        <f t="shared" si="23"/>
        <v>#DIV/0!</v>
      </c>
      <c r="AD28" s="344" t="e">
        <f t="shared" si="24"/>
        <v>#DIV/0!</v>
      </c>
      <c r="AE28" s="344" t="e">
        <f t="shared" si="25"/>
        <v>#DIV/0!</v>
      </c>
      <c r="AF28" s="344" t="e">
        <f t="shared" si="26"/>
        <v>#DIV/0!</v>
      </c>
      <c r="AG28" s="344" t="e">
        <f t="shared" si="27"/>
        <v>#DIV/0!</v>
      </c>
      <c r="AH28" s="344" t="e">
        <f t="shared" si="28"/>
        <v>#DIV/0!</v>
      </c>
      <c r="AI28" s="344" t="e">
        <f t="shared" si="29"/>
        <v>#DIV/0!</v>
      </c>
      <c r="AJ28" s="344" t="e">
        <f t="shared" si="30"/>
        <v>#DIV/0!</v>
      </c>
      <c r="AK28" s="344" t="e">
        <f t="shared" si="31"/>
        <v>#DIV/0!</v>
      </c>
      <c r="AL28" s="344" t="e">
        <f t="shared" si="32"/>
        <v>#DIV/0!</v>
      </c>
      <c r="AM28" s="344" t="e">
        <f t="shared" si="33"/>
        <v>#DIV/0!</v>
      </c>
      <c r="AN28" s="344" t="e">
        <f t="shared" si="35"/>
        <v>#DIV/0!</v>
      </c>
      <c r="AO28" s="344" t="e">
        <f t="shared" si="37"/>
        <v>#DIV/0!</v>
      </c>
      <c r="AP28" s="344" t="e">
        <f t="shared" si="39"/>
        <v>#DIV/0!</v>
      </c>
      <c r="AQ28" s="344" t="e">
        <f t="shared" si="41"/>
        <v>#DIV/0!</v>
      </c>
      <c r="AR28" s="344" t="e">
        <f t="shared" si="43"/>
        <v>#DIV/0!</v>
      </c>
      <c r="AS28" s="344" t="e">
        <f t="shared" si="45"/>
        <v>#DIV/0!</v>
      </c>
      <c r="AT28" s="344" t="e">
        <f t="shared" ref="AT28:AT40" si="53">IF(S28=0,"",$DM28)</f>
        <v>#DIV/0!</v>
      </c>
      <c r="BL28" s="332">
        <f>ABS($P1-P28)</f>
        <v>0</v>
      </c>
      <c r="BM28" s="344" t="e">
        <f>IF(BL28&lt;$BL43,$BL44,$BL45)</f>
        <v>#DIV/0!</v>
      </c>
      <c r="BN28" s="332">
        <f t="shared" si="14"/>
        <v>0</v>
      </c>
      <c r="BO28" s="344" t="e">
        <f>IF(BN28&lt;$BN43,$BN44,$BN45)</f>
        <v>#DIV/0!</v>
      </c>
      <c r="BP28" s="332">
        <f t="shared" si="16"/>
        <v>0</v>
      </c>
      <c r="BQ28" s="344" t="e">
        <f>IF(BP28&lt;$BP43,$BP44,$BP45)</f>
        <v>#DIV/0!</v>
      </c>
      <c r="BR28" s="332">
        <f>ABS($P4-P28)</f>
        <v>0</v>
      </c>
      <c r="BS28" s="344" t="e">
        <f>IF(BR28&lt;$BR43,$BR44,$BR45)</f>
        <v>#DIV/0!</v>
      </c>
      <c r="BT28" s="332">
        <f>ABS($P5-P28)</f>
        <v>0</v>
      </c>
      <c r="BU28" s="344" t="e">
        <f>IF(BT28&lt;$BT43,$BT44,$BT45)</f>
        <v>#DIV/0!</v>
      </c>
      <c r="BV28" s="332">
        <f>ABS($P6-P28)</f>
        <v>0</v>
      </c>
      <c r="BW28" s="344" t="e">
        <f>IF(BV28&lt;$BV43,$BV44,$BV45)</f>
        <v>#DIV/0!</v>
      </c>
      <c r="BX28" s="332">
        <f>ABS($P7-P28)</f>
        <v>0</v>
      </c>
      <c r="BY28" s="344" t="e">
        <f>IF(BX28&lt;$BX43,$BX44,$BX45)</f>
        <v>#DIV/0!</v>
      </c>
      <c r="BZ28" s="332">
        <f>ABS($P8-P28)</f>
        <v>0</v>
      </c>
      <c r="CA28" s="344" t="e">
        <f>IF(BZ28&lt;$BZ43,$BZ44,$BZ45)</f>
        <v>#DIV/0!</v>
      </c>
      <c r="CB28" s="332">
        <f>ABS($P9-P28)</f>
        <v>0</v>
      </c>
      <c r="CC28" s="344" t="e">
        <f>IF(CB28&lt;$CB43,$CB44,$CB45)</f>
        <v>#DIV/0!</v>
      </c>
      <c r="CD28" s="332">
        <f>ABS($P10-P28)</f>
        <v>0</v>
      </c>
      <c r="CE28" s="344" t="e">
        <f>IF(CD28&lt;$CD43,$CD44,$CD45)</f>
        <v>#DIV/0!</v>
      </c>
      <c r="CF28" s="332">
        <f>ABS($P11-P28)</f>
        <v>0</v>
      </c>
      <c r="CG28" s="344" t="e">
        <f>IF(CF28&lt;$CF43,$CF44,$CF45)</f>
        <v>#DIV/0!</v>
      </c>
      <c r="CH28" s="332">
        <f>ABS($P12-P28)</f>
        <v>0</v>
      </c>
      <c r="CI28" s="344" t="e">
        <f>IF(CH28&lt;$CH43,$CH44,$CH45)</f>
        <v>#DIV/0!</v>
      </c>
      <c r="CJ28" s="332">
        <f>ABS($P13-P28)</f>
        <v>0</v>
      </c>
      <c r="CK28" s="344" t="e">
        <f>IF(CJ28&lt;$CJ43,$CJ44,$CJ45)</f>
        <v>#DIV/0!</v>
      </c>
      <c r="CL28" s="332">
        <f>ABS($P14-P28)</f>
        <v>0</v>
      </c>
      <c r="CM28" s="344" t="e">
        <f>IF(CL28&lt;$CL43,$CL44,$CL45)</f>
        <v>#DIV/0!</v>
      </c>
      <c r="CN28" s="332">
        <f>ABS($P15-P28)</f>
        <v>0</v>
      </c>
      <c r="CO28" s="344" t="e">
        <f>IF(CN28&lt;$CN43,$CN44,$CN45)</f>
        <v>#DIV/0!</v>
      </c>
      <c r="CP28" s="332">
        <f>ABS($P16-P28)</f>
        <v>0</v>
      </c>
      <c r="CQ28" s="344" t="e">
        <f>IF(CP28&lt;$CP43,$CP44,$CP45)</f>
        <v>#DIV/0!</v>
      </c>
      <c r="CR28" s="332">
        <f>ABS($P17-P28)</f>
        <v>0</v>
      </c>
      <c r="CS28" s="344" t="e">
        <f>IF(CR28&lt;$CR43,$CR44,$CR45)</f>
        <v>#DIV/0!</v>
      </c>
      <c r="CT28" s="332">
        <f>ABS($P18-P28)</f>
        <v>0</v>
      </c>
      <c r="CU28" s="344" t="e">
        <f>IF(CT28&lt;$CT43,$CT44,$CT45)</f>
        <v>#DIV/0!</v>
      </c>
      <c r="CV28" s="332">
        <f>ABS($P19-P28)</f>
        <v>0</v>
      </c>
      <c r="CW28" s="344" t="e">
        <f>IF(CV28&lt;$CV43,$CV44,$CV45)</f>
        <v>#DIV/0!</v>
      </c>
      <c r="CX28" s="332">
        <f t="shared" si="34"/>
        <v>0</v>
      </c>
      <c r="CY28" s="344" t="e">
        <f>IF(CX28&lt;$CX43,$CX44,$CX45)</f>
        <v>#DIV/0!</v>
      </c>
      <c r="CZ28" s="344">
        <f t="shared" si="36"/>
        <v>0</v>
      </c>
      <c r="DA28" s="344" t="e">
        <f>IF(CZ28&lt;$CZ43,$CZ44,$CZ45)</f>
        <v>#DIV/0!</v>
      </c>
      <c r="DB28" s="344">
        <f t="shared" si="38"/>
        <v>0</v>
      </c>
      <c r="DC28" s="344" t="e">
        <f>IF(DB28&lt;DB43,$DB44,$DB45)</f>
        <v>#DIV/0!</v>
      </c>
      <c r="DD28" s="344">
        <f t="shared" si="40"/>
        <v>0</v>
      </c>
      <c r="DE28" s="344" t="e">
        <f>IF(DD28&lt;DD43,$DD44,$DD45)</f>
        <v>#DIV/0!</v>
      </c>
      <c r="DF28" s="344">
        <f t="shared" si="42"/>
        <v>0</v>
      </c>
      <c r="DG28" s="344" t="e">
        <f>IF(DF28&lt;DF43,$DF44,$DF45)</f>
        <v>#DIV/0!</v>
      </c>
      <c r="DH28" s="344">
        <f t="shared" si="44"/>
        <v>0</v>
      </c>
      <c r="DI28" s="344" t="e">
        <f>IF(DH28&lt;DH43,$DH44,$DH45)</f>
        <v>#DIV/0!</v>
      </c>
      <c r="DJ28" s="344">
        <f t="shared" si="46"/>
        <v>0</v>
      </c>
      <c r="DK28" s="344" t="e">
        <f>IF(DJ28&lt;DJ43,$DJ44,$DJ45)</f>
        <v>#DIV/0!</v>
      </c>
      <c r="DL28" s="344">
        <f t="shared" ref="DL28:DL40" si="54">ABS($P$27-P28)</f>
        <v>0</v>
      </c>
      <c r="DM28" s="344" t="e">
        <f>IF(DL28&lt;DL43,$DL44,$DL45)</f>
        <v>#DIV/0!</v>
      </c>
      <c r="FA28" s="344">
        <f t="shared" si="11"/>
        <v>0</v>
      </c>
      <c r="FB28" s="344">
        <f t="shared" si="12"/>
        <v>0</v>
      </c>
      <c r="FC28" s="344">
        <f t="shared" si="4"/>
        <v>0</v>
      </c>
    </row>
    <row r="29" spans="1:159">
      <c r="A29" s="342">
        <f>IF(Rendimiento!B39="",Rendimiento!F39,Rendimiento!B39)</f>
        <v>0</v>
      </c>
      <c r="B29" s="344">
        <f>Rendimiento!C39</f>
        <v>0</v>
      </c>
      <c r="C29" s="344">
        <f>Rendimiento!D39</f>
        <v>0</v>
      </c>
      <c r="D29" s="344">
        <f>Rendimiento!E39</f>
        <v>0</v>
      </c>
      <c r="E29" s="344">
        <f t="shared" si="47"/>
        <v>0</v>
      </c>
      <c r="F29" s="344">
        <f t="shared" si="48"/>
        <v>0</v>
      </c>
      <c r="G29" s="344">
        <f t="shared" si="49"/>
        <v>0</v>
      </c>
      <c r="H29" s="344">
        <f t="shared" si="50"/>
        <v>0</v>
      </c>
      <c r="I29" s="340">
        <f t="shared" si="51"/>
        <v>0</v>
      </c>
      <c r="J29" s="344">
        <f t="shared" si="8"/>
        <v>0</v>
      </c>
      <c r="K29" s="344">
        <f t="shared" si="52"/>
        <v>0</v>
      </c>
      <c r="O29" s="342">
        <f>Rendimiento!M39</f>
        <v>0</v>
      </c>
      <c r="P29" s="342">
        <f>Rendimiento!N39</f>
        <v>0</v>
      </c>
      <c r="Q29" s="332" t="e">
        <f>IF(E44&gt;0,O29,0)</f>
        <v>#DIV/0!</v>
      </c>
      <c r="R29" s="333" t="e">
        <f t="shared" si="9"/>
        <v>#DIV/0!</v>
      </c>
      <c r="S29" s="332" t="e">
        <f>IF(E44&gt;0,P29,Q29)</f>
        <v>#DIV/0!</v>
      </c>
      <c r="T29" s="344" t="e">
        <f t="shared" si="10"/>
        <v>#DIV/0!</v>
      </c>
      <c r="U29" s="344" t="e">
        <f t="shared" si="13"/>
        <v>#DIV/0!</v>
      </c>
      <c r="V29" s="344" t="e">
        <f t="shared" si="15"/>
        <v>#DIV/0!</v>
      </c>
      <c r="W29" s="344" t="e">
        <f t="shared" si="17"/>
        <v>#DIV/0!</v>
      </c>
      <c r="X29" s="344" t="e">
        <f t="shared" si="18"/>
        <v>#DIV/0!</v>
      </c>
      <c r="Y29" s="344" t="e">
        <f t="shared" si="19"/>
        <v>#DIV/0!</v>
      </c>
      <c r="Z29" s="344" t="e">
        <f t="shared" si="20"/>
        <v>#DIV/0!</v>
      </c>
      <c r="AA29" s="344" t="e">
        <f t="shared" si="21"/>
        <v>#DIV/0!</v>
      </c>
      <c r="AB29" s="344" t="e">
        <f t="shared" si="22"/>
        <v>#DIV/0!</v>
      </c>
      <c r="AC29" s="344" t="e">
        <f t="shared" si="23"/>
        <v>#DIV/0!</v>
      </c>
      <c r="AD29" s="344" t="e">
        <f t="shared" si="24"/>
        <v>#DIV/0!</v>
      </c>
      <c r="AE29" s="344" t="e">
        <f t="shared" si="25"/>
        <v>#DIV/0!</v>
      </c>
      <c r="AF29" s="344" t="e">
        <f t="shared" si="26"/>
        <v>#DIV/0!</v>
      </c>
      <c r="AG29" s="344" t="e">
        <f t="shared" si="27"/>
        <v>#DIV/0!</v>
      </c>
      <c r="AH29" s="344" t="e">
        <f t="shared" si="28"/>
        <v>#DIV/0!</v>
      </c>
      <c r="AI29" s="344" t="e">
        <f t="shared" si="29"/>
        <v>#DIV/0!</v>
      </c>
      <c r="AJ29" s="344" t="e">
        <f t="shared" si="30"/>
        <v>#DIV/0!</v>
      </c>
      <c r="AK29" s="344" t="e">
        <f t="shared" si="31"/>
        <v>#DIV/0!</v>
      </c>
      <c r="AL29" s="344" t="e">
        <f t="shared" si="32"/>
        <v>#DIV/0!</v>
      </c>
      <c r="AM29" s="344" t="e">
        <f t="shared" si="33"/>
        <v>#DIV/0!</v>
      </c>
      <c r="AN29" s="344" t="e">
        <f t="shared" si="35"/>
        <v>#DIV/0!</v>
      </c>
      <c r="AO29" s="344" t="e">
        <f t="shared" si="37"/>
        <v>#DIV/0!</v>
      </c>
      <c r="AP29" s="344" t="e">
        <f t="shared" si="39"/>
        <v>#DIV/0!</v>
      </c>
      <c r="AQ29" s="344" t="e">
        <f t="shared" si="41"/>
        <v>#DIV/0!</v>
      </c>
      <c r="AR29" s="344" t="e">
        <f t="shared" si="43"/>
        <v>#DIV/0!</v>
      </c>
      <c r="AS29" s="344" t="e">
        <f t="shared" si="45"/>
        <v>#DIV/0!</v>
      </c>
      <c r="AT29" s="344" t="e">
        <f t="shared" si="53"/>
        <v>#DIV/0!</v>
      </c>
      <c r="AU29" s="344" t="e">
        <f t="shared" ref="AU29:AU40" si="55">IF(S29=0,"",$DO29)</f>
        <v>#DIV/0!</v>
      </c>
      <c r="BL29" s="332">
        <f>ABS($P1-P29)</f>
        <v>0</v>
      </c>
      <c r="BM29" s="344" t="e">
        <f>IF(BL29&lt;$BL43,$BL44,$BL45)</f>
        <v>#DIV/0!</v>
      </c>
      <c r="BN29" s="332">
        <f t="shared" si="14"/>
        <v>0</v>
      </c>
      <c r="BO29" s="344" t="e">
        <f>IF(BN29&lt;$BN43,$BN44,$BN45)</f>
        <v>#DIV/0!</v>
      </c>
      <c r="BP29" s="332">
        <f t="shared" si="16"/>
        <v>0</v>
      </c>
      <c r="BQ29" s="344" t="e">
        <f>IF(BP29&lt;$BP43,$BP44,$BP45)</f>
        <v>#DIV/0!</v>
      </c>
      <c r="BR29" s="332">
        <f>ABS($P4-P29)</f>
        <v>0</v>
      </c>
      <c r="BS29" s="344" t="e">
        <f>IF(BR29&lt;$BR43,$BR44,$BR45)</f>
        <v>#DIV/0!</v>
      </c>
      <c r="BT29" s="332">
        <f>ABS($P5-P29)</f>
        <v>0</v>
      </c>
      <c r="BU29" s="344" t="e">
        <f>IF(BT29&lt;$BT43,$BT44,$BT45)</f>
        <v>#DIV/0!</v>
      </c>
      <c r="BV29" s="332">
        <f>ABS($P6-P29)</f>
        <v>0</v>
      </c>
      <c r="BW29" s="344" t="e">
        <f>IF(BV29&lt;$BV43,$BV44,$BV45)</f>
        <v>#DIV/0!</v>
      </c>
      <c r="BX29" s="332">
        <f>ABS($P7-P29)</f>
        <v>0</v>
      </c>
      <c r="BY29" s="344" t="e">
        <f>IF(BX29&lt;$BX43,$BX44,$BX45)</f>
        <v>#DIV/0!</v>
      </c>
      <c r="BZ29" s="332">
        <f>ABS($P8-P29)</f>
        <v>0</v>
      </c>
      <c r="CA29" s="344" t="e">
        <f>IF(BZ29&lt;$BZ43,$BZ44,$BZ45)</f>
        <v>#DIV/0!</v>
      </c>
      <c r="CB29" s="332">
        <f>ABS($P9-P29)</f>
        <v>0</v>
      </c>
      <c r="CC29" s="344" t="e">
        <f>IF(CB29&lt;$CB43,$CB44,$CB45)</f>
        <v>#DIV/0!</v>
      </c>
      <c r="CD29" s="332">
        <f>ABS($P10-P29)</f>
        <v>0</v>
      </c>
      <c r="CE29" s="344" t="e">
        <f>IF(CD29&lt;$CD43,$CD44,$CD45)</f>
        <v>#DIV/0!</v>
      </c>
      <c r="CF29" s="332">
        <f>ABS($P11-P29)</f>
        <v>0</v>
      </c>
      <c r="CG29" s="344" t="e">
        <f>IF(CF29&lt;$CF43,$CF44,$CF45)</f>
        <v>#DIV/0!</v>
      </c>
      <c r="CH29" s="332">
        <f>ABS($P12-P29)</f>
        <v>0</v>
      </c>
      <c r="CI29" s="344" t="e">
        <f>IF(CH29&lt;$CH43,$CH44,$CH45)</f>
        <v>#DIV/0!</v>
      </c>
      <c r="CJ29" s="332">
        <f>ABS($P13-P29)</f>
        <v>0</v>
      </c>
      <c r="CK29" s="344" t="e">
        <f>IF(CJ29&lt;$CJ43,$CJ44,$CJ45)</f>
        <v>#DIV/0!</v>
      </c>
      <c r="CL29" s="332">
        <f>ABS($P14-P29)</f>
        <v>0</v>
      </c>
      <c r="CM29" s="344" t="e">
        <f>IF(CL29&lt;$CL43,$CL44,$CL45)</f>
        <v>#DIV/0!</v>
      </c>
      <c r="CN29" s="332">
        <f>ABS($P15-P29)</f>
        <v>0</v>
      </c>
      <c r="CO29" s="344" t="e">
        <f>IF(CN29&lt;$CN43,$CN44,$CN45)</f>
        <v>#DIV/0!</v>
      </c>
      <c r="CP29" s="332">
        <f>ABS($P16-P29)</f>
        <v>0</v>
      </c>
      <c r="CQ29" s="344" t="e">
        <f>IF(CP29&lt;$CP43,$CP44,$CP45)</f>
        <v>#DIV/0!</v>
      </c>
      <c r="CR29" s="332">
        <f>ABS($P17-P29)</f>
        <v>0</v>
      </c>
      <c r="CS29" s="344" t="e">
        <f>IF(CR29&lt;$CR43,$CR44,$CR45)</f>
        <v>#DIV/0!</v>
      </c>
      <c r="CT29" s="332">
        <f>ABS($P18-P29)</f>
        <v>0</v>
      </c>
      <c r="CU29" s="344" t="e">
        <f>IF(CT29&lt;$CT43,$CT44,$CT45)</f>
        <v>#DIV/0!</v>
      </c>
      <c r="CV29" s="332">
        <f>ABS($P19-P29)</f>
        <v>0</v>
      </c>
      <c r="CW29" s="344" t="e">
        <f>IF(CV29&lt;$CV43,$CV44,$CV45)</f>
        <v>#DIV/0!</v>
      </c>
      <c r="CX29" s="332">
        <f t="shared" si="34"/>
        <v>0</v>
      </c>
      <c r="CY29" s="344" t="e">
        <f>IF(CX29&lt;$CX43,$CX44,$CX45)</f>
        <v>#DIV/0!</v>
      </c>
      <c r="CZ29" s="344">
        <f t="shared" si="36"/>
        <v>0</v>
      </c>
      <c r="DA29" s="344" t="e">
        <f>IF(CZ29&lt;$CZ43,$CZ44,$CZ45)</f>
        <v>#DIV/0!</v>
      </c>
      <c r="DB29" s="344">
        <f t="shared" si="38"/>
        <v>0</v>
      </c>
      <c r="DC29" s="344" t="e">
        <f>IF(DB29&lt;DB43,$DB44,$DB45)</f>
        <v>#DIV/0!</v>
      </c>
      <c r="DD29" s="344">
        <f t="shared" si="40"/>
        <v>0</v>
      </c>
      <c r="DE29" s="344" t="e">
        <f>IF(DD29&lt;DD43,$DD44,$DD45)</f>
        <v>#DIV/0!</v>
      </c>
      <c r="DF29" s="344">
        <f t="shared" si="42"/>
        <v>0</v>
      </c>
      <c r="DG29" s="344" t="e">
        <f>IF(DF29&lt;DF43,$DF44,$DF45)</f>
        <v>#DIV/0!</v>
      </c>
      <c r="DH29" s="344">
        <f t="shared" si="44"/>
        <v>0</v>
      </c>
      <c r="DI29" s="344" t="e">
        <f>IF(DH29&lt;DH43,$DH44,$DH45)</f>
        <v>#DIV/0!</v>
      </c>
      <c r="DJ29" s="344">
        <f t="shared" si="46"/>
        <v>0</v>
      </c>
      <c r="DK29" s="344" t="e">
        <f>IF(DJ29&lt;DJ43,$DJ44,$DJ45)</f>
        <v>#DIV/0!</v>
      </c>
      <c r="DL29" s="344">
        <f t="shared" si="54"/>
        <v>0</v>
      </c>
      <c r="DM29" s="344" t="e">
        <f>IF(DL29&lt;DL43,$DL44,$DL45)</f>
        <v>#DIV/0!</v>
      </c>
      <c r="DN29" s="344">
        <f t="shared" ref="DN29:DN40" si="56">ABS($P$28-P29)</f>
        <v>0</v>
      </c>
      <c r="DO29" s="344" t="e">
        <f>IF(DN29&lt;DN43,$DN44,$DN45)</f>
        <v>#DIV/0!</v>
      </c>
      <c r="EY29" s="344" t="s">
        <v>275</v>
      </c>
      <c r="EZ29" s="342" t="e">
        <f>EZ27-EZ11-EZ20</f>
        <v>#DIV/0!</v>
      </c>
      <c r="FA29" s="344">
        <f t="shared" si="11"/>
        <v>0</v>
      </c>
      <c r="FB29" s="344">
        <f t="shared" si="12"/>
        <v>0</v>
      </c>
      <c r="FC29" s="344">
        <f t="shared" si="4"/>
        <v>0</v>
      </c>
    </row>
    <row r="30" spans="1:159">
      <c r="A30" s="342">
        <f>IF(Rendimiento!B40="",Rendimiento!F40,Rendimiento!B40)</f>
        <v>0</v>
      </c>
      <c r="B30" s="344">
        <f>Rendimiento!C40</f>
        <v>0</v>
      </c>
      <c r="C30" s="344">
        <f>Rendimiento!D40</f>
        <v>0</v>
      </c>
      <c r="D30" s="344">
        <f>Rendimiento!E40</f>
        <v>0</v>
      </c>
      <c r="E30" s="344">
        <f t="shared" si="47"/>
        <v>0</v>
      </c>
      <c r="F30" s="344">
        <f t="shared" si="48"/>
        <v>0</v>
      </c>
      <c r="G30" s="344">
        <f t="shared" si="49"/>
        <v>0</v>
      </c>
      <c r="H30" s="344">
        <f t="shared" si="50"/>
        <v>0</v>
      </c>
      <c r="I30" s="340">
        <f t="shared" si="51"/>
        <v>0</v>
      </c>
      <c r="J30" s="344">
        <f t="shared" si="8"/>
        <v>0</v>
      </c>
      <c r="K30" s="344">
        <f t="shared" si="52"/>
        <v>0</v>
      </c>
      <c r="O30" s="342">
        <f>Rendimiento!M40</f>
        <v>0</v>
      </c>
      <c r="P30" s="342">
        <f>Rendimiento!N40</f>
        <v>0</v>
      </c>
      <c r="Q30" s="332" t="e">
        <f>IF(E44&gt;0,O30,0)</f>
        <v>#DIV/0!</v>
      </c>
      <c r="R30" s="333" t="e">
        <f t="shared" si="9"/>
        <v>#DIV/0!</v>
      </c>
      <c r="S30" s="332" t="e">
        <f>IF(E44&gt;0,P30,Q30)</f>
        <v>#DIV/0!</v>
      </c>
      <c r="T30" s="344" t="e">
        <f t="shared" si="10"/>
        <v>#DIV/0!</v>
      </c>
      <c r="U30" s="344" t="e">
        <f t="shared" si="13"/>
        <v>#DIV/0!</v>
      </c>
      <c r="V30" s="344" t="e">
        <f t="shared" si="15"/>
        <v>#DIV/0!</v>
      </c>
      <c r="W30" s="344" t="e">
        <f t="shared" si="17"/>
        <v>#DIV/0!</v>
      </c>
      <c r="X30" s="344" t="e">
        <f t="shared" si="18"/>
        <v>#DIV/0!</v>
      </c>
      <c r="Y30" s="344" t="e">
        <f t="shared" si="19"/>
        <v>#DIV/0!</v>
      </c>
      <c r="Z30" s="344" t="e">
        <f t="shared" si="20"/>
        <v>#DIV/0!</v>
      </c>
      <c r="AA30" s="344" t="e">
        <f t="shared" si="21"/>
        <v>#DIV/0!</v>
      </c>
      <c r="AB30" s="344" t="e">
        <f t="shared" si="22"/>
        <v>#DIV/0!</v>
      </c>
      <c r="AC30" s="344" t="e">
        <f t="shared" si="23"/>
        <v>#DIV/0!</v>
      </c>
      <c r="AD30" s="344" t="e">
        <f t="shared" si="24"/>
        <v>#DIV/0!</v>
      </c>
      <c r="AE30" s="344" t="e">
        <f t="shared" si="25"/>
        <v>#DIV/0!</v>
      </c>
      <c r="AF30" s="344" t="e">
        <f t="shared" si="26"/>
        <v>#DIV/0!</v>
      </c>
      <c r="AG30" s="344" t="e">
        <f t="shared" si="27"/>
        <v>#DIV/0!</v>
      </c>
      <c r="AH30" s="344" t="e">
        <f t="shared" si="28"/>
        <v>#DIV/0!</v>
      </c>
      <c r="AI30" s="344" t="e">
        <f t="shared" si="29"/>
        <v>#DIV/0!</v>
      </c>
      <c r="AJ30" s="344" t="e">
        <f t="shared" si="30"/>
        <v>#DIV/0!</v>
      </c>
      <c r="AK30" s="344" t="e">
        <f t="shared" si="31"/>
        <v>#DIV/0!</v>
      </c>
      <c r="AL30" s="344" t="e">
        <f t="shared" si="32"/>
        <v>#DIV/0!</v>
      </c>
      <c r="AM30" s="344" t="e">
        <f t="shared" si="33"/>
        <v>#DIV/0!</v>
      </c>
      <c r="AN30" s="344" t="e">
        <f t="shared" si="35"/>
        <v>#DIV/0!</v>
      </c>
      <c r="AO30" s="344" t="e">
        <f t="shared" si="37"/>
        <v>#DIV/0!</v>
      </c>
      <c r="AP30" s="344" t="e">
        <f t="shared" si="39"/>
        <v>#DIV/0!</v>
      </c>
      <c r="AQ30" s="344" t="e">
        <f t="shared" si="41"/>
        <v>#DIV/0!</v>
      </c>
      <c r="AR30" s="344" t="e">
        <f t="shared" si="43"/>
        <v>#DIV/0!</v>
      </c>
      <c r="AS30" s="344" t="e">
        <f t="shared" si="45"/>
        <v>#DIV/0!</v>
      </c>
      <c r="AT30" s="344" t="e">
        <f t="shared" si="53"/>
        <v>#DIV/0!</v>
      </c>
      <c r="AU30" s="344" t="e">
        <f t="shared" si="55"/>
        <v>#DIV/0!</v>
      </c>
      <c r="AV30" s="344" t="e">
        <f t="shared" ref="AV30:AV40" si="57">IF(S30=0,"",$DQ30)</f>
        <v>#DIV/0!</v>
      </c>
      <c r="BL30" s="332">
        <f>ABS($P1-P30)</f>
        <v>0</v>
      </c>
      <c r="BM30" s="344" t="e">
        <f>IF(BL30&lt;$BL43,$BL44,$BL45)</f>
        <v>#DIV/0!</v>
      </c>
      <c r="BN30" s="332">
        <f t="shared" si="14"/>
        <v>0</v>
      </c>
      <c r="BO30" s="344" t="e">
        <f>IF(BN30&lt;$BN43,$BN44,$BN45)</f>
        <v>#DIV/0!</v>
      </c>
      <c r="BP30" s="332">
        <f t="shared" si="16"/>
        <v>0</v>
      </c>
      <c r="BQ30" s="344" t="e">
        <f>IF(BP30&lt;$BP43,$BP44,$BP45)</f>
        <v>#DIV/0!</v>
      </c>
      <c r="BR30" s="332">
        <f>ABS($P4-P30)</f>
        <v>0</v>
      </c>
      <c r="BS30" s="344" t="e">
        <f>IF(BR30&lt;$BR43,$BR44,$BR45)</f>
        <v>#DIV/0!</v>
      </c>
      <c r="BT30" s="332">
        <f>ABS($P5-P30)</f>
        <v>0</v>
      </c>
      <c r="BU30" s="344" t="e">
        <f>IF(BT30&lt;$BT43,$BT44,$BT45)</f>
        <v>#DIV/0!</v>
      </c>
      <c r="BV30" s="332">
        <f>ABS($P6-P30)</f>
        <v>0</v>
      </c>
      <c r="BW30" s="344" t="e">
        <f>IF(BV30&lt;$BV43,$BV44,$BV45)</f>
        <v>#DIV/0!</v>
      </c>
      <c r="BX30" s="332">
        <f>ABS($P7-P30)</f>
        <v>0</v>
      </c>
      <c r="BY30" s="344" t="e">
        <f>IF(BX30&lt;$BX43,$BX44,$BX45)</f>
        <v>#DIV/0!</v>
      </c>
      <c r="BZ30" s="332">
        <f>ABS($P8-P30)</f>
        <v>0</v>
      </c>
      <c r="CA30" s="344" t="e">
        <f>IF(BZ30&lt;$BZ43,$BZ44,$BZ45)</f>
        <v>#DIV/0!</v>
      </c>
      <c r="CB30" s="332">
        <f>ABS($P9-P30)</f>
        <v>0</v>
      </c>
      <c r="CC30" s="344" t="e">
        <f>IF(CB30&lt;$CB43,$CB44,$CB45)</f>
        <v>#DIV/0!</v>
      </c>
      <c r="CD30" s="332">
        <f>ABS($P10-P30)</f>
        <v>0</v>
      </c>
      <c r="CE30" s="344" t="e">
        <f>IF(CD30&lt;$CD43,$CD44,$CD45)</f>
        <v>#DIV/0!</v>
      </c>
      <c r="CF30" s="332">
        <f>ABS($P11-P30)</f>
        <v>0</v>
      </c>
      <c r="CG30" s="344" t="e">
        <f>IF(CF30&lt;$CF43,$CF44,$CF45)</f>
        <v>#DIV/0!</v>
      </c>
      <c r="CH30" s="332">
        <f>ABS($P12-P30)</f>
        <v>0</v>
      </c>
      <c r="CI30" s="344" t="e">
        <f>IF(CH30&lt;$CH43,$CH44,$CH45)</f>
        <v>#DIV/0!</v>
      </c>
      <c r="CJ30" s="332">
        <f>ABS($P13-P30)</f>
        <v>0</v>
      </c>
      <c r="CK30" s="344" t="e">
        <f>IF(CJ30&lt;$CJ43,$CJ44,$CJ45)</f>
        <v>#DIV/0!</v>
      </c>
      <c r="CL30" s="332">
        <f>ABS($P14-P30)</f>
        <v>0</v>
      </c>
      <c r="CM30" s="344" t="e">
        <f>IF(CL30&lt;$CL43,$CL44,$CL45)</f>
        <v>#DIV/0!</v>
      </c>
      <c r="CN30" s="332">
        <f>ABS($P15-P30)</f>
        <v>0</v>
      </c>
      <c r="CO30" s="344" t="e">
        <f>IF(CN30&lt;$CN43,$CN44,$CN45)</f>
        <v>#DIV/0!</v>
      </c>
      <c r="CP30" s="332">
        <f>ABS($P16-P30)</f>
        <v>0</v>
      </c>
      <c r="CQ30" s="344" t="e">
        <f>IF(CP30&lt;$CP43,$CP44,$CP45)</f>
        <v>#DIV/0!</v>
      </c>
      <c r="CR30" s="332">
        <f>ABS($P17-P30)</f>
        <v>0</v>
      </c>
      <c r="CS30" s="344" t="e">
        <f>IF(CR30&lt;$CR43,$CR44,$CR45)</f>
        <v>#DIV/0!</v>
      </c>
      <c r="CT30" s="332">
        <f>ABS($P18-P30)</f>
        <v>0</v>
      </c>
      <c r="CU30" s="344" t="e">
        <f>IF(CT30&lt;$CT43,$CT44,$CT45)</f>
        <v>#DIV/0!</v>
      </c>
      <c r="CV30" s="332">
        <f>ABS($P19-P30)</f>
        <v>0</v>
      </c>
      <c r="CW30" s="344" t="e">
        <f>IF(CV30&lt;$CV43,$CV44,$CV45)</f>
        <v>#DIV/0!</v>
      </c>
      <c r="CX30" s="332">
        <f t="shared" si="34"/>
        <v>0</v>
      </c>
      <c r="CY30" s="344" t="e">
        <f>IF(CX30&lt;$CX43,$CX44,$CX45)</f>
        <v>#DIV/0!</v>
      </c>
      <c r="CZ30" s="344">
        <f t="shared" si="36"/>
        <v>0</v>
      </c>
      <c r="DA30" s="344" t="e">
        <f>IF(CZ30&lt;$CZ43,$CZ44,$CZ45)</f>
        <v>#DIV/0!</v>
      </c>
      <c r="DB30" s="344">
        <f t="shared" si="38"/>
        <v>0</v>
      </c>
      <c r="DC30" s="344" t="e">
        <f>IF(DB30&lt;DB43,$DB44,$DB45)</f>
        <v>#DIV/0!</v>
      </c>
      <c r="DD30" s="344">
        <f t="shared" si="40"/>
        <v>0</v>
      </c>
      <c r="DE30" s="344" t="e">
        <f>IF(DD30&lt;DD43,$DD44,$DD45)</f>
        <v>#DIV/0!</v>
      </c>
      <c r="DF30" s="344">
        <f t="shared" si="42"/>
        <v>0</v>
      </c>
      <c r="DG30" s="344" t="e">
        <f>IF(DF30&lt;DF43,$DF44,$DF45)</f>
        <v>#DIV/0!</v>
      </c>
      <c r="DH30" s="344">
        <f t="shared" si="44"/>
        <v>0</v>
      </c>
      <c r="DI30" s="344" t="e">
        <f>IF(DH30&lt;DH43,$DH44,$DH45)</f>
        <v>#DIV/0!</v>
      </c>
      <c r="DJ30" s="344">
        <f t="shared" si="46"/>
        <v>0</v>
      </c>
      <c r="DK30" s="344" t="e">
        <f>IF(DJ30&lt;DJ43,$DJ44,$DJ45)</f>
        <v>#DIV/0!</v>
      </c>
      <c r="DL30" s="344">
        <f t="shared" si="54"/>
        <v>0</v>
      </c>
      <c r="DM30" s="344" t="e">
        <f>IF(DL30&lt;DL43,$DL44,$DL45)</f>
        <v>#DIV/0!</v>
      </c>
      <c r="DN30" s="344">
        <f t="shared" si="56"/>
        <v>0</v>
      </c>
      <c r="DO30" s="344" t="e">
        <f>IF(DN30&lt;DN43,$DN44,$DN45)</f>
        <v>#DIV/0!</v>
      </c>
      <c r="DP30" s="344">
        <f t="shared" ref="DP30:DP40" si="58">ABS($P$29-P30)</f>
        <v>0</v>
      </c>
      <c r="DQ30" s="344" t="e">
        <f>IF(DP30&lt;DP43,$DP44,$DP45)</f>
        <v>#DIV/0!</v>
      </c>
      <c r="FA30" s="344">
        <f t="shared" si="11"/>
        <v>0</v>
      </c>
      <c r="FB30" s="344">
        <f t="shared" si="12"/>
        <v>0</v>
      </c>
      <c r="FC30" s="344">
        <f t="shared" si="4"/>
        <v>0</v>
      </c>
    </row>
    <row r="31" spans="1:159">
      <c r="A31" s="342">
        <f>IF(Rendimiento!B41="",Rendimiento!F41,Rendimiento!B41)</f>
        <v>0</v>
      </c>
      <c r="B31" s="344">
        <f>Rendimiento!C41</f>
        <v>0</v>
      </c>
      <c r="C31" s="344">
        <f>Rendimiento!D41</f>
        <v>0</v>
      </c>
      <c r="D31" s="344">
        <f>Rendimiento!E41</f>
        <v>0</v>
      </c>
      <c r="E31" s="344">
        <f t="shared" si="47"/>
        <v>0</v>
      </c>
      <c r="F31" s="344">
        <f t="shared" si="48"/>
        <v>0</v>
      </c>
      <c r="G31" s="344">
        <f t="shared" si="49"/>
        <v>0</v>
      </c>
      <c r="H31" s="344">
        <f t="shared" si="50"/>
        <v>0</v>
      </c>
      <c r="I31" s="340">
        <f t="shared" si="51"/>
        <v>0</v>
      </c>
      <c r="J31" s="344">
        <f t="shared" si="8"/>
        <v>0</v>
      </c>
      <c r="K31" s="344">
        <f t="shared" si="52"/>
        <v>0</v>
      </c>
      <c r="O31" s="342">
        <f>Rendimiento!M41</f>
        <v>0</v>
      </c>
      <c r="P31" s="342">
        <f>Rendimiento!N41</f>
        <v>0</v>
      </c>
      <c r="Q31" s="332" t="e">
        <f>IF(E44&gt;0,O31,0)</f>
        <v>#DIV/0!</v>
      </c>
      <c r="R31" s="333" t="e">
        <f t="shared" si="9"/>
        <v>#DIV/0!</v>
      </c>
      <c r="S31" s="332" t="e">
        <f>IF(E44&gt;0,P31,Q31)</f>
        <v>#DIV/0!</v>
      </c>
      <c r="T31" s="344" t="e">
        <f t="shared" si="10"/>
        <v>#DIV/0!</v>
      </c>
      <c r="U31" s="344" t="e">
        <f t="shared" si="13"/>
        <v>#DIV/0!</v>
      </c>
      <c r="V31" s="344" t="e">
        <f t="shared" si="15"/>
        <v>#DIV/0!</v>
      </c>
      <c r="W31" s="344" t="e">
        <f t="shared" si="17"/>
        <v>#DIV/0!</v>
      </c>
      <c r="X31" s="344" t="e">
        <f t="shared" si="18"/>
        <v>#DIV/0!</v>
      </c>
      <c r="Y31" s="344" t="e">
        <f t="shared" si="19"/>
        <v>#DIV/0!</v>
      </c>
      <c r="Z31" s="344" t="e">
        <f t="shared" si="20"/>
        <v>#DIV/0!</v>
      </c>
      <c r="AA31" s="344" t="e">
        <f t="shared" si="21"/>
        <v>#DIV/0!</v>
      </c>
      <c r="AB31" s="344" t="e">
        <f t="shared" si="22"/>
        <v>#DIV/0!</v>
      </c>
      <c r="AC31" s="344" t="e">
        <f t="shared" si="23"/>
        <v>#DIV/0!</v>
      </c>
      <c r="AD31" s="344" t="e">
        <f t="shared" si="24"/>
        <v>#DIV/0!</v>
      </c>
      <c r="AE31" s="344" t="e">
        <f t="shared" si="25"/>
        <v>#DIV/0!</v>
      </c>
      <c r="AF31" s="344" t="e">
        <f t="shared" si="26"/>
        <v>#DIV/0!</v>
      </c>
      <c r="AG31" s="344" t="e">
        <f t="shared" si="27"/>
        <v>#DIV/0!</v>
      </c>
      <c r="AH31" s="344" t="e">
        <f t="shared" si="28"/>
        <v>#DIV/0!</v>
      </c>
      <c r="AI31" s="344" t="e">
        <f t="shared" si="29"/>
        <v>#DIV/0!</v>
      </c>
      <c r="AJ31" s="344" t="e">
        <f t="shared" si="30"/>
        <v>#DIV/0!</v>
      </c>
      <c r="AK31" s="344" t="e">
        <f t="shared" si="31"/>
        <v>#DIV/0!</v>
      </c>
      <c r="AL31" s="344" t="e">
        <f t="shared" si="32"/>
        <v>#DIV/0!</v>
      </c>
      <c r="AM31" s="344" t="e">
        <f t="shared" si="33"/>
        <v>#DIV/0!</v>
      </c>
      <c r="AN31" s="344" t="e">
        <f t="shared" si="35"/>
        <v>#DIV/0!</v>
      </c>
      <c r="AO31" s="344" t="e">
        <f t="shared" si="37"/>
        <v>#DIV/0!</v>
      </c>
      <c r="AP31" s="344" t="e">
        <f t="shared" si="39"/>
        <v>#DIV/0!</v>
      </c>
      <c r="AQ31" s="344" t="e">
        <f t="shared" si="41"/>
        <v>#DIV/0!</v>
      </c>
      <c r="AR31" s="344" t="e">
        <f t="shared" si="43"/>
        <v>#DIV/0!</v>
      </c>
      <c r="AS31" s="344" t="e">
        <f t="shared" si="45"/>
        <v>#DIV/0!</v>
      </c>
      <c r="AT31" s="344" t="e">
        <f t="shared" si="53"/>
        <v>#DIV/0!</v>
      </c>
      <c r="AU31" s="344" t="e">
        <f t="shared" si="55"/>
        <v>#DIV/0!</v>
      </c>
      <c r="AV31" s="344" t="e">
        <f t="shared" si="57"/>
        <v>#DIV/0!</v>
      </c>
      <c r="AW31" s="344" t="e">
        <f t="shared" ref="AW31:AW40" si="59">IF(S31=0,"",$DS31)</f>
        <v>#DIV/0!</v>
      </c>
      <c r="BL31" s="332">
        <f>ABS($P1-P31)</f>
        <v>0</v>
      </c>
      <c r="BM31" s="344" t="e">
        <f>IF(BL31&lt;$BL43,$BL44,$BL45)</f>
        <v>#DIV/0!</v>
      </c>
      <c r="BN31" s="332">
        <f t="shared" si="14"/>
        <v>0</v>
      </c>
      <c r="BO31" s="344" t="e">
        <f>IF(BN31&lt;$BN43,$BN44,$BN45)</f>
        <v>#DIV/0!</v>
      </c>
      <c r="BP31" s="332">
        <f t="shared" si="16"/>
        <v>0</v>
      </c>
      <c r="BQ31" s="344" t="e">
        <f>IF(BP31&lt;$BP43,$BP44,$BP45)</f>
        <v>#DIV/0!</v>
      </c>
      <c r="BR31" s="332">
        <f>ABS($P4-P31)</f>
        <v>0</v>
      </c>
      <c r="BS31" s="344" t="e">
        <f>IF(BR31&lt;$BR43,$BR44,$BR45)</f>
        <v>#DIV/0!</v>
      </c>
      <c r="BT31" s="332">
        <f>ABS($P5-P31)</f>
        <v>0</v>
      </c>
      <c r="BU31" s="344" t="e">
        <f>IF(BT31&lt;$BT43,$BT44,$BT45)</f>
        <v>#DIV/0!</v>
      </c>
      <c r="BV31" s="332">
        <f>ABS($P6-P31)</f>
        <v>0</v>
      </c>
      <c r="BW31" s="344" t="e">
        <f>IF(BV31&lt;$BV43,$BV44,$BV45)</f>
        <v>#DIV/0!</v>
      </c>
      <c r="BX31" s="332">
        <f>ABS($P7-P31)</f>
        <v>0</v>
      </c>
      <c r="BY31" s="344" t="e">
        <f>IF(BX31&lt;$BX43,$BX44,$BX45)</f>
        <v>#DIV/0!</v>
      </c>
      <c r="BZ31" s="332">
        <f>ABS($P8-P31)</f>
        <v>0</v>
      </c>
      <c r="CA31" s="344" t="e">
        <f>IF(BZ31&lt;$BZ43,$BZ44,$BZ45)</f>
        <v>#DIV/0!</v>
      </c>
      <c r="CB31" s="332">
        <f>ABS($P9-P31)</f>
        <v>0</v>
      </c>
      <c r="CC31" s="344" t="e">
        <f>IF(CB31&lt;$CB43,$CB44,$CB45)</f>
        <v>#DIV/0!</v>
      </c>
      <c r="CD31" s="332">
        <f>ABS($P10-P31)</f>
        <v>0</v>
      </c>
      <c r="CE31" s="344" t="e">
        <f>IF(CD31&lt;$CD43,$CD44,$CD45)</f>
        <v>#DIV/0!</v>
      </c>
      <c r="CF31" s="332">
        <f>ABS($P11-P31)</f>
        <v>0</v>
      </c>
      <c r="CG31" s="344" t="e">
        <f>IF(CF31&lt;$CF43,$CF44,$CF45)</f>
        <v>#DIV/0!</v>
      </c>
      <c r="CH31" s="332">
        <f>ABS($P12-P31)</f>
        <v>0</v>
      </c>
      <c r="CI31" s="344" t="e">
        <f>IF(CH31&lt;$CH43,$CH44,$CH45)</f>
        <v>#DIV/0!</v>
      </c>
      <c r="CJ31" s="332">
        <f>ABS($P13-P31)</f>
        <v>0</v>
      </c>
      <c r="CK31" s="344" t="e">
        <f>IF(CJ31&lt;$CJ43,$CJ44,$CJ45)</f>
        <v>#DIV/0!</v>
      </c>
      <c r="CL31" s="332">
        <f>ABS($P14-P31)</f>
        <v>0</v>
      </c>
      <c r="CM31" s="344" t="e">
        <f>IF(CL31&lt;$CL43,$CL44,$CL45)</f>
        <v>#DIV/0!</v>
      </c>
      <c r="CN31" s="332">
        <f>ABS($P15-P31)</f>
        <v>0</v>
      </c>
      <c r="CO31" s="344" t="e">
        <f>IF(CN31&lt;$CN43,$CN44,$CN45)</f>
        <v>#DIV/0!</v>
      </c>
      <c r="CP31" s="332">
        <f>ABS($P16-P31)</f>
        <v>0</v>
      </c>
      <c r="CQ31" s="344" t="e">
        <f>IF(CP31&lt;$CP43,$CP44,$CP45)</f>
        <v>#DIV/0!</v>
      </c>
      <c r="CR31" s="332">
        <f>ABS($P17-P31)</f>
        <v>0</v>
      </c>
      <c r="CS31" s="344" t="e">
        <f>IF(CR31&lt;$CR43,$CR44,$CR45)</f>
        <v>#DIV/0!</v>
      </c>
      <c r="CT31" s="332">
        <f>ABS($P18-P31)</f>
        <v>0</v>
      </c>
      <c r="CU31" s="344" t="e">
        <f>IF(CT31&lt;$CT43,$CT44,$CT45)</f>
        <v>#DIV/0!</v>
      </c>
      <c r="CV31" s="332">
        <f>ABS($P19-P31)</f>
        <v>0</v>
      </c>
      <c r="CW31" s="344" t="e">
        <f>IF(CV31&lt;$CV43,$CV44,$CV45)</f>
        <v>#DIV/0!</v>
      </c>
      <c r="CX31" s="332">
        <f t="shared" si="34"/>
        <v>0</v>
      </c>
      <c r="CY31" s="344" t="e">
        <f>IF(CX31&lt;$CX43,$CX44,$CX45)</f>
        <v>#DIV/0!</v>
      </c>
      <c r="CZ31" s="344">
        <f t="shared" si="36"/>
        <v>0</v>
      </c>
      <c r="DA31" s="344" t="e">
        <f>IF(CZ31&lt;$CZ43,$CZ44,$CZ45)</f>
        <v>#DIV/0!</v>
      </c>
      <c r="DB31" s="344">
        <f t="shared" si="38"/>
        <v>0</v>
      </c>
      <c r="DC31" s="344" t="e">
        <f>IF(DB31&lt;DB43,$DB44,$DB45)</f>
        <v>#DIV/0!</v>
      </c>
      <c r="DD31" s="344">
        <f t="shared" si="40"/>
        <v>0</v>
      </c>
      <c r="DE31" s="344" t="e">
        <f>IF(DD31&lt;DD43,$DD44,$DD45)</f>
        <v>#DIV/0!</v>
      </c>
      <c r="DF31" s="344">
        <f t="shared" si="42"/>
        <v>0</v>
      </c>
      <c r="DG31" s="344" t="e">
        <f>IF(DF31&lt;DF43,$DF44,$DF45)</f>
        <v>#DIV/0!</v>
      </c>
      <c r="DH31" s="344">
        <f t="shared" si="44"/>
        <v>0</v>
      </c>
      <c r="DI31" s="344" t="e">
        <f>IF(DH31&lt;DH43,$DH44,$DH45)</f>
        <v>#DIV/0!</v>
      </c>
      <c r="DJ31" s="344">
        <f t="shared" si="46"/>
        <v>0</v>
      </c>
      <c r="DK31" s="344" t="e">
        <f>IF(DJ31&lt;DJ43,$DJ44,$DJ45)</f>
        <v>#DIV/0!</v>
      </c>
      <c r="DL31" s="344">
        <f t="shared" si="54"/>
        <v>0</v>
      </c>
      <c r="DM31" s="344" t="e">
        <f>IF(DL31&lt;DL43,$DL44,$DL45)</f>
        <v>#DIV/0!</v>
      </c>
      <c r="DN31" s="344">
        <f t="shared" si="56"/>
        <v>0</v>
      </c>
      <c r="DO31" s="344" t="e">
        <f>IF(DN31&lt;DN43,$DN44,$DN45)</f>
        <v>#DIV/0!</v>
      </c>
      <c r="DP31" s="344">
        <f t="shared" si="58"/>
        <v>0</v>
      </c>
      <c r="DQ31" s="344" t="e">
        <f>IF(DP31&lt;DP43,$DP44,$DP45)</f>
        <v>#DIV/0!</v>
      </c>
      <c r="DR31" s="344">
        <f t="shared" ref="DR31:DR40" si="60">ABS($P$30-P31)</f>
        <v>0</v>
      </c>
      <c r="DS31" s="344" t="e">
        <f>IF(DR31&lt;DR43,$DR44,$DR45)</f>
        <v>#DIV/0!</v>
      </c>
      <c r="EZ31" s="344">
        <f>SUMSQ(A1:D40)</f>
        <v>0</v>
      </c>
      <c r="FA31" s="344">
        <f t="shared" si="11"/>
        <v>0</v>
      </c>
      <c r="FB31" s="344">
        <f t="shared" si="12"/>
        <v>0</v>
      </c>
      <c r="FC31" s="344">
        <f t="shared" si="4"/>
        <v>0</v>
      </c>
    </row>
    <row r="32" spans="1:159">
      <c r="A32" s="342">
        <f>IF(Rendimiento!B42="",Rendimiento!F42,Rendimiento!B42)</f>
        <v>0</v>
      </c>
      <c r="B32" s="344">
        <f>Rendimiento!C42</f>
        <v>0</v>
      </c>
      <c r="C32" s="344">
        <f>Rendimiento!D42</f>
        <v>0</v>
      </c>
      <c r="D32" s="344">
        <f>Rendimiento!E42</f>
        <v>0</v>
      </c>
      <c r="E32" s="344">
        <f t="shared" si="47"/>
        <v>0</v>
      </c>
      <c r="F32" s="344">
        <f t="shared" si="48"/>
        <v>0</v>
      </c>
      <c r="G32" s="344">
        <f t="shared" si="49"/>
        <v>0</v>
      </c>
      <c r="H32" s="344">
        <f t="shared" si="50"/>
        <v>0</v>
      </c>
      <c r="I32" s="340">
        <f t="shared" si="51"/>
        <v>0</v>
      </c>
      <c r="J32" s="344">
        <f t="shared" si="8"/>
        <v>0</v>
      </c>
      <c r="K32" s="344">
        <f t="shared" si="52"/>
        <v>0</v>
      </c>
      <c r="O32" s="342">
        <f>Rendimiento!M42</f>
        <v>0</v>
      </c>
      <c r="P32" s="342">
        <f>Rendimiento!N42</f>
        <v>0</v>
      </c>
      <c r="Q32" s="332" t="e">
        <f>IF(E44&gt;0,O32,0)</f>
        <v>#DIV/0!</v>
      </c>
      <c r="R32" s="333" t="e">
        <f t="shared" si="9"/>
        <v>#DIV/0!</v>
      </c>
      <c r="S32" s="332" t="e">
        <f>IF(E44&gt;0,P32,Q32)</f>
        <v>#DIV/0!</v>
      </c>
      <c r="T32" s="344" t="e">
        <f t="shared" si="10"/>
        <v>#DIV/0!</v>
      </c>
      <c r="U32" s="344" t="e">
        <f t="shared" si="13"/>
        <v>#DIV/0!</v>
      </c>
      <c r="V32" s="344" t="e">
        <f t="shared" si="15"/>
        <v>#DIV/0!</v>
      </c>
      <c r="W32" s="344" t="e">
        <f t="shared" si="17"/>
        <v>#DIV/0!</v>
      </c>
      <c r="X32" s="344" t="e">
        <f t="shared" si="18"/>
        <v>#DIV/0!</v>
      </c>
      <c r="Y32" s="344" t="e">
        <f t="shared" si="19"/>
        <v>#DIV/0!</v>
      </c>
      <c r="Z32" s="344" t="e">
        <f t="shared" si="20"/>
        <v>#DIV/0!</v>
      </c>
      <c r="AA32" s="344" t="e">
        <f t="shared" si="21"/>
        <v>#DIV/0!</v>
      </c>
      <c r="AB32" s="344" t="e">
        <f t="shared" si="22"/>
        <v>#DIV/0!</v>
      </c>
      <c r="AC32" s="344" t="e">
        <f t="shared" si="23"/>
        <v>#DIV/0!</v>
      </c>
      <c r="AD32" s="344" t="e">
        <f t="shared" si="24"/>
        <v>#DIV/0!</v>
      </c>
      <c r="AE32" s="344" t="e">
        <f t="shared" si="25"/>
        <v>#DIV/0!</v>
      </c>
      <c r="AF32" s="344" t="e">
        <f t="shared" si="26"/>
        <v>#DIV/0!</v>
      </c>
      <c r="AG32" s="344" t="e">
        <f t="shared" si="27"/>
        <v>#DIV/0!</v>
      </c>
      <c r="AH32" s="344" t="e">
        <f t="shared" si="28"/>
        <v>#DIV/0!</v>
      </c>
      <c r="AI32" s="344" t="e">
        <f t="shared" si="29"/>
        <v>#DIV/0!</v>
      </c>
      <c r="AJ32" s="344" t="e">
        <f t="shared" si="30"/>
        <v>#DIV/0!</v>
      </c>
      <c r="AK32" s="344" t="e">
        <f t="shared" si="31"/>
        <v>#DIV/0!</v>
      </c>
      <c r="AL32" s="344" t="e">
        <f t="shared" si="32"/>
        <v>#DIV/0!</v>
      </c>
      <c r="AM32" s="344" t="e">
        <f t="shared" si="33"/>
        <v>#DIV/0!</v>
      </c>
      <c r="AN32" s="344" t="e">
        <f t="shared" si="35"/>
        <v>#DIV/0!</v>
      </c>
      <c r="AO32" s="344" t="e">
        <f t="shared" si="37"/>
        <v>#DIV/0!</v>
      </c>
      <c r="AP32" s="344" t="e">
        <f t="shared" si="39"/>
        <v>#DIV/0!</v>
      </c>
      <c r="AQ32" s="344" t="e">
        <f t="shared" si="41"/>
        <v>#DIV/0!</v>
      </c>
      <c r="AR32" s="344" t="e">
        <f t="shared" si="43"/>
        <v>#DIV/0!</v>
      </c>
      <c r="AS32" s="344" t="e">
        <f t="shared" si="45"/>
        <v>#DIV/0!</v>
      </c>
      <c r="AT32" s="344" t="e">
        <f t="shared" si="53"/>
        <v>#DIV/0!</v>
      </c>
      <c r="AU32" s="344" t="e">
        <f t="shared" si="55"/>
        <v>#DIV/0!</v>
      </c>
      <c r="AV32" s="344" t="e">
        <f t="shared" si="57"/>
        <v>#DIV/0!</v>
      </c>
      <c r="AW32" s="344" t="e">
        <f t="shared" si="59"/>
        <v>#DIV/0!</v>
      </c>
      <c r="AX32" s="344" t="e">
        <f t="shared" ref="AX32:AX40" si="61">IF(S32=0,"",$DU32)</f>
        <v>#DIV/0!</v>
      </c>
      <c r="BL32" s="332">
        <f>ABS($P1-P32)</f>
        <v>0</v>
      </c>
      <c r="BM32" s="344" t="e">
        <f>IF(BL32&lt;$BL43,$BL44,$BL45)</f>
        <v>#DIV/0!</v>
      </c>
      <c r="BN32" s="332">
        <f t="shared" si="14"/>
        <v>0</v>
      </c>
      <c r="BO32" s="344" t="e">
        <f>IF(BN32&lt;$BN43,$BN44,$BN45)</f>
        <v>#DIV/0!</v>
      </c>
      <c r="BP32" s="332">
        <f t="shared" si="16"/>
        <v>0</v>
      </c>
      <c r="BQ32" s="344" t="e">
        <f>IF(BP32&lt;$BP43,$BP44,$BP45)</f>
        <v>#DIV/0!</v>
      </c>
      <c r="BR32" s="332">
        <f>ABS($P4-P32)</f>
        <v>0</v>
      </c>
      <c r="BS32" s="344" t="e">
        <f>IF(BR32&lt;$BR43,$BR44,$BR45)</f>
        <v>#DIV/0!</v>
      </c>
      <c r="BT32" s="332">
        <f>ABS($P5-P32)</f>
        <v>0</v>
      </c>
      <c r="BU32" s="344" t="e">
        <f>IF(BT32&lt;$BT43,$BT44,$BT45)</f>
        <v>#DIV/0!</v>
      </c>
      <c r="BV32" s="332">
        <f>ABS($P6-P32)</f>
        <v>0</v>
      </c>
      <c r="BW32" s="344" t="e">
        <f>IF(BV32&lt;$BV43,$BV44,$BV45)</f>
        <v>#DIV/0!</v>
      </c>
      <c r="BX32" s="332">
        <f>ABS($P7-P32)</f>
        <v>0</v>
      </c>
      <c r="BY32" s="344" t="e">
        <f>IF(BX32&lt;$BX43,$BX44,$BX45)</f>
        <v>#DIV/0!</v>
      </c>
      <c r="BZ32" s="332">
        <f>ABS($P8-P32)</f>
        <v>0</v>
      </c>
      <c r="CA32" s="344" t="e">
        <f>IF(BZ32&lt;$BZ43,$BZ44,$BZ45)</f>
        <v>#DIV/0!</v>
      </c>
      <c r="CB32" s="332">
        <f>ABS($P9-P32)</f>
        <v>0</v>
      </c>
      <c r="CC32" s="344" t="e">
        <f>IF(CB32&lt;$CB43,$CB44,$CB45)</f>
        <v>#DIV/0!</v>
      </c>
      <c r="CD32" s="332">
        <f>ABS($P10-P32)</f>
        <v>0</v>
      </c>
      <c r="CE32" s="344" t="e">
        <f>IF(CD32&lt;$CD43,$CD44,$CD45)</f>
        <v>#DIV/0!</v>
      </c>
      <c r="CF32" s="332">
        <f>ABS($P11-P32)</f>
        <v>0</v>
      </c>
      <c r="CG32" s="344" t="e">
        <f>IF(CF32&lt;$CF43,$CF44,$CF45)</f>
        <v>#DIV/0!</v>
      </c>
      <c r="CH32" s="332">
        <f>ABS($P12-P32)</f>
        <v>0</v>
      </c>
      <c r="CI32" s="344" t="e">
        <f>IF(CH32&lt;$CH43,$CH44,$CH45)</f>
        <v>#DIV/0!</v>
      </c>
      <c r="CJ32" s="332">
        <f>ABS($P13-P32)</f>
        <v>0</v>
      </c>
      <c r="CK32" s="344" t="e">
        <f>IF(CJ32&lt;$CJ43,$CJ44,$CJ45)</f>
        <v>#DIV/0!</v>
      </c>
      <c r="CL32" s="332">
        <f>ABS($P14-P32)</f>
        <v>0</v>
      </c>
      <c r="CM32" s="344" t="e">
        <f>IF(CL32&lt;$CL43,$CL44,$CL45)</f>
        <v>#DIV/0!</v>
      </c>
      <c r="CN32" s="332">
        <f>ABS($P15-P32)</f>
        <v>0</v>
      </c>
      <c r="CO32" s="344" t="e">
        <f>IF(CN32&lt;$CN43,$CN44,$CN45)</f>
        <v>#DIV/0!</v>
      </c>
      <c r="CP32" s="332">
        <f>ABS($P16-P32)</f>
        <v>0</v>
      </c>
      <c r="CQ32" s="344" t="e">
        <f>IF(CP32&lt;$CP43,$CP44,$CP45)</f>
        <v>#DIV/0!</v>
      </c>
      <c r="CR32" s="332">
        <f>ABS($P17-P32)</f>
        <v>0</v>
      </c>
      <c r="CS32" s="344" t="e">
        <f>IF(CR32&lt;$CR43,$CR44,$CR45)</f>
        <v>#DIV/0!</v>
      </c>
      <c r="CT32" s="332">
        <f>ABS($P18-P32)</f>
        <v>0</v>
      </c>
      <c r="CU32" s="344" t="e">
        <f>IF(CT32&lt;$CT43,$CT44,$CT45)</f>
        <v>#DIV/0!</v>
      </c>
      <c r="CV32" s="332">
        <f>ABS($P19-P32)</f>
        <v>0</v>
      </c>
      <c r="CW32" s="344" t="e">
        <f>IF(CV32&lt;$CV43,$CV44,$CV45)</f>
        <v>#DIV/0!</v>
      </c>
      <c r="CX32" s="332">
        <f t="shared" si="34"/>
        <v>0</v>
      </c>
      <c r="CY32" s="344" t="e">
        <f>IF(CX32&lt;$CX43,$CX44,$CX45)</f>
        <v>#DIV/0!</v>
      </c>
      <c r="CZ32" s="344">
        <f t="shared" si="36"/>
        <v>0</v>
      </c>
      <c r="DA32" s="344" t="e">
        <f>IF(CZ32&lt;$CZ43,$CZ44,$CZ45)</f>
        <v>#DIV/0!</v>
      </c>
      <c r="DB32" s="344">
        <f t="shared" si="38"/>
        <v>0</v>
      </c>
      <c r="DC32" s="344" t="e">
        <f>IF(DB32&lt;DB43,$DB44,$DB45)</f>
        <v>#DIV/0!</v>
      </c>
      <c r="DD32" s="344">
        <f t="shared" si="40"/>
        <v>0</v>
      </c>
      <c r="DE32" s="344" t="e">
        <f>IF(DD32&lt;DD43,$DD44,$DD45)</f>
        <v>#DIV/0!</v>
      </c>
      <c r="DF32" s="344">
        <f t="shared" si="42"/>
        <v>0</v>
      </c>
      <c r="DG32" s="344" t="e">
        <f>IF(DF32&lt;DF43,$DF44,$DF45)</f>
        <v>#DIV/0!</v>
      </c>
      <c r="DH32" s="344">
        <f t="shared" si="44"/>
        <v>0</v>
      </c>
      <c r="DI32" s="344" t="e">
        <f>IF(DH32&lt;DH43,$DH44,$DH45)</f>
        <v>#DIV/0!</v>
      </c>
      <c r="DJ32" s="344">
        <f t="shared" si="46"/>
        <v>0</v>
      </c>
      <c r="DK32" s="344" t="e">
        <f>IF(DJ32&lt;DJ43,$DJ44,$DJ45)</f>
        <v>#DIV/0!</v>
      </c>
      <c r="DL32" s="344">
        <f t="shared" si="54"/>
        <v>0</v>
      </c>
      <c r="DM32" s="344" t="e">
        <f>IF(DL32&lt;DL43,$DL44,$DL45)</f>
        <v>#DIV/0!</v>
      </c>
      <c r="DN32" s="344">
        <f t="shared" si="56"/>
        <v>0</v>
      </c>
      <c r="DO32" s="344" t="e">
        <f>IF(DN32&lt;DN43,$DN44,$DN45)</f>
        <v>#DIV/0!</v>
      </c>
      <c r="DP32" s="344">
        <f t="shared" si="58"/>
        <v>0</v>
      </c>
      <c r="DQ32" s="344" t="e">
        <f>IF(DP32&lt;DP43,$DP44,$DP45)</f>
        <v>#DIV/0!</v>
      </c>
      <c r="DR32" s="344">
        <f t="shared" si="60"/>
        <v>0</v>
      </c>
      <c r="DS32" s="344" t="e">
        <f>IF(DR32&lt;DR43,$DR44,$DR45)</f>
        <v>#DIV/0!</v>
      </c>
      <c r="DT32" s="344">
        <f t="shared" ref="DT32:DT40" si="62">ABS($P$31-P32)</f>
        <v>0</v>
      </c>
      <c r="DU32" s="344" t="e">
        <f>IF(DT32&lt;DT43,$DT44,$DT45)</f>
        <v>#DIV/0!</v>
      </c>
      <c r="EZ32" s="344">
        <f>SUMSQ(A54:D93)</f>
        <v>64566059.082999878</v>
      </c>
      <c r="FA32" s="344">
        <f t="shared" si="11"/>
        <v>0</v>
      </c>
      <c r="FB32" s="344">
        <f t="shared" si="12"/>
        <v>0</v>
      </c>
      <c r="FC32" s="344">
        <f t="shared" si="4"/>
        <v>0</v>
      </c>
    </row>
    <row r="33" spans="1:159">
      <c r="A33" s="342">
        <f>IF(Rendimiento!B43="",Rendimiento!F43,Rendimiento!B43)</f>
        <v>0</v>
      </c>
      <c r="B33" s="353">
        <f>Rendimiento!C43</f>
        <v>0</v>
      </c>
      <c r="C33" s="353">
        <f>Rendimiento!D43</f>
        <v>0</v>
      </c>
      <c r="D33" s="353">
        <f>Rendimiento!E43</f>
        <v>0</v>
      </c>
      <c r="E33" s="344">
        <f t="shared" si="47"/>
        <v>0</v>
      </c>
      <c r="F33" s="344">
        <f t="shared" si="48"/>
        <v>0</v>
      </c>
      <c r="G33" s="344">
        <f t="shared" si="49"/>
        <v>0</v>
      </c>
      <c r="H33" s="344">
        <f t="shared" si="50"/>
        <v>0</v>
      </c>
      <c r="I33" s="340">
        <f t="shared" si="51"/>
        <v>0</v>
      </c>
      <c r="J33" s="344">
        <f t="shared" si="8"/>
        <v>0</v>
      </c>
      <c r="K33" s="344">
        <f t="shared" si="52"/>
        <v>0</v>
      </c>
      <c r="L33" s="353"/>
      <c r="M33" s="353"/>
      <c r="N33" s="353"/>
      <c r="O33" s="342">
        <f>Rendimiento!M43</f>
        <v>0</v>
      </c>
      <c r="P33" s="342">
        <f>Rendimiento!N43</f>
        <v>0</v>
      </c>
      <c r="Q33" s="332" t="e">
        <f>IF(E44&gt;0,O33,0)</f>
        <v>#DIV/0!</v>
      </c>
      <c r="R33" s="333" t="e">
        <f t="shared" si="9"/>
        <v>#DIV/0!</v>
      </c>
      <c r="S33" s="332" t="e">
        <f>IF(E44&gt;0,P33,Q33)</f>
        <v>#DIV/0!</v>
      </c>
      <c r="T33" s="344" t="e">
        <f t="shared" si="10"/>
        <v>#DIV/0!</v>
      </c>
      <c r="U33" s="344" t="e">
        <f t="shared" si="13"/>
        <v>#DIV/0!</v>
      </c>
      <c r="V33" s="344" t="e">
        <f t="shared" si="15"/>
        <v>#DIV/0!</v>
      </c>
      <c r="W33" s="344" t="e">
        <f t="shared" si="17"/>
        <v>#DIV/0!</v>
      </c>
      <c r="X33" s="344" t="e">
        <f t="shared" si="18"/>
        <v>#DIV/0!</v>
      </c>
      <c r="Y33" s="344" t="e">
        <f t="shared" si="19"/>
        <v>#DIV/0!</v>
      </c>
      <c r="Z33" s="344" t="e">
        <f t="shared" si="20"/>
        <v>#DIV/0!</v>
      </c>
      <c r="AA33" s="344" t="e">
        <f t="shared" si="21"/>
        <v>#DIV/0!</v>
      </c>
      <c r="AB33" s="344" t="e">
        <f t="shared" si="22"/>
        <v>#DIV/0!</v>
      </c>
      <c r="AC33" s="344" t="e">
        <f t="shared" si="23"/>
        <v>#DIV/0!</v>
      </c>
      <c r="AD33" s="344" t="e">
        <f t="shared" si="24"/>
        <v>#DIV/0!</v>
      </c>
      <c r="AE33" s="344" t="e">
        <f t="shared" si="25"/>
        <v>#DIV/0!</v>
      </c>
      <c r="AF33" s="344" t="e">
        <f t="shared" si="26"/>
        <v>#DIV/0!</v>
      </c>
      <c r="AG33" s="344" t="e">
        <f t="shared" si="27"/>
        <v>#DIV/0!</v>
      </c>
      <c r="AH33" s="344" t="e">
        <f t="shared" si="28"/>
        <v>#DIV/0!</v>
      </c>
      <c r="AI33" s="344" t="e">
        <f t="shared" si="29"/>
        <v>#DIV/0!</v>
      </c>
      <c r="AJ33" s="344" t="e">
        <f t="shared" si="30"/>
        <v>#DIV/0!</v>
      </c>
      <c r="AK33" s="344" t="e">
        <f t="shared" si="31"/>
        <v>#DIV/0!</v>
      </c>
      <c r="AL33" s="344" t="e">
        <f t="shared" si="32"/>
        <v>#DIV/0!</v>
      </c>
      <c r="AM33" s="344" t="e">
        <f t="shared" si="33"/>
        <v>#DIV/0!</v>
      </c>
      <c r="AN33" s="344" t="e">
        <f t="shared" si="35"/>
        <v>#DIV/0!</v>
      </c>
      <c r="AO33" s="344" t="e">
        <f t="shared" si="37"/>
        <v>#DIV/0!</v>
      </c>
      <c r="AP33" s="344" t="e">
        <f t="shared" si="39"/>
        <v>#DIV/0!</v>
      </c>
      <c r="AQ33" s="344" t="e">
        <f t="shared" si="41"/>
        <v>#DIV/0!</v>
      </c>
      <c r="AR33" s="344" t="e">
        <f t="shared" si="43"/>
        <v>#DIV/0!</v>
      </c>
      <c r="AS33" s="344" t="e">
        <f t="shared" si="45"/>
        <v>#DIV/0!</v>
      </c>
      <c r="AT33" s="344" t="e">
        <f t="shared" si="53"/>
        <v>#DIV/0!</v>
      </c>
      <c r="AU33" s="344" t="e">
        <f t="shared" si="55"/>
        <v>#DIV/0!</v>
      </c>
      <c r="AV33" s="344" t="e">
        <f t="shared" si="57"/>
        <v>#DIV/0!</v>
      </c>
      <c r="AW33" s="344" t="e">
        <f t="shared" si="59"/>
        <v>#DIV/0!</v>
      </c>
      <c r="AX33" s="344" t="e">
        <f t="shared" si="61"/>
        <v>#DIV/0!</v>
      </c>
      <c r="AY33" s="344" t="e">
        <f t="shared" ref="AY33:AY40" si="63">IF(S33=0,"",$DW33)</f>
        <v>#DIV/0!</v>
      </c>
      <c r="BL33" s="332">
        <f>ABS($P1-P33)</f>
        <v>0</v>
      </c>
      <c r="BM33" s="353" t="e">
        <f>IF(BL33&lt;$BL43,$BL44,$BL45)</f>
        <v>#DIV/0!</v>
      </c>
      <c r="BN33" s="332">
        <f t="shared" si="14"/>
        <v>0</v>
      </c>
      <c r="BO33" s="353" t="e">
        <f>IF(BN33&lt;$BN43,$BN44,$BN45)</f>
        <v>#DIV/0!</v>
      </c>
      <c r="BP33" s="332">
        <f t="shared" si="16"/>
        <v>0</v>
      </c>
      <c r="BQ33" s="353" t="e">
        <f>IF(BP33&lt;$BP43,$BP44,$BP45)</f>
        <v>#DIV/0!</v>
      </c>
      <c r="BR33" s="332">
        <f>ABS($P4-P33)</f>
        <v>0</v>
      </c>
      <c r="BS33" s="353" t="e">
        <f>IF(BR33&lt;$BR43,$BR44,$BR45)</f>
        <v>#DIV/0!</v>
      </c>
      <c r="BT33" s="332">
        <f>ABS($P5-P33)</f>
        <v>0</v>
      </c>
      <c r="BU33" s="353" t="e">
        <f>IF(BT33&lt;$BT43,$BT44,$BT45)</f>
        <v>#DIV/0!</v>
      </c>
      <c r="BV33" s="332">
        <f>ABS($P6-P33)</f>
        <v>0</v>
      </c>
      <c r="BW33" s="353" t="e">
        <f>IF(BV33&lt;$BV43,$BV44,$BV45)</f>
        <v>#DIV/0!</v>
      </c>
      <c r="BX33" s="332">
        <f>ABS($P7-P33)</f>
        <v>0</v>
      </c>
      <c r="BY33" s="353" t="e">
        <f>IF(BX33&lt;$BX43,$BX44,$BX45)</f>
        <v>#DIV/0!</v>
      </c>
      <c r="BZ33" s="332">
        <f>ABS($P8-P33)</f>
        <v>0</v>
      </c>
      <c r="CA33" s="353" t="e">
        <f>IF(BZ33&lt;$BZ43,$BZ44,$BZ45)</f>
        <v>#DIV/0!</v>
      </c>
      <c r="CB33" s="332">
        <f>ABS($P9-P33)</f>
        <v>0</v>
      </c>
      <c r="CC33" s="353" t="e">
        <f>IF(CB33&lt;$CB43,$CB44,$CB45)</f>
        <v>#DIV/0!</v>
      </c>
      <c r="CD33" s="332">
        <f>ABS($P10-P33)</f>
        <v>0</v>
      </c>
      <c r="CE33" s="353" t="e">
        <f>IF(CD33&lt;$CD43,$CD44,$CD45)</f>
        <v>#DIV/0!</v>
      </c>
      <c r="CF33" s="332">
        <f>ABS($P11-P33)</f>
        <v>0</v>
      </c>
      <c r="CG33" s="353" t="e">
        <f>IF(CF33&lt;$CF43,$CF44,$CF45)</f>
        <v>#DIV/0!</v>
      </c>
      <c r="CH33" s="332">
        <f>ABS($P12-P33)</f>
        <v>0</v>
      </c>
      <c r="CI33" s="353" t="e">
        <f>IF(CH33&lt;$CH43,$CH44,$CH45)</f>
        <v>#DIV/0!</v>
      </c>
      <c r="CJ33" s="332">
        <f>ABS($P13-P33)</f>
        <v>0</v>
      </c>
      <c r="CK33" s="353" t="e">
        <f>IF(CJ33&lt;$CJ43,$CJ44,$CJ45)</f>
        <v>#DIV/0!</v>
      </c>
      <c r="CL33" s="332">
        <f>ABS($P14-P33)</f>
        <v>0</v>
      </c>
      <c r="CM33" s="353" t="e">
        <f>IF(CL33&lt;$CL43,$CL44,$CL45)</f>
        <v>#DIV/0!</v>
      </c>
      <c r="CN33" s="332">
        <f>ABS($P15-P33)</f>
        <v>0</v>
      </c>
      <c r="CO33" s="353" t="e">
        <f>IF(CN33&lt;$CN43,$CN44,$CN45)</f>
        <v>#DIV/0!</v>
      </c>
      <c r="CP33" s="332">
        <f>ABS($P16-P33)</f>
        <v>0</v>
      </c>
      <c r="CQ33" s="353" t="e">
        <f>IF(CP33&lt;$CP43,$CP44,$CP45)</f>
        <v>#DIV/0!</v>
      </c>
      <c r="CR33" s="332">
        <f>ABS($P17-P33)</f>
        <v>0</v>
      </c>
      <c r="CS33" s="353" t="e">
        <f>IF(CR33&lt;$CR43,$CR44,$CR45)</f>
        <v>#DIV/0!</v>
      </c>
      <c r="CT33" s="332">
        <f>ABS($P18-P33)</f>
        <v>0</v>
      </c>
      <c r="CU33" s="353" t="e">
        <f>IF(CT33&lt;$CT43,$CT44,$CT45)</f>
        <v>#DIV/0!</v>
      </c>
      <c r="CV33" s="332">
        <f>ABS($P19-P33)</f>
        <v>0</v>
      </c>
      <c r="CW33" s="353" t="e">
        <f>IF(CV33&lt;$CV43,$CV44,$CV45)</f>
        <v>#DIV/0!</v>
      </c>
      <c r="CX33" s="332">
        <f t="shared" si="34"/>
        <v>0</v>
      </c>
      <c r="CY33" s="353" t="e">
        <f>IF(CX33&lt;$CX43,$CX44,$CX45)</f>
        <v>#DIV/0!</v>
      </c>
      <c r="CZ33" s="344">
        <f t="shared" si="36"/>
        <v>0</v>
      </c>
      <c r="DA33" s="353" t="e">
        <f>IF(CZ33&lt;$CZ43,$CZ44,$CZ45)</f>
        <v>#DIV/0!</v>
      </c>
      <c r="DB33" s="344">
        <f t="shared" si="38"/>
        <v>0</v>
      </c>
      <c r="DC33" s="353" t="e">
        <f>IF(DB33&lt;DB43,$DB44,$DB45)</f>
        <v>#DIV/0!</v>
      </c>
      <c r="DD33" s="344">
        <f t="shared" si="40"/>
        <v>0</v>
      </c>
      <c r="DE33" s="353" t="e">
        <f>IF(DD33&lt;DD43,$DD44,$DD45)</f>
        <v>#DIV/0!</v>
      </c>
      <c r="DF33" s="344">
        <f t="shared" si="42"/>
        <v>0</v>
      </c>
      <c r="DG33" s="353" t="e">
        <f>IF(DF33&lt;DF43,$DF44,$DF45)</f>
        <v>#DIV/0!</v>
      </c>
      <c r="DH33" s="344">
        <f t="shared" si="44"/>
        <v>0</v>
      </c>
      <c r="DI33" s="353" t="e">
        <f>IF(DH33&lt;DH43,$DH44,$DH45)</f>
        <v>#DIV/0!</v>
      </c>
      <c r="DJ33" s="344">
        <f t="shared" si="46"/>
        <v>0</v>
      </c>
      <c r="DK33" s="353" t="e">
        <f>IF(DJ33&lt;DJ43,$DJ44,$DJ45)</f>
        <v>#DIV/0!</v>
      </c>
      <c r="DL33" s="344">
        <f t="shared" si="54"/>
        <v>0</v>
      </c>
      <c r="DM33" s="353" t="e">
        <f>IF(DL33&lt;DL43,$DL44,$DL45)</f>
        <v>#DIV/0!</v>
      </c>
      <c r="DN33" s="344">
        <f t="shared" si="56"/>
        <v>0</v>
      </c>
      <c r="DO33" s="353" t="e">
        <f>IF(DN33&lt;DN43,$DN44,$DN45)</f>
        <v>#DIV/0!</v>
      </c>
      <c r="DP33" s="344">
        <f t="shared" si="58"/>
        <v>0</v>
      </c>
      <c r="DQ33" s="353" t="e">
        <f>IF(DP33&lt;DP43,$DP44,$DP45)</f>
        <v>#DIV/0!</v>
      </c>
      <c r="DR33" s="344">
        <f t="shared" si="60"/>
        <v>0</v>
      </c>
      <c r="DS33" s="353" t="e">
        <f>IF(DR33&lt;DR43,$DR44,$DR45)</f>
        <v>#DIV/0!</v>
      </c>
      <c r="DT33" s="344">
        <f t="shared" si="62"/>
        <v>0</v>
      </c>
      <c r="DU33" s="344" t="e">
        <f>IF(DT33&lt;DT43,$DT44,$DT45)</f>
        <v>#DIV/0!</v>
      </c>
      <c r="DV33" s="344">
        <f t="shared" ref="DV33:DV40" si="64">ABS($P$32-P33)</f>
        <v>0</v>
      </c>
      <c r="DW33" s="344" t="e">
        <f>IF(DV33&lt;DV43,$DV44,$DV45)</f>
        <v>#DIV/0!</v>
      </c>
      <c r="EZ33" s="344">
        <f>SUM(EZ31:EZ32)</f>
        <v>64566059.082999878</v>
      </c>
      <c r="FA33" s="344">
        <f t="shared" si="11"/>
        <v>0</v>
      </c>
      <c r="FB33" s="344">
        <f t="shared" si="12"/>
        <v>0</v>
      </c>
      <c r="FC33" s="344">
        <f t="shared" si="4"/>
        <v>0</v>
      </c>
    </row>
    <row r="34" spans="1:159">
      <c r="A34" s="342">
        <f>IF(Rendimiento!B44="",Rendimiento!F44,Rendimiento!B44)</f>
        <v>0</v>
      </c>
      <c r="B34" s="353">
        <f>Rendimiento!C44</f>
        <v>0</v>
      </c>
      <c r="C34" s="353">
        <f>Rendimiento!D44</f>
        <v>0</v>
      </c>
      <c r="D34" s="353">
        <f>Rendimiento!E44</f>
        <v>0</v>
      </c>
      <c r="E34" s="344">
        <f t="shared" si="47"/>
        <v>0</v>
      </c>
      <c r="F34" s="344">
        <f t="shared" si="48"/>
        <v>0</v>
      </c>
      <c r="G34" s="344">
        <f t="shared" si="49"/>
        <v>0</v>
      </c>
      <c r="H34" s="344">
        <f t="shared" si="50"/>
        <v>0</v>
      </c>
      <c r="I34" s="340">
        <f t="shared" si="51"/>
        <v>0</v>
      </c>
      <c r="J34" s="344">
        <f t="shared" si="8"/>
        <v>0</v>
      </c>
      <c r="K34" s="344">
        <f t="shared" si="52"/>
        <v>0</v>
      </c>
      <c r="L34" s="353"/>
      <c r="M34" s="353"/>
      <c r="N34" s="353"/>
      <c r="O34" s="342">
        <f>Rendimiento!M44</f>
        <v>0</v>
      </c>
      <c r="P34" s="342">
        <f>Rendimiento!N44</f>
        <v>0</v>
      </c>
      <c r="Q34" s="332" t="e">
        <f>IF(E44&gt;0,O34,0)</f>
        <v>#DIV/0!</v>
      </c>
      <c r="R34" s="333" t="e">
        <f t="shared" si="9"/>
        <v>#DIV/0!</v>
      </c>
      <c r="S34" s="332" t="e">
        <f>IF(E44&gt;0,P34,Q34)</f>
        <v>#DIV/0!</v>
      </c>
      <c r="T34" s="344" t="e">
        <f t="shared" si="10"/>
        <v>#DIV/0!</v>
      </c>
      <c r="U34" s="344" t="e">
        <f t="shared" si="13"/>
        <v>#DIV/0!</v>
      </c>
      <c r="V34" s="344" t="e">
        <f t="shared" si="15"/>
        <v>#DIV/0!</v>
      </c>
      <c r="W34" s="344" t="e">
        <f t="shared" si="17"/>
        <v>#DIV/0!</v>
      </c>
      <c r="X34" s="344" t="e">
        <f t="shared" si="18"/>
        <v>#DIV/0!</v>
      </c>
      <c r="Y34" s="344" t="e">
        <f t="shared" si="19"/>
        <v>#DIV/0!</v>
      </c>
      <c r="Z34" s="344" t="e">
        <f t="shared" si="20"/>
        <v>#DIV/0!</v>
      </c>
      <c r="AA34" s="344" t="e">
        <f t="shared" si="21"/>
        <v>#DIV/0!</v>
      </c>
      <c r="AB34" s="344" t="e">
        <f t="shared" si="22"/>
        <v>#DIV/0!</v>
      </c>
      <c r="AC34" s="344" t="e">
        <f t="shared" si="23"/>
        <v>#DIV/0!</v>
      </c>
      <c r="AD34" s="344" t="e">
        <f t="shared" si="24"/>
        <v>#DIV/0!</v>
      </c>
      <c r="AE34" s="344" t="e">
        <f t="shared" si="25"/>
        <v>#DIV/0!</v>
      </c>
      <c r="AF34" s="344" t="e">
        <f t="shared" si="26"/>
        <v>#DIV/0!</v>
      </c>
      <c r="AG34" s="344" t="e">
        <f t="shared" si="27"/>
        <v>#DIV/0!</v>
      </c>
      <c r="AH34" s="344" t="e">
        <f t="shared" si="28"/>
        <v>#DIV/0!</v>
      </c>
      <c r="AI34" s="344" t="e">
        <f t="shared" si="29"/>
        <v>#DIV/0!</v>
      </c>
      <c r="AJ34" s="344" t="e">
        <f t="shared" si="30"/>
        <v>#DIV/0!</v>
      </c>
      <c r="AK34" s="344" t="e">
        <f t="shared" si="31"/>
        <v>#DIV/0!</v>
      </c>
      <c r="AL34" s="344" t="e">
        <f t="shared" si="32"/>
        <v>#DIV/0!</v>
      </c>
      <c r="AM34" s="344" t="e">
        <f t="shared" si="33"/>
        <v>#DIV/0!</v>
      </c>
      <c r="AN34" s="344" t="e">
        <f t="shared" si="35"/>
        <v>#DIV/0!</v>
      </c>
      <c r="AO34" s="344" t="e">
        <f t="shared" si="37"/>
        <v>#DIV/0!</v>
      </c>
      <c r="AP34" s="344" t="e">
        <f t="shared" si="39"/>
        <v>#DIV/0!</v>
      </c>
      <c r="AQ34" s="344" t="e">
        <f t="shared" si="41"/>
        <v>#DIV/0!</v>
      </c>
      <c r="AR34" s="344" t="e">
        <f t="shared" si="43"/>
        <v>#DIV/0!</v>
      </c>
      <c r="AS34" s="344" t="e">
        <f t="shared" si="45"/>
        <v>#DIV/0!</v>
      </c>
      <c r="AT34" s="344" t="e">
        <f t="shared" si="53"/>
        <v>#DIV/0!</v>
      </c>
      <c r="AU34" s="344" t="e">
        <f t="shared" si="55"/>
        <v>#DIV/0!</v>
      </c>
      <c r="AV34" s="344" t="e">
        <f t="shared" si="57"/>
        <v>#DIV/0!</v>
      </c>
      <c r="AW34" s="344" t="e">
        <f t="shared" si="59"/>
        <v>#DIV/0!</v>
      </c>
      <c r="AX34" s="344" t="e">
        <f t="shared" si="61"/>
        <v>#DIV/0!</v>
      </c>
      <c r="AY34" s="344" t="e">
        <f t="shared" si="63"/>
        <v>#DIV/0!</v>
      </c>
      <c r="AZ34" s="344" t="e">
        <f t="shared" ref="AZ34:AZ40" si="65">IF(S34=0,"",$DY34)</f>
        <v>#DIV/0!</v>
      </c>
      <c r="BL34" s="332">
        <f>ABS($P1-P34)</f>
        <v>0</v>
      </c>
      <c r="BM34" s="353" t="e">
        <f>IF(BL34&lt;$BL43,$BL44,$BL45)</f>
        <v>#DIV/0!</v>
      </c>
      <c r="BN34" s="332">
        <f t="shared" si="14"/>
        <v>0</v>
      </c>
      <c r="BO34" s="353" t="e">
        <f>IF(BN34&lt;$BN43,$BN44,$BN45)</f>
        <v>#DIV/0!</v>
      </c>
      <c r="BP34" s="332">
        <f t="shared" si="16"/>
        <v>0</v>
      </c>
      <c r="BQ34" s="353" t="e">
        <f>IF(BP34&lt;$BP43,$BP44,$BP45)</f>
        <v>#DIV/0!</v>
      </c>
      <c r="BR34" s="332">
        <f>ABS($P4-P34)</f>
        <v>0</v>
      </c>
      <c r="BS34" s="353" t="e">
        <f>IF(BR34&lt;$BR43,$BR44,$BR45)</f>
        <v>#DIV/0!</v>
      </c>
      <c r="BT34" s="332">
        <f>ABS($P5-P34)</f>
        <v>0</v>
      </c>
      <c r="BU34" s="353" t="e">
        <f>IF(BT34&lt;$BT43,$BT44,$BT45)</f>
        <v>#DIV/0!</v>
      </c>
      <c r="BV34" s="332">
        <f>ABS($P6-P34)</f>
        <v>0</v>
      </c>
      <c r="BW34" s="353" t="e">
        <f>IF(BV34&lt;$BV43,$BV44,$BV45)</f>
        <v>#DIV/0!</v>
      </c>
      <c r="BX34" s="332">
        <f>ABS($P7-P34)</f>
        <v>0</v>
      </c>
      <c r="BY34" s="353" t="e">
        <f>IF(BX34&lt;$BX43,$BX44,$BX45)</f>
        <v>#DIV/0!</v>
      </c>
      <c r="BZ34" s="332">
        <f>ABS($P8-P34)</f>
        <v>0</v>
      </c>
      <c r="CA34" s="353" t="e">
        <f>IF(BZ34&lt;$BZ43,$BZ44,$BZ45)</f>
        <v>#DIV/0!</v>
      </c>
      <c r="CB34" s="332">
        <f>ABS($P9-P34)</f>
        <v>0</v>
      </c>
      <c r="CC34" s="353" t="e">
        <f>IF(CB34&lt;$CB43,$CB44,$CB45)</f>
        <v>#DIV/0!</v>
      </c>
      <c r="CD34" s="332">
        <f>ABS($P10-P34)</f>
        <v>0</v>
      </c>
      <c r="CE34" s="353" t="e">
        <f>IF(CD34&lt;$CD43,$CD44,$CD45)</f>
        <v>#DIV/0!</v>
      </c>
      <c r="CF34" s="332">
        <f>ABS($P11-P34)</f>
        <v>0</v>
      </c>
      <c r="CG34" s="353" t="e">
        <f>IF(CF34&lt;$CF43,$CF44,$CF45)</f>
        <v>#DIV/0!</v>
      </c>
      <c r="CH34" s="332">
        <f>ABS($P12-P34)</f>
        <v>0</v>
      </c>
      <c r="CI34" s="353" t="e">
        <f>IF(CH34&lt;$CH43,$CH44,$CH45)</f>
        <v>#DIV/0!</v>
      </c>
      <c r="CJ34" s="332">
        <f>ABS($P13-P34)</f>
        <v>0</v>
      </c>
      <c r="CK34" s="353" t="e">
        <f>IF(CJ34&lt;$CJ43,$CJ44,$CJ45)</f>
        <v>#DIV/0!</v>
      </c>
      <c r="CL34" s="332">
        <f>ABS($P14-P34)</f>
        <v>0</v>
      </c>
      <c r="CM34" s="353" t="e">
        <f>IF(CL34&lt;$CL43,$CL44,$CL45)</f>
        <v>#DIV/0!</v>
      </c>
      <c r="CN34" s="332">
        <f>ABS($P15-P34)</f>
        <v>0</v>
      </c>
      <c r="CO34" s="353" t="e">
        <f>IF(CN34&lt;$CN43,$CN44,$CN45)</f>
        <v>#DIV/0!</v>
      </c>
      <c r="CP34" s="332">
        <f>ABS($P16-P34)</f>
        <v>0</v>
      </c>
      <c r="CQ34" s="353" t="e">
        <f>IF(CP34&lt;$CP43,$CP44,$CP45)</f>
        <v>#DIV/0!</v>
      </c>
      <c r="CR34" s="332">
        <f>ABS($P17-P34)</f>
        <v>0</v>
      </c>
      <c r="CS34" s="353" t="e">
        <f>IF(CR34&lt;$CR43,$CR44,$CR45)</f>
        <v>#DIV/0!</v>
      </c>
      <c r="CT34" s="332">
        <f>ABS($P18-P34)</f>
        <v>0</v>
      </c>
      <c r="CU34" s="353" t="e">
        <f>IF(CT34&lt;$CT43,$CT44,$CT45)</f>
        <v>#DIV/0!</v>
      </c>
      <c r="CV34" s="332">
        <f>ABS($P19-P34)</f>
        <v>0</v>
      </c>
      <c r="CW34" s="353" t="e">
        <f>IF(CV34&lt;$CV43,$CV44,$CV45)</f>
        <v>#DIV/0!</v>
      </c>
      <c r="CX34" s="332">
        <f t="shared" si="34"/>
        <v>0</v>
      </c>
      <c r="CY34" s="353" t="e">
        <f>IF(CX34&lt;$CX43,$CX44,$CX45)</f>
        <v>#DIV/0!</v>
      </c>
      <c r="CZ34" s="344">
        <f t="shared" si="36"/>
        <v>0</v>
      </c>
      <c r="DA34" s="353" t="e">
        <f>IF(CZ34&lt;$CZ43,$CZ44,$CZ45)</f>
        <v>#DIV/0!</v>
      </c>
      <c r="DB34" s="344">
        <f t="shared" si="38"/>
        <v>0</v>
      </c>
      <c r="DC34" s="353" t="e">
        <f>IF(DB34&lt;DB43,$DB44,$DB45)</f>
        <v>#DIV/0!</v>
      </c>
      <c r="DD34" s="344">
        <f t="shared" si="40"/>
        <v>0</v>
      </c>
      <c r="DE34" s="353" t="e">
        <f>IF(DD34&lt;DD43,$DD44,$DD45)</f>
        <v>#DIV/0!</v>
      </c>
      <c r="DF34" s="344">
        <f t="shared" si="42"/>
        <v>0</v>
      </c>
      <c r="DG34" s="353" t="e">
        <f>IF(DF34&lt;DF43,$DF44,$DF45)</f>
        <v>#DIV/0!</v>
      </c>
      <c r="DH34" s="344">
        <f t="shared" si="44"/>
        <v>0</v>
      </c>
      <c r="DI34" s="353" t="e">
        <f>IF(DH34&lt;DH43,$DH44,$DH45)</f>
        <v>#DIV/0!</v>
      </c>
      <c r="DJ34" s="344">
        <f t="shared" si="46"/>
        <v>0</v>
      </c>
      <c r="DK34" s="353" t="e">
        <f>IF(DJ34&lt;DJ43,$DJ44,$DJ45)</f>
        <v>#DIV/0!</v>
      </c>
      <c r="DL34" s="344">
        <f t="shared" si="54"/>
        <v>0</v>
      </c>
      <c r="DM34" s="353" t="e">
        <f>IF(DL34&lt;DL43,$DL44,$DL45)</f>
        <v>#DIV/0!</v>
      </c>
      <c r="DN34" s="344">
        <f t="shared" si="56"/>
        <v>0</v>
      </c>
      <c r="DO34" s="353" t="e">
        <f>IF(DN34&lt;DN43,$DN44,$DN45)</f>
        <v>#DIV/0!</v>
      </c>
      <c r="DP34" s="344">
        <f t="shared" si="58"/>
        <v>0</v>
      </c>
      <c r="DQ34" s="353" t="e">
        <f>IF(DP34&lt;DP43,$DP44,$DP45)</f>
        <v>#DIV/0!</v>
      </c>
      <c r="DR34" s="344">
        <f t="shared" si="60"/>
        <v>0</v>
      </c>
      <c r="DS34" s="353" t="e">
        <f>IF(DR34&lt;DR43,$DR44,$DR45)</f>
        <v>#DIV/0!</v>
      </c>
      <c r="DT34" s="344">
        <f t="shared" si="62"/>
        <v>0</v>
      </c>
      <c r="DU34" s="353" t="e">
        <f>IF(DT34&lt;DT43,$DT44,$DT45)</f>
        <v>#DIV/0!</v>
      </c>
      <c r="DV34" s="344">
        <f t="shared" si="64"/>
        <v>0</v>
      </c>
      <c r="DW34" s="353" t="e">
        <f>IF(DV34&lt;DV43,$DV44,$DV45)</f>
        <v>#DIV/0!</v>
      </c>
      <c r="DX34" s="344">
        <f t="shared" ref="DX34:DX40" si="66">ABS($P$33-P34)</f>
        <v>0</v>
      </c>
      <c r="DY34" s="353" t="e">
        <f>IF(DX34&lt;DX43,$DX44,$DX45)</f>
        <v>#DIV/0!</v>
      </c>
      <c r="FA34" s="344">
        <f t="shared" si="11"/>
        <v>0</v>
      </c>
      <c r="FB34" s="344">
        <f t="shared" si="12"/>
        <v>0</v>
      </c>
      <c r="FC34" s="344">
        <f t="shared" si="4"/>
        <v>0</v>
      </c>
    </row>
    <row r="35" spans="1:159">
      <c r="A35" s="342">
        <f>IF(Rendimiento!B45="",Rendimiento!F45,Rendimiento!B45)</f>
        <v>0</v>
      </c>
      <c r="B35" s="344">
        <f>Rendimiento!C45</f>
        <v>0</v>
      </c>
      <c r="C35" s="344">
        <f>Rendimiento!D45</f>
        <v>0</v>
      </c>
      <c r="D35" s="344">
        <f>Rendimiento!E45</f>
        <v>0</v>
      </c>
      <c r="E35" s="344">
        <f t="shared" si="47"/>
        <v>0</v>
      </c>
      <c r="F35" s="344">
        <f t="shared" si="48"/>
        <v>0</v>
      </c>
      <c r="G35" s="344">
        <f t="shared" si="49"/>
        <v>0</v>
      </c>
      <c r="H35" s="344">
        <f t="shared" si="50"/>
        <v>0</v>
      </c>
      <c r="I35" s="340">
        <f t="shared" si="51"/>
        <v>0</v>
      </c>
      <c r="J35" s="344">
        <f t="shared" si="8"/>
        <v>0</v>
      </c>
      <c r="K35" s="344">
        <f t="shared" si="52"/>
        <v>0</v>
      </c>
      <c r="O35" s="342">
        <f>Rendimiento!M45</f>
        <v>0</v>
      </c>
      <c r="P35" s="342">
        <f>Rendimiento!N45</f>
        <v>0</v>
      </c>
      <c r="Q35" s="332" t="e">
        <f>IF(E44&gt;0,O35,0)</f>
        <v>#DIV/0!</v>
      </c>
      <c r="R35" s="333" t="e">
        <f t="shared" si="9"/>
        <v>#DIV/0!</v>
      </c>
      <c r="S35" s="332" t="e">
        <f>IF(E44&gt;0,P35,Q35)</f>
        <v>#DIV/0!</v>
      </c>
      <c r="T35" s="344" t="e">
        <f t="shared" si="10"/>
        <v>#DIV/0!</v>
      </c>
      <c r="U35" s="344" t="e">
        <f t="shared" si="13"/>
        <v>#DIV/0!</v>
      </c>
      <c r="V35" s="344" t="e">
        <f t="shared" si="15"/>
        <v>#DIV/0!</v>
      </c>
      <c r="W35" s="344" t="e">
        <f t="shared" si="17"/>
        <v>#DIV/0!</v>
      </c>
      <c r="X35" s="344" t="e">
        <f t="shared" si="18"/>
        <v>#DIV/0!</v>
      </c>
      <c r="Y35" s="344" t="e">
        <f t="shared" si="19"/>
        <v>#DIV/0!</v>
      </c>
      <c r="Z35" s="344" t="e">
        <f t="shared" si="20"/>
        <v>#DIV/0!</v>
      </c>
      <c r="AA35" s="344" t="e">
        <f t="shared" si="21"/>
        <v>#DIV/0!</v>
      </c>
      <c r="AB35" s="344" t="e">
        <f t="shared" si="22"/>
        <v>#DIV/0!</v>
      </c>
      <c r="AC35" s="344" t="e">
        <f t="shared" si="23"/>
        <v>#DIV/0!</v>
      </c>
      <c r="AD35" s="344" t="e">
        <f t="shared" si="24"/>
        <v>#DIV/0!</v>
      </c>
      <c r="AE35" s="344" t="e">
        <f t="shared" si="25"/>
        <v>#DIV/0!</v>
      </c>
      <c r="AF35" s="344" t="e">
        <f t="shared" si="26"/>
        <v>#DIV/0!</v>
      </c>
      <c r="AG35" s="344" t="e">
        <f t="shared" si="27"/>
        <v>#DIV/0!</v>
      </c>
      <c r="AH35" s="344" t="e">
        <f t="shared" si="28"/>
        <v>#DIV/0!</v>
      </c>
      <c r="AI35" s="344" t="e">
        <f t="shared" si="29"/>
        <v>#DIV/0!</v>
      </c>
      <c r="AJ35" s="344" t="e">
        <f t="shared" si="30"/>
        <v>#DIV/0!</v>
      </c>
      <c r="AK35" s="344" t="e">
        <f t="shared" si="31"/>
        <v>#DIV/0!</v>
      </c>
      <c r="AL35" s="344" t="e">
        <f t="shared" si="32"/>
        <v>#DIV/0!</v>
      </c>
      <c r="AM35" s="344" t="e">
        <f t="shared" si="33"/>
        <v>#DIV/0!</v>
      </c>
      <c r="AN35" s="344" t="e">
        <f t="shared" si="35"/>
        <v>#DIV/0!</v>
      </c>
      <c r="AO35" s="344" t="e">
        <f t="shared" si="37"/>
        <v>#DIV/0!</v>
      </c>
      <c r="AP35" s="344" t="e">
        <f t="shared" si="39"/>
        <v>#DIV/0!</v>
      </c>
      <c r="AQ35" s="344" t="e">
        <f t="shared" si="41"/>
        <v>#DIV/0!</v>
      </c>
      <c r="AR35" s="344" t="e">
        <f t="shared" si="43"/>
        <v>#DIV/0!</v>
      </c>
      <c r="AS35" s="344" t="e">
        <f t="shared" si="45"/>
        <v>#DIV/0!</v>
      </c>
      <c r="AT35" s="344" t="e">
        <f t="shared" si="53"/>
        <v>#DIV/0!</v>
      </c>
      <c r="AU35" s="344" t="e">
        <f t="shared" si="55"/>
        <v>#DIV/0!</v>
      </c>
      <c r="AV35" s="344" t="e">
        <f t="shared" si="57"/>
        <v>#DIV/0!</v>
      </c>
      <c r="AW35" s="344" t="e">
        <f t="shared" si="59"/>
        <v>#DIV/0!</v>
      </c>
      <c r="AX35" s="344" t="e">
        <f t="shared" si="61"/>
        <v>#DIV/0!</v>
      </c>
      <c r="AY35" s="344" t="e">
        <f t="shared" si="63"/>
        <v>#DIV/0!</v>
      </c>
      <c r="AZ35" s="344" t="e">
        <f t="shared" si="65"/>
        <v>#DIV/0!</v>
      </c>
      <c r="BA35" s="344" t="e">
        <f t="shared" ref="BA35:BA40" si="67">IF(S35=0,"",$EA35)</f>
        <v>#DIV/0!</v>
      </c>
      <c r="BL35" s="332">
        <f>ABS($P1-P35)</f>
        <v>0</v>
      </c>
      <c r="BM35" s="344" t="e">
        <f>IF(BL35&lt;$BL43,$BL44,$BL45)</f>
        <v>#DIV/0!</v>
      </c>
      <c r="BN35" s="332">
        <f t="shared" si="14"/>
        <v>0</v>
      </c>
      <c r="BO35" s="344" t="e">
        <f>IF(BN35&lt;$BN43,$BN44,$BN45)</f>
        <v>#DIV/0!</v>
      </c>
      <c r="BP35" s="332">
        <f t="shared" si="16"/>
        <v>0</v>
      </c>
      <c r="BQ35" s="344" t="e">
        <f>IF(BP35&lt;$BP43,$BP44,$BP45)</f>
        <v>#DIV/0!</v>
      </c>
      <c r="BR35" s="332">
        <f>ABS($P4-P35)</f>
        <v>0</v>
      </c>
      <c r="BS35" s="344" t="e">
        <f>IF(BR35&lt;$BR43,$BR44,$BR45)</f>
        <v>#DIV/0!</v>
      </c>
      <c r="BT35" s="332">
        <f>ABS($P5-P35)</f>
        <v>0</v>
      </c>
      <c r="BU35" s="344" t="e">
        <f>IF(BT35&lt;$BT43,$BT44,$BT45)</f>
        <v>#DIV/0!</v>
      </c>
      <c r="BV35" s="332">
        <f>ABS($P6-P35)</f>
        <v>0</v>
      </c>
      <c r="BW35" s="344" t="e">
        <f>IF(BV35&lt;$BV43,$BV44,$BV45)</f>
        <v>#DIV/0!</v>
      </c>
      <c r="BX35" s="332">
        <f>ABS($P7-P35)</f>
        <v>0</v>
      </c>
      <c r="BY35" s="344" t="e">
        <f>IF(BX35&lt;$BX43,$BX44,$BX45)</f>
        <v>#DIV/0!</v>
      </c>
      <c r="BZ35" s="332">
        <f>ABS($P8-P35)</f>
        <v>0</v>
      </c>
      <c r="CA35" s="344" t="e">
        <f>IF(BZ35&lt;$BZ43,$BZ44,$BZ45)</f>
        <v>#DIV/0!</v>
      </c>
      <c r="CB35" s="332">
        <f>ABS($P9-P35)</f>
        <v>0</v>
      </c>
      <c r="CC35" s="344" t="e">
        <f>IF(CB35&lt;$CB43,$CB44,$CB45)</f>
        <v>#DIV/0!</v>
      </c>
      <c r="CD35" s="332">
        <f>ABS($P10-P35)</f>
        <v>0</v>
      </c>
      <c r="CE35" s="344" t="e">
        <f>IF(CD35&lt;$CD43,$CD44,$CD45)</f>
        <v>#DIV/0!</v>
      </c>
      <c r="CF35" s="332">
        <f>ABS($P11-P35)</f>
        <v>0</v>
      </c>
      <c r="CG35" s="344" t="e">
        <f>IF(CF35&lt;$CF43,$CF44,$CF45)</f>
        <v>#DIV/0!</v>
      </c>
      <c r="CH35" s="332">
        <f>ABS($P12-P35)</f>
        <v>0</v>
      </c>
      <c r="CI35" s="344" t="e">
        <f>IF(CH35&lt;$CH43,$CH44,$CH45)</f>
        <v>#DIV/0!</v>
      </c>
      <c r="CJ35" s="332">
        <f>ABS($P13-P35)</f>
        <v>0</v>
      </c>
      <c r="CK35" s="344" t="e">
        <f>IF(CJ35&lt;$CJ43,$CJ44,$CJ45)</f>
        <v>#DIV/0!</v>
      </c>
      <c r="CL35" s="332">
        <f>ABS($P14-P35)</f>
        <v>0</v>
      </c>
      <c r="CM35" s="344" t="e">
        <f>IF(CL35&lt;$CL43,$CL44,$CL45)</f>
        <v>#DIV/0!</v>
      </c>
      <c r="CN35" s="332">
        <f>ABS($P15-P35)</f>
        <v>0</v>
      </c>
      <c r="CO35" s="344" t="e">
        <f>IF(CN35&lt;$CN43,$CN44,$CN45)</f>
        <v>#DIV/0!</v>
      </c>
      <c r="CP35" s="332">
        <f>ABS($P16-P35)</f>
        <v>0</v>
      </c>
      <c r="CQ35" s="344" t="e">
        <f>IF(CP35&lt;$CP43,$CP44,$CP45)</f>
        <v>#DIV/0!</v>
      </c>
      <c r="CR35" s="332">
        <f>ABS($P17-P35)</f>
        <v>0</v>
      </c>
      <c r="CS35" s="344" t="e">
        <f>IF(CR35&lt;$CR43,$CR44,$CR45)</f>
        <v>#DIV/0!</v>
      </c>
      <c r="CT35" s="332">
        <f>ABS($P18-P35)</f>
        <v>0</v>
      </c>
      <c r="CU35" s="344" t="e">
        <f>IF(CT35&lt;$CT43,$CT44,$CT45)</f>
        <v>#DIV/0!</v>
      </c>
      <c r="CV35" s="332">
        <f>ABS($P19-P35)</f>
        <v>0</v>
      </c>
      <c r="CW35" s="344" t="e">
        <f>IF(CV35&lt;$CV43,$CV44,$CV45)</f>
        <v>#DIV/0!</v>
      </c>
      <c r="CX35" s="332">
        <f t="shared" si="34"/>
        <v>0</v>
      </c>
      <c r="CY35" s="344" t="e">
        <f>IF(CX35&lt;$CX43,$CX44,$CX45)</f>
        <v>#DIV/0!</v>
      </c>
      <c r="CZ35" s="344">
        <f t="shared" si="36"/>
        <v>0</v>
      </c>
      <c r="DA35" s="344" t="e">
        <f>IF(CZ35&lt;$CZ43,$CZ44,$CZ45)</f>
        <v>#DIV/0!</v>
      </c>
      <c r="DB35" s="344">
        <f t="shared" si="38"/>
        <v>0</v>
      </c>
      <c r="DC35" s="344" t="e">
        <f>IF(DB35&lt;DB43,$DB44,$DB45)</f>
        <v>#DIV/0!</v>
      </c>
      <c r="DD35" s="344">
        <f t="shared" si="40"/>
        <v>0</v>
      </c>
      <c r="DE35" s="344" t="e">
        <f>IF(DD35&lt;DD43,$DD44,$DD45)</f>
        <v>#DIV/0!</v>
      </c>
      <c r="DF35" s="344">
        <f t="shared" si="42"/>
        <v>0</v>
      </c>
      <c r="DG35" s="344" t="e">
        <f>IF(DF35&lt;DF43,$DF44,$DF45)</f>
        <v>#DIV/0!</v>
      </c>
      <c r="DH35" s="344">
        <f t="shared" si="44"/>
        <v>0</v>
      </c>
      <c r="DI35" s="344" t="e">
        <f>IF(DH35&lt;DH43,$DH44,$DH45)</f>
        <v>#DIV/0!</v>
      </c>
      <c r="DJ35" s="344">
        <f t="shared" si="46"/>
        <v>0</v>
      </c>
      <c r="DK35" s="344" t="e">
        <f>IF(DJ35&lt;DJ43,$DJ44,$DJ45)</f>
        <v>#DIV/0!</v>
      </c>
      <c r="DL35" s="344">
        <f t="shared" si="54"/>
        <v>0</v>
      </c>
      <c r="DM35" s="344" t="e">
        <f>IF(DL35&lt;DL43,$DL44,$DL45)</f>
        <v>#DIV/0!</v>
      </c>
      <c r="DN35" s="344">
        <f t="shared" si="56"/>
        <v>0</v>
      </c>
      <c r="DO35" s="344" t="e">
        <f>IF(DN35&lt;DN43,$DN44,$DN45)</f>
        <v>#DIV/0!</v>
      </c>
      <c r="DP35" s="344">
        <f t="shared" si="58"/>
        <v>0</v>
      </c>
      <c r="DQ35" s="344" t="e">
        <f>IF(DP35&lt;DP43,$DP44,$DP45)</f>
        <v>#DIV/0!</v>
      </c>
      <c r="DR35" s="344">
        <f t="shared" si="60"/>
        <v>0</v>
      </c>
      <c r="DS35" s="344" t="e">
        <f>IF(DR35&lt;DR43,$DR44,$DR45)</f>
        <v>#DIV/0!</v>
      </c>
      <c r="DT35" s="344">
        <f t="shared" si="62"/>
        <v>0</v>
      </c>
      <c r="DU35" s="353" t="e">
        <f>IF(DT35&lt;DT43,$DT44,$DT45)</f>
        <v>#DIV/0!</v>
      </c>
      <c r="DV35" s="344">
        <f t="shared" si="64"/>
        <v>0</v>
      </c>
      <c r="DW35" s="353" t="e">
        <f>IF(DV35&lt;DV43,$DV44,$DV45)</f>
        <v>#DIV/0!</v>
      </c>
      <c r="DX35" s="344">
        <f t="shared" si="66"/>
        <v>0</v>
      </c>
      <c r="DY35" s="353" t="e">
        <f>IF(DX35&lt;DX43,$DX44,$DX45)</f>
        <v>#DIV/0!</v>
      </c>
      <c r="DZ35" s="344">
        <f t="shared" ref="DZ35:DZ40" si="68">ABS($P$34-P35)</f>
        <v>0</v>
      </c>
      <c r="EA35" s="353" t="e">
        <f>IF(DZ35&lt;DZ43,$DZ44,$DZ45)</f>
        <v>#DIV/0!</v>
      </c>
      <c r="EY35" s="344" t="s">
        <v>87</v>
      </c>
      <c r="EZ35" s="342" t="e">
        <f>EZ33-EZ6</f>
        <v>#DIV/0!</v>
      </c>
      <c r="FA35" s="344">
        <f t="shared" si="11"/>
        <v>0</v>
      </c>
      <c r="FB35" s="344">
        <f t="shared" si="12"/>
        <v>0</v>
      </c>
      <c r="FC35" s="344">
        <f t="shared" si="4"/>
        <v>0</v>
      </c>
    </row>
    <row r="36" spans="1:159">
      <c r="A36" s="342">
        <f>IF(Rendimiento!B46="",Rendimiento!F46,Rendimiento!B46)</f>
        <v>0</v>
      </c>
      <c r="B36" s="344">
        <f>Rendimiento!C46</f>
        <v>0</v>
      </c>
      <c r="C36" s="344">
        <f>Rendimiento!D46</f>
        <v>0</v>
      </c>
      <c r="D36" s="344">
        <f>Rendimiento!E46</f>
        <v>0</v>
      </c>
      <c r="E36" s="344">
        <f t="shared" si="47"/>
        <v>0</v>
      </c>
      <c r="F36" s="344">
        <f t="shared" si="48"/>
        <v>0</v>
      </c>
      <c r="G36" s="344">
        <f t="shared" si="49"/>
        <v>0</v>
      </c>
      <c r="H36" s="344">
        <f t="shared" si="50"/>
        <v>0</v>
      </c>
      <c r="I36" s="340">
        <f t="shared" si="51"/>
        <v>0</v>
      </c>
      <c r="J36" s="344">
        <f t="shared" si="8"/>
        <v>0</v>
      </c>
      <c r="K36" s="344">
        <f t="shared" si="52"/>
        <v>0</v>
      </c>
      <c r="O36" s="342">
        <f>Rendimiento!M46</f>
        <v>0</v>
      </c>
      <c r="P36" s="342">
        <f>Rendimiento!N46</f>
        <v>0</v>
      </c>
      <c r="Q36" s="332" t="e">
        <f>IF(E44&gt;0,O36,0)</f>
        <v>#DIV/0!</v>
      </c>
      <c r="R36" s="333" t="e">
        <f t="shared" si="9"/>
        <v>#DIV/0!</v>
      </c>
      <c r="S36" s="332" t="e">
        <f>IF(E44&gt;0,P36,Q36)</f>
        <v>#DIV/0!</v>
      </c>
      <c r="T36" s="344" t="e">
        <f t="shared" si="10"/>
        <v>#DIV/0!</v>
      </c>
      <c r="U36" s="344" t="e">
        <f t="shared" si="13"/>
        <v>#DIV/0!</v>
      </c>
      <c r="V36" s="344" t="e">
        <f t="shared" si="15"/>
        <v>#DIV/0!</v>
      </c>
      <c r="W36" s="344" t="e">
        <f t="shared" si="17"/>
        <v>#DIV/0!</v>
      </c>
      <c r="X36" s="344" t="e">
        <f t="shared" si="18"/>
        <v>#DIV/0!</v>
      </c>
      <c r="Y36" s="344" t="e">
        <f t="shared" si="19"/>
        <v>#DIV/0!</v>
      </c>
      <c r="Z36" s="344" t="e">
        <f t="shared" si="20"/>
        <v>#DIV/0!</v>
      </c>
      <c r="AA36" s="344" t="e">
        <f t="shared" si="21"/>
        <v>#DIV/0!</v>
      </c>
      <c r="AB36" s="344" t="e">
        <f t="shared" si="22"/>
        <v>#DIV/0!</v>
      </c>
      <c r="AC36" s="344" t="e">
        <f t="shared" si="23"/>
        <v>#DIV/0!</v>
      </c>
      <c r="AD36" s="344" t="e">
        <f t="shared" si="24"/>
        <v>#DIV/0!</v>
      </c>
      <c r="AE36" s="344" t="e">
        <f t="shared" si="25"/>
        <v>#DIV/0!</v>
      </c>
      <c r="AF36" s="344" t="e">
        <f t="shared" si="26"/>
        <v>#DIV/0!</v>
      </c>
      <c r="AG36" s="344" t="e">
        <f t="shared" si="27"/>
        <v>#DIV/0!</v>
      </c>
      <c r="AH36" s="344" t="e">
        <f t="shared" si="28"/>
        <v>#DIV/0!</v>
      </c>
      <c r="AI36" s="344" t="e">
        <f t="shared" si="29"/>
        <v>#DIV/0!</v>
      </c>
      <c r="AJ36" s="344" t="e">
        <f t="shared" si="30"/>
        <v>#DIV/0!</v>
      </c>
      <c r="AK36" s="344" t="e">
        <f t="shared" si="31"/>
        <v>#DIV/0!</v>
      </c>
      <c r="AL36" s="344" t="e">
        <f t="shared" si="32"/>
        <v>#DIV/0!</v>
      </c>
      <c r="AM36" s="344" t="e">
        <f t="shared" si="33"/>
        <v>#DIV/0!</v>
      </c>
      <c r="AN36" s="344" t="e">
        <f t="shared" si="35"/>
        <v>#DIV/0!</v>
      </c>
      <c r="AO36" s="344" t="e">
        <f t="shared" si="37"/>
        <v>#DIV/0!</v>
      </c>
      <c r="AP36" s="344" t="e">
        <f t="shared" si="39"/>
        <v>#DIV/0!</v>
      </c>
      <c r="AQ36" s="344" t="e">
        <f t="shared" si="41"/>
        <v>#DIV/0!</v>
      </c>
      <c r="AR36" s="344" t="e">
        <f t="shared" si="43"/>
        <v>#DIV/0!</v>
      </c>
      <c r="AS36" s="344" t="e">
        <f t="shared" si="45"/>
        <v>#DIV/0!</v>
      </c>
      <c r="AT36" s="344" t="e">
        <f t="shared" si="53"/>
        <v>#DIV/0!</v>
      </c>
      <c r="AU36" s="344" t="e">
        <f t="shared" si="55"/>
        <v>#DIV/0!</v>
      </c>
      <c r="AV36" s="344" t="e">
        <f t="shared" si="57"/>
        <v>#DIV/0!</v>
      </c>
      <c r="AW36" s="344" t="e">
        <f t="shared" si="59"/>
        <v>#DIV/0!</v>
      </c>
      <c r="AX36" s="344" t="e">
        <f t="shared" si="61"/>
        <v>#DIV/0!</v>
      </c>
      <c r="AY36" s="344" t="e">
        <f t="shared" si="63"/>
        <v>#DIV/0!</v>
      </c>
      <c r="AZ36" s="344" t="e">
        <f t="shared" si="65"/>
        <v>#DIV/0!</v>
      </c>
      <c r="BA36" s="344" t="e">
        <f t="shared" si="67"/>
        <v>#DIV/0!</v>
      </c>
      <c r="BB36" s="344" t="e">
        <f>IF(S36=0,"",$EC36)</f>
        <v>#DIV/0!</v>
      </c>
      <c r="BL36" s="332">
        <f>ABS($P1-P36)</f>
        <v>0</v>
      </c>
      <c r="BM36" s="344" t="e">
        <f>IF(BL36&lt;$BL43,$BL44,$BL45)</f>
        <v>#DIV/0!</v>
      </c>
      <c r="BN36" s="332">
        <f t="shared" si="14"/>
        <v>0</v>
      </c>
      <c r="BO36" s="344" t="e">
        <f>IF(BN36&lt;$BN43,$BN44,$BN45)</f>
        <v>#DIV/0!</v>
      </c>
      <c r="BP36" s="332">
        <f t="shared" si="16"/>
        <v>0</v>
      </c>
      <c r="BQ36" s="344" t="e">
        <f>IF(BP36&lt;$BP43,$BP44,$BP45)</f>
        <v>#DIV/0!</v>
      </c>
      <c r="BR36" s="332">
        <f>ABS($P4-P36)</f>
        <v>0</v>
      </c>
      <c r="BS36" s="344" t="e">
        <f>IF(BR36&lt;$BR43,$BR44,$BR45)</f>
        <v>#DIV/0!</v>
      </c>
      <c r="BT36" s="332">
        <f>ABS($P5-P36)</f>
        <v>0</v>
      </c>
      <c r="BU36" s="344" t="e">
        <f>IF(BT36&lt;$BT43,$BT44,$BT45)</f>
        <v>#DIV/0!</v>
      </c>
      <c r="BV36" s="332">
        <f>ABS($P6-P36)</f>
        <v>0</v>
      </c>
      <c r="BW36" s="344" t="e">
        <f>IF(BV36&lt;$BV43,$BV44,$BV45)</f>
        <v>#DIV/0!</v>
      </c>
      <c r="BX36" s="332">
        <f>ABS($P7-P36)</f>
        <v>0</v>
      </c>
      <c r="BY36" s="344" t="e">
        <f>IF(BX36&lt;$BX43,$BX44,$BX45)</f>
        <v>#DIV/0!</v>
      </c>
      <c r="BZ36" s="332">
        <f>ABS($P8-P36)</f>
        <v>0</v>
      </c>
      <c r="CA36" s="344" t="e">
        <f>IF(BZ36&lt;$BZ43,$BZ44,$BZ45)</f>
        <v>#DIV/0!</v>
      </c>
      <c r="CB36" s="332">
        <f>ABS($P9-P36)</f>
        <v>0</v>
      </c>
      <c r="CC36" s="344" t="e">
        <f>IF(CB36&lt;$CB43,$CB44,$CB45)</f>
        <v>#DIV/0!</v>
      </c>
      <c r="CD36" s="332">
        <f>ABS($P10-P36)</f>
        <v>0</v>
      </c>
      <c r="CE36" s="344" t="e">
        <f>IF(CD36&lt;$CD43,$CD44,$CD45)</f>
        <v>#DIV/0!</v>
      </c>
      <c r="CF36" s="332">
        <f>ABS($P11-P36)</f>
        <v>0</v>
      </c>
      <c r="CG36" s="344" t="e">
        <f>IF(CF36&lt;$CF43,$CF44,$CF45)</f>
        <v>#DIV/0!</v>
      </c>
      <c r="CH36" s="332">
        <f>ABS($P12-P36)</f>
        <v>0</v>
      </c>
      <c r="CI36" s="344" t="e">
        <f>IF(CH36&lt;$CH43,$CH44,$CH45)</f>
        <v>#DIV/0!</v>
      </c>
      <c r="CJ36" s="332">
        <f>ABS($P13-P36)</f>
        <v>0</v>
      </c>
      <c r="CK36" s="344" t="e">
        <f>IF(CJ36&lt;$CJ43,$CJ44,$CJ45)</f>
        <v>#DIV/0!</v>
      </c>
      <c r="CL36" s="332">
        <f>ABS($P14-P36)</f>
        <v>0</v>
      </c>
      <c r="CM36" s="344" t="e">
        <f>IF(CL36&lt;$CL43,$CL44,$CL45)</f>
        <v>#DIV/0!</v>
      </c>
      <c r="CN36" s="332">
        <f>ABS($P15-P36)</f>
        <v>0</v>
      </c>
      <c r="CO36" s="344" t="e">
        <f>IF(CN36&lt;$CN43,$CN44,$CN45)</f>
        <v>#DIV/0!</v>
      </c>
      <c r="CP36" s="332">
        <f>ABS($P16-P36)</f>
        <v>0</v>
      </c>
      <c r="CQ36" s="344" t="e">
        <f>IF(CP36&lt;$CP43,$CP44,$CP45)</f>
        <v>#DIV/0!</v>
      </c>
      <c r="CR36" s="332">
        <f>ABS($P17-P36)</f>
        <v>0</v>
      </c>
      <c r="CS36" s="344" t="e">
        <f>IF(CR36&lt;$CR43,$CR44,$CR45)</f>
        <v>#DIV/0!</v>
      </c>
      <c r="CT36" s="332">
        <f>ABS($P18-P36)</f>
        <v>0</v>
      </c>
      <c r="CU36" s="344" t="e">
        <f>IF(CT36&lt;$CT43,$CT44,$CT45)</f>
        <v>#DIV/0!</v>
      </c>
      <c r="CV36" s="332">
        <f>ABS($P19-P36)</f>
        <v>0</v>
      </c>
      <c r="CW36" s="344" t="e">
        <f>IF(CV36&lt;$CV43,$CV44,$CV45)</f>
        <v>#DIV/0!</v>
      </c>
      <c r="CX36" s="332">
        <f t="shared" si="34"/>
        <v>0</v>
      </c>
      <c r="CY36" s="344" t="e">
        <f>IF(CX36&lt;$CX43,$CX44,$CX45)</f>
        <v>#DIV/0!</v>
      </c>
      <c r="CZ36" s="344">
        <f t="shared" si="36"/>
        <v>0</v>
      </c>
      <c r="DA36" s="344" t="e">
        <f>IF(CZ36&lt;$CZ43,$CZ44,$CZ45)</f>
        <v>#DIV/0!</v>
      </c>
      <c r="DB36" s="344">
        <f t="shared" si="38"/>
        <v>0</v>
      </c>
      <c r="DC36" s="344" t="e">
        <f>IF(DB36&lt;DB43,$DB44,$DB45)</f>
        <v>#DIV/0!</v>
      </c>
      <c r="DD36" s="344">
        <f t="shared" si="40"/>
        <v>0</v>
      </c>
      <c r="DE36" s="344" t="e">
        <f>IF(DD36&lt;DD43,$DD44,$DD45)</f>
        <v>#DIV/0!</v>
      </c>
      <c r="DF36" s="344">
        <f t="shared" si="42"/>
        <v>0</v>
      </c>
      <c r="DG36" s="344" t="e">
        <f>IF(DF36&lt;DF43,$DF44,$DF45)</f>
        <v>#DIV/0!</v>
      </c>
      <c r="DH36" s="344">
        <f t="shared" si="44"/>
        <v>0</v>
      </c>
      <c r="DI36" s="344" t="e">
        <f>IF(DH36&lt;DH43,$DH44,$DH45)</f>
        <v>#DIV/0!</v>
      </c>
      <c r="DJ36" s="344">
        <f t="shared" si="46"/>
        <v>0</v>
      </c>
      <c r="DK36" s="344" t="e">
        <f>IF(DJ36&lt;DJ43,$DJ44,$DJ45)</f>
        <v>#DIV/0!</v>
      </c>
      <c r="DL36" s="344">
        <f t="shared" si="54"/>
        <v>0</v>
      </c>
      <c r="DM36" s="344" t="e">
        <f>IF(DL36&lt;DL43,$DL44,$DL45)</f>
        <v>#DIV/0!</v>
      </c>
      <c r="DN36" s="344">
        <f t="shared" si="56"/>
        <v>0</v>
      </c>
      <c r="DO36" s="344" t="e">
        <f>IF(DN36&lt;DN43,$DN44,$DN45)</f>
        <v>#DIV/0!</v>
      </c>
      <c r="DP36" s="344">
        <f t="shared" si="58"/>
        <v>0</v>
      </c>
      <c r="DQ36" s="344" t="e">
        <f>IF(DP36&lt;DP43,$DP44,$DP45)</f>
        <v>#DIV/0!</v>
      </c>
      <c r="DR36" s="344">
        <f t="shared" si="60"/>
        <v>0</v>
      </c>
      <c r="DS36" s="344" t="e">
        <f>IF(DR36&lt;DR43,$DR44,$DR45)</f>
        <v>#DIV/0!</v>
      </c>
      <c r="DT36" s="344">
        <f t="shared" si="62"/>
        <v>0</v>
      </c>
      <c r="DU36" s="344" t="e">
        <f>IF(DT36&lt;DT43,$DT44,$DT45)</f>
        <v>#DIV/0!</v>
      </c>
      <c r="DV36" s="344">
        <f t="shared" si="64"/>
        <v>0</v>
      </c>
      <c r="DW36" s="344" t="e">
        <f>IF(DV36&lt;DV43,$DV44,$DV45)</f>
        <v>#DIV/0!</v>
      </c>
      <c r="DX36" s="344">
        <f t="shared" si="66"/>
        <v>0</v>
      </c>
      <c r="DY36" s="344" t="e">
        <f>IF(DX36&lt;DX43,$DX44,$DX45)</f>
        <v>#DIV/0!</v>
      </c>
      <c r="DZ36" s="344">
        <f t="shared" si="68"/>
        <v>0</v>
      </c>
      <c r="EA36" s="344" t="e">
        <f>IF(DZ36&lt;DZ43,$DZ44,$DZ45)</f>
        <v>#DIV/0!</v>
      </c>
      <c r="EB36" s="344">
        <f>ABS($P$35-P36)</f>
        <v>0</v>
      </c>
      <c r="EC36" s="344" t="e">
        <f>IF(EB36&lt;$EB43,$EB44,$EB45)</f>
        <v>#DIV/0!</v>
      </c>
      <c r="FA36" s="344">
        <f t="shared" si="11"/>
        <v>0</v>
      </c>
      <c r="FB36" s="344">
        <f t="shared" si="12"/>
        <v>0</v>
      </c>
      <c r="FC36" s="344">
        <f t="shared" si="4"/>
        <v>0</v>
      </c>
    </row>
    <row r="37" spans="1:159">
      <c r="A37" s="342">
        <f>IF(Rendimiento!B47="",Rendimiento!F47,Rendimiento!B47)</f>
        <v>0</v>
      </c>
      <c r="B37" s="344">
        <f>Rendimiento!C47</f>
        <v>0</v>
      </c>
      <c r="C37" s="344">
        <f>Rendimiento!D47</f>
        <v>0</v>
      </c>
      <c r="D37" s="344">
        <f>Rendimiento!E47</f>
        <v>0</v>
      </c>
      <c r="E37" s="344">
        <f t="shared" si="47"/>
        <v>0</v>
      </c>
      <c r="F37" s="344">
        <f t="shared" si="48"/>
        <v>0</v>
      </c>
      <c r="G37" s="344">
        <f t="shared" si="49"/>
        <v>0</v>
      </c>
      <c r="H37" s="344">
        <f t="shared" si="50"/>
        <v>0</v>
      </c>
      <c r="I37" s="340">
        <f t="shared" si="51"/>
        <v>0</v>
      </c>
      <c r="J37" s="344">
        <f t="shared" si="8"/>
        <v>0</v>
      </c>
      <c r="K37" s="344">
        <f t="shared" si="52"/>
        <v>0</v>
      </c>
      <c r="O37" s="342">
        <f>Rendimiento!M47</f>
        <v>0</v>
      </c>
      <c r="P37" s="342">
        <f>Rendimiento!N47</f>
        <v>0</v>
      </c>
      <c r="Q37" s="332" t="e">
        <f>IF(E44&gt;0,O37,0)</f>
        <v>#DIV/0!</v>
      </c>
      <c r="R37" s="333" t="e">
        <f t="shared" si="9"/>
        <v>#DIV/0!</v>
      </c>
      <c r="S37" s="332" t="e">
        <f>IF(E44&gt;0,P37,Q37)</f>
        <v>#DIV/0!</v>
      </c>
      <c r="T37" s="344" t="e">
        <f t="shared" si="10"/>
        <v>#DIV/0!</v>
      </c>
      <c r="U37" s="344" t="e">
        <f t="shared" si="13"/>
        <v>#DIV/0!</v>
      </c>
      <c r="V37" s="344" t="e">
        <f t="shared" si="15"/>
        <v>#DIV/0!</v>
      </c>
      <c r="W37" s="344" t="e">
        <f t="shared" si="17"/>
        <v>#DIV/0!</v>
      </c>
      <c r="X37" s="344" t="e">
        <f t="shared" si="18"/>
        <v>#DIV/0!</v>
      </c>
      <c r="Y37" s="344" t="e">
        <f t="shared" si="19"/>
        <v>#DIV/0!</v>
      </c>
      <c r="Z37" s="344" t="e">
        <f t="shared" si="20"/>
        <v>#DIV/0!</v>
      </c>
      <c r="AA37" s="344" t="e">
        <f t="shared" si="21"/>
        <v>#DIV/0!</v>
      </c>
      <c r="AB37" s="344" t="e">
        <f t="shared" si="22"/>
        <v>#DIV/0!</v>
      </c>
      <c r="AC37" s="344" t="e">
        <f t="shared" si="23"/>
        <v>#DIV/0!</v>
      </c>
      <c r="AD37" s="344" t="e">
        <f t="shared" si="24"/>
        <v>#DIV/0!</v>
      </c>
      <c r="AE37" s="344" t="e">
        <f t="shared" si="25"/>
        <v>#DIV/0!</v>
      </c>
      <c r="AF37" s="344" t="e">
        <f t="shared" si="26"/>
        <v>#DIV/0!</v>
      </c>
      <c r="AG37" s="344" t="e">
        <f t="shared" si="27"/>
        <v>#DIV/0!</v>
      </c>
      <c r="AH37" s="344" t="e">
        <f t="shared" si="28"/>
        <v>#DIV/0!</v>
      </c>
      <c r="AI37" s="344" t="e">
        <f t="shared" si="29"/>
        <v>#DIV/0!</v>
      </c>
      <c r="AJ37" s="344" t="e">
        <f t="shared" si="30"/>
        <v>#DIV/0!</v>
      </c>
      <c r="AK37" s="344" t="e">
        <f t="shared" si="31"/>
        <v>#DIV/0!</v>
      </c>
      <c r="AL37" s="344" t="e">
        <f t="shared" si="32"/>
        <v>#DIV/0!</v>
      </c>
      <c r="AM37" s="344" t="e">
        <f t="shared" si="33"/>
        <v>#DIV/0!</v>
      </c>
      <c r="AN37" s="344" t="e">
        <f t="shared" si="35"/>
        <v>#DIV/0!</v>
      </c>
      <c r="AO37" s="344" t="e">
        <f t="shared" si="37"/>
        <v>#DIV/0!</v>
      </c>
      <c r="AP37" s="344" t="e">
        <f t="shared" si="39"/>
        <v>#DIV/0!</v>
      </c>
      <c r="AQ37" s="344" t="e">
        <f t="shared" si="41"/>
        <v>#DIV/0!</v>
      </c>
      <c r="AR37" s="344" t="e">
        <f t="shared" si="43"/>
        <v>#DIV/0!</v>
      </c>
      <c r="AS37" s="344" t="e">
        <f t="shared" si="45"/>
        <v>#DIV/0!</v>
      </c>
      <c r="AT37" s="344" t="e">
        <f t="shared" si="53"/>
        <v>#DIV/0!</v>
      </c>
      <c r="AU37" s="344" t="e">
        <f t="shared" si="55"/>
        <v>#DIV/0!</v>
      </c>
      <c r="AV37" s="344" t="e">
        <f t="shared" si="57"/>
        <v>#DIV/0!</v>
      </c>
      <c r="AW37" s="344" t="e">
        <f t="shared" si="59"/>
        <v>#DIV/0!</v>
      </c>
      <c r="AX37" s="344" t="e">
        <f t="shared" si="61"/>
        <v>#DIV/0!</v>
      </c>
      <c r="AY37" s="344" t="e">
        <f t="shared" si="63"/>
        <v>#DIV/0!</v>
      </c>
      <c r="AZ37" s="344" t="e">
        <f t="shared" si="65"/>
        <v>#DIV/0!</v>
      </c>
      <c r="BA37" s="344" t="e">
        <f t="shared" si="67"/>
        <v>#DIV/0!</v>
      </c>
      <c r="BB37" s="344" t="e">
        <f>IF(S37=0,"",$EC37)</f>
        <v>#DIV/0!</v>
      </c>
      <c r="BC37" s="344" t="e">
        <f>IF(S37=0,"",$EE37)</f>
        <v>#DIV/0!</v>
      </c>
      <c r="BL37" s="332">
        <f>ABS($P1-P37)</f>
        <v>0</v>
      </c>
      <c r="BM37" s="344" t="e">
        <f>IF(BL37&lt;$BL43,$BL44,$BL45)</f>
        <v>#DIV/0!</v>
      </c>
      <c r="BN37" s="332">
        <f t="shared" si="14"/>
        <v>0</v>
      </c>
      <c r="BO37" s="344" t="e">
        <f>IF(BN37&lt;$BN43,$BN44,$BN45)</f>
        <v>#DIV/0!</v>
      </c>
      <c r="BP37" s="332">
        <f t="shared" si="16"/>
        <v>0</v>
      </c>
      <c r="BQ37" s="344" t="e">
        <f>IF(BP37&lt;$BP43,$BP44,$BP45)</f>
        <v>#DIV/0!</v>
      </c>
      <c r="BR37" s="332">
        <f>ABS($P4-P37)</f>
        <v>0</v>
      </c>
      <c r="BS37" s="344" t="e">
        <f>IF(BR37&lt;$BR43,$BR44,$BR45)</f>
        <v>#DIV/0!</v>
      </c>
      <c r="BT37" s="332">
        <f>ABS($P5-P37)</f>
        <v>0</v>
      </c>
      <c r="BU37" s="344" t="e">
        <f>IF(BT37&lt;$BT43,$BT44,$BT45)</f>
        <v>#DIV/0!</v>
      </c>
      <c r="BV37" s="332">
        <f>ABS($P6-P37)</f>
        <v>0</v>
      </c>
      <c r="BW37" s="344" t="e">
        <f>IF(BV37&lt;$BV43,$BV44,$BV45)</f>
        <v>#DIV/0!</v>
      </c>
      <c r="BX37" s="332">
        <f>ABS($P7-P37)</f>
        <v>0</v>
      </c>
      <c r="BY37" s="344" t="e">
        <f>IF(BX37&lt;$BX43,$BX44,$BX45)</f>
        <v>#DIV/0!</v>
      </c>
      <c r="BZ37" s="332">
        <f>ABS($P8-P37)</f>
        <v>0</v>
      </c>
      <c r="CA37" s="344" t="e">
        <f>IF(BZ37&lt;$BZ43,$BZ44,$BZ45)</f>
        <v>#DIV/0!</v>
      </c>
      <c r="CB37" s="332">
        <f>ABS($P9-P37)</f>
        <v>0</v>
      </c>
      <c r="CC37" s="344" t="e">
        <f>IF(CB37&lt;$CB43,$CB44,$CB45)</f>
        <v>#DIV/0!</v>
      </c>
      <c r="CD37" s="332">
        <f>ABS($P10-P37)</f>
        <v>0</v>
      </c>
      <c r="CE37" s="344" t="e">
        <f>IF(CD37&lt;$CD43,$CD44,$CD45)</f>
        <v>#DIV/0!</v>
      </c>
      <c r="CF37" s="332">
        <f>ABS($P11-P37)</f>
        <v>0</v>
      </c>
      <c r="CG37" s="344" t="e">
        <f>IF(CF37&lt;$CF43,$CF44,$CF45)</f>
        <v>#DIV/0!</v>
      </c>
      <c r="CH37" s="332">
        <f>ABS($P12-P37)</f>
        <v>0</v>
      </c>
      <c r="CI37" s="344" t="e">
        <f>IF(CH37&lt;$CH43,$CH44,$CH45)</f>
        <v>#DIV/0!</v>
      </c>
      <c r="CJ37" s="332">
        <f>ABS($P13-P37)</f>
        <v>0</v>
      </c>
      <c r="CK37" s="344" t="e">
        <f>IF(CJ37&lt;$CJ43,$CJ44,$CJ45)</f>
        <v>#DIV/0!</v>
      </c>
      <c r="CL37" s="332">
        <f>ABS($P14-P37)</f>
        <v>0</v>
      </c>
      <c r="CM37" s="344" t="e">
        <f>IF(CL37&lt;$CL43,$CL44,$CL45)</f>
        <v>#DIV/0!</v>
      </c>
      <c r="CN37" s="332">
        <f>ABS($P15-P37)</f>
        <v>0</v>
      </c>
      <c r="CO37" s="344" t="e">
        <f>IF(CN37&lt;$CN43,$CN44,$CN45)</f>
        <v>#DIV/0!</v>
      </c>
      <c r="CP37" s="332">
        <f>ABS($P16-P37)</f>
        <v>0</v>
      </c>
      <c r="CQ37" s="344" t="e">
        <f>IF(CP37&lt;$CP43,$CP44,$CP45)</f>
        <v>#DIV/0!</v>
      </c>
      <c r="CR37" s="332">
        <f>ABS($P17-P37)</f>
        <v>0</v>
      </c>
      <c r="CS37" s="344" t="e">
        <f>IF(CR37&lt;$CR43,$CR44,$CR45)</f>
        <v>#DIV/0!</v>
      </c>
      <c r="CT37" s="332">
        <f>ABS($P18-P37)</f>
        <v>0</v>
      </c>
      <c r="CU37" s="344" t="e">
        <f>IF(CT37&lt;$CT43,$CT44,$CT45)</f>
        <v>#DIV/0!</v>
      </c>
      <c r="CV37" s="332">
        <f>ABS($P19-P37)</f>
        <v>0</v>
      </c>
      <c r="CW37" s="344" t="e">
        <f>IF(CV37&lt;$CV43,$CV44,$CV45)</f>
        <v>#DIV/0!</v>
      </c>
      <c r="CX37" s="332">
        <f t="shared" si="34"/>
        <v>0</v>
      </c>
      <c r="CY37" s="344" t="e">
        <f>IF(CX37&lt;$CX43,$CX44,$CX45)</f>
        <v>#DIV/0!</v>
      </c>
      <c r="CZ37" s="344">
        <f t="shared" si="36"/>
        <v>0</v>
      </c>
      <c r="DA37" s="344" t="e">
        <f>IF(CZ37&lt;$CZ43,$CZ44,$CZ45)</f>
        <v>#DIV/0!</v>
      </c>
      <c r="DB37" s="344">
        <f t="shared" si="38"/>
        <v>0</v>
      </c>
      <c r="DC37" s="344" t="e">
        <f>IF(DB37&lt;DB43,$DB44,$DB45)</f>
        <v>#DIV/0!</v>
      </c>
      <c r="DD37" s="344">
        <f t="shared" si="40"/>
        <v>0</v>
      </c>
      <c r="DE37" s="344" t="e">
        <f>IF(DD37&lt;DD43,$DD44,$DD45)</f>
        <v>#DIV/0!</v>
      </c>
      <c r="DF37" s="344">
        <f t="shared" si="42"/>
        <v>0</v>
      </c>
      <c r="DG37" s="344" t="e">
        <f>IF(DF37&lt;DF43,$DF44,$DF45)</f>
        <v>#DIV/0!</v>
      </c>
      <c r="DH37" s="344">
        <f t="shared" si="44"/>
        <v>0</v>
      </c>
      <c r="DI37" s="344" t="e">
        <f>IF(DH37&lt;DH43,$DH44,$DH45)</f>
        <v>#DIV/0!</v>
      </c>
      <c r="DJ37" s="344">
        <f t="shared" si="46"/>
        <v>0</v>
      </c>
      <c r="DK37" s="344" t="e">
        <f>IF(DJ37&lt;DJ43,$DJ44,$DJ45)</f>
        <v>#DIV/0!</v>
      </c>
      <c r="DL37" s="344">
        <f t="shared" si="54"/>
        <v>0</v>
      </c>
      <c r="DM37" s="344" t="e">
        <f>IF(DL37&lt;DL43,$DL44,$DL45)</f>
        <v>#DIV/0!</v>
      </c>
      <c r="DN37" s="344">
        <f t="shared" si="56"/>
        <v>0</v>
      </c>
      <c r="DO37" s="344" t="e">
        <f>IF(DN37&lt;DN43,$DN44,$DN45)</f>
        <v>#DIV/0!</v>
      </c>
      <c r="DP37" s="344">
        <f t="shared" si="58"/>
        <v>0</v>
      </c>
      <c r="DQ37" s="344" t="e">
        <f>IF(DP37&lt;DP43,$DP44,$DP45)</f>
        <v>#DIV/0!</v>
      </c>
      <c r="DR37" s="344">
        <f t="shared" si="60"/>
        <v>0</v>
      </c>
      <c r="DS37" s="344" t="e">
        <f>IF(DR37&lt;DR43,$DR44,$DR45)</f>
        <v>#DIV/0!</v>
      </c>
      <c r="DT37" s="344">
        <f t="shared" si="62"/>
        <v>0</v>
      </c>
      <c r="DU37" s="344" t="e">
        <f>IF(DT37&lt;DT43,$DT44,$DT45)</f>
        <v>#DIV/0!</v>
      </c>
      <c r="DV37" s="344">
        <f t="shared" si="64"/>
        <v>0</v>
      </c>
      <c r="DW37" s="344" t="e">
        <f>IF(DV37&lt;DV43,$DV44,$DV45)</f>
        <v>#DIV/0!</v>
      </c>
      <c r="DX37" s="344">
        <f t="shared" si="66"/>
        <v>0</v>
      </c>
      <c r="DY37" s="344" t="e">
        <f>IF(DX37&lt;DX43,$DX44,$DX45)</f>
        <v>#DIV/0!</v>
      </c>
      <c r="DZ37" s="344">
        <f t="shared" si="68"/>
        <v>0</v>
      </c>
      <c r="EA37" s="344" t="e">
        <f>IF(DZ37&lt;DZ43,$DZ44,$DZ45)</f>
        <v>#DIV/0!</v>
      </c>
      <c r="EB37" s="344">
        <f>ABS($P$35-P37)</f>
        <v>0</v>
      </c>
      <c r="EC37" s="344" t="e">
        <f>IF(EB37&lt;$EB43,$EB44,$EB45)</f>
        <v>#DIV/0!</v>
      </c>
      <c r="ED37" s="344">
        <f>ABS($P$36-P37)</f>
        <v>0</v>
      </c>
      <c r="EE37" s="344" t="e">
        <f>IF(ED37&lt;$ED43,$ED44,$ED45)</f>
        <v>#DIV/0!</v>
      </c>
      <c r="EY37" s="344" t="s">
        <v>276</v>
      </c>
      <c r="EZ37" s="342" t="e">
        <f>EZ35-(EZ11+EZ29+EZ20)</f>
        <v>#DIV/0!</v>
      </c>
      <c r="FA37" s="344">
        <f t="shared" si="11"/>
        <v>0</v>
      </c>
      <c r="FB37" s="344">
        <f t="shared" si="12"/>
        <v>0</v>
      </c>
      <c r="FC37" s="344">
        <f t="shared" si="4"/>
        <v>0</v>
      </c>
    </row>
    <row r="38" spans="1:159">
      <c r="A38" s="342">
        <f>IF(Rendimiento!B48="",Rendimiento!F48,Rendimiento!B48)</f>
        <v>0</v>
      </c>
      <c r="B38" s="344">
        <f>Rendimiento!C48</f>
        <v>0</v>
      </c>
      <c r="C38" s="344">
        <f>Rendimiento!D48</f>
        <v>0</v>
      </c>
      <c r="D38" s="344">
        <f>Rendimiento!E48</f>
        <v>0</v>
      </c>
      <c r="E38" s="344">
        <f t="shared" si="47"/>
        <v>0</v>
      </c>
      <c r="F38" s="344">
        <f t="shared" si="48"/>
        <v>0</v>
      </c>
      <c r="G38" s="344">
        <f t="shared" si="49"/>
        <v>0</v>
      </c>
      <c r="H38" s="344">
        <f t="shared" si="50"/>
        <v>0</v>
      </c>
      <c r="I38" s="340">
        <f t="shared" si="51"/>
        <v>0</v>
      </c>
      <c r="J38" s="344">
        <f t="shared" si="8"/>
        <v>0</v>
      </c>
      <c r="K38" s="344">
        <f t="shared" si="52"/>
        <v>0</v>
      </c>
      <c r="O38" s="342">
        <f>Rendimiento!M48</f>
        <v>0</v>
      </c>
      <c r="P38" s="342">
        <f>Rendimiento!N48</f>
        <v>0</v>
      </c>
      <c r="Q38" s="332" t="e">
        <f>IF(E44&gt;0,O38,0)</f>
        <v>#DIV/0!</v>
      </c>
      <c r="R38" s="333" t="e">
        <f t="shared" si="9"/>
        <v>#DIV/0!</v>
      </c>
      <c r="S38" s="332" t="e">
        <f>IF(E44&gt;0,P38,Q38)</f>
        <v>#DIV/0!</v>
      </c>
      <c r="T38" s="344" t="e">
        <f t="shared" si="10"/>
        <v>#DIV/0!</v>
      </c>
      <c r="U38" s="344" t="e">
        <f t="shared" si="13"/>
        <v>#DIV/0!</v>
      </c>
      <c r="V38" s="344" t="e">
        <f t="shared" si="15"/>
        <v>#DIV/0!</v>
      </c>
      <c r="W38" s="344" t="e">
        <f t="shared" si="17"/>
        <v>#DIV/0!</v>
      </c>
      <c r="X38" s="344" t="e">
        <f t="shared" si="18"/>
        <v>#DIV/0!</v>
      </c>
      <c r="Y38" s="344" t="e">
        <f t="shared" si="19"/>
        <v>#DIV/0!</v>
      </c>
      <c r="Z38" s="344" t="e">
        <f t="shared" si="20"/>
        <v>#DIV/0!</v>
      </c>
      <c r="AA38" s="344" t="e">
        <f t="shared" si="21"/>
        <v>#DIV/0!</v>
      </c>
      <c r="AB38" s="344" t="e">
        <f t="shared" si="22"/>
        <v>#DIV/0!</v>
      </c>
      <c r="AC38" s="344" t="e">
        <f t="shared" si="23"/>
        <v>#DIV/0!</v>
      </c>
      <c r="AD38" s="344" t="e">
        <f t="shared" si="24"/>
        <v>#DIV/0!</v>
      </c>
      <c r="AE38" s="344" t="e">
        <f t="shared" si="25"/>
        <v>#DIV/0!</v>
      </c>
      <c r="AF38" s="344" t="e">
        <f t="shared" si="26"/>
        <v>#DIV/0!</v>
      </c>
      <c r="AG38" s="344" t="e">
        <f t="shared" si="27"/>
        <v>#DIV/0!</v>
      </c>
      <c r="AH38" s="344" t="e">
        <f t="shared" si="28"/>
        <v>#DIV/0!</v>
      </c>
      <c r="AI38" s="344" t="e">
        <f t="shared" si="29"/>
        <v>#DIV/0!</v>
      </c>
      <c r="AJ38" s="344" t="e">
        <f t="shared" si="30"/>
        <v>#DIV/0!</v>
      </c>
      <c r="AK38" s="344" t="e">
        <f t="shared" si="31"/>
        <v>#DIV/0!</v>
      </c>
      <c r="AL38" s="344" t="e">
        <f t="shared" si="32"/>
        <v>#DIV/0!</v>
      </c>
      <c r="AM38" s="344" t="e">
        <f t="shared" si="33"/>
        <v>#DIV/0!</v>
      </c>
      <c r="AN38" s="344" t="e">
        <f t="shared" si="35"/>
        <v>#DIV/0!</v>
      </c>
      <c r="AO38" s="344" t="e">
        <f t="shared" si="37"/>
        <v>#DIV/0!</v>
      </c>
      <c r="AP38" s="344" t="e">
        <f t="shared" si="39"/>
        <v>#DIV/0!</v>
      </c>
      <c r="AQ38" s="344" t="e">
        <f t="shared" si="41"/>
        <v>#DIV/0!</v>
      </c>
      <c r="AR38" s="344" t="e">
        <f t="shared" si="43"/>
        <v>#DIV/0!</v>
      </c>
      <c r="AS38" s="344" t="e">
        <f t="shared" si="45"/>
        <v>#DIV/0!</v>
      </c>
      <c r="AT38" s="344" t="e">
        <f t="shared" si="53"/>
        <v>#DIV/0!</v>
      </c>
      <c r="AU38" s="344" t="e">
        <f t="shared" si="55"/>
        <v>#DIV/0!</v>
      </c>
      <c r="AV38" s="344" t="e">
        <f t="shared" si="57"/>
        <v>#DIV/0!</v>
      </c>
      <c r="AW38" s="344" t="e">
        <f t="shared" si="59"/>
        <v>#DIV/0!</v>
      </c>
      <c r="AX38" s="344" t="e">
        <f t="shared" si="61"/>
        <v>#DIV/0!</v>
      </c>
      <c r="AY38" s="344" t="e">
        <f t="shared" si="63"/>
        <v>#DIV/0!</v>
      </c>
      <c r="AZ38" s="344" t="e">
        <f t="shared" si="65"/>
        <v>#DIV/0!</v>
      </c>
      <c r="BA38" s="344" t="e">
        <f t="shared" si="67"/>
        <v>#DIV/0!</v>
      </c>
      <c r="BB38" s="344" t="e">
        <f>IF(S38=0,"",$EC38)</f>
        <v>#DIV/0!</v>
      </c>
      <c r="BC38" s="344" t="e">
        <f>IF(S38=0,"",$EE38)</f>
        <v>#DIV/0!</v>
      </c>
      <c r="BD38" s="344" t="e">
        <f>IF(S38=0,"",$EG38)</f>
        <v>#DIV/0!</v>
      </c>
      <c r="BL38" s="332">
        <f>ABS($P1-P38)</f>
        <v>0</v>
      </c>
      <c r="BM38" s="344" t="e">
        <f>IF(BL38&lt;$BL43,$BL44,$BL45)</f>
        <v>#DIV/0!</v>
      </c>
      <c r="BN38" s="332">
        <f t="shared" si="14"/>
        <v>0</v>
      </c>
      <c r="BO38" s="344" t="e">
        <f>IF(BN38&lt;$BN43,$BN44,$BN45)</f>
        <v>#DIV/0!</v>
      </c>
      <c r="BP38" s="332">
        <f t="shared" si="16"/>
        <v>0</v>
      </c>
      <c r="BQ38" s="344" t="e">
        <f>IF(BP38&lt;$BP43,$BP44,$BP45)</f>
        <v>#DIV/0!</v>
      </c>
      <c r="BR38" s="332">
        <f>ABS($P4-P38)</f>
        <v>0</v>
      </c>
      <c r="BS38" s="344" t="e">
        <f>IF(BR38&lt;$BR43,$BR44,$BR45)</f>
        <v>#DIV/0!</v>
      </c>
      <c r="BT38" s="332">
        <f>ABS($P5-P38)</f>
        <v>0</v>
      </c>
      <c r="BU38" s="344" t="e">
        <f>IF(BT38&lt;$BT43,$BT44,$BT45)</f>
        <v>#DIV/0!</v>
      </c>
      <c r="BV38" s="332">
        <f>ABS($P6-P38)</f>
        <v>0</v>
      </c>
      <c r="BW38" s="344" t="e">
        <f>IF(BV38&lt;$BV43,$BV44,$BV45)</f>
        <v>#DIV/0!</v>
      </c>
      <c r="BX38" s="332">
        <f>ABS($P7-P38)</f>
        <v>0</v>
      </c>
      <c r="BY38" s="344" t="e">
        <f>IF(BX38&lt;$BX43,$BX44,$BX45)</f>
        <v>#DIV/0!</v>
      </c>
      <c r="BZ38" s="332">
        <f>ABS($P8-P38)</f>
        <v>0</v>
      </c>
      <c r="CA38" s="344" t="e">
        <f>IF(BZ38&lt;$BZ43,$BZ44,$BZ45)</f>
        <v>#DIV/0!</v>
      </c>
      <c r="CB38" s="332">
        <f>ABS($P9-P38)</f>
        <v>0</v>
      </c>
      <c r="CC38" s="344" t="e">
        <f>IF(CB38&lt;$CB43,$CB44,$CB45)</f>
        <v>#DIV/0!</v>
      </c>
      <c r="CD38" s="332">
        <f>ABS($P10-P38)</f>
        <v>0</v>
      </c>
      <c r="CE38" s="344" t="e">
        <f>IF(CD38&lt;$CD43,$CD44,$CD45)</f>
        <v>#DIV/0!</v>
      </c>
      <c r="CF38" s="332">
        <f>ABS($P11-P38)</f>
        <v>0</v>
      </c>
      <c r="CG38" s="344" t="e">
        <f>IF(CF38&lt;$CF43,$CF44,$CF45)</f>
        <v>#DIV/0!</v>
      </c>
      <c r="CH38" s="332">
        <f>ABS($P12-P38)</f>
        <v>0</v>
      </c>
      <c r="CI38" s="344" t="e">
        <f>IF(CH38&lt;$CH43,$CH44,$CH45)</f>
        <v>#DIV/0!</v>
      </c>
      <c r="CJ38" s="332">
        <f>ABS($P13-P38)</f>
        <v>0</v>
      </c>
      <c r="CK38" s="344" t="e">
        <f>IF(CJ38&lt;$CJ43,$CJ44,$CJ45)</f>
        <v>#DIV/0!</v>
      </c>
      <c r="CL38" s="332">
        <f>ABS($P14-P38)</f>
        <v>0</v>
      </c>
      <c r="CM38" s="344" t="e">
        <f>IF(CL38&lt;$CL43,$CL44,$CL45)</f>
        <v>#DIV/0!</v>
      </c>
      <c r="CN38" s="332">
        <f>ABS($P15-P38)</f>
        <v>0</v>
      </c>
      <c r="CO38" s="344" t="e">
        <f>IF(CN38&lt;$CN43,$CN44,$CN45)</f>
        <v>#DIV/0!</v>
      </c>
      <c r="CP38" s="332">
        <f>ABS($P16-P38)</f>
        <v>0</v>
      </c>
      <c r="CQ38" s="344" t="e">
        <f>IF(CP38&lt;$CP43,$CP44,$CP45)</f>
        <v>#DIV/0!</v>
      </c>
      <c r="CR38" s="332">
        <f>ABS($P17-P38)</f>
        <v>0</v>
      </c>
      <c r="CS38" s="344" t="e">
        <f>IF(CR38&lt;$CR43,$CR44,$CR45)</f>
        <v>#DIV/0!</v>
      </c>
      <c r="CT38" s="332">
        <f>ABS($P18-P38)</f>
        <v>0</v>
      </c>
      <c r="CU38" s="344" t="e">
        <f>IF(CT38&lt;$CT43,$CT44,$CT45)</f>
        <v>#DIV/0!</v>
      </c>
      <c r="CV38" s="332">
        <f>ABS($P19-P38)</f>
        <v>0</v>
      </c>
      <c r="CW38" s="344" t="e">
        <f>IF(CV38&lt;$CV43,$CV44,$CV45)</f>
        <v>#DIV/0!</v>
      </c>
      <c r="CX38" s="332">
        <f t="shared" si="34"/>
        <v>0</v>
      </c>
      <c r="CY38" s="344" t="e">
        <f>IF(CX38&lt;$CX43,$CX44,$CX45)</f>
        <v>#DIV/0!</v>
      </c>
      <c r="CZ38" s="344">
        <f t="shared" si="36"/>
        <v>0</v>
      </c>
      <c r="DA38" s="344" t="e">
        <f>IF(CZ38&lt;$CZ43,$CZ44,$CZ45)</f>
        <v>#DIV/0!</v>
      </c>
      <c r="DB38" s="344">
        <f t="shared" si="38"/>
        <v>0</v>
      </c>
      <c r="DC38" s="344" t="e">
        <f>IF(DB38&lt;DB43,$DB44,$DB45)</f>
        <v>#DIV/0!</v>
      </c>
      <c r="DD38" s="344">
        <f t="shared" si="40"/>
        <v>0</v>
      </c>
      <c r="DE38" s="344" t="e">
        <f>IF(DD38&lt;DD43,$DD44,$DD45)</f>
        <v>#DIV/0!</v>
      </c>
      <c r="DF38" s="344">
        <f t="shared" si="42"/>
        <v>0</v>
      </c>
      <c r="DG38" s="344" t="e">
        <f>IF(DF38&lt;DF43,$DF44,$DF45)</f>
        <v>#DIV/0!</v>
      </c>
      <c r="DH38" s="344">
        <f t="shared" si="44"/>
        <v>0</v>
      </c>
      <c r="DI38" s="344" t="e">
        <f>IF(DH38&lt;DH43,$DH44,$DH45)</f>
        <v>#DIV/0!</v>
      </c>
      <c r="DJ38" s="344">
        <f t="shared" si="46"/>
        <v>0</v>
      </c>
      <c r="DK38" s="344" t="e">
        <f>IF(DJ38&lt;DJ43,$DJ44,$DJ45)</f>
        <v>#DIV/0!</v>
      </c>
      <c r="DL38" s="344">
        <f t="shared" si="54"/>
        <v>0</v>
      </c>
      <c r="DM38" s="344" t="e">
        <f>IF(DL38&lt;DL43,$DL44,$DL45)</f>
        <v>#DIV/0!</v>
      </c>
      <c r="DN38" s="344">
        <f t="shared" si="56"/>
        <v>0</v>
      </c>
      <c r="DO38" s="344" t="e">
        <f>IF(DN38&lt;DN43,$DN44,$DN45)</f>
        <v>#DIV/0!</v>
      </c>
      <c r="DP38" s="344">
        <f t="shared" si="58"/>
        <v>0</v>
      </c>
      <c r="DQ38" s="344" t="e">
        <f>IF(DP38&lt;DP43,$DP44,$DP45)</f>
        <v>#DIV/0!</v>
      </c>
      <c r="DR38" s="344">
        <f t="shared" si="60"/>
        <v>0</v>
      </c>
      <c r="DS38" s="344" t="e">
        <f>IF(DR38&lt;DR43,$DR44,$DR45)</f>
        <v>#DIV/0!</v>
      </c>
      <c r="DT38" s="344">
        <f t="shared" si="62"/>
        <v>0</v>
      </c>
      <c r="DU38" s="344" t="e">
        <f>IF(DT38&lt;DT43,$DT44,$DT45)</f>
        <v>#DIV/0!</v>
      </c>
      <c r="DV38" s="344">
        <f t="shared" si="64"/>
        <v>0</v>
      </c>
      <c r="DW38" s="344" t="e">
        <f>IF(DV38&lt;DV43,$DV44,$DV45)</f>
        <v>#DIV/0!</v>
      </c>
      <c r="DX38" s="344">
        <f t="shared" si="66"/>
        <v>0</v>
      </c>
      <c r="DY38" s="344" t="e">
        <f>IF(DX38&lt;DX43,$DX44,$DX45)</f>
        <v>#DIV/0!</v>
      </c>
      <c r="DZ38" s="344">
        <f t="shared" si="68"/>
        <v>0</v>
      </c>
      <c r="EA38" s="344" t="e">
        <f>IF(DZ38&lt;DZ43,$DZ44,$DZ45)</f>
        <v>#DIV/0!</v>
      </c>
      <c r="EB38" s="344">
        <f>ABS($P$35-P38)</f>
        <v>0</v>
      </c>
      <c r="EC38" s="344" t="e">
        <f>IF(EB38&lt;$EB43,$EB44,$EB45)</f>
        <v>#DIV/0!</v>
      </c>
      <c r="ED38" s="344">
        <f>ABS($P$36-P38)</f>
        <v>0</v>
      </c>
      <c r="EE38" s="344" t="e">
        <f>IF(ED38&lt;$ED43,$ED44,$ED45)</f>
        <v>#DIV/0!</v>
      </c>
      <c r="EF38" s="344">
        <f>ABS($P$37-P38)</f>
        <v>0</v>
      </c>
      <c r="EG38" s="344" t="e">
        <f>IF(EF38&lt;$EF43,$EF44,$EF45)</f>
        <v>#DIV/0!</v>
      </c>
      <c r="FA38" s="344">
        <f t="shared" si="11"/>
        <v>0</v>
      </c>
      <c r="FB38" s="344">
        <f t="shared" si="12"/>
        <v>0</v>
      </c>
      <c r="FC38" s="344">
        <f t="shared" si="4"/>
        <v>0</v>
      </c>
    </row>
    <row r="39" spans="1:159">
      <c r="A39" s="342">
        <f>IF(Rendimiento!B49="",Rendimiento!F49,Rendimiento!B49)</f>
        <v>0</v>
      </c>
      <c r="B39" s="344">
        <f>Rendimiento!C49</f>
        <v>0</v>
      </c>
      <c r="C39" s="344">
        <f>Rendimiento!D49</f>
        <v>0</v>
      </c>
      <c r="D39" s="344">
        <f>Rendimiento!E49</f>
        <v>0</v>
      </c>
      <c r="E39" s="344">
        <f t="shared" si="47"/>
        <v>0</v>
      </c>
      <c r="F39" s="344">
        <f t="shared" si="48"/>
        <v>0</v>
      </c>
      <c r="G39" s="344">
        <f t="shared" si="49"/>
        <v>0</v>
      </c>
      <c r="H39" s="344">
        <f t="shared" si="50"/>
        <v>0</v>
      </c>
      <c r="I39" s="340">
        <f t="shared" si="51"/>
        <v>0</v>
      </c>
      <c r="J39" s="344">
        <f t="shared" si="8"/>
        <v>0</v>
      </c>
      <c r="K39" s="344">
        <f t="shared" si="52"/>
        <v>0</v>
      </c>
      <c r="O39" s="342">
        <f>Rendimiento!M49</f>
        <v>0</v>
      </c>
      <c r="P39" s="342">
        <f>Rendimiento!N49</f>
        <v>0</v>
      </c>
      <c r="Q39" s="332" t="e">
        <f>IF(E44&gt;0,O39,0)</f>
        <v>#DIV/0!</v>
      </c>
      <c r="R39" s="333" t="e">
        <f t="shared" si="9"/>
        <v>#DIV/0!</v>
      </c>
      <c r="S39" s="332" t="e">
        <f>IF(E44&gt;0,P39,Q39)</f>
        <v>#DIV/0!</v>
      </c>
      <c r="T39" s="344" t="e">
        <f t="shared" si="10"/>
        <v>#DIV/0!</v>
      </c>
      <c r="U39" s="344" t="e">
        <f t="shared" si="13"/>
        <v>#DIV/0!</v>
      </c>
      <c r="V39" s="344" t="e">
        <f t="shared" si="15"/>
        <v>#DIV/0!</v>
      </c>
      <c r="W39" s="344" t="e">
        <f t="shared" si="17"/>
        <v>#DIV/0!</v>
      </c>
      <c r="X39" s="344" t="e">
        <f t="shared" si="18"/>
        <v>#DIV/0!</v>
      </c>
      <c r="Y39" s="344" t="e">
        <f t="shared" si="19"/>
        <v>#DIV/0!</v>
      </c>
      <c r="Z39" s="344" t="e">
        <f t="shared" si="20"/>
        <v>#DIV/0!</v>
      </c>
      <c r="AA39" s="344" t="e">
        <f t="shared" si="21"/>
        <v>#DIV/0!</v>
      </c>
      <c r="AB39" s="344" t="e">
        <f t="shared" si="22"/>
        <v>#DIV/0!</v>
      </c>
      <c r="AC39" s="344" t="e">
        <f t="shared" si="23"/>
        <v>#DIV/0!</v>
      </c>
      <c r="AD39" s="344" t="e">
        <f t="shared" si="24"/>
        <v>#DIV/0!</v>
      </c>
      <c r="AE39" s="344" t="e">
        <f t="shared" si="25"/>
        <v>#DIV/0!</v>
      </c>
      <c r="AF39" s="344" t="e">
        <f t="shared" si="26"/>
        <v>#DIV/0!</v>
      </c>
      <c r="AG39" s="344" t="e">
        <f t="shared" si="27"/>
        <v>#DIV/0!</v>
      </c>
      <c r="AH39" s="344" t="e">
        <f t="shared" si="28"/>
        <v>#DIV/0!</v>
      </c>
      <c r="AI39" s="344" t="e">
        <f t="shared" si="29"/>
        <v>#DIV/0!</v>
      </c>
      <c r="AJ39" s="344" t="e">
        <f t="shared" si="30"/>
        <v>#DIV/0!</v>
      </c>
      <c r="AK39" s="344" t="e">
        <f t="shared" si="31"/>
        <v>#DIV/0!</v>
      </c>
      <c r="AL39" s="344" t="e">
        <f t="shared" si="32"/>
        <v>#DIV/0!</v>
      </c>
      <c r="AM39" s="344" t="e">
        <f t="shared" si="33"/>
        <v>#DIV/0!</v>
      </c>
      <c r="AN39" s="344" t="e">
        <f t="shared" si="35"/>
        <v>#DIV/0!</v>
      </c>
      <c r="AO39" s="344" t="e">
        <f t="shared" si="37"/>
        <v>#DIV/0!</v>
      </c>
      <c r="AP39" s="344" t="e">
        <f t="shared" si="39"/>
        <v>#DIV/0!</v>
      </c>
      <c r="AQ39" s="344" t="e">
        <f t="shared" si="41"/>
        <v>#DIV/0!</v>
      </c>
      <c r="AR39" s="344" t="e">
        <f t="shared" si="43"/>
        <v>#DIV/0!</v>
      </c>
      <c r="AS39" s="344" t="e">
        <f t="shared" si="45"/>
        <v>#DIV/0!</v>
      </c>
      <c r="AT39" s="344" t="e">
        <f t="shared" si="53"/>
        <v>#DIV/0!</v>
      </c>
      <c r="AU39" s="344" t="e">
        <f t="shared" si="55"/>
        <v>#DIV/0!</v>
      </c>
      <c r="AV39" s="344" t="e">
        <f t="shared" si="57"/>
        <v>#DIV/0!</v>
      </c>
      <c r="AW39" s="344" t="e">
        <f t="shared" si="59"/>
        <v>#DIV/0!</v>
      </c>
      <c r="AX39" s="344" t="e">
        <f t="shared" si="61"/>
        <v>#DIV/0!</v>
      </c>
      <c r="AY39" s="344" t="e">
        <f t="shared" si="63"/>
        <v>#DIV/0!</v>
      </c>
      <c r="AZ39" s="344" t="e">
        <f t="shared" si="65"/>
        <v>#DIV/0!</v>
      </c>
      <c r="BA39" s="344" t="e">
        <f t="shared" si="67"/>
        <v>#DIV/0!</v>
      </c>
      <c r="BB39" s="344" t="e">
        <f>IF(S39=0,"",$EC39)</f>
        <v>#DIV/0!</v>
      </c>
      <c r="BC39" s="344" t="e">
        <f>IF(S39=0,"",$EE39)</f>
        <v>#DIV/0!</v>
      </c>
      <c r="BD39" s="344" t="e">
        <f>IF(S39=0,"",$EG39)</f>
        <v>#DIV/0!</v>
      </c>
      <c r="BE39" s="344" t="e">
        <f>IF(S39=0,"",$EI39)</f>
        <v>#DIV/0!</v>
      </c>
      <c r="BL39" s="332">
        <f>ABS($P1-P39)</f>
        <v>0</v>
      </c>
      <c r="BM39" s="344" t="e">
        <f>IF(BL39&lt;$BL43,$BL44,$BL45)</f>
        <v>#DIV/0!</v>
      </c>
      <c r="BN39" s="332">
        <f t="shared" si="14"/>
        <v>0</v>
      </c>
      <c r="BO39" s="344" t="e">
        <f>IF(BN39&lt;$BN43,$BN44,$BN45)</f>
        <v>#DIV/0!</v>
      </c>
      <c r="BP39" s="332">
        <f t="shared" si="16"/>
        <v>0</v>
      </c>
      <c r="BQ39" s="344" t="e">
        <f>IF(BP39&lt;$BP43,$BP44,$BP45)</f>
        <v>#DIV/0!</v>
      </c>
      <c r="BR39" s="332">
        <f>ABS($P4-P39)</f>
        <v>0</v>
      </c>
      <c r="BS39" s="344" t="e">
        <f>IF(BR39&lt;$BR43,$BR44,$BR45)</f>
        <v>#DIV/0!</v>
      </c>
      <c r="BT39" s="332">
        <f>ABS($P5-P39)</f>
        <v>0</v>
      </c>
      <c r="BU39" s="344" t="e">
        <f>IF(BT39&lt;$BT43,$BT44,$BT45)</f>
        <v>#DIV/0!</v>
      </c>
      <c r="BV39" s="332">
        <f>ABS($P6-P39)</f>
        <v>0</v>
      </c>
      <c r="BW39" s="344" t="e">
        <f>IF(BV39&lt;$BV43,$BV44,$BV45)</f>
        <v>#DIV/0!</v>
      </c>
      <c r="BX39" s="332">
        <f>ABS($P7-P39)</f>
        <v>0</v>
      </c>
      <c r="BY39" s="344" t="e">
        <f>IF(BX39&lt;$BX43,$BX44,$BX45)</f>
        <v>#DIV/0!</v>
      </c>
      <c r="BZ39" s="332">
        <f>ABS($P8-P39)</f>
        <v>0</v>
      </c>
      <c r="CA39" s="344" t="e">
        <f>IF(BZ39&lt;$BZ43,$BZ44,$BZ45)</f>
        <v>#DIV/0!</v>
      </c>
      <c r="CB39" s="332">
        <f>ABS($P9-P39)</f>
        <v>0</v>
      </c>
      <c r="CC39" s="344" t="e">
        <f>IF(CB39&lt;$CB43,$CB44,$CB45)</f>
        <v>#DIV/0!</v>
      </c>
      <c r="CD39" s="332">
        <f>ABS($P10-P39)</f>
        <v>0</v>
      </c>
      <c r="CE39" s="344" t="e">
        <f>IF(CD39&lt;$CD43,$CD44,$CD45)</f>
        <v>#DIV/0!</v>
      </c>
      <c r="CF39" s="332">
        <f>ABS($P11-P39)</f>
        <v>0</v>
      </c>
      <c r="CG39" s="344" t="e">
        <f>IF(CF39&lt;$CF43,$CF44,$CF45)</f>
        <v>#DIV/0!</v>
      </c>
      <c r="CH39" s="332">
        <f>ABS($P12-P39)</f>
        <v>0</v>
      </c>
      <c r="CI39" s="344" t="e">
        <f>IF(CH39&lt;$CH43,$CH44,$CH45)</f>
        <v>#DIV/0!</v>
      </c>
      <c r="CJ39" s="332">
        <f>ABS($P13-P39)</f>
        <v>0</v>
      </c>
      <c r="CK39" s="344" t="e">
        <f>IF(CJ39&lt;$CJ43,$CJ44,$CJ45)</f>
        <v>#DIV/0!</v>
      </c>
      <c r="CL39" s="332">
        <f>ABS($P14-P39)</f>
        <v>0</v>
      </c>
      <c r="CM39" s="344" t="e">
        <f>IF(CL39&lt;$CL43,$CL44,$CL45)</f>
        <v>#DIV/0!</v>
      </c>
      <c r="CN39" s="332">
        <f>ABS($P15-P39)</f>
        <v>0</v>
      </c>
      <c r="CO39" s="344" t="e">
        <f>IF(CN39&lt;$CN43,$CN44,$CN45)</f>
        <v>#DIV/0!</v>
      </c>
      <c r="CP39" s="332">
        <f>ABS($P16-P39)</f>
        <v>0</v>
      </c>
      <c r="CQ39" s="344" t="e">
        <f>IF(CP39&lt;$CP43,$CP44,$CP45)</f>
        <v>#DIV/0!</v>
      </c>
      <c r="CR39" s="332">
        <f>ABS($P17-P39)</f>
        <v>0</v>
      </c>
      <c r="CS39" s="344" t="e">
        <f>IF(CR39&lt;$CR43,$CR44,$CR45)</f>
        <v>#DIV/0!</v>
      </c>
      <c r="CT39" s="332">
        <f>ABS($P18-P39)</f>
        <v>0</v>
      </c>
      <c r="CU39" s="344" t="e">
        <f>IF(CT39&lt;$CT43,$CT44,$CT45)</f>
        <v>#DIV/0!</v>
      </c>
      <c r="CV39" s="332">
        <f>ABS($P19-P39)</f>
        <v>0</v>
      </c>
      <c r="CW39" s="344" t="e">
        <f>IF(CV39&lt;$CV43,$CV44,$CV45)</f>
        <v>#DIV/0!</v>
      </c>
      <c r="CX39" s="332">
        <f t="shared" si="34"/>
        <v>0</v>
      </c>
      <c r="CY39" s="344" t="e">
        <f>IF(CX39&lt;$CX43,$CX44,$CX45)</f>
        <v>#DIV/0!</v>
      </c>
      <c r="CZ39" s="344">
        <f t="shared" si="36"/>
        <v>0</v>
      </c>
      <c r="DA39" s="344" t="e">
        <f>IF(CZ39&lt;$CZ43,$CZ44,$CZ45)</f>
        <v>#DIV/0!</v>
      </c>
      <c r="DB39" s="344">
        <f t="shared" si="38"/>
        <v>0</v>
      </c>
      <c r="DC39" s="344" t="e">
        <f>IF(DB39&lt;DB43,$DB44,$DB45)</f>
        <v>#DIV/0!</v>
      </c>
      <c r="DD39" s="344">
        <f t="shared" si="40"/>
        <v>0</v>
      </c>
      <c r="DE39" s="344" t="e">
        <f>IF(DD39&lt;DD43,$DD44,$DD45)</f>
        <v>#DIV/0!</v>
      </c>
      <c r="DF39" s="344">
        <f t="shared" si="42"/>
        <v>0</v>
      </c>
      <c r="DG39" s="344" t="e">
        <f>IF(DF39&lt;DF43,$DF44,$DF45)</f>
        <v>#DIV/0!</v>
      </c>
      <c r="DH39" s="344">
        <f t="shared" si="44"/>
        <v>0</v>
      </c>
      <c r="DI39" s="344" t="e">
        <f>IF(DH39&lt;DH43,$DH44,$DH45)</f>
        <v>#DIV/0!</v>
      </c>
      <c r="DJ39" s="344">
        <f t="shared" si="46"/>
        <v>0</v>
      </c>
      <c r="DK39" s="344" t="e">
        <f>IF(DJ39&lt;DJ43,$DJ44,$DJ45)</f>
        <v>#DIV/0!</v>
      </c>
      <c r="DL39" s="344">
        <f t="shared" si="54"/>
        <v>0</v>
      </c>
      <c r="DM39" s="344" t="e">
        <f>IF(DL39&lt;DL43,$DL44,$DL45)</f>
        <v>#DIV/0!</v>
      </c>
      <c r="DN39" s="344">
        <f t="shared" si="56"/>
        <v>0</v>
      </c>
      <c r="DO39" s="344" t="e">
        <f>IF(DN39&lt;DN43,$DN44,$DN45)</f>
        <v>#DIV/0!</v>
      </c>
      <c r="DP39" s="344">
        <f t="shared" si="58"/>
        <v>0</v>
      </c>
      <c r="DQ39" s="344" t="e">
        <f>IF(DP39&lt;DP43,$DP44,$DP45)</f>
        <v>#DIV/0!</v>
      </c>
      <c r="DR39" s="344">
        <f t="shared" si="60"/>
        <v>0</v>
      </c>
      <c r="DS39" s="344" t="e">
        <f>IF(DR39&lt;DR43,$DR44,$DR45)</f>
        <v>#DIV/0!</v>
      </c>
      <c r="DT39" s="344">
        <f t="shared" si="62"/>
        <v>0</v>
      </c>
      <c r="DU39" s="344" t="e">
        <f>IF(DT39&lt;DT43,$DT44,$DT45)</f>
        <v>#DIV/0!</v>
      </c>
      <c r="DV39" s="344">
        <f t="shared" si="64"/>
        <v>0</v>
      </c>
      <c r="DW39" s="344" t="e">
        <f>IF(DV39&lt;DV43,$DV44,$DV45)</f>
        <v>#DIV/0!</v>
      </c>
      <c r="DX39" s="344">
        <f t="shared" si="66"/>
        <v>0</v>
      </c>
      <c r="DY39" s="344" t="e">
        <f>IF(DX39&lt;DX43,$DX44,$DX45)</f>
        <v>#DIV/0!</v>
      </c>
      <c r="DZ39" s="344">
        <f t="shared" si="68"/>
        <v>0</v>
      </c>
      <c r="EA39" s="344" t="e">
        <f>IF(DZ39&lt;DZ43,$DZ44,$DZ45)</f>
        <v>#DIV/0!</v>
      </c>
      <c r="EB39" s="344">
        <f>ABS($P$35-P39)</f>
        <v>0</v>
      </c>
      <c r="EC39" s="344" t="e">
        <f>IF(EB39&lt;$EB43,$EB44,$EB45)</f>
        <v>#DIV/0!</v>
      </c>
      <c r="ED39" s="344">
        <f>ABS($P$36-P39)</f>
        <v>0</v>
      </c>
      <c r="EE39" s="344" t="e">
        <f>IF(ED39&lt;$ED43,$ED44,$ED45)</f>
        <v>#DIV/0!</v>
      </c>
      <c r="EF39" s="344">
        <f>ABS($P$37-P39)</f>
        <v>0</v>
      </c>
      <c r="EG39" s="344" t="e">
        <f>IF(EF39&lt;$EF43,$EF44,$EF45)</f>
        <v>#DIV/0!</v>
      </c>
      <c r="EH39" s="344">
        <f>ABS($P$38-P39)</f>
        <v>0</v>
      </c>
      <c r="EI39" s="344" t="e">
        <f>IF(EH39&lt;$EH43,$EH44,$EH45)</f>
        <v>#DIV/0!</v>
      </c>
      <c r="EY39" s="344" t="s">
        <v>277</v>
      </c>
      <c r="EZ39" s="344">
        <f>COUNTIF(FA1:FA40,"&gt;0,1")-1</f>
        <v>-1</v>
      </c>
      <c r="FA39" s="344">
        <f t="shared" si="11"/>
        <v>0</v>
      </c>
      <c r="FB39" s="344">
        <f t="shared" si="12"/>
        <v>0</v>
      </c>
      <c r="FC39" s="344">
        <f t="shared" si="4"/>
        <v>0</v>
      </c>
    </row>
    <row r="40" spans="1:159">
      <c r="A40" s="342">
        <f>IF(Rendimiento!B50="",Rendimiento!F50,Rendimiento!B50)</f>
        <v>0</v>
      </c>
      <c r="B40" s="344">
        <f>Rendimiento!C50</f>
        <v>0</v>
      </c>
      <c r="C40" s="344">
        <f>Rendimiento!D50</f>
        <v>0</v>
      </c>
      <c r="D40" s="344">
        <f>Rendimiento!E50</f>
        <v>0</v>
      </c>
      <c r="E40" s="344">
        <f t="shared" si="47"/>
        <v>0</v>
      </c>
      <c r="F40" s="344">
        <f t="shared" si="48"/>
        <v>0</v>
      </c>
      <c r="G40" s="344">
        <f t="shared" si="49"/>
        <v>0</v>
      </c>
      <c r="H40" s="344">
        <f t="shared" si="50"/>
        <v>0</v>
      </c>
      <c r="I40" s="340">
        <f t="shared" si="51"/>
        <v>0</v>
      </c>
      <c r="J40" s="344">
        <f t="shared" si="8"/>
        <v>0</v>
      </c>
      <c r="K40" s="344">
        <f t="shared" si="52"/>
        <v>0</v>
      </c>
      <c r="O40" s="342">
        <f>Rendimiento!M50</f>
        <v>0</v>
      </c>
      <c r="P40" s="342">
        <f>Rendimiento!N50</f>
        <v>0</v>
      </c>
      <c r="Q40" s="332" t="e">
        <f>IF(E44&gt;0,O40,0)</f>
        <v>#DIV/0!</v>
      </c>
      <c r="R40" s="333" t="e">
        <f t="shared" si="9"/>
        <v>#DIV/0!</v>
      </c>
      <c r="S40" s="332" t="e">
        <f>IF(E44&gt;0,P40,Q40)</f>
        <v>#DIV/0!</v>
      </c>
      <c r="T40" s="344" t="e">
        <f t="shared" si="10"/>
        <v>#DIV/0!</v>
      </c>
      <c r="U40" s="344" t="e">
        <f t="shared" si="13"/>
        <v>#DIV/0!</v>
      </c>
      <c r="V40" s="344" t="e">
        <f t="shared" si="15"/>
        <v>#DIV/0!</v>
      </c>
      <c r="W40" s="344" t="e">
        <f t="shared" si="17"/>
        <v>#DIV/0!</v>
      </c>
      <c r="X40" s="344" t="e">
        <f t="shared" si="18"/>
        <v>#DIV/0!</v>
      </c>
      <c r="Y40" s="344" t="e">
        <f t="shared" si="19"/>
        <v>#DIV/0!</v>
      </c>
      <c r="Z40" s="344" t="e">
        <f t="shared" si="20"/>
        <v>#DIV/0!</v>
      </c>
      <c r="AA40" s="344" t="e">
        <f t="shared" si="21"/>
        <v>#DIV/0!</v>
      </c>
      <c r="AB40" s="344" t="e">
        <f t="shared" si="22"/>
        <v>#DIV/0!</v>
      </c>
      <c r="AC40" s="344" t="e">
        <f t="shared" si="23"/>
        <v>#DIV/0!</v>
      </c>
      <c r="AD40" s="344" t="e">
        <f t="shared" si="24"/>
        <v>#DIV/0!</v>
      </c>
      <c r="AE40" s="344" t="e">
        <f t="shared" si="25"/>
        <v>#DIV/0!</v>
      </c>
      <c r="AF40" s="344" t="e">
        <f t="shared" si="26"/>
        <v>#DIV/0!</v>
      </c>
      <c r="AG40" s="344" t="e">
        <f t="shared" si="27"/>
        <v>#DIV/0!</v>
      </c>
      <c r="AH40" s="344" t="e">
        <f t="shared" si="28"/>
        <v>#DIV/0!</v>
      </c>
      <c r="AI40" s="344" t="e">
        <f t="shared" si="29"/>
        <v>#DIV/0!</v>
      </c>
      <c r="AJ40" s="344" t="e">
        <f t="shared" si="30"/>
        <v>#DIV/0!</v>
      </c>
      <c r="AK40" s="344" t="e">
        <f t="shared" si="31"/>
        <v>#DIV/0!</v>
      </c>
      <c r="AL40" s="344" t="e">
        <f t="shared" si="32"/>
        <v>#DIV/0!</v>
      </c>
      <c r="AM40" s="344" t="e">
        <f t="shared" si="33"/>
        <v>#DIV/0!</v>
      </c>
      <c r="AN40" s="344" t="e">
        <f t="shared" si="35"/>
        <v>#DIV/0!</v>
      </c>
      <c r="AO40" s="344" t="e">
        <f t="shared" si="37"/>
        <v>#DIV/0!</v>
      </c>
      <c r="AP40" s="344" t="e">
        <f t="shared" si="39"/>
        <v>#DIV/0!</v>
      </c>
      <c r="AQ40" s="344" t="e">
        <f t="shared" si="41"/>
        <v>#DIV/0!</v>
      </c>
      <c r="AR40" s="344" t="e">
        <f t="shared" si="43"/>
        <v>#DIV/0!</v>
      </c>
      <c r="AS40" s="344" t="e">
        <f t="shared" si="45"/>
        <v>#DIV/0!</v>
      </c>
      <c r="AT40" s="344" t="e">
        <f t="shared" si="53"/>
        <v>#DIV/0!</v>
      </c>
      <c r="AU40" s="344" t="e">
        <f t="shared" si="55"/>
        <v>#DIV/0!</v>
      </c>
      <c r="AV40" s="344" t="e">
        <f t="shared" si="57"/>
        <v>#DIV/0!</v>
      </c>
      <c r="AW40" s="344" t="e">
        <f t="shared" si="59"/>
        <v>#DIV/0!</v>
      </c>
      <c r="AX40" s="344" t="e">
        <f t="shared" si="61"/>
        <v>#DIV/0!</v>
      </c>
      <c r="AY40" s="344" t="e">
        <f t="shared" si="63"/>
        <v>#DIV/0!</v>
      </c>
      <c r="AZ40" s="344" t="e">
        <f t="shared" si="65"/>
        <v>#DIV/0!</v>
      </c>
      <c r="BA40" s="344" t="e">
        <f t="shared" si="67"/>
        <v>#DIV/0!</v>
      </c>
      <c r="BB40" s="344" t="e">
        <f>IF(S40=0,"",$EC40)</f>
        <v>#DIV/0!</v>
      </c>
      <c r="BC40" s="344" t="e">
        <f>IF(S40=0,"",$EE40)</f>
        <v>#DIV/0!</v>
      </c>
      <c r="BD40" s="344" t="e">
        <f>IF(S40=0,"",$EG40)</f>
        <v>#DIV/0!</v>
      </c>
      <c r="BE40" s="344" t="e">
        <f>IF(S40=0,"",$EI40)</f>
        <v>#DIV/0!</v>
      </c>
      <c r="BF40" s="344" t="e">
        <f>IF(S40=0,"",$EK40)</f>
        <v>#DIV/0!</v>
      </c>
      <c r="BL40" s="332">
        <f>ABS($P1-P40)</f>
        <v>0</v>
      </c>
      <c r="BM40" s="344" t="e">
        <f>IF(BL40&lt;$BL43,$BL44,$BL45)</f>
        <v>#DIV/0!</v>
      </c>
      <c r="BN40" s="332">
        <f t="shared" si="14"/>
        <v>0</v>
      </c>
      <c r="BO40" s="344" t="e">
        <f>IF(BN40&lt;$BN43,$BN44,$BN45)</f>
        <v>#DIV/0!</v>
      </c>
      <c r="BP40" s="332">
        <f t="shared" si="16"/>
        <v>0</v>
      </c>
      <c r="BQ40" s="344" t="e">
        <f>IF(BP40&lt;$BP43,$BP44,$BP45)</f>
        <v>#DIV/0!</v>
      </c>
      <c r="BR40" s="332">
        <f>ABS($P4-P40)</f>
        <v>0</v>
      </c>
      <c r="BS40" s="344" t="e">
        <f>IF(BR40&lt;$BR43,$BR44,$BR45)</f>
        <v>#DIV/0!</v>
      </c>
      <c r="BT40" s="332">
        <f>ABS($P5-P40)</f>
        <v>0</v>
      </c>
      <c r="BU40" s="344" t="e">
        <f>IF(BT40&lt;$BT43,$BT44,$BT45)</f>
        <v>#DIV/0!</v>
      </c>
      <c r="BV40" s="332">
        <f>ABS($P6-P40)</f>
        <v>0</v>
      </c>
      <c r="BW40" s="344" t="e">
        <f>IF(BV40&lt;$BV43,$BV44,$BV45)</f>
        <v>#DIV/0!</v>
      </c>
      <c r="BX40" s="332">
        <f>ABS($P7-P40)</f>
        <v>0</v>
      </c>
      <c r="BY40" s="344" t="e">
        <f>IF(BX40&lt;$BX43,$BX44,$BX45)</f>
        <v>#DIV/0!</v>
      </c>
      <c r="BZ40" s="332">
        <f>ABS($P8-P40)</f>
        <v>0</v>
      </c>
      <c r="CA40" s="344" t="e">
        <f>IF(BZ40&lt;$BZ43,$BZ44,$BZ45)</f>
        <v>#DIV/0!</v>
      </c>
      <c r="CB40" s="332">
        <f>ABS($P9-P40)</f>
        <v>0</v>
      </c>
      <c r="CC40" s="344" t="e">
        <f>IF(CB40&lt;$CB43,$CB44,$CB45)</f>
        <v>#DIV/0!</v>
      </c>
      <c r="CD40" s="332">
        <f>ABS($P10-P40)</f>
        <v>0</v>
      </c>
      <c r="CE40" s="344" t="e">
        <f>IF(CD40&lt;$CD43,$CD44,$CD45)</f>
        <v>#DIV/0!</v>
      </c>
      <c r="CF40" s="332">
        <f>ABS($P11-P40)</f>
        <v>0</v>
      </c>
      <c r="CG40" s="344" t="e">
        <f>IF(CF40&lt;$CF43,$CF44,$CF45)</f>
        <v>#DIV/0!</v>
      </c>
      <c r="CH40" s="332">
        <f>ABS($P12-P40)</f>
        <v>0</v>
      </c>
      <c r="CI40" s="344" t="e">
        <f>IF(CH40&lt;$CH43,$CH44,$CH45)</f>
        <v>#DIV/0!</v>
      </c>
      <c r="CJ40" s="332">
        <f>ABS($P13-P40)</f>
        <v>0</v>
      </c>
      <c r="CK40" s="344" t="e">
        <f>IF(CJ40&lt;$CJ43,$CJ44,$CJ45)</f>
        <v>#DIV/0!</v>
      </c>
      <c r="CL40" s="332">
        <f>ABS($P14-P40)</f>
        <v>0</v>
      </c>
      <c r="CM40" s="344" t="e">
        <f>IF(CL40&lt;$CL43,$CL44,$CL45)</f>
        <v>#DIV/0!</v>
      </c>
      <c r="CN40" s="332">
        <f>ABS($P15-P40)</f>
        <v>0</v>
      </c>
      <c r="CO40" s="344" t="e">
        <f>IF(CN40&lt;$CN43,$CN44,$CN45)</f>
        <v>#DIV/0!</v>
      </c>
      <c r="CP40" s="332">
        <f>ABS($P16-P40)</f>
        <v>0</v>
      </c>
      <c r="CQ40" s="344" t="e">
        <f>IF(CP40&lt;$CP43,$CP44,$CP45)</f>
        <v>#DIV/0!</v>
      </c>
      <c r="CR40" s="332">
        <f>ABS($P17-P40)</f>
        <v>0</v>
      </c>
      <c r="CS40" s="344" t="e">
        <f>IF(CR40&lt;$CR43,$CR44,$CR45)</f>
        <v>#DIV/0!</v>
      </c>
      <c r="CT40" s="332">
        <f>ABS($P18-P40)</f>
        <v>0</v>
      </c>
      <c r="CU40" s="344" t="e">
        <f>IF(CT40&lt;$CT43,$CT44,$CT45)</f>
        <v>#DIV/0!</v>
      </c>
      <c r="CV40" s="332">
        <f>ABS($P19-P40)</f>
        <v>0</v>
      </c>
      <c r="CW40" s="344" t="e">
        <f>IF(CV40&lt;$CV43,$CV44,$CV45)</f>
        <v>#DIV/0!</v>
      </c>
      <c r="CX40" s="332">
        <f t="shared" si="34"/>
        <v>0</v>
      </c>
      <c r="CY40" s="344" t="e">
        <f>IF(CX40&lt;$CX43,$CX44,$CX45)</f>
        <v>#DIV/0!</v>
      </c>
      <c r="CZ40" s="344">
        <f t="shared" si="36"/>
        <v>0</v>
      </c>
      <c r="DA40" s="344" t="e">
        <f>IF(CZ40&lt;$CZ43,$CZ44,$CZ45)</f>
        <v>#DIV/0!</v>
      </c>
      <c r="DB40" s="344">
        <f t="shared" si="38"/>
        <v>0</v>
      </c>
      <c r="DC40" s="344" t="e">
        <f>IF(DB40&lt;DB43,$DB44,$DB45)</f>
        <v>#DIV/0!</v>
      </c>
      <c r="DD40" s="344">
        <f t="shared" si="40"/>
        <v>0</v>
      </c>
      <c r="DE40" s="344" t="e">
        <f>IF(DD40&lt;DD43,$DD44,$DD45)</f>
        <v>#DIV/0!</v>
      </c>
      <c r="DF40" s="344">
        <f t="shared" si="42"/>
        <v>0</v>
      </c>
      <c r="DG40" s="344" t="e">
        <f>IF(DF40&lt;DF43,$DF44,$DF45)</f>
        <v>#DIV/0!</v>
      </c>
      <c r="DH40" s="344">
        <f t="shared" si="44"/>
        <v>0</v>
      </c>
      <c r="DI40" s="344" t="e">
        <f>IF(DH40&lt;DH43,$DH44,$DH45)</f>
        <v>#DIV/0!</v>
      </c>
      <c r="DJ40" s="344">
        <f t="shared" si="46"/>
        <v>0</v>
      </c>
      <c r="DK40" s="344" t="e">
        <f>IF(DJ40&lt;DJ43,$DJ44,$DJ45)</f>
        <v>#DIV/0!</v>
      </c>
      <c r="DL40" s="344">
        <f t="shared" si="54"/>
        <v>0</v>
      </c>
      <c r="DM40" s="344" t="e">
        <f>IF(DL40&lt;DL43,$DL44,$DL45)</f>
        <v>#DIV/0!</v>
      </c>
      <c r="DN40" s="344">
        <f t="shared" si="56"/>
        <v>0</v>
      </c>
      <c r="DO40" s="344" t="e">
        <f>IF(DN40&lt;DN43,$DN44,$DN45)</f>
        <v>#DIV/0!</v>
      </c>
      <c r="DP40" s="344">
        <f t="shared" si="58"/>
        <v>0</v>
      </c>
      <c r="DQ40" s="344" t="e">
        <f>IF(DP40&lt;DP43,$DP44,$DP45)</f>
        <v>#DIV/0!</v>
      </c>
      <c r="DR40" s="344">
        <f t="shared" si="60"/>
        <v>0</v>
      </c>
      <c r="DS40" s="344" t="e">
        <f>IF(DR40&lt;DR43,$DR44,$DR45)</f>
        <v>#DIV/0!</v>
      </c>
      <c r="DT40" s="344">
        <f t="shared" si="62"/>
        <v>0</v>
      </c>
      <c r="DU40" s="344" t="e">
        <f>IF(DT40&lt;DT43,$DT44,$DT45)</f>
        <v>#DIV/0!</v>
      </c>
      <c r="DV40" s="344">
        <f t="shared" si="64"/>
        <v>0</v>
      </c>
      <c r="DW40" s="344" t="e">
        <f>IF(DV40&lt;DV43,$DV44,$DV45)</f>
        <v>#DIV/0!</v>
      </c>
      <c r="DX40" s="344">
        <f t="shared" si="66"/>
        <v>0</v>
      </c>
      <c r="DY40" s="344" t="e">
        <f>IF(DX40&lt;DX43,$DX44,$DX45)</f>
        <v>#DIV/0!</v>
      </c>
      <c r="DZ40" s="344">
        <f t="shared" si="68"/>
        <v>0</v>
      </c>
      <c r="EA40" s="344" t="e">
        <f>IF(DZ40&lt;DZ43,$DZ44,$DZ45)</f>
        <v>#DIV/0!</v>
      </c>
      <c r="EB40" s="344">
        <f>ABS($P$35-P40)</f>
        <v>0</v>
      </c>
      <c r="EC40" s="344" t="e">
        <f>IF(EB40&lt;$EB43,$EB44,$EB45)</f>
        <v>#DIV/0!</v>
      </c>
      <c r="ED40" s="344">
        <f>ABS($P$36-P40)</f>
        <v>0</v>
      </c>
      <c r="EE40" s="344" t="e">
        <f>IF(ED40&lt;$ED43,$ED44,$ED45)</f>
        <v>#DIV/0!</v>
      </c>
      <c r="EF40" s="344">
        <f>ABS($P$37-P40)</f>
        <v>0</v>
      </c>
      <c r="EG40" s="344" t="e">
        <f>IF(EF40&lt;$EF43,$EF44,$EF45)</f>
        <v>#DIV/0!</v>
      </c>
      <c r="EH40" s="344">
        <f>ABS($P$38-P40)</f>
        <v>0</v>
      </c>
      <c r="EI40" s="344" t="e">
        <f>IF(EH40&lt;$EH43,$EH44,$EH45)</f>
        <v>#DIV/0!</v>
      </c>
      <c r="EJ40" s="344">
        <f>ABS($P$39-P40)</f>
        <v>0</v>
      </c>
      <c r="EK40" s="344" t="e">
        <f>IF(EJ40&lt;$EJ43,$EJ44,$EJ45)</f>
        <v>#DIV/0!</v>
      </c>
      <c r="EY40" s="344" t="s">
        <v>278</v>
      </c>
      <c r="EZ40" s="344">
        <f>COUNT(FA1:FB1)-1</f>
        <v>1</v>
      </c>
      <c r="FA40" s="344">
        <f t="shared" si="11"/>
        <v>0</v>
      </c>
      <c r="FB40" s="344">
        <f t="shared" si="12"/>
        <v>0</v>
      </c>
      <c r="FC40" s="344">
        <f t="shared" si="4"/>
        <v>0</v>
      </c>
    </row>
    <row r="41" spans="1:159">
      <c r="O41" s="342"/>
      <c r="P41" s="342"/>
      <c r="Q41" s="332"/>
      <c r="S41" s="332"/>
      <c r="EY41" s="344" t="s">
        <v>279</v>
      </c>
      <c r="EZ41" s="344">
        <f>EZ39*EZ40</f>
        <v>-1</v>
      </c>
      <c r="FA41" s="344">
        <f>SUM(FA1:FA40)</f>
        <v>0</v>
      </c>
      <c r="FB41" s="344">
        <f>SUM(FB1:FB40)</f>
        <v>25429.076023391812</v>
      </c>
    </row>
    <row r="42" spans="1:159">
      <c r="A42" s="340">
        <f>SUM(A1:A40)</f>
        <v>0</v>
      </c>
      <c r="B42" s="340">
        <f>SUM(B1:B40)</f>
        <v>0</v>
      </c>
      <c r="C42" s="340">
        <f>SUM(C1:C40)</f>
        <v>0</v>
      </c>
      <c r="D42" s="340">
        <f>SUM(D1:D40)</f>
        <v>0</v>
      </c>
      <c r="I42" s="340">
        <f>SUM(I1:I40)</f>
        <v>0</v>
      </c>
      <c r="J42" s="344">
        <f>SUM(J1:J40)</f>
        <v>0</v>
      </c>
      <c r="K42" s="344">
        <f>SUM(K1:K40)</f>
        <v>0</v>
      </c>
      <c r="O42" s="344" t="s">
        <v>132</v>
      </c>
      <c r="P42" s="344" t="s">
        <v>131</v>
      </c>
      <c r="EY42" s="344" t="s">
        <v>280</v>
      </c>
      <c r="EZ42" s="344">
        <f>EZ43-EZ39-EZ41-EZ40</f>
        <v>0</v>
      </c>
    </row>
    <row r="43" spans="1:159">
      <c r="A43" s="344">
        <f>A42*A42</f>
        <v>0</v>
      </c>
      <c r="B43" s="344">
        <f>B42*B42</f>
        <v>0</v>
      </c>
      <c r="C43" s="344">
        <f>C42*C42</f>
        <v>0</v>
      </c>
      <c r="D43" s="344">
        <f>D42*D42</f>
        <v>0</v>
      </c>
      <c r="E43" s="344">
        <f>SUM(A43:D43)</f>
        <v>0</v>
      </c>
      <c r="BL43" s="344" t="e">
        <f>$M$20</f>
        <v>#DIV/0!</v>
      </c>
      <c r="BN43" s="344" t="e">
        <f>BL43</f>
        <v>#DIV/0!</v>
      </c>
      <c r="BP43" s="344" t="e">
        <f>BL43</f>
        <v>#DIV/0!</v>
      </c>
      <c r="BR43" s="344" t="e">
        <f>BL43</f>
        <v>#DIV/0!</v>
      </c>
      <c r="BT43" s="344" t="e">
        <f>BN43</f>
        <v>#DIV/0!</v>
      </c>
      <c r="BV43" s="344" t="e">
        <f>BP43</f>
        <v>#DIV/0!</v>
      </c>
      <c r="BX43" s="344" t="e">
        <f>BR43</f>
        <v>#DIV/0!</v>
      </c>
      <c r="BZ43" s="344" t="e">
        <f>BT43</f>
        <v>#DIV/0!</v>
      </c>
      <c r="CB43" s="344" t="e">
        <f>BV43</f>
        <v>#DIV/0!</v>
      </c>
      <c r="CD43" s="344" t="e">
        <f>BX43</f>
        <v>#DIV/0!</v>
      </c>
      <c r="CF43" s="344" t="e">
        <f>BZ43</f>
        <v>#DIV/0!</v>
      </c>
      <c r="CH43" s="344" t="e">
        <f>CB43</f>
        <v>#DIV/0!</v>
      </c>
      <c r="CJ43" s="344" t="e">
        <f>CD43</f>
        <v>#DIV/0!</v>
      </c>
      <c r="CL43" s="344" t="e">
        <f>CF43</f>
        <v>#DIV/0!</v>
      </c>
      <c r="CN43" s="344" t="e">
        <f>CH43</f>
        <v>#DIV/0!</v>
      </c>
      <c r="CP43" s="344" t="e">
        <f>CJ43</f>
        <v>#DIV/0!</v>
      </c>
      <c r="CR43" s="344" t="e">
        <f>CL43</f>
        <v>#DIV/0!</v>
      </c>
      <c r="CT43" s="344" t="e">
        <f>CN43</f>
        <v>#DIV/0!</v>
      </c>
      <c r="CV43" s="344" t="e">
        <f>CP43</f>
        <v>#DIV/0!</v>
      </c>
      <c r="CX43" s="344" t="e">
        <f>CR43</f>
        <v>#DIV/0!</v>
      </c>
      <c r="CZ43" s="344" t="e">
        <f>CT43</f>
        <v>#DIV/0!</v>
      </c>
      <c r="DB43" s="344" t="e">
        <f>CV43</f>
        <v>#DIV/0!</v>
      </c>
      <c r="DD43" s="344" t="e">
        <f>DB43</f>
        <v>#DIV/0!</v>
      </c>
      <c r="DF43" s="344" t="e">
        <f>DB43</f>
        <v>#DIV/0!</v>
      </c>
      <c r="DH43" s="344" t="e">
        <f>DB43</f>
        <v>#DIV/0!</v>
      </c>
      <c r="DJ43" s="344" t="e">
        <f>DB43</f>
        <v>#DIV/0!</v>
      </c>
      <c r="DL43" s="344" t="e">
        <f>DD43</f>
        <v>#DIV/0!</v>
      </c>
      <c r="DN43" s="344" t="e">
        <f>DF43</f>
        <v>#DIV/0!</v>
      </c>
      <c r="DP43" s="344" t="e">
        <f>DH43</f>
        <v>#DIV/0!</v>
      </c>
      <c r="DR43" s="344" t="e">
        <f>DJ43</f>
        <v>#DIV/0!</v>
      </c>
      <c r="DT43" s="344" t="e">
        <f>DL43</f>
        <v>#DIV/0!</v>
      </c>
      <c r="DV43" s="344" t="e">
        <f>DN43</f>
        <v>#DIV/0!</v>
      </c>
      <c r="DX43" s="344" t="e">
        <f>DP43</f>
        <v>#DIV/0!</v>
      </c>
      <c r="DZ43" s="344" t="e">
        <f>DR43</f>
        <v>#DIV/0!</v>
      </c>
      <c r="EB43" s="344" t="e">
        <f>DT43</f>
        <v>#DIV/0!</v>
      </c>
      <c r="ED43" s="344" t="e">
        <f>DV43</f>
        <v>#DIV/0!</v>
      </c>
      <c r="EF43" s="344" t="e">
        <f>DX43</f>
        <v>#DIV/0!</v>
      </c>
      <c r="EH43" s="344" t="e">
        <f>DZ43</f>
        <v>#DIV/0!</v>
      </c>
      <c r="EJ43" s="344" t="e">
        <f>EB43</f>
        <v>#DIV/0!</v>
      </c>
      <c r="EL43" s="344" t="e">
        <f>ED43</f>
        <v>#DIV/0!</v>
      </c>
      <c r="EN43" s="344" t="e">
        <f>EF43</f>
        <v>#DIV/0!</v>
      </c>
      <c r="EP43" s="344" t="e">
        <f>EH43</f>
        <v>#DIV/0!</v>
      </c>
      <c r="EY43" s="344" t="s">
        <v>281</v>
      </c>
      <c r="EZ43" s="344">
        <f>EZ5-1</f>
        <v>-1</v>
      </c>
    </row>
    <row r="44" spans="1:159">
      <c r="A44" s="344">
        <f>SUM(A1:D40)</f>
        <v>0</v>
      </c>
      <c r="B44" s="344">
        <f>COUNTIF(A1:D40,"&gt;0,1")</f>
        <v>0</v>
      </c>
      <c r="C44" s="344" t="e">
        <f>A44/B44</f>
        <v>#DIV/0!</v>
      </c>
      <c r="D44" s="344" t="e">
        <f>SQRT(M15)</f>
        <v>#DIV/0!</v>
      </c>
      <c r="E44" s="342" t="e">
        <f>IF(F44&gt;15,N22,F44)*AND(N19&lt;0.05,N22,F44)</f>
        <v>#DIV/0!</v>
      </c>
      <c r="F44" s="342" t="e">
        <f>IF(G44&gt;15,N22,G44)</f>
        <v>#DIV/0!</v>
      </c>
      <c r="G44" s="344" t="e">
        <f>(D44/C44)*100</f>
        <v>#DIV/0!</v>
      </c>
      <c r="H44" s="344" t="e">
        <f>IF(G44&gt;15,G45,H45)</f>
        <v>#DIV/0!</v>
      </c>
      <c r="I44" s="344" t="e">
        <f>IF(N19&gt;0.05,I45,J45)</f>
        <v>#DIV/0!</v>
      </c>
      <c r="BL44" s="344" t="s">
        <v>102</v>
      </c>
      <c r="BM44" s="344" t="s">
        <v>101</v>
      </c>
      <c r="BN44" s="344" t="s">
        <v>102</v>
      </c>
      <c r="BP44" s="344" t="s">
        <v>102</v>
      </c>
      <c r="BR44" s="344" t="s">
        <v>102</v>
      </c>
      <c r="BT44" s="344" t="s">
        <v>102</v>
      </c>
      <c r="BV44" s="344" t="s">
        <v>102</v>
      </c>
      <c r="BX44" s="344" t="s">
        <v>102</v>
      </c>
      <c r="BZ44" s="344" t="s">
        <v>102</v>
      </c>
      <c r="CB44" s="344" t="s">
        <v>102</v>
      </c>
      <c r="CD44" s="344" t="s">
        <v>102</v>
      </c>
      <c r="CF44" s="344" t="s">
        <v>102</v>
      </c>
      <c r="CH44" s="344" t="s">
        <v>102</v>
      </c>
      <c r="CJ44" s="344" t="s">
        <v>102</v>
      </c>
      <c r="CL44" s="344" t="s">
        <v>102</v>
      </c>
      <c r="CN44" s="344" t="s">
        <v>102</v>
      </c>
      <c r="CP44" s="344" t="s">
        <v>102</v>
      </c>
      <c r="CR44" s="344" t="s">
        <v>102</v>
      </c>
      <c r="CT44" s="344" t="s">
        <v>102</v>
      </c>
      <c r="CV44" s="344" t="s">
        <v>102</v>
      </c>
      <c r="CX44" s="344" t="s">
        <v>102</v>
      </c>
      <c r="CZ44" s="344" t="s">
        <v>102</v>
      </c>
      <c r="DB44" s="344" t="s">
        <v>102</v>
      </c>
      <c r="DD44" s="344" t="str">
        <f>DB44</f>
        <v>ns</v>
      </c>
      <c r="DF44" s="344" t="str">
        <f>DB44</f>
        <v>ns</v>
      </c>
      <c r="DH44" s="344" t="str">
        <f>DB44</f>
        <v>ns</v>
      </c>
      <c r="DJ44" s="344" t="str">
        <f>DB44</f>
        <v>ns</v>
      </c>
      <c r="DL44" s="344" t="str">
        <f>DD44</f>
        <v>ns</v>
      </c>
      <c r="DN44" s="344" t="str">
        <f>DF44</f>
        <v>ns</v>
      </c>
      <c r="DP44" s="344" t="str">
        <f>DH44</f>
        <v>ns</v>
      </c>
      <c r="DR44" s="344" t="str">
        <f>DJ44</f>
        <v>ns</v>
      </c>
      <c r="DT44" s="344" t="str">
        <f>DL44</f>
        <v>ns</v>
      </c>
      <c r="DV44" s="344" t="str">
        <f>DN44</f>
        <v>ns</v>
      </c>
      <c r="DX44" s="344" t="str">
        <f>DP44</f>
        <v>ns</v>
      </c>
      <c r="DZ44" s="344" t="str">
        <f>DR44</f>
        <v>ns</v>
      </c>
      <c r="EB44" s="344" t="s">
        <v>102</v>
      </c>
      <c r="ED44" s="344" t="str">
        <f>DV44</f>
        <v>ns</v>
      </c>
      <c r="EF44" s="344" t="str">
        <f>DX44</f>
        <v>ns</v>
      </c>
      <c r="EH44" s="344" t="str">
        <f>DZ44</f>
        <v>ns</v>
      </c>
      <c r="EJ44" s="344" t="str">
        <f>EB44</f>
        <v>ns</v>
      </c>
      <c r="EL44" s="344" t="str">
        <f>ED44</f>
        <v>ns</v>
      </c>
      <c r="EN44" s="344" t="str">
        <f>EF44</f>
        <v>ns</v>
      </c>
      <c r="EP44" s="344" t="str">
        <f>EH44</f>
        <v>ns</v>
      </c>
    </row>
    <row r="45" spans="1:159">
      <c r="C45" s="353"/>
      <c r="G45" s="344" t="s">
        <v>192</v>
      </c>
      <c r="H45" s="344" t="s">
        <v>194</v>
      </c>
      <c r="I45" s="344" t="s">
        <v>193</v>
      </c>
      <c r="J45" s="344" t="s">
        <v>195</v>
      </c>
      <c r="BL45" s="344" t="s">
        <v>103</v>
      </c>
      <c r="BN45" s="344" t="s">
        <v>103</v>
      </c>
      <c r="BP45" s="344" t="s">
        <v>103</v>
      </c>
      <c r="BR45" s="344" t="s">
        <v>103</v>
      </c>
      <c r="BT45" s="344" t="s">
        <v>103</v>
      </c>
      <c r="BV45" s="344" t="s">
        <v>103</v>
      </c>
      <c r="BX45" s="344" t="s">
        <v>103</v>
      </c>
      <c r="BZ45" s="344" t="s">
        <v>103</v>
      </c>
      <c r="CB45" s="344" t="s">
        <v>103</v>
      </c>
      <c r="CD45" s="344" t="s">
        <v>103</v>
      </c>
      <c r="CF45" s="344" t="s">
        <v>103</v>
      </c>
      <c r="CH45" s="344" t="s">
        <v>103</v>
      </c>
      <c r="CJ45" s="344" t="s">
        <v>103</v>
      </c>
      <c r="CL45" s="344" t="s">
        <v>103</v>
      </c>
      <c r="CN45" s="344" t="s">
        <v>103</v>
      </c>
      <c r="CP45" s="344" t="s">
        <v>103</v>
      </c>
      <c r="CR45" s="344" t="s">
        <v>103</v>
      </c>
      <c r="CT45" s="344" t="s">
        <v>103</v>
      </c>
      <c r="CV45" s="344" t="s">
        <v>103</v>
      </c>
      <c r="CX45" s="344" t="s">
        <v>103</v>
      </c>
      <c r="CZ45" s="344" t="s">
        <v>103</v>
      </c>
      <c r="DB45" s="344" t="s">
        <v>103</v>
      </c>
      <c r="DD45" s="344" t="str">
        <f>DB45</f>
        <v>s</v>
      </c>
      <c r="DF45" s="344" t="str">
        <f>DB45</f>
        <v>s</v>
      </c>
      <c r="DH45" s="344" t="str">
        <f>DB45</f>
        <v>s</v>
      </c>
      <c r="DJ45" s="344" t="str">
        <f>DB45</f>
        <v>s</v>
      </c>
      <c r="DL45" s="344" t="str">
        <f>DD45</f>
        <v>s</v>
      </c>
      <c r="DN45" s="344" t="str">
        <f>DF45</f>
        <v>s</v>
      </c>
      <c r="DP45" s="344" t="str">
        <f>DH45</f>
        <v>s</v>
      </c>
      <c r="DR45" s="344" t="str">
        <f>DJ45</f>
        <v>s</v>
      </c>
      <c r="DT45" s="344" t="str">
        <f>DL45</f>
        <v>s</v>
      </c>
      <c r="DV45" s="344" t="str">
        <f>DN45</f>
        <v>s</v>
      </c>
      <c r="DX45" s="344" t="str">
        <f>DP45</f>
        <v>s</v>
      </c>
      <c r="DZ45" s="344" t="str">
        <f>DR45</f>
        <v>s</v>
      </c>
      <c r="EB45" s="344" t="str">
        <f>DT45</f>
        <v>s</v>
      </c>
      <c r="ED45" s="344" t="str">
        <f>DV45</f>
        <v>s</v>
      </c>
      <c r="EF45" s="344" t="str">
        <f>DX45</f>
        <v>s</v>
      </c>
      <c r="EH45" s="344" t="str">
        <f>DZ45</f>
        <v>s</v>
      </c>
      <c r="EJ45" s="344" t="str">
        <f>EB45</f>
        <v>s</v>
      </c>
      <c r="EL45" s="344" t="str">
        <f>ED45</f>
        <v>s</v>
      </c>
      <c r="EN45" s="344" t="str">
        <f>EF45</f>
        <v>s</v>
      </c>
      <c r="EP45" s="344" t="str">
        <f>EH45</f>
        <v>s</v>
      </c>
      <c r="EY45" s="344" t="s">
        <v>282</v>
      </c>
      <c r="EZ45" s="344" t="e">
        <f>EZ11/EZ39</f>
        <v>#DIV/0!</v>
      </c>
    </row>
    <row r="46" spans="1:159">
      <c r="EY46" s="344" t="s">
        <v>283</v>
      </c>
      <c r="EZ46" s="344" t="e">
        <f>EZ20/EZ40</f>
        <v>#DIV/0!</v>
      </c>
    </row>
    <row r="47" spans="1:159">
      <c r="EY47" s="344" t="s">
        <v>284</v>
      </c>
      <c r="EZ47" s="344" t="e">
        <f>EZ29/EZ41</f>
        <v>#DIV/0!</v>
      </c>
    </row>
    <row r="48" spans="1:159">
      <c r="EY48" s="344" t="s">
        <v>282</v>
      </c>
      <c r="EZ48" s="344" t="e">
        <f>EZ37/EZ42</f>
        <v>#DIV/0!</v>
      </c>
      <c r="FC48" s="344" t="s">
        <v>103</v>
      </c>
    </row>
    <row r="49" spans="1:159">
      <c r="FC49" s="344" t="s">
        <v>102</v>
      </c>
    </row>
    <row r="50" spans="1:159">
      <c r="EY50" s="344" t="s">
        <v>285</v>
      </c>
      <c r="EZ50" s="344" t="e">
        <f>EZ45/EZ48</f>
        <v>#DIV/0!</v>
      </c>
      <c r="FA50" s="344" t="e">
        <f>FDIST(EZ50,$EZ39,$EZ42)</f>
        <v>#DIV/0!</v>
      </c>
      <c r="FB50" s="344" t="e">
        <f>IF(FA50&lt;0.05,FC48,FC49)</f>
        <v>#DIV/0!</v>
      </c>
    </row>
    <row r="51" spans="1:159">
      <c r="EY51" s="344" t="s">
        <v>286</v>
      </c>
      <c r="EZ51" s="344" t="e">
        <f>EZ46/EZ48</f>
        <v>#DIV/0!</v>
      </c>
      <c r="FA51" s="344" t="e">
        <f>FDIST(EZ51,$EZ40,$EZ42)</f>
        <v>#DIV/0!</v>
      </c>
      <c r="FB51" s="344" t="e">
        <f>IF(FA51&lt;0.05,FC48,FC49)</f>
        <v>#DIV/0!</v>
      </c>
    </row>
    <row r="52" spans="1:159">
      <c r="EY52" s="344" t="s">
        <v>287</v>
      </c>
      <c r="EZ52" s="344" t="e">
        <f>EZ47/EZ48</f>
        <v>#DIV/0!</v>
      </c>
      <c r="FA52" s="344" t="e">
        <f>FDIST(EZ52,$EZ41,$EZ42)</f>
        <v>#DIV/0!</v>
      </c>
      <c r="FB52" s="344" t="e">
        <f>IF(FA52&lt;0.05,FC49,FC48)</f>
        <v>#DIV/0!</v>
      </c>
    </row>
    <row r="53" spans="1:159">
      <c r="A53" s="344" t="s">
        <v>145</v>
      </c>
      <c r="EY53" s="344" t="e">
        <f>SQRT(EZ48*2)</f>
        <v>#DIV/0!</v>
      </c>
      <c r="EZ53" s="344" t="e">
        <f>(EY53)/SQRT(L60*(EZ39+1))</f>
        <v>#DIV/0!</v>
      </c>
      <c r="FA53" s="344" t="s">
        <v>136</v>
      </c>
    </row>
    <row r="54" spans="1:159">
      <c r="A54" s="342">
        <f>IF(Rendimiento!G11="",Rendimiento!K11,Rendimiento!G11)</f>
        <v>1522.0760233918127</v>
      </c>
      <c r="B54" s="355">
        <f>Rendimiento!H11</f>
        <v>1825.7309941520466</v>
      </c>
      <c r="C54" s="355">
        <f>Rendimiento!I11</f>
        <v>1509.0526315789473</v>
      </c>
      <c r="D54" s="343">
        <f>Rendimiento!J11</f>
        <v>0</v>
      </c>
      <c r="E54" s="344">
        <f>A54*A54</f>
        <v>2316715.4209842337</v>
      </c>
      <c r="F54" s="344">
        <f t="shared" ref="F54:F93" si="69">B54*B54</f>
        <v>3333293.6630074205</v>
      </c>
      <c r="G54" s="344">
        <f t="shared" ref="G54:G93" si="70">C54*C54</f>
        <v>2277239.8448753459</v>
      </c>
      <c r="H54" s="344">
        <f t="shared" ref="H54:H93" si="71">D54*D54</f>
        <v>0</v>
      </c>
      <c r="I54" s="340">
        <f>SUM(A54:D54)</f>
        <v>4856.8596491228063</v>
      </c>
      <c r="J54" s="344">
        <f>I54*I54</f>
        <v>23589085.651277311</v>
      </c>
      <c r="K54" s="344">
        <f t="shared" ref="K54:K93" si="72">SUM(E54:H54)</f>
        <v>7927248.9288670002</v>
      </c>
      <c r="L54" s="344" t="s">
        <v>87</v>
      </c>
      <c r="M54" s="344">
        <f>K96-N55</f>
        <v>10679566.799379863</v>
      </c>
      <c r="O54" s="342" t="str">
        <f>Rendimiento!P11</f>
        <v>ACA 364</v>
      </c>
      <c r="P54" s="356">
        <f>Rendimiento!Q11</f>
        <v>0</v>
      </c>
      <c r="Q54" s="332" t="str">
        <f>IF(E97&gt;0,O54,0)</f>
        <v>ACA 364</v>
      </c>
      <c r="R54" s="333" t="str">
        <f>T(Q54)</f>
        <v>ACA 364</v>
      </c>
      <c r="S54" s="332">
        <f>IF(E97&gt;0,P54,Q54)</f>
        <v>0</v>
      </c>
      <c r="EY54" s="344" t="s">
        <v>288</v>
      </c>
      <c r="EZ54" s="344" t="e">
        <f>IF(FA52&lt;0.05,FA53,EZ53)</f>
        <v>#DIV/0!</v>
      </c>
    </row>
    <row r="55" spans="1:159">
      <c r="A55" s="342">
        <f>IF(Rendimiento!G12="",Rendimiento!K12,Rendimiento!G12)</f>
        <v>1927.4970760233916</v>
      </c>
      <c r="B55" s="355">
        <f>Rendimiento!H12</f>
        <v>2094.7368421052629</v>
      </c>
      <c r="C55" s="355">
        <f>Rendimiento!I12</f>
        <v>2659.9999999999995</v>
      </c>
      <c r="D55" s="343">
        <f>Rendimiento!J12</f>
        <v>0</v>
      </c>
      <c r="E55" s="344">
        <f t="shared" ref="E55:E93" si="73">A55*A55</f>
        <v>3715244.9780787244</v>
      </c>
      <c r="F55" s="344">
        <f t="shared" si="69"/>
        <v>4387922.4376731291</v>
      </c>
      <c r="G55" s="344">
        <f t="shared" si="70"/>
        <v>7075599.9999999972</v>
      </c>
      <c r="H55" s="344">
        <f t="shared" si="71"/>
        <v>0</v>
      </c>
      <c r="I55" s="340">
        <f t="shared" ref="I55:I93" si="74">SUM(A55:D55)</f>
        <v>6682.2339181286534</v>
      </c>
      <c r="J55" s="344">
        <f t="shared" ref="J55:J93" si="75">I55*I55</f>
        <v>44652250.136589013</v>
      </c>
      <c r="K55" s="344">
        <f t="shared" si="72"/>
        <v>15178767.415751852</v>
      </c>
      <c r="L55" s="344" t="s">
        <v>89</v>
      </c>
      <c r="M55" s="344">
        <f>SUM(A54:D93)</f>
        <v>25429.076023391812</v>
      </c>
      <c r="N55" s="344">
        <f>(M55*M55)/L56</f>
        <v>53886492.28362003</v>
      </c>
      <c r="O55" s="342" t="str">
        <f>Rendimiento!P12</f>
        <v>Klien Seleñio</v>
      </c>
      <c r="P55" s="356">
        <f>Rendimiento!Q12</f>
        <v>1075.6400000000001</v>
      </c>
      <c r="Q55" s="332" t="str">
        <f>IF(E97&gt;0,O55,0)</f>
        <v>Klien Seleñio</v>
      </c>
      <c r="R55" s="333" t="str">
        <f t="shared" ref="R55:R93" si="76">T(Q55)</f>
        <v>Klien Seleñio</v>
      </c>
      <c r="S55" s="332">
        <f>IF(E97&gt;0,P55,Q55)</f>
        <v>1075.6400000000001</v>
      </c>
      <c r="T55" s="344" t="str">
        <f t="shared" ref="T55:T93" si="77">IF(S55=0,"",$BM55)</f>
        <v>s</v>
      </c>
      <c r="BL55" s="332">
        <f>ABS($P54-P55)</f>
        <v>1075.6400000000001</v>
      </c>
      <c r="BM55" s="344" t="str">
        <f>IF(BL55&lt;$BL96,$BL97,$BL98)</f>
        <v>s</v>
      </c>
      <c r="EY55" s="344" t="s">
        <v>110</v>
      </c>
      <c r="EZ55" s="344" t="e">
        <f>TINV(0.05,$EZ42)</f>
        <v>#NUM!</v>
      </c>
    </row>
    <row r="56" spans="1:159">
      <c r="A56" s="342">
        <f>IF(Rendimiento!G13="",Rendimiento!K13,Rendimiento!G13)</f>
        <v>0</v>
      </c>
      <c r="B56" s="355">
        <f>Rendimiento!H13</f>
        <v>0</v>
      </c>
      <c r="C56" s="355">
        <f>Rendimiento!I13</f>
        <v>0</v>
      </c>
      <c r="D56" s="343">
        <f>Rendimiento!J13</f>
        <v>0</v>
      </c>
      <c r="E56" s="344">
        <f t="shared" si="73"/>
        <v>0</v>
      </c>
      <c r="F56" s="344">
        <f t="shared" si="69"/>
        <v>0</v>
      </c>
      <c r="G56" s="344">
        <f t="shared" si="70"/>
        <v>0</v>
      </c>
      <c r="H56" s="344">
        <f t="shared" si="71"/>
        <v>0</v>
      </c>
      <c r="I56" s="340">
        <f t="shared" si="74"/>
        <v>0</v>
      </c>
      <c r="J56" s="344">
        <f t="shared" si="75"/>
        <v>0</v>
      </c>
      <c r="K56" s="344">
        <f t="shared" si="72"/>
        <v>0</v>
      </c>
      <c r="L56" s="344">
        <f>COUNTIF(A54:D93,"&gt;0,1")</f>
        <v>12</v>
      </c>
      <c r="O56" s="342" t="str">
        <f>Rendimiento!P13</f>
        <v>ACA 362</v>
      </c>
      <c r="P56" s="356">
        <f>Rendimiento!Q13</f>
        <v>1618.95</v>
      </c>
      <c r="Q56" s="332" t="str">
        <f>IF(E97&gt;0,O56,0)</f>
        <v>ACA 362</v>
      </c>
      <c r="R56" s="333" t="str">
        <f t="shared" si="76"/>
        <v>ACA 362</v>
      </c>
      <c r="S56" s="332">
        <f>IF(E97&gt;0,P56,Q56)</f>
        <v>1618.95</v>
      </c>
      <c r="T56" s="344" t="str">
        <f t="shared" si="77"/>
        <v>s</v>
      </c>
      <c r="U56" s="344" t="str">
        <f t="shared" ref="U56:U93" si="78">IF(S56=0,"",$BO56)</f>
        <v>s</v>
      </c>
      <c r="BL56" s="332">
        <f>ABS($P54-P56)</f>
        <v>1618.95</v>
      </c>
      <c r="BM56" s="344" t="str">
        <f>IF(BL56&lt;$BL96,$BL97,$BL98)</f>
        <v>s</v>
      </c>
      <c r="BN56" s="344">
        <f>ABS($P55-P56)</f>
        <v>543.30999999999995</v>
      </c>
      <c r="BO56" s="344" t="str">
        <f>IF(BN56&lt;$BL96,$BN97,$BN98)</f>
        <v>s</v>
      </c>
      <c r="EY56" s="344" t="s">
        <v>289</v>
      </c>
      <c r="EZ56" s="344" t="e">
        <f>IF(FA52&lt;0.05,FA57,FA56)</f>
        <v>#DIV/0!</v>
      </c>
      <c r="FA56" s="344" t="e">
        <f>EZ53*EZ55</f>
        <v>#DIV/0!</v>
      </c>
    </row>
    <row r="57" spans="1:159">
      <c r="A57" s="342">
        <f>IF(Rendimiento!G14="",Rendimiento!K14,Rendimiento!G14)</f>
        <v>3564.4561403508769</v>
      </c>
      <c r="B57" s="355">
        <f>Rendimiento!H14</f>
        <v>3552.5614035087719</v>
      </c>
      <c r="C57" s="355">
        <f>Rendimiento!I14</f>
        <v>3546.0350877192977</v>
      </c>
      <c r="D57" s="343">
        <f>Rendimiento!J14</f>
        <v>0</v>
      </c>
      <c r="E57" s="344">
        <f t="shared" si="73"/>
        <v>12705347.576485069</v>
      </c>
      <c r="F57" s="344">
        <f t="shared" si="69"/>
        <v>12620692.525700215</v>
      </c>
      <c r="G57" s="344">
        <f t="shared" si="70"/>
        <v>12574364.843336407</v>
      </c>
      <c r="H57" s="344">
        <f t="shared" si="71"/>
        <v>0</v>
      </c>
      <c r="I57" s="340">
        <f t="shared" si="74"/>
        <v>10663.052631578947</v>
      </c>
      <c r="J57" s="344">
        <f t="shared" si="75"/>
        <v>113700691.4238227</v>
      </c>
      <c r="K57" s="344">
        <f t="shared" si="72"/>
        <v>37900404.945521697</v>
      </c>
      <c r="L57" s="344" t="s">
        <v>88</v>
      </c>
      <c r="M57" s="344">
        <f>M58-N55</f>
        <v>158901.56363210082</v>
      </c>
      <c r="O57" s="342" t="str">
        <f>Rendimiento!P14</f>
        <v>ACA 363</v>
      </c>
      <c r="P57" s="356">
        <f>Rendimiento!Q14</f>
        <v>2227.41</v>
      </c>
      <c r="Q57" s="332" t="str">
        <f>IF(E97&gt;0,O57,0)</f>
        <v>ACA 363</v>
      </c>
      <c r="R57" s="333" t="str">
        <f t="shared" si="76"/>
        <v>ACA 363</v>
      </c>
      <c r="S57" s="332">
        <f>IF(E97&gt;0,P57,Q57)</f>
        <v>2227.41</v>
      </c>
      <c r="T57" s="344" t="str">
        <f t="shared" si="77"/>
        <v>s</v>
      </c>
      <c r="U57" s="344" t="str">
        <f t="shared" si="78"/>
        <v>s</v>
      </c>
      <c r="V57" s="344" t="str">
        <f t="shared" ref="V57:V93" si="79">IF(S57=0,"",$BQ57)</f>
        <v>s</v>
      </c>
      <c r="BL57" s="332">
        <f>ABS($P54-P57)</f>
        <v>2227.41</v>
      </c>
      <c r="BM57" s="344" t="str">
        <f>IF(BL57&lt;$BL96,$BL97,$BL98)</f>
        <v>s</v>
      </c>
      <c r="BN57" s="344">
        <f>ABS($P55-P57)</f>
        <v>1151.7699999999998</v>
      </c>
      <c r="BO57" s="344" t="str">
        <f>IF(BN57&lt;$BN96,$BN97,$BN98)</f>
        <v>s</v>
      </c>
      <c r="BP57" s="344">
        <f>ABS($P56-P57)</f>
        <v>608.45999999999981</v>
      </c>
      <c r="BQ57" s="344" t="str">
        <f>IF(BP57&lt;$BP96,$BP97,$BP98)</f>
        <v>s</v>
      </c>
      <c r="FA57" s="344" t="s">
        <v>136</v>
      </c>
    </row>
    <row r="58" spans="1:159">
      <c r="A58" s="342">
        <f>IF(Rendimiento!G15="",Rendimiento!K15,Rendimiento!G15)</f>
        <v>868.9122807017543</v>
      </c>
      <c r="B58" s="355">
        <f>Rendimiento!H15</f>
        <v>1068.3157894736839</v>
      </c>
      <c r="C58" s="355">
        <f>Rendimiento!I15</f>
        <v>1289.7017543859647</v>
      </c>
      <c r="D58" s="343">
        <f>Rendimiento!J15</f>
        <v>0</v>
      </c>
      <c r="E58" s="344">
        <f t="shared" si="73"/>
        <v>755008.55155432422</v>
      </c>
      <c r="F58" s="344">
        <f t="shared" si="69"/>
        <v>1141298.6260387807</v>
      </c>
      <c r="G58" s="344">
        <f t="shared" si="70"/>
        <v>1663330.6152662353</v>
      </c>
      <c r="H58" s="344">
        <f t="shared" si="71"/>
        <v>0</v>
      </c>
      <c r="I58" s="340">
        <f t="shared" si="74"/>
        <v>3226.9298245614027</v>
      </c>
      <c r="J58" s="344">
        <f t="shared" si="75"/>
        <v>10413076.092643885</v>
      </c>
      <c r="K58" s="344">
        <f t="shared" si="72"/>
        <v>3559637.7928593401</v>
      </c>
      <c r="L58" s="344">
        <f>COUNTIF(I54:I93,"&gt;0,1")</f>
        <v>4</v>
      </c>
      <c r="M58" s="344">
        <f>E96/L58</f>
        <v>54045393.847252131</v>
      </c>
      <c r="O58" s="342" t="str">
        <f>Rendimiento!P15</f>
        <v>SY 120</v>
      </c>
      <c r="P58" s="356">
        <f>Rendimiento!Q15</f>
        <v>2554.35</v>
      </c>
      <c r="Q58" s="332" t="str">
        <f>IF(E97&gt;0,O58,0)</f>
        <v>SY 120</v>
      </c>
      <c r="R58" s="333" t="str">
        <f t="shared" si="76"/>
        <v>SY 120</v>
      </c>
      <c r="S58" s="332">
        <f>IF(E97&gt;0,P58,Q58)</f>
        <v>2554.35</v>
      </c>
      <c r="T58" s="344" t="str">
        <f t="shared" si="77"/>
        <v>s</v>
      </c>
      <c r="U58" s="344" t="str">
        <f t="shared" si="78"/>
        <v>s</v>
      </c>
      <c r="V58" s="344" t="str">
        <f t="shared" si="79"/>
        <v>s</v>
      </c>
      <c r="W58" s="344" t="str">
        <f t="shared" ref="W58:W93" si="80">IF(S58=0,"",$BS58)</f>
        <v>ns</v>
      </c>
      <c r="BL58" s="332">
        <f>ABS($P54-P58)</f>
        <v>2554.35</v>
      </c>
      <c r="BM58" s="344" t="str">
        <f>IF(BL58&lt;$BL96,$BL97,$BL98)</f>
        <v>s</v>
      </c>
      <c r="BN58" s="344">
        <f>ABS($P55-P58)</f>
        <v>1478.7099999999998</v>
      </c>
      <c r="BO58" s="344" t="str">
        <f>IF(BN58&lt;$BN96,$BN97,$BN98)</f>
        <v>s</v>
      </c>
      <c r="BP58" s="344">
        <f>ABS($P56-P58)</f>
        <v>935.39999999999986</v>
      </c>
      <c r="BQ58" s="344" t="str">
        <f>IF(BP58&lt;$BP96,$BP97,$BP98)</f>
        <v>s</v>
      </c>
      <c r="BR58" s="344">
        <f>ABS($P57-P58)</f>
        <v>326.94000000000005</v>
      </c>
      <c r="BS58" s="344" t="str">
        <f>IF(BR58&lt;$BR96,$BR97,$BR98)</f>
        <v>ns</v>
      </c>
      <c r="EY58" s="344" t="e">
        <f>FA41/EZ18</f>
        <v>#DIV/0!</v>
      </c>
      <c r="EZ58" s="344" t="e">
        <f>IF(FA52&lt;0.05,FA57,EY58)</f>
        <v>#DIV/0!</v>
      </c>
      <c r="FA58" s="357" t="e">
        <f>IF(FA52&gt;0.05,FA59,FA57)</f>
        <v>#DIV/0!</v>
      </c>
      <c r="FB58" s="344" t="e">
        <f>IF(ABS(FA59)&gt;EZ56,FC48,FC49)</f>
        <v>#DIV/0!</v>
      </c>
    </row>
    <row r="59" spans="1:159">
      <c r="A59" s="342">
        <f>IF(Rendimiento!G16="",Rendimiento!K16,Rendimiento!G16)</f>
        <v>0</v>
      </c>
      <c r="B59" s="355">
        <f>Rendimiento!H16</f>
        <v>0</v>
      </c>
      <c r="C59" s="355">
        <f>Rendimiento!I16</f>
        <v>0</v>
      </c>
      <c r="D59" s="343">
        <f>Rendimiento!J16</f>
        <v>0</v>
      </c>
      <c r="E59" s="344">
        <f t="shared" si="73"/>
        <v>0</v>
      </c>
      <c r="F59" s="344">
        <f t="shared" si="69"/>
        <v>0</v>
      </c>
      <c r="G59" s="344">
        <f t="shared" si="70"/>
        <v>0</v>
      </c>
      <c r="H59" s="344">
        <f t="shared" si="71"/>
        <v>0</v>
      </c>
      <c r="I59" s="340">
        <f t="shared" si="74"/>
        <v>0</v>
      </c>
      <c r="J59" s="344">
        <f t="shared" si="75"/>
        <v>0</v>
      </c>
      <c r="K59" s="344">
        <f t="shared" si="72"/>
        <v>0</v>
      </c>
      <c r="L59" s="344" t="s">
        <v>90</v>
      </c>
      <c r="M59" s="344">
        <f>M60-N55</f>
        <v>10231875.484490938</v>
      </c>
      <c r="O59" s="342">
        <f>Rendimiento!P16</f>
        <v>0</v>
      </c>
      <c r="P59" s="356">
        <f>Rendimiento!Q16</f>
        <v>0</v>
      </c>
      <c r="Q59" s="332">
        <f>IF(E97&gt;0,O59,0)</f>
        <v>0</v>
      </c>
      <c r="R59" s="333" t="str">
        <f t="shared" si="76"/>
        <v/>
      </c>
      <c r="S59" s="332">
        <f>IF(E97&gt;0,P59,Q59)</f>
        <v>0</v>
      </c>
      <c r="T59" s="344" t="str">
        <f t="shared" si="77"/>
        <v/>
      </c>
      <c r="U59" s="344" t="str">
        <f t="shared" si="78"/>
        <v/>
      </c>
      <c r="V59" s="344" t="str">
        <f t="shared" si="79"/>
        <v/>
      </c>
      <c r="W59" s="344" t="str">
        <f t="shared" si="80"/>
        <v/>
      </c>
      <c r="X59" s="344" t="str">
        <f t="shared" ref="X59:X93" si="81">IF(S59=0,"",$BU59)</f>
        <v/>
      </c>
      <c r="BL59" s="332">
        <f>ABS($P54-P59)</f>
        <v>0</v>
      </c>
      <c r="BM59" s="344" t="str">
        <f>IF(BL59&lt;$BL96,$BL97,$BL98)</f>
        <v>ns</v>
      </c>
      <c r="BN59" s="344">
        <f>ABS($P55-P59)</f>
        <v>1075.6400000000001</v>
      </c>
      <c r="BO59" s="344" t="str">
        <f>IF(BN59&lt;$BN96,$BN97,$BN98)</f>
        <v>s</v>
      </c>
      <c r="BP59" s="344">
        <f>ABS($P56-P59)</f>
        <v>1618.95</v>
      </c>
      <c r="BQ59" s="344" t="str">
        <f>IF(BP59&lt;$BP96,$BP97,$BP98)</f>
        <v>s</v>
      </c>
      <c r="BR59" s="344">
        <f>ABS($P57-P59)</f>
        <v>2227.41</v>
      </c>
      <c r="BS59" s="344" t="str">
        <f>IF(BR59&lt;$BR96,$BR97,$BR98)</f>
        <v>s</v>
      </c>
      <c r="BT59" s="344">
        <f>ABS($P58-P59)</f>
        <v>2554.35</v>
      </c>
      <c r="BU59" s="344" t="str">
        <f>IF(BT59&lt;$BT96,$BT97,$BT98)</f>
        <v>s</v>
      </c>
      <c r="EY59" s="344" t="e">
        <f>FB41/EZ18</f>
        <v>#DIV/0!</v>
      </c>
      <c r="EZ59" s="344" t="e">
        <f>IF(FA52&lt;0.05,FA57,EY59)</f>
        <v>#DIV/0!</v>
      </c>
      <c r="FA59" s="337" t="e">
        <f>EY59-EY58</f>
        <v>#DIV/0!</v>
      </c>
    </row>
    <row r="60" spans="1:159">
      <c r="A60" s="342">
        <f>IF(Rendimiento!G17="",Rendimiento!K17,Rendimiento!G17)</f>
        <v>0</v>
      </c>
      <c r="B60" s="355">
        <f>Rendimiento!H17</f>
        <v>0</v>
      </c>
      <c r="C60" s="355">
        <f>Rendimiento!I17</f>
        <v>0</v>
      </c>
      <c r="D60" s="343">
        <f>Rendimiento!J17</f>
        <v>0</v>
      </c>
      <c r="E60" s="344">
        <f t="shared" si="73"/>
        <v>0</v>
      </c>
      <c r="F60" s="344">
        <f t="shared" si="69"/>
        <v>0</v>
      </c>
      <c r="G60" s="344">
        <f t="shared" si="70"/>
        <v>0</v>
      </c>
      <c r="H60" s="344">
        <f t="shared" si="71"/>
        <v>0</v>
      </c>
      <c r="I60" s="340">
        <f t="shared" si="74"/>
        <v>0</v>
      </c>
      <c r="J60" s="344">
        <f t="shared" si="75"/>
        <v>0</v>
      </c>
      <c r="K60" s="344">
        <f t="shared" si="72"/>
        <v>0</v>
      </c>
      <c r="L60" s="344">
        <f>COUNTIF(A95:D95,"&gt;0,1")</f>
        <v>3</v>
      </c>
      <c r="M60" s="344">
        <f>J96/L60</f>
        <v>64118367.768110968</v>
      </c>
      <c r="O60" s="342">
        <f>Rendimiento!P17</f>
        <v>0</v>
      </c>
      <c r="P60" s="356">
        <f>Rendimiento!Q17</f>
        <v>0</v>
      </c>
      <c r="Q60" s="332">
        <f>IF(E97&gt;0,O60,0)</f>
        <v>0</v>
      </c>
      <c r="R60" s="333" t="str">
        <f t="shared" si="76"/>
        <v/>
      </c>
      <c r="S60" s="332">
        <f>IF(E97&gt;0,P60,Q60)</f>
        <v>0</v>
      </c>
      <c r="T60" s="344" t="str">
        <f t="shared" si="77"/>
        <v/>
      </c>
      <c r="U60" s="344" t="str">
        <f t="shared" si="78"/>
        <v/>
      </c>
      <c r="V60" s="344" t="str">
        <f t="shared" si="79"/>
        <v/>
      </c>
      <c r="W60" s="344" t="str">
        <f t="shared" si="80"/>
        <v/>
      </c>
      <c r="X60" s="344" t="str">
        <f t="shared" si="81"/>
        <v/>
      </c>
      <c r="Y60" s="344" t="str">
        <f t="shared" ref="Y60:Y93" si="82">IF(S60=0,"",$BW60)</f>
        <v/>
      </c>
      <c r="BL60" s="332">
        <f>ABS($P54-P60)</f>
        <v>0</v>
      </c>
      <c r="BM60" s="344" t="str">
        <f>IF(BL60&lt;$BL96,$BL97,$BL98)</f>
        <v>ns</v>
      </c>
      <c r="BN60" s="344">
        <f>ABS($P55-P60)</f>
        <v>1075.6400000000001</v>
      </c>
      <c r="BO60" s="344" t="str">
        <f>IF(BN60&lt;$BN96,$BN97,$BN98)</f>
        <v>s</v>
      </c>
      <c r="BP60" s="344">
        <f>ABS($P56-P60)</f>
        <v>1618.95</v>
      </c>
      <c r="BQ60" s="344" t="str">
        <f>IF(BP60&lt;$BP96,$BP97,$BP98)</f>
        <v>s</v>
      </c>
      <c r="BR60" s="344">
        <f>ABS($P57-P60)</f>
        <v>2227.41</v>
      </c>
      <c r="BS60" s="344" t="str">
        <f>IF(BR60&lt;$BR96,$BR97,$BR98)</f>
        <v>s</v>
      </c>
      <c r="BT60" s="344">
        <f>ABS($P58-P60)</f>
        <v>2554.35</v>
      </c>
      <c r="BU60" s="344" t="str">
        <f>IF(BT60&lt;$BT96,$BT97,$BT98)</f>
        <v>s</v>
      </c>
      <c r="BV60" s="344">
        <f>ABS($P59-P60)</f>
        <v>0</v>
      </c>
      <c r="BW60" s="344" t="str">
        <f>IF(BV60&lt;$BV96,$BV97,$BV98)</f>
        <v>ns</v>
      </c>
    </row>
    <row r="61" spans="1:159">
      <c r="A61" s="342">
        <f>IF(Rendimiento!G18="",Rendimiento!K18,Rendimiento!G18)</f>
        <v>0</v>
      </c>
      <c r="B61" s="355">
        <f>Rendimiento!H18</f>
        <v>0</v>
      </c>
      <c r="C61" s="355">
        <f>Rendimiento!I18</f>
        <v>0</v>
      </c>
      <c r="D61" s="343">
        <f>Rendimiento!J18</f>
        <v>0</v>
      </c>
      <c r="E61" s="344">
        <f t="shared" si="73"/>
        <v>0</v>
      </c>
      <c r="F61" s="344">
        <f t="shared" si="69"/>
        <v>0</v>
      </c>
      <c r="G61" s="344">
        <f t="shared" si="70"/>
        <v>0</v>
      </c>
      <c r="H61" s="344">
        <f t="shared" si="71"/>
        <v>0</v>
      </c>
      <c r="I61" s="340">
        <f t="shared" si="74"/>
        <v>0</v>
      </c>
      <c r="J61" s="344">
        <f t="shared" si="75"/>
        <v>0</v>
      </c>
      <c r="K61" s="344">
        <f t="shared" si="72"/>
        <v>0</v>
      </c>
      <c r="L61" s="344" t="s">
        <v>92</v>
      </c>
      <c r="M61" s="344">
        <f>M54-M57-M59</f>
        <v>288789.75125682354</v>
      </c>
      <c r="O61" s="342">
        <f>Rendimiento!P18</f>
        <v>0</v>
      </c>
      <c r="P61" s="356">
        <f>Rendimiento!Q18</f>
        <v>0</v>
      </c>
      <c r="Q61" s="332">
        <f>IF(E97&gt;0,O61,0)</f>
        <v>0</v>
      </c>
      <c r="R61" s="333" t="str">
        <f t="shared" si="76"/>
        <v/>
      </c>
      <c r="S61" s="332">
        <f>IF(E97&gt;0,P61,Q61)</f>
        <v>0</v>
      </c>
      <c r="T61" s="344" t="str">
        <f t="shared" si="77"/>
        <v/>
      </c>
      <c r="U61" s="344" t="str">
        <f t="shared" si="78"/>
        <v/>
      </c>
      <c r="V61" s="344" t="str">
        <f t="shared" si="79"/>
        <v/>
      </c>
      <c r="W61" s="344" t="str">
        <f t="shared" si="80"/>
        <v/>
      </c>
      <c r="X61" s="344" t="str">
        <f t="shared" si="81"/>
        <v/>
      </c>
      <c r="Y61" s="344" t="str">
        <f t="shared" si="82"/>
        <v/>
      </c>
      <c r="Z61" s="344" t="str">
        <f t="shared" ref="Z61:Z93" si="83">IF(S61=0,"",$BY61)</f>
        <v/>
      </c>
      <c r="BL61" s="332">
        <f>ABS($P54-P61)</f>
        <v>0</v>
      </c>
      <c r="BM61" s="344" t="str">
        <f>IF(BL61&lt;$BL96,$BL97,$BL98)</f>
        <v>ns</v>
      </c>
      <c r="BN61" s="344">
        <f>ABS($P55-P61)</f>
        <v>1075.6400000000001</v>
      </c>
      <c r="BO61" s="344" t="str">
        <f>IF(BN61&lt;$BN96,$BN97,$BN98)</f>
        <v>s</v>
      </c>
      <c r="BP61" s="344">
        <f>ABS($P56-P61)</f>
        <v>1618.95</v>
      </c>
      <c r="BQ61" s="344" t="str">
        <f>IF(BP61&lt;$BP96,$BP97,$BP98)</f>
        <v>s</v>
      </c>
      <c r="BR61" s="344">
        <f>ABS($P57-P61)</f>
        <v>2227.41</v>
      </c>
      <c r="BS61" s="344" t="str">
        <f>IF(BR61&lt;$BR96,$BR97,$BR98)</f>
        <v>s</v>
      </c>
      <c r="BT61" s="344">
        <f>ABS($P58-P61)</f>
        <v>2554.35</v>
      </c>
      <c r="BU61" s="344" t="str">
        <f>IF(BT61&lt;$BT96,$BT97,$BT98)</f>
        <v>s</v>
      </c>
      <c r="BV61" s="344">
        <f>ABS($P59-P61)</f>
        <v>0</v>
      </c>
      <c r="BW61" s="344" t="str">
        <f>IF(BV61&lt;$BV96,$BV97,$BV98)</f>
        <v>ns</v>
      </c>
      <c r="BX61" s="344">
        <f>ABS($P60-P61)</f>
        <v>0</v>
      </c>
      <c r="BY61" s="344" t="str">
        <f>IF(BX61&lt;$BX96,$BX97,$BX98)</f>
        <v>ns</v>
      </c>
    </row>
    <row r="62" spans="1:159">
      <c r="A62" s="342">
        <f>IF(Rendimiento!G19="",Rendimiento!K19,Rendimiento!G19)</f>
        <v>0</v>
      </c>
      <c r="B62" s="355">
        <f>Rendimiento!H19</f>
        <v>0</v>
      </c>
      <c r="C62" s="355">
        <f>Rendimiento!I19</f>
        <v>0</v>
      </c>
      <c r="D62" s="343">
        <f>Rendimiento!J19</f>
        <v>0</v>
      </c>
      <c r="E62" s="344">
        <f t="shared" si="73"/>
        <v>0</v>
      </c>
      <c r="F62" s="344">
        <f t="shared" si="69"/>
        <v>0</v>
      </c>
      <c r="G62" s="344">
        <f t="shared" si="70"/>
        <v>0</v>
      </c>
      <c r="H62" s="344">
        <f t="shared" si="71"/>
        <v>0</v>
      </c>
      <c r="I62" s="340">
        <f t="shared" si="74"/>
        <v>0</v>
      </c>
      <c r="J62" s="344">
        <f t="shared" si="75"/>
        <v>0</v>
      </c>
      <c r="K62" s="344">
        <f t="shared" si="72"/>
        <v>0</v>
      </c>
      <c r="L62" s="344" t="s">
        <v>93</v>
      </c>
      <c r="M62" s="344">
        <f>L56-1</f>
        <v>11</v>
      </c>
      <c r="O62" s="342">
        <f>Rendimiento!P19</f>
        <v>0</v>
      </c>
      <c r="P62" s="356">
        <f>Rendimiento!Q19</f>
        <v>0</v>
      </c>
      <c r="Q62" s="332">
        <f>IF(E97&gt;0,O62,0)</f>
        <v>0</v>
      </c>
      <c r="R62" s="333" t="str">
        <f t="shared" si="76"/>
        <v/>
      </c>
      <c r="S62" s="332">
        <f>IF(E97&gt;0,P62,Q62)</f>
        <v>0</v>
      </c>
      <c r="T62" s="344" t="str">
        <f t="shared" si="77"/>
        <v/>
      </c>
      <c r="U62" s="344" t="str">
        <f t="shared" si="78"/>
        <v/>
      </c>
      <c r="V62" s="344" t="str">
        <f t="shared" si="79"/>
        <v/>
      </c>
      <c r="W62" s="344" t="str">
        <f t="shared" si="80"/>
        <v/>
      </c>
      <c r="X62" s="344" t="str">
        <f t="shared" si="81"/>
        <v/>
      </c>
      <c r="Y62" s="344" t="str">
        <f t="shared" si="82"/>
        <v/>
      </c>
      <c r="Z62" s="344" t="str">
        <f t="shared" si="83"/>
        <v/>
      </c>
      <c r="AA62" s="344" t="str">
        <f t="shared" ref="AA62:AA93" si="84">IF(S62=0,"",$CA62)</f>
        <v/>
      </c>
      <c r="BL62" s="332">
        <f>ABS($P54-P62)</f>
        <v>0</v>
      </c>
      <c r="BM62" s="344" t="str">
        <f>IF(BL62&lt;$BL96,$BL97,$BL98)</f>
        <v>ns</v>
      </c>
      <c r="BN62" s="344">
        <f>ABS($P55-P62)</f>
        <v>1075.6400000000001</v>
      </c>
      <c r="BO62" s="344" t="str">
        <f>IF(BN62&lt;$BN96,$BN97,$BN98)</f>
        <v>s</v>
      </c>
      <c r="BP62" s="344">
        <f>ABS($P56-P62)</f>
        <v>1618.95</v>
      </c>
      <c r="BQ62" s="344" t="str">
        <f>IF(BP62&lt;$BP96,$BP97,$BP98)</f>
        <v>s</v>
      </c>
      <c r="BR62" s="344">
        <f>ABS($P57-P62)</f>
        <v>2227.41</v>
      </c>
      <c r="BS62" s="344" t="str">
        <f>IF(BR62&lt;$BR96,$BR97,$BR98)</f>
        <v>s</v>
      </c>
      <c r="BT62" s="344">
        <f>ABS($P58-P62)</f>
        <v>2554.35</v>
      </c>
      <c r="BU62" s="344" t="str">
        <f>IF(BT62&lt;$BT96,$BT97,$BT98)</f>
        <v>s</v>
      </c>
      <c r="BV62" s="344">
        <f>ABS($P59-P62)</f>
        <v>0</v>
      </c>
      <c r="BW62" s="344" t="str">
        <f>IF(BV62&lt;$BV96,$BV97,$BV98)</f>
        <v>ns</v>
      </c>
      <c r="BX62" s="344">
        <f>ABS($P60-P62)</f>
        <v>0</v>
      </c>
      <c r="BY62" s="344" t="str">
        <f>IF(BX62&lt;$BX96,$BX97,$BX98)</f>
        <v>ns</v>
      </c>
      <c r="BZ62" s="344">
        <f>ABS($P61-P62)</f>
        <v>0</v>
      </c>
      <c r="CA62" s="344" t="str">
        <f>IF(BZ62&lt;$BZ96,$BZ97,$BZ98)</f>
        <v>ns</v>
      </c>
    </row>
    <row r="63" spans="1:159">
      <c r="A63" s="342">
        <f>IF(Rendimiento!G20="",Rendimiento!K20,Rendimiento!G20)</f>
        <v>0</v>
      </c>
      <c r="B63" s="355">
        <f>Rendimiento!H20</f>
        <v>0</v>
      </c>
      <c r="C63" s="355">
        <f>Rendimiento!I20</f>
        <v>0</v>
      </c>
      <c r="D63" s="343">
        <f>Rendimiento!J20</f>
        <v>0</v>
      </c>
      <c r="E63" s="344">
        <f t="shared" si="73"/>
        <v>0</v>
      </c>
      <c r="F63" s="344">
        <f t="shared" si="69"/>
        <v>0</v>
      </c>
      <c r="G63" s="344">
        <f t="shared" si="70"/>
        <v>0</v>
      </c>
      <c r="H63" s="344">
        <f t="shared" si="71"/>
        <v>0</v>
      </c>
      <c r="I63" s="340">
        <f t="shared" si="74"/>
        <v>0</v>
      </c>
      <c r="J63" s="344">
        <f t="shared" si="75"/>
        <v>0</v>
      </c>
      <c r="K63" s="344">
        <f t="shared" si="72"/>
        <v>0</v>
      </c>
      <c r="L63" s="344" t="s">
        <v>94</v>
      </c>
      <c r="M63" s="344">
        <f>L58-1</f>
        <v>3</v>
      </c>
      <c r="O63" s="342">
        <f>Rendimiento!P20</f>
        <v>0</v>
      </c>
      <c r="P63" s="356">
        <f>Rendimiento!Q20</f>
        <v>0</v>
      </c>
      <c r="Q63" s="332">
        <f>IF(E97&gt;0,O63,0)</f>
        <v>0</v>
      </c>
      <c r="R63" s="333" t="str">
        <f t="shared" si="76"/>
        <v/>
      </c>
      <c r="S63" s="332">
        <f>IF(E97&gt;0,P63,Q63)</f>
        <v>0</v>
      </c>
      <c r="T63" s="344" t="str">
        <f t="shared" si="77"/>
        <v/>
      </c>
      <c r="U63" s="344" t="str">
        <f t="shared" si="78"/>
        <v/>
      </c>
      <c r="V63" s="344" t="str">
        <f t="shared" si="79"/>
        <v/>
      </c>
      <c r="W63" s="344" t="str">
        <f t="shared" si="80"/>
        <v/>
      </c>
      <c r="X63" s="344" t="str">
        <f t="shared" si="81"/>
        <v/>
      </c>
      <c r="Y63" s="344" t="str">
        <f t="shared" si="82"/>
        <v/>
      </c>
      <c r="Z63" s="344" t="str">
        <f t="shared" si="83"/>
        <v/>
      </c>
      <c r="AA63" s="344" t="str">
        <f t="shared" si="84"/>
        <v/>
      </c>
      <c r="AB63" s="344" t="str">
        <f t="shared" ref="AB63:AB93" si="85">IF(S63=0,"",$CC63)</f>
        <v/>
      </c>
      <c r="BL63" s="332">
        <f>ABS($P54-P63)</f>
        <v>0</v>
      </c>
      <c r="BM63" s="344" t="str">
        <f>IF(BL63&lt;$BL96,$BL97,$BL98)</f>
        <v>ns</v>
      </c>
      <c r="BN63" s="344">
        <f>ABS($P55-P63)</f>
        <v>1075.6400000000001</v>
      </c>
      <c r="BO63" s="344" t="str">
        <f>IF(BN63&lt;$BN96,$BN97,$BN98)</f>
        <v>s</v>
      </c>
      <c r="BP63" s="344">
        <f>ABS($P56-P63)</f>
        <v>1618.95</v>
      </c>
      <c r="BQ63" s="344" t="str">
        <f>IF(BP63&lt;$BP96,$BP97,$BP98)</f>
        <v>s</v>
      </c>
      <c r="BR63" s="344">
        <f>ABS($P57-P63)</f>
        <v>2227.41</v>
      </c>
      <c r="BS63" s="344" t="str">
        <f>IF(BR63&lt;$BR96,$BR97,$BR98)</f>
        <v>s</v>
      </c>
      <c r="BT63" s="344">
        <f>ABS($P58-P63)</f>
        <v>2554.35</v>
      </c>
      <c r="BU63" s="344" t="str">
        <f>IF(BT63&lt;$BT96,$BT97,$BT98)</f>
        <v>s</v>
      </c>
      <c r="BV63" s="344">
        <f>ABS($P59-P63)</f>
        <v>0</v>
      </c>
      <c r="BW63" s="344" t="str">
        <f>IF(BV63&lt;$BV96,$BV97,$BV98)</f>
        <v>ns</v>
      </c>
      <c r="BX63" s="344">
        <f>ABS($P60-P63)</f>
        <v>0</v>
      </c>
      <c r="BY63" s="344" t="str">
        <f>IF(BX63&lt;$BX96,$BX97,$BX98)</f>
        <v>ns</v>
      </c>
      <c r="BZ63" s="344">
        <f>ABS($P61-P63)</f>
        <v>0</v>
      </c>
      <c r="CA63" s="344" t="str">
        <f>IF(BZ63&lt;$BZ96,$BZ97,$BZ98)</f>
        <v>ns</v>
      </c>
      <c r="CB63" s="344">
        <f>ABS($P62-P63)</f>
        <v>0</v>
      </c>
      <c r="CC63" s="344" t="str">
        <f>IF(CB63&lt;$CB96,$CB97,$CB98)</f>
        <v>ns</v>
      </c>
    </row>
    <row r="64" spans="1:159">
      <c r="A64" s="342">
        <f>IF(Rendimiento!G21="",Rendimiento!K21,Rendimiento!G21)</f>
        <v>0</v>
      </c>
      <c r="B64" s="355">
        <f>Rendimiento!H21</f>
        <v>0</v>
      </c>
      <c r="C64" s="355">
        <f>Rendimiento!I21</f>
        <v>0</v>
      </c>
      <c r="D64" s="343">
        <f>Rendimiento!J21</f>
        <v>0</v>
      </c>
      <c r="E64" s="344">
        <f t="shared" si="73"/>
        <v>0</v>
      </c>
      <c r="F64" s="344">
        <f t="shared" si="69"/>
        <v>0</v>
      </c>
      <c r="G64" s="344">
        <f t="shared" si="70"/>
        <v>0</v>
      </c>
      <c r="H64" s="344">
        <f t="shared" si="71"/>
        <v>0</v>
      </c>
      <c r="I64" s="340">
        <f t="shared" si="74"/>
        <v>0</v>
      </c>
      <c r="J64" s="344">
        <f t="shared" si="75"/>
        <v>0</v>
      </c>
      <c r="K64" s="344">
        <f t="shared" si="72"/>
        <v>0</v>
      </c>
      <c r="L64" s="344" t="s">
        <v>95</v>
      </c>
      <c r="M64" s="344">
        <f>L60-1</f>
        <v>2</v>
      </c>
      <c r="O64" s="342">
        <f>Rendimiento!P21</f>
        <v>0</v>
      </c>
      <c r="P64" s="356">
        <f>Rendimiento!Q21</f>
        <v>0</v>
      </c>
      <c r="Q64" s="332">
        <f>IF(E97&gt;0,O64,0)</f>
        <v>0</v>
      </c>
      <c r="R64" s="333" t="str">
        <f t="shared" si="76"/>
        <v/>
      </c>
      <c r="S64" s="332">
        <f>IF(E97&gt;0,P64,Q64)</f>
        <v>0</v>
      </c>
      <c r="T64" s="344" t="str">
        <f t="shared" si="77"/>
        <v/>
      </c>
      <c r="U64" s="344" t="str">
        <f t="shared" si="78"/>
        <v/>
      </c>
      <c r="V64" s="344" t="str">
        <f t="shared" si="79"/>
        <v/>
      </c>
      <c r="W64" s="344" t="str">
        <f t="shared" si="80"/>
        <v/>
      </c>
      <c r="X64" s="344" t="str">
        <f t="shared" si="81"/>
        <v/>
      </c>
      <c r="Y64" s="344" t="str">
        <f t="shared" si="82"/>
        <v/>
      </c>
      <c r="Z64" s="344" t="str">
        <f t="shared" si="83"/>
        <v/>
      </c>
      <c r="AA64" s="344" t="str">
        <f t="shared" si="84"/>
        <v/>
      </c>
      <c r="AB64" s="344" t="str">
        <f t="shared" si="85"/>
        <v/>
      </c>
      <c r="AC64" s="344" t="str">
        <f t="shared" ref="AC64:AC93" si="86">IF(S64=0,"",$CE64)</f>
        <v/>
      </c>
      <c r="BL64" s="332">
        <f>ABS($P54-P64)</f>
        <v>0</v>
      </c>
      <c r="BM64" s="344" t="str">
        <f>IF(BL64&lt;$BL96,$BL97,$BL98)</f>
        <v>ns</v>
      </c>
      <c r="BN64" s="344">
        <f>ABS($P55-P64)</f>
        <v>1075.6400000000001</v>
      </c>
      <c r="BO64" s="344" t="str">
        <f>IF(BN64&lt;$BN96,$BN97,$BN98)</f>
        <v>s</v>
      </c>
      <c r="BP64" s="344">
        <f>ABS($P56-P64)</f>
        <v>1618.95</v>
      </c>
      <c r="BQ64" s="344" t="str">
        <f>IF(BP64&lt;$BP96,$BP97,$BP98)</f>
        <v>s</v>
      </c>
      <c r="BR64" s="344">
        <f>ABS($P57-P64)</f>
        <v>2227.41</v>
      </c>
      <c r="BS64" s="344" t="str">
        <f>IF(BR64&lt;$BR96,$BR97,$BR98)</f>
        <v>s</v>
      </c>
      <c r="BT64" s="344">
        <f>ABS($P58-P64)</f>
        <v>2554.35</v>
      </c>
      <c r="BU64" s="344" t="str">
        <f>IF(BT64&lt;$BT96,$BT97,$BT98)</f>
        <v>s</v>
      </c>
      <c r="BV64" s="344">
        <f>ABS($P59-P64)</f>
        <v>0</v>
      </c>
      <c r="BW64" s="344" t="str">
        <f>IF(BV64&lt;$BV96,$BV97,$BV98)</f>
        <v>ns</v>
      </c>
      <c r="BX64" s="344">
        <f>ABS($P60-P64)</f>
        <v>0</v>
      </c>
      <c r="BY64" s="344" t="str">
        <f>IF(BX64&lt;$BX96,$BX97,$BX98)</f>
        <v>ns</v>
      </c>
      <c r="BZ64" s="344">
        <f>ABS($P61-P64)</f>
        <v>0</v>
      </c>
      <c r="CA64" s="344" t="str">
        <f>IF(BZ64&lt;$BZ96,$BZ97,$BZ98)</f>
        <v>ns</v>
      </c>
      <c r="CB64" s="344">
        <f>ABS($P62-P64)</f>
        <v>0</v>
      </c>
      <c r="CC64" s="344" t="str">
        <f>IF(CB64&lt;$CB96,$CB97,$CB98)</f>
        <v>ns</v>
      </c>
      <c r="CD64" s="344">
        <f>ABS($P63-P64)</f>
        <v>0</v>
      </c>
      <c r="CE64" s="344" t="str">
        <f>IF(CD64&lt;$CD96,$CD97,$CD98)</f>
        <v>ns</v>
      </c>
    </row>
    <row r="65" spans="1:115">
      <c r="A65" s="342">
        <f>IF(Rendimiento!G22="",Rendimiento!K22,Rendimiento!G22)</f>
        <v>0</v>
      </c>
      <c r="B65" s="355">
        <f>Rendimiento!H22</f>
        <v>0</v>
      </c>
      <c r="C65" s="355">
        <f>Rendimiento!I22</f>
        <v>0</v>
      </c>
      <c r="D65" s="343">
        <f>Rendimiento!J22</f>
        <v>0</v>
      </c>
      <c r="E65" s="344">
        <f t="shared" si="73"/>
        <v>0</v>
      </c>
      <c r="F65" s="344">
        <f t="shared" si="69"/>
        <v>0</v>
      </c>
      <c r="G65" s="344">
        <f t="shared" si="70"/>
        <v>0</v>
      </c>
      <c r="H65" s="344">
        <f t="shared" si="71"/>
        <v>0</v>
      </c>
      <c r="I65" s="340">
        <f t="shared" si="74"/>
        <v>0</v>
      </c>
      <c r="J65" s="344">
        <f t="shared" si="75"/>
        <v>0</v>
      </c>
      <c r="K65" s="344">
        <f t="shared" si="72"/>
        <v>0</v>
      </c>
      <c r="L65" s="344" t="s">
        <v>96</v>
      </c>
      <c r="M65" s="344">
        <f>M62-M63-M64</f>
        <v>6</v>
      </c>
      <c r="O65" s="342">
        <f>Rendimiento!P22</f>
        <v>0</v>
      </c>
      <c r="P65" s="356">
        <f>Rendimiento!Q22</f>
        <v>0</v>
      </c>
      <c r="Q65" s="332">
        <f>IF(E97&gt;0,O65,0)</f>
        <v>0</v>
      </c>
      <c r="R65" s="333" t="str">
        <f t="shared" si="76"/>
        <v/>
      </c>
      <c r="S65" s="332">
        <f>IF(E97&gt;0,P65,Q65)</f>
        <v>0</v>
      </c>
      <c r="T65" s="344" t="str">
        <f t="shared" si="77"/>
        <v/>
      </c>
      <c r="U65" s="344" t="str">
        <f t="shared" si="78"/>
        <v/>
      </c>
      <c r="V65" s="344" t="str">
        <f t="shared" si="79"/>
        <v/>
      </c>
      <c r="W65" s="344" t="str">
        <f t="shared" si="80"/>
        <v/>
      </c>
      <c r="X65" s="344" t="str">
        <f t="shared" si="81"/>
        <v/>
      </c>
      <c r="Y65" s="344" t="str">
        <f t="shared" si="82"/>
        <v/>
      </c>
      <c r="Z65" s="344" t="str">
        <f t="shared" si="83"/>
        <v/>
      </c>
      <c r="AA65" s="344" t="str">
        <f t="shared" si="84"/>
        <v/>
      </c>
      <c r="AB65" s="344" t="str">
        <f t="shared" si="85"/>
        <v/>
      </c>
      <c r="AC65" s="344" t="str">
        <f t="shared" si="86"/>
        <v/>
      </c>
      <c r="AD65" s="344" t="str">
        <f t="shared" ref="AD65:AD93" si="87">IF(S65=0,"",$CG65)</f>
        <v/>
      </c>
      <c r="BL65" s="332">
        <f>ABS($P54-P65)</f>
        <v>0</v>
      </c>
      <c r="BM65" s="344" t="str">
        <f>IF(BL65&lt;$BL96,$BL97,$BL98)</f>
        <v>ns</v>
      </c>
      <c r="BN65" s="344">
        <f>ABS($P55-P65)</f>
        <v>1075.6400000000001</v>
      </c>
      <c r="BO65" s="344" t="str">
        <f>IF(BN65&lt;$BN96,$BN97,$BN98)</f>
        <v>s</v>
      </c>
      <c r="BP65" s="344">
        <f>ABS($P56-P65)</f>
        <v>1618.95</v>
      </c>
      <c r="BQ65" s="344" t="str">
        <f>IF(BP65&lt;$BP96,$BP97,$BP98)</f>
        <v>s</v>
      </c>
      <c r="BR65" s="344">
        <f>ABS($P57-P65)</f>
        <v>2227.41</v>
      </c>
      <c r="BS65" s="344" t="str">
        <f>IF(BR65&lt;$BR96,$BR97,$BR98)</f>
        <v>s</v>
      </c>
      <c r="BT65" s="344">
        <f>ABS($P58-P65)</f>
        <v>2554.35</v>
      </c>
      <c r="BU65" s="344" t="str">
        <f>IF(BT65&lt;$BT96,$BT97,$BT98)</f>
        <v>s</v>
      </c>
      <c r="BV65" s="344">
        <f>ABS($P59-P65)</f>
        <v>0</v>
      </c>
      <c r="BW65" s="344" t="str">
        <f>IF(BV65&lt;$BV96,$BV97,$BV98)</f>
        <v>ns</v>
      </c>
      <c r="BX65" s="344">
        <f>ABS($P60-P65)</f>
        <v>0</v>
      </c>
      <c r="BY65" s="344" t="str">
        <f>IF(BX65&lt;$BX96,$BX97,$BX98)</f>
        <v>ns</v>
      </c>
      <c r="BZ65" s="344">
        <f>ABS($P61-P65)</f>
        <v>0</v>
      </c>
      <c r="CA65" s="344" t="str">
        <f>IF(BZ65&lt;$BZ96,$BZ97,$BZ98)</f>
        <v>ns</v>
      </c>
      <c r="CB65" s="344">
        <f>ABS($P62-P65)</f>
        <v>0</v>
      </c>
      <c r="CC65" s="344" t="str">
        <f>IF(CB65&lt;$CB96,$CB97,$CB98)</f>
        <v>ns</v>
      </c>
      <c r="CD65" s="344">
        <f>ABS($P63-P65)</f>
        <v>0</v>
      </c>
      <c r="CE65" s="344" t="str">
        <f>IF(CD65&lt;$CD96,$CD97,$CD98)</f>
        <v>ns</v>
      </c>
      <c r="CF65" s="344">
        <f>ABS($P64-P65)</f>
        <v>0</v>
      </c>
      <c r="CG65" s="344" t="str">
        <f>IF(CF65&lt;$CF96,$CF97,$CF98)</f>
        <v>ns</v>
      </c>
    </row>
    <row r="66" spans="1:115">
      <c r="A66" s="342">
        <f>IF(Rendimiento!G23="",Rendimiento!K23,Rendimiento!G23)</f>
        <v>0</v>
      </c>
      <c r="B66" s="355">
        <f>Rendimiento!H23</f>
        <v>0</v>
      </c>
      <c r="C66" s="355">
        <f>Rendimiento!I23</f>
        <v>0</v>
      </c>
      <c r="D66" s="343">
        <f>Rendimiento!J23</f>
        <v>0</v>
      </c>
      <c r="E66" s="344">
        <f t="shared" si="73"/>
        <v>0</v>
      </c>
      <c r="F66" s="344">
        <f t="shared" si="69"/>
        <v>0</v>
      </c>
      <c r="G66" s="344">
        <f t="shared" si="70"/>
        <v>0</v>
      </c>
      <c r="H66" s="344">
        <f t="shared" si="71"/>
        <v>0</v>
      </c>
      <c r="I66" s="340">
        <f t="shared" si="74"/>
        <v>0</v>
      </c>
      <c r="J66" s="344">
        <f t="shared" si="75"/>
        <v>0</v>
      </c>
      <c r="K66" s="344">
        <f t="shared" si="72"/>
        <v>0</v>
      </c>
      <c r="L66" s="344" t="s">
        <v>97</v>
      </c>
      <c r="M66" s="344">
        <f>M57/M64</f>
        <v>79450.78181605041</v>
      </c>
      <c r="O66" s="342">
        <f>Rendimiento!P23</f>
        <v>0</v>
      </c>
      <c r="P66" s="356">
        <f>Rendimiento!Q23</f>
        <v>0</v>
      </c>
      <c r="Q66" s="332">
        <f>IF(E97&gt;0,O66,0)</f>
        <v>0</v>
      </c>
      <c r="R66" s="333" t="str">
        <f t="shared" si="76"/>
        <v/>
      </c>
      <c r="S66" s="332">
        <f>IF(E97&gt;0,P66,Q66)</f>
        <v>0</v>
      </c>
      <c r="T66" s="344" t="str">
        <f t="shared" si="77"/>
        <v/>
      </c>
      <c r="U66" s="344" t="str">
        <f t="shared" si="78"/>
        <v/>
      </c>
      <c r="V66" s="344" t="str">
        <f t="shared" si="79"/>
        <v/>
      </c>
      <c r="W66" s="344" t="str">
        <f t="shared" si="80"/>
        <v/>
      </c>
      <c r="X66" s="344" t="str">
        <f t="shared" si="81"/>
        <v/>
      </c>
      <c r="Y66" s="344" t="str">
        <f t="shared" si="82"/>
        <v/>
      </c>
      <c r="Z66" s="344" t="str">
        <f t="shared" si="83"/>
        <v/>
      </c>
      <c r="AA66" s="344" t="str">
        <f t="shared" si="84"/>
        <v/>
      </c>
      <c r="AB66" s="344" t="str">
        <f t="shared" si="85"/>
        <v/>
      </c>
      <c r="AC66" s="344" t="str">
        <f t="shared" si="86"/>
        <v/>
      </c>
      <c r="AD66" s="344" t="str">
        <f t="shared" si="87"/>
        <v/>
      </c>
      <c r="AE66" s="344" t="str">
        <f t="shared" ref="AE66:AE93" si="88">IF(S66=0,"",$CI66)</f>
        <v/>
      </c>
      <c r="BL66" s="332">
        <f>ABS($P54-P66)</f>
        <v>0</v>
      </c>
      <c r="BM66" s="344" t="str">
        <f>IF(BL66&lt;$BL96,$BL97,$BL98)</f>
        <v>ns</v>
      </c>
      <c r="BN66" s="344">
        <f>ABS($P55-P66)</f>
        <v>1075.6400000000001</v>
      </c>
      <c r="BO66" s="344" t="str">
        <f>IF(BN66&lt;$BN96,$BN97,$BN98)</f>
        <v>s</v>
      </c>
      <c r="BP66" s="344">
        <f>ABS($P56-P66)</f>
        <v>1618.95</v>
      </c>
      <c r="BQ66" s="344" t="str">
        <f>IF(BP66&lt;$BP96,$BP97,$BP98)</f>
        <v>s</v>
      </c>
      <c r="BR66" s="344">
        <f>ABS($P57-P66)</f>
        <v>2227.41</v>
      </c>
      <c r="BS66" s="344" t="str">
        <f>IF(BR66&lt;$BR96,$BR97,$BR98)</f>
        <v>s</v>
      </c>
      <c r="BT66" s="344">
        <f>ABS($P58-P66)</f>
        <v>2554.35</v>
      </c>
      <c r="BU66" s="344" t="str">
        <f>IF(BT66&lt;$BT96,$BT97,$BT98)</f>
        <v>s</v>
      </c>
      <c r="BV66" s="344">
        <f>ABS($P59-P66)</f>
        <v>0</v>
      </c>
      <c r="BW66" s="344" t="str">
        <f>IF(BV66&lt;$BV96,$BV97,$BV98)</f>
        <v>ns</v>
      </c>
      <c r="BX66" s="344">
        <f>ABS($P60-P66)</f>
        <v>0</v>
      </c>
      <c r="BY66" s="344" t="str">
        <f>IF(BX66&lt;$BX96,$BX97,$BX98)</f>
        <v>ns</v>
      </c>
      <c r="BZ66" s="344">
        <f>ABS($P61-P66)</f>
        <v>0</v>
      </c>
      <c r="CA66" s="344" t="str">
        <f>IF(BZ66&lt;$BZ96,$BZ97,$BZ98)</f>
        <v>ns</v>
      </c>
      <c r="CB66" s="344">
        <f>ABS($P62-P66)</f>
        <v>0</v>
      </c>
      <c r="CC66" s="344" t="str">
        <f>IF(CB66&lt;$CB96,$CB97,$CB98)</f>
        <v>ns</v>
      </c>
      <c r="CD66" s="344">
        <f>ABS($P63-P66)</f>
        <v>0</v>
      </c>
      <c r="CE66" s="344" t="str">
        <f>IF(CD66&lt;$CD96,$CD97,$CD98)</f>
        <v>ns</v>
      </c>
      <c r="CF66" s="344">
        <f>ABS($P64-P66)</f>
        <v>0</v>
      </c>
      <c r="CG66" s="344" t="str">
        <f>IF(CF66&lt;$CF96,$CF97,$CF98)</f>
        <v>ns</v>
      </c>
      <c r="CH66" s="344">
        <f>ABS($P65-P66)</f>
        <v>0</v>
      </c>
      <c r="CI66" s="344" t="str">
        <f>IF(CH66&lt;$CH96,$CH97,$CH98)</f>
        <v>ns</v>
      </c>
    </row>
    <row r="67" spans="1:115">
      <c r="A67" s="342">
        <f>IF(Rendimiento!G24="",Rendimiento!K24,Rendimiento!G24)</f>
        <v>0</v>
      </c>
      <c r="B67" s="355">
        <f>Rendimiento!H24</f>
        <v>0</v>
      </c>
      <c r="C67" s="355">
        <f>Rendimiento!I24</f>
        <v>0</v>
      </c>
      <c r="D67" s="343">
        <f>Rendimiento!J24</f>
        <v>0</v>
      </c>
      <c r="E67" s="344">
        <f t="shared" si="73"/>
        <v>0</v>
      </c>
      <c r="F67" s="344">
        <f t="shared" si="69"/>
        <v>0</v>
      </c>
      <c r="G67" s="344">
        <f t="shared" si="70"/>
        <v>0</v>
      </c>
      <c r="H67" s="344">
        <f t="shared" si="71"/>
        <v>0</v>
      </c>
      <c r="I67" s="340">
        <f t="shared" si="74"/>
        <v>0</v>
      </c>
      <c r="J67" s="344">
        <f t="shared" si="75"/>
        <v>0</v>
      </c>
      <c r="K67" s="344">
        <f t="shared" si="72"/>
        <v>0</v>
      </c>
      <c r="L67" s="344" t="s">
        <v>98</v>
      </c>
      <c r="M67" s="344">
        <f>M59/M63</f>
        <v>3410625.1614969797</v>
      </c>
      <c r="O67" s="342">
        <f>Rendimiento!P24</f>
        <v>0</v>
      </c>
      <c r="P67" s="356">
        <f>Rendimiento!Q24</f>
        <v>0</v>
      </c>
      <c r="Q67" s="332">
        <f>IF(E97&gt;0,O67,0)</f>
        <v>0</v>
      </c>
      <c r="R67" s="333" t="str">
        <f t="shared" si="76"/>
        <v/>
      </c>
      <c r="S67" s="332">
        <f>IF(E97&gt;0,P67,Q67)</f>
        <v>0</v>
      </c>
      <c r="T67" s="344" t="str">
        <f t="shared" si="77"/>
        <v/>
      </c>
      <c r="U67" s="344" t="str">
        <f t="shared" si="78"/>
        <v/>
      </c>
      <c r="V67" s="344" t="str">
        <f t="shared" si="79"/>
        <v/>
      </c>
      <c r="W67" s="344" t="str">
        <f t="shared" si="80"/>
        <v/>
      </c>
      <c r="X67" s="344" t="str">
        <f t="shared" si="81"/>
        <v/>
      </c>
      <c r="Y67" s="344" t="str">
        <f t="shared" si="82"/>
        <v/>
      </c>
      <c r="Z67" s="344" t="str">
        <f t="shared" si="83"/>
        <v/>
      </c>
      <c r="AA67" s="344" t="str">
        <f t="shared" si="84"/>
        <v/>
      </c>
      <c r="AB67" s="344" t="str">
        <f t="shared" si="85"/>
        <v/>
      </c>
      <c r="AC67" s="344" t="str">
        <f t="shared" si="86"/>
        <v/>
      </c>
      <c r="AD67" s="344" t="str">
        <f t="shared" si="87"/>
        <v/>
      </c>
      <c r="AE67" s="344" t="str">
        <f t="shared" si="88"/>
        <v/>
      </c>
      <c r="AF67" s="344" t="str">
        <f t="shared" ref="AF67:AF93" si="89">IF(S67=0,"",$CK67)</f>
        <v/>
      </c>
      <c r="BL67" s="332">
        <f>ABS($P54-P67)</f>
        <v>0</v>
      </c>
      <c r="BM67" s="344" t="str">
        <f>IF(BL67&lt;$BL96,$BL97,$BL98)</f>
        <v>ns</v>
      </c>
      <c r="BN67" s="344">
        <f>ABS($P55-P67)</f>
        <v>1075.6400000000001</v>
      </c>
      <c r="BO67" s="344" t="str">
        <f>IF(BN67&lt;$BN96,$BN97,$BN98)</f>
        <v>s</v>
      </c>
      <c r="BP67" s="344">
        <f>ABS($P56-P67)</f>
        <v>1618.95</v>
      </c>
      <c r="BQ67" s="344" t="str">
        <f>IF(BP67&lt;$BP96,$BP97,$BP98)</f>
        <v>s</v>
      </c>
      <c r="BR67" s="344">
        <f>ABS($P57-P67)</f>
        <v>2227.41</v>
      </c>
      <c r="BS67" s="344" t="str">
        <f>IF(BR67&lt;$BR96,$BR97,$BR98)</f>
        <v>s</v>
      </c>
      <c r="BT67" s="344">
        <f>ABS($P58-P67)</f>
        <v>2554.35</v>
      </c>
      <c r="BU67" s="344" t="str">
        <f>IF(BT67&lt;$BT96,$BT97,$BT98)</f>
        <v>s</v>
      </c>
      <c r="BV67" s="344">
        <f>ABS($P59-P67)</f>
        <v>0</v>
      </c>
      <c r="BW67" s="344" t="str">
        <f>IF(BV67&lt;$BV96,$BV97,$BV98)</f>
        <v>ns</v>
      </c>
      <c r="BX67" s="344">
        <f>ABS($P60-P67)</f>
        <v>0</v>
      </c>
      <c r="BY67" s="344" t="str">
        <f>IF(BX67&lt;$BX96,$BX97,$BX98)</f>
        <v>ns</v>
      </c>
      <c r="BZ67" s="344">
        <f>ABS($P61-P67)</f>
        <v>0</v>
      </c>
      <c r="CA67" s="344" t="str">
        <f>IF(BZ67&lt;$BZ96,$BZ97,$BZ98)</f>
        <v>ns</v>
      </c>
      <c r="CB67" s="344">
        <f>ABS($P62-P67)</f>
        <v>0</v>
      </c>
      <c r="CC67" s="344" t="str">
        <f>IF(CB67&lt;$CB96,$CB97,$CB98)</f>
        <v>ns</v>
      </c>
      <c r="CD67" s="344">
        <f>ABS($P63-P67)</f>
        <v>0</v>
      </c>
      <c r="CE67" s="344" t="str">
        <f>IF(CD67&lt;$CD96,$CD97,$CD98)</f>
        <v>ns</v>
      </c>
      <c r="CF67" s="344">
        <f>ABS($P64-P67)</f>
        <v>0</v>
      </c>
      <c r="CG67" s="344" t="str">
        <f>IF(CF67&lt;$CF96,$CF97,$CF98)</f>
        <v>ns</v>
      </c>
      <c r="CH67" s="344">
        <f>ABS($P65-P67)</f>
        <v>0</v>
      </c>
      <c r="CI67" s="344" t="str">
        <f>IF(CH67&lt;$CH96,$CH97,$CH98)</f>
        <v>ns</v>
      </c>
      <c r="CJ67" s="344">
        <f>ABS($P66-P67)</f>
        <v>0</v>
      </c>
      <c r="CK67" s="344" t="str">
        <f>IF(CJ67&lt;$CJ96,$CJ97,$CJ98)</f>
        <v>ns</v>
      </c>
    </row>
    <row r="68" spans="1:115">
      <c r="A68" s="342">
        <f>IF(Rendimiento!G25="",Rendimiento!K25,Rendimiento!G25)</f>
        <v>0</v>
      </c>
      <c r="B68" s="355">
        <f>Rendimiento!H25</f>
        <v>0</v>
      </c>
      <c r="C68" s="355">
        <f>Rendimiento!I25</f>
        <v>0</v>
      </c>
      <c r="D68" s="343">
        <f>Rendimiento!J25</f>
        <v>0</v>
      </c>
      <c r="E68" s="344">
        <f t="shared" si="73"/>
        <v>0</v>
      </c>
      <c r="F68" s="344">
        <f t="shared" si="69"/>
        <v>0</v>
      </c>
      <c r="G68" s="344">
        <f t="shared" si="70"/>
        <v>0</v>
      </c>
      <c r="H68" s="344">
        <f t="shared" si="71"/>
        <v>0</v>
      </c>
      <c r="I68" s="340">
        <f t="shared" si="74"/>
        <v>0</v>
      </c>
      <c r="J68" s="344">
        <f t="shared" si="75"/>
        <v>0</v>
      </c>
      <c r="K68" s="344">
        <f t="shared" si="72"/>
        <v>0</v>
      </c>
      <c r="L68" s="344" t="s">
        <v>99</v>
      </c>
      <c r="M68" s="344">
        <f>M61/M65</f>
        <v>48131.625209470592</v>
      </c>
      <c r="O68" s="342">
        <f>Rendimiento!P25</f>
        <v>0</v>
      </c>
      <c r="P68" s="356">
        <f>Rendimiento!Q25</f>
        <v>0</v>
      </c>
      <c r="Q68" s="332">
        <f>IF(E97&gt;0,O68,0)</f>
        <v>0</v>
      </c>
      <c r="R68" s="333" t="str">
        <f t="shared" si="76"/>
        <v/>
      </c>
      <c r="S68" s="332">
        <f>IF(E97&gt;0,P68,Q68)</f>
        <v>0</v>
      </c>
      <c r="T68" s="344" t="str">
        <f t="shared" si="77"/>
        <v/>
      </c>
      <c r="U68" s="344" t="str">
        <f t="shared" si="78"/>
        <v/>
      </c>
      <c r="V68" s="344" t="str">
        <f t="shared" si="79"/>
        <v/>
      </c>
      <c r="W68" s="344" t="str">
        <f t="shared" si="80"/>
        <v/>
      </c>
      <c r="X68" s="344" t="str">
        <f t="shared" si="81"/>
        <v/>
      </c>
      <c r="Y68" s="344" t="str">
        <f t="shared" si="82"/>
        <v/>
      </c>
      <c r="Z68" s="344" t="str">
        <f t="shared" si="83"/>
        <v/>
      </c>
      <c r="AA68" s="344" t="str">
        <f t="shared" si="84"/>
        <v/>
      </c>
      <c r="AB68" s="344" t="str">
        <f t="shared" si="85"/>
        <v/>
      </c>
      <c r="AC68" s="344" t="str">
        <f t="shared" si="86"/>
        <v/>
      </c>
      <c r="AD68" s="344" t="str">
        <f t="shared" si="87"/>
        <v/>
      </c>
      <c r="AE68" s="344" t="str">
        <f t="shared" si="88"/>
        <v/>
      </c>
      <c r="AF68" s="344" t="str">
        <f t="shared" si="89"/>
        <v/>
      </c>
      <c r="AG68" s="344" t="str">
        <f t="shared" ref="AG68:AG93" si="90">IF(S68=0,"",$CM68)</f>
        <v/>
      </c>
      <c r="BL68" s="332">
        <f>ABS($P54-P68)</f>
        <v>0</v>
      </c>
      <c r="BM68" s="344" t="str">
        <f>IF(BL68&lt;$BL96,$BL97,$BL98)</f>
        <v>ns</v>
      </c>
      <c r="BN68" s="344">
        <f>ABS($P55-P68)</f>
        <v>1075.6400000000001</v>
      </c>
      <c r="BO68" s="344" t="str">
        <f>IF(BN68&lt;$BN96,$BN97,$BN98)</f>
        <v>s</v>
      </c>
      <c r="BP68" s="344">
        <f>ABS($P56-P68)</f>
        <v>1618.95</v>
      </c>
      <c r="BQ68" s="344" t="str">
        <f>IF(BP68&lt;$BP96,$BP97,$BP98)</f>
        <v>s</v>
      </c>
      <c r="BR68" s="344">
        <f>ABS($P57-P68)</f>
        <v>2227.41</v>
      </c>
      <c r="BS68" s="344" t="str">
        <f>IF(BR68&lt;$BR96,$BR97,$BR98)</f>
        <v>s</v>
      </c>
      <c r="BT68" s="344">
        <f>ABS($P58-P68)</f>
        <v>2554.35</v>
      </c>
      <c r="BU68" s="344" t="str">
        <f>IF(BT68&lt;$BT96,$BT97,$BT98)</f>
        <v>s</v>
      </c>
      <c r="BV68" s="344">
        <f>ABS($P59-P68)</f>
        <v>0</v>
      </c>
      <c r="BW68" s="344" t="str">
        <f>IF(BV68&lt;$BV96,$BV97,$BV98)</f>
        <v>ns</v>
      </c>
      <c r="BX68" s="344">
        <f>ABS($P60-P68)</f>
        <v>0</v>
      </c>
      <c r="BY68" s="344" t="str">
        <f>IF(BX68&lt;$BX96,$BX97,$BX98)</f>
        <v>ns</v>
      </c>
      <c r="BZ68" s="344">
        <f>ABS($P61-P68)</f>
        <v>0</v>
      </c>
      <c r="CA68" s="344" t="str">
        <f>IF(BZ68&lt;$BZ96,$BZ97,$BZ98)</f>
        <v>ns</v>
      </c>
      <c r="CB68" s="344">
        <f>ABS($P62-P68)</f>
        <v>0</v>
      </c>
      <c r="CC68" s="344" t="str">
        <f>IF(CB68&lt;$CB96,$CB97,$CB98)</f>
        <v>ns</v>
      </c>
      <c r="CD68" s="344">
        <f>ABS($P63-P68)</f>
        <v>0</v>
      </c>
      <c r="CE68" s="344" t="str">
        <f>IF(CD68&lt;$CD96,$CD97,$CD98)</f>
        <v>ns</v>
      </c>
      <c r="CF68" s="344">
        <f>ABS($P64-P68)</f>
        <v>0</v>
      </c>
      <c r="CG68" s="344" t="str">
        <f>IF(CF68&lt;$CF96,$CF97,$CF98)</f>
        <v>ns</v>
      </c>
      <c r="CH68" s="344">
        <f>ABS($P65-P68)</f>
        <v>0</v>
      </c>
      <c r="CI68" s="344" t="str">
        <f>IF(CH68&lt;$CH96,$CH97,$CH98)</f>
        <v>ns</v>
      </c>
      <c r="CJ68" s="344">
        <f>ABS($P66-P68)</f>
        <v>0</v>
      </c>
      <c r="CK68" s="344" t="str">
        <f>IF(CJ68&lt;$CJ96,$CJ97,$CJ98)</f>
        <v>ns</v>
      </c>
      <c r="CL68" s="344">
        <f>ABS($P67-P68)</f>
        <v>0</v>
      </c>
      <c r="CM68" s="344" t="str">
        <f>IF(CL68&lt;$CL96,$CL97,$CL98)</f>
        <v>ns</v>
      </c>
    </row>
    <row r="69" spans="1:115">
      <c r="A69" s="342">
        <f>IF(Rendimiento!G26="",Rendimiento!K26,Rendimiento!G26)</f>
        <v>0</v>
      </c>
      <c r="B69" s="355">
        <f>Rendimiento!H26</f>
        <v>0</v>
      </c>
      <c r="C69" s="355">
        <f>Rendimiento!I26</f>
        <v>0</v>
      </c>
      <c r="D69" s="343">
        <f>Rendimiento!J26</f>
        <v>0</v>
      </c>
      <c r="E69" s="344">
        <f t="shared" si="73"/>
        <v>0</v>
      </c>
      <c r="F69" s="344">
        <f t="shared" si="69"/>
        <v>0</v>
      </c>
      <c r="G69" s="344">
        <f t="shared" si="70"/>
        <v>0</v>
      </c>
      <c r="H69" s="344">
        <f t="shared" si="71"/>
        <v>0</v>
      </c>
      <c r="I69" s="340">
        <f t="shared" si="74"/>
        <v>0</v>
      </c>
      <c r="J69" s="344">
        <f t="shared" si="75"/>
        <v>0</v>
      </c>
      <c r="K69" s="344">
        <f t="shared" si="72"/>
        <v>0</v>
      </c>
      <c r="L69" s="344" t="s">
        <v>100</v>
      </c>
      <c r="M69" s="344">
        <f>M66/M68</f>
        <v>1.6506980902946391</v>
      </c>
      <c r="N69" s="344">
        <f>FINV(0.05,M64,M65)</f>
        <v>5.1432528497847176</v>
      </c>
      <c r="O69" s="342">
        <f>Rendimiento!P26</f>
        <v>0</v>
      </c>
      <c r="P69" s="356">
        <f>Rendimiento!Q26</f>
        <v>0</v>
      </c>
      <c r="Q69" s="332">
        <f>IF(E97&gt;0,O69,0)</f>
        <v>0</v>
      </c>
      <c r="R69" s="333" t="str">
        <f t="shared" si="76"/>
        <v/>
      </c>
      <c r="S69" s="332">
        <f>IF(E97&gt;0,P69,Q69)</f>
        <v>0</v>
      </c>
      <c r="T69" s="344" t="str">
        <f t="shared" si="77"/>
        <v/>
      </c>
      <c r="U69" s="344" t="str">
        <f t="shared" si="78"/>
        <v/>
      </c>
      <c r="V69" s="344" t="str">
        <f t="shared" si="79"/>
        <v/>
      </c>
      <c r="W69" s="344" t="str">
        <f t="shared" si="80"/>
        <v/>
      </c>
      <c r="X69" s="344" t="str">
        <f t="shared" si="81"/>
        <v/>
      </c>
      <c r="Y69" s="344" t="str">
        <f t="shared" si="82"/>
        <v/>
      </c>
      <c r="Z69" s="344" t="str">
        <f t="shared" si="83"/>
        <v/>
      </c>
      <c r="AA69" s="344" t="str">
        <f t="shared" si="84"/>
        <v/>
      </c>
      <c r="AB69" s="344" t="str">
        <f t="shared" si="85"/>
        <v/>
      </c>
      <c r="AC69" s="344" t="str">
        <f t="shared" si="86"/>
        <v/>
      </c>
      <c r="AD69" s="344" t="str">
        <f t="shared" si="87"/>
        <v/>
      </c>
      <c r="AE69" s="344" t="str">
        <f t="shared" si="88"/>
        <v/>
      </c>
      <c r="AF69" s="344" t="str">
        <f t="shared" si="89"/>
        <v/>
      </c>
      <c r="AG69" s="344" t="str">
        <f t="shared" si="90"/>
        <v/>
      </c>
      <c r="AH69" s="344" t="str">
        <f t="shared" ref="AH69:AH93" si="91">IF(S69=0,"",$CO69)</f>
        <v/>
      </c>
      <c r="BL69" s="332">
        <f>ABS($P54-P69)</f>
        <v>0</v>
      </c>
      <c r="BM69" s="344" t="str">
        <f>IF(BL69&lt;$BL96,$BL97,$BL98)</f>
        <v>ns</v>
      </c>
      <c r="BN69" s="344">
        <f>ABS($P55-P69)</f>
        <v>1075.6400000000001</v>
      </c>
      <c r="BO69" s="344" t="str">
        <f>IF(BN69&lt;$BN96,$BN97,$BN98)</f>
        <v>s</v>
      </c>
      <c r="BP69" s="344">
        <f>ABS($P56-P69)</f>
        <v>1618.95</v>
      </c>
      <c r="BQ69" s="344" t="str">
        <f>IF(BP69&lt;$BP96,$BP97,$BP98)</f>
        <v>s</v>
      </c>
      <c r="BR69" s="344">
        <f>ABS($P57-P69)</f>
        <v>2227.41</v>
      </c>
      <c r="BS69" s="344" t="str">
        <f>IF(BR69&lt;$BR96,$BR97,$BR98)</f>
        <v>s</v>
      </c>
      <c r="BT69" s="344">
        <f>ABS($P58-P69)</f>
        <v>2554.35</v>
      </c>
      <c r="BU69" s="344" t="str">
        <f>IF(BT69&lt;$BT96,$BT97,$BT98)</f>
        <v>s</v>
      </c>
      <c r="BV69" s="344">
        <f>ABS($P59-P69)</f>
        <v>0</v>
      </c>
      <c r="BW69" s="344" t="str">
        <f>IF(BV69&lt;$BV96,$BV97,$BV98)</f>
        <v>ns</v>
      </c>
      <c r="BX69" s="344">
        <f>ABS($P60-P69)</f>
        <v>0</v>
      </c>
      <c r="BY69" s="344" t="str">
        <f>IF(BX69&lt;$BX96,$BX97,$BX98)</f>
        <v>ns</v>
      </c>
      <c r="BZ69" s="344">
        <f>ABS($P61-P69)</f>
        <v>0</v>
      </c>
      <c r="CA69" s="344" t="str">
        <f>IF(BZ69&lt;$BZ96,$BZ97,$BZ98)</f>
        <v>ns</v>
      </c>
      <c r="CB69" s="344">
        <f>ABS($P62-P69)</f>
        <v>0</v>
      </c>
      <c r="CC69" s="344" t="str">
        <f>IF(CB69&lt;$CB96,$CB97,$CB98)</f>
        <v>ns</v>
      </c>
      <c r="CD69" s="344">
        <f>ABS($P63-P69)</f>
        <v>0</v>
      </c>
      <c r="CE69" s="344" t="str">
        <f>IF(CD69&lt;$CD96,$CD97,$CD98)</f>
        <v>ns</v>
      </c>
      <c r="CF69" s="344">
        <f>ABS($P64-P69)</f>
        <v>0</v>
      </c>
      <c r="CG69" s="344" t="str">
        <f>IF(CF69&lt;$CF96,$CF97,$CF98)</f>
        <v>ns</v>
      </c>
      <c r="CH69" s="344">
        <f>ABS($P65-P69)</f>
        <v>0</v>
      </c>
      <c r="CI69" s="344" t="str">
        <f>IF(CH69&lt;$CH96,$CH97,$CH98)</f>
        <v>ns</v>
      </c>
      <c r="CJ69" s="344">
        <f>ABS($P66-P69)</f>
        <v>0</v>
      </c>
      <c r="CK69" s="344" t="str">
        <f>IF(CJ69&lt;$CJ96,$CJ97,$CJ98)</f>
        <v>ns</v>
      </c>
      <c r="CL69" s="344">
        <f>ABS($P67-P69)</f>
        <v>0</v>
      </c>
      <c r="CM69" s="344" t="str">
        <f>IF(CL69&lt;$CL96,$CL97,$CL98)</f>
        <v>ns</v>
      </c>
      <c r="CN69" s="344">
        <f>ABS($P68-P69)</f>
        <v>0</v>
      </c>
      <c r="CO69" s="344" t="str">
        <f>IF(CN69&lt;$CN96,$CN97,$CN98)</f>
        <v>ns</v>
      </c>
    </row>
    <row r="70" spans="1:115">
      <c r="A70" s="342">
        <f>IF(Rendimiento!G27="",Rendimiento!K27,Rendimiento!G27)</f>
        <v>0</v>
      </c>
      <c r="B70" s="355">
        <f>Rendimiento!H27</f>
        <v>0</v>
      </c>
      <c r="C70" s="355">
        <f>Rendimiento!I27</f>
        <v>0</v>
      </c>
      <c r="D70" s="343">
        <f>Rendimiento!J27</f>
        <v>0</v>
      </c>
      <c r="E70" s="344">
        <f t="shared" si="73"/>
        <v>0</v>
      </c>
      <c r="F70" s="344">
        <f t="shared" si="69"/>
        <v>0</v>
      </c>
      <c r="G70" s="344">
        <f t="shared" si="70"/>
        <v>0</v>
      </c>
      <c r="H70" s="344">
        <f t="shared" si="71"/>
        <v>0</v>
      </c>
      <c r="I70" s="340">
        <f t="shared" si="74"/>
        <v>0</v>
      </c>
      <c r="J70" s="344">
        <f t="shared" si="75"/>
        <v>0</v>
      </c>
      <c r="K70" s="344">
        <f t="shared" si="72"/>
        <v>0</v>
      </c>
      <c r="M70" s="344">
        <f>M67/M68</f>
        <v>70.860378112183298</v>
      </c>
      <c r="N70" s="344">
        <f>FINV(0.05,M63,M66)</f>
        <v>2.6050210204707538</v>
      </c>
      <c r="O70" s="342">
        <f>Rendimiento!P27</f>
        <v>0</v>
      </c>
      <c r="P70" s="356">
        <f>Rendimiento!Q27</f>
        <v>0</v>
      </c>
      <c r="Q70" s="332">
        <f>IF(E97&gt;0,O70,0)</f>
        <v>0</v>
      </c>
      <c r="R70" s="333" t="str">
        <f t="shared" si="76"/>
        <v/>
      </c>
      <c r="S70" s="332">
        <f>IF(E97&gt;0,P70,Q70)</f>
        <v>0</v>
      </c>
      <c r="T70" s="344" t="str">
        <f t="shared" si="77"/>
        <v/>
      </c>
      <c r="U70" s="344" t="str">
        <f t="shared" si="78"/>
        <v/>
      </c>
      <c r="V70" s="344" t="str">
        <f t="shared" si="79"/>
        <v/>
      </c>
      <c r="W70" s="344" t="str">
        <f t="shared" si="80"/>
        <v/>
      </c>
      <c r="X70" s="344" t="str">
        <f t="shared" si="81"/>
        <v/>
      </c>
      <c r="Y70" s="344" t="str">
        <f t="shared" si="82"/>
        <v/>
      </c>
      <c r="Z70" s="344" t="str">
        <f t="shared" si="83"/>
        <v/>
      </c>
      <c r="AA70" s="344" t="str">
        <f t="shared" si="84"/>
        <v/>
      </c>
      <c r="AB70" s="344" t="str">
        <f t="shared" si="85"/>
        <v/>
      </c>
      <c r="AC70" s="344" t="str">
        <f t="shared" si="86"/>
        <v/>
      </c>
      <c r="AD70" s="344" t="str">
        <f t="shared" si="87"/>
        <v/>
      </c>
      <c r="AE70" s="344" t="str">
        <f t="shared" si="88"/>
        <v/>
      </c>
      <c r="AF70" s="344" t="str">
        <f t="shared" si="89"/>
        <v/>
      </c>
      <c r="AG70" s="344" t="str">
        <f t="shared" si="90"/>
        <v/>
      </c>
      <c r="AH70" s="344" t="str">
        <f t="shared" si="91"/>
        <v/>
      </c>
      <c r="AI70" s="344" t="str">
        <f t="shared" ref="AI70:AI93" si="92">IF(S70=0,"",$CQ70)</f>
        <v/>
      </c>
      <c r="BL70" s="332">
        <f>ABS($P54-P70)</f>
        <v>0</v>
      </c>
      <c r="BM70" s="344" t="str">
        <f>IF(BL70&lt;$BL96,$BL97,$BL98)</f>
        <v>ns</v>
      </c>
      <c r="BN70" s="344">
        <f>ABS($P55-P70)</f>
        <v>1075.6400000000001</v>
      </c>
      <c r="BO70" s="344" t="str">
        <f>IF(BN70&lt;$BN96,$BN97,$BN98)</f>
        <v>s</v>
      </c>
      <c r="BP70" s="344">
        <f>ABS($P56-P70)</f>
        <v>1618.95</v>
      </c>
      <c r="BQ70" s="344" t="str">
        <f>IF(BP70&lt;$BP96,$BP97,$BP98)</f>
        <v>s</v>
      </c>
      <c r="BR70" s="344">
        <f>ABS($P57-P70)</f>
        <v>2227.41</v>
      </c>
      <c r="BS70" s="344" t="str">
        <f>IF(BR70&lt;$BR96,$BR97,$BR98)</f>
        <v>s</v>
      </c>
      <c r="BT70" s="344">
        <f>ABS($P58-P70)</f>
        <v>2554.35</v>
      </c>
      <c r="BU70" s="344" t="str">
        <f>IF(BT70&lt;$BT96,$BT97,$BT98)</f>
        <v>s</v>
      </c>
      <c r="BV70" s="344">
        <f>ABS($P59-P70)</f>
        <v>0</v>
      </c>
      <c r="BW70" s="344" t="str">
        <f>IF(BV70&lt;$BV96,$BV97,$BV98)</f>
        <v>ns</v>
      </c>
      <c r="BX70" s="344">
        <f>ABS($P60-P70)</f>
        <v>0</v>
      </c>
      <c r="BY70" s="344" t="str">
        <f>IF(BX70&lt;$BX96,$BX97,$BX98)</f>
        <v>ns</v>
      </c>
      <c r="BZ70" s="344">
        <f>ABS($P61-P70)</f>
        <v>0</v>
      </c>
      <c r="CA70" s="344" t="str">
        <f>IF(BZ70&lt;$BZ96,$BZ97,$BZ98)</f>
        <v>ns</v>
      </c>
      <c r="CB70" s="344">
        <f>ABS($P62-P70)</f>
        <v>0</v>
      </c>
      <c r="CC70" s="344" t="str">
        <f>IF(CB70&lt;$CB96,$CB97,$CB98)</f>
        <v>ns</v>
      </c>
      <c r="CD70" s="344">
        <f>ABS($P63-P70)</f>
        <v>0</v>
      </c>
      <c r="CE70" s="344" t="str">
        <f>IF(CD70&lt;$CD96,$CD97,$CD98)</f>
        <v>ns</v>
      </c>
      <c r="CF70" s="344">
        <f>ABS($P64-P70)</f>
        <v>0</v>
      </c>
      <c r="CG70" s="344" t="str">
        <f>IF(CF70&lt;$CF96,$CF97,$CF98)</f>
        <v>ns</v>
      </c>
      <c r="CH70" s="344">
        <f>ABS($P65-P70)</f>
        <v>0</v>
      </c>
      <c r="CI70" s="344" t="str">
        <f>IF(CH70&lt;$CH96,$CH97,$CH98)</f>
        <v>ns</v>
      </c>
      <c r="CJ70" s="344">
        <f>ABS($P66-P70)</f>
        <v>0</v>
      </c>
      <c r="CK70" s="344" t="str">
        <f>IF(CJ70&lt;$CJ96,$CJ97,$CJ98)</f>
        <v>ns</v>
      </c>
      <c r="CL70" s="344">
        <f>ABS($P67-P70)</f>
        <v>0</v>
      </c>
      <c r="CM70" s="344" t="str">
        <f>IF(CL70&lt;$CL96,$CL97,$CL98)</f>
        <v>ns</v>
      </c>
      <c r="CN70" s="344">
        <f>ABS($P68-P70)</f>
        <v>0</v>
      </c>
      <c r="CO70" s="344" t="str">
        <f>IF(CN70&lt;$CN96,$CN97,$CN98)</f>
        <v>ns</v>
      </c>
      <c r="CP70" s="344">
        <f>ABS($P69-P70)</f>
        <v>0</v>
      </c>
      <c r="CQ70" s="344" t="str">
        <f>IF(CP70&lt;$CP96,$CP97,$CP98)</f>
        <v>ns</v>
      </c>
    </row>
    <row r="71" spans="1:115">
      <c r="A71" s="342">
        <f>IF(Rendimiento!G28="",Rendimiento!K28,Rendimiento!G28)</f>
        <v>0</v>
      </c>
      <c r="B71" s="355">
        <f>Rendimiento!H28</f>
        <v>0</v>
      </c>
      <c r="C71" s="355">
        <f>Rendimiento!I28</f>
        <v>0</v>
      </c>
      <c r="D71" s="343">
        <f>Rendimiento!J28</f>
        <v>0</v>
      </c>
      <c r="E71" s="344">
        <f t="shared" si="73"/>
        <v>0</v>
      </c>
      <c r="F71" s="344">
        <f t="shared" si="69"/>
        <v>0</v>
      </c>
      <c r="G71" s="344">
        <f t="shared" si="70"/>
        <v>0</v>
      </c>
      <c r="H71" s="344">
        <f t="shared" si="71"/>
        <v>0</v>
      </c>
      <c r="I71" s="340">
        <f t="shared" si="74"/>
        <v>0</v>
      </c>
      <c r="J71" s="344">
        <f t="shared" si="75"/>
        <v>0</v>
      </c>
      <c r="K71" s="344">
        <f t="shared" si="72"/>
        <v>0</v>
      </c>
      <c r="L71" s="344" t="s">
        <v>110</v>
      </c>
      <c r="M71" s="344">
        <f>TINV(0.05,M65)</f>
        <v>2.4469118511449697</v>
      </c>
      <c r="N71" s="343">
        <f>FDIST(M69,M64,M65)</f>
        <v>0.26841656993307206</v>
      </c>
      <c r="O71" s="342">
        <f>Rendimiento!P28</f>
        <v>0</v>
      </c>
      <c r="P71" s="356">
        <f>Rendimiento!Q28</f>
        <v>0</v>
      </c>
      <c r="Q71" s="332">
        <f>IF(E97&gt;0,O71,0)</f>
        <v>0</v>
      </c>
      <c r="R71" s="333" t="str">
        <f t="shared" si="76"/>
        <v/>
      </c>
      <c r="S71" s="332">
        <f>IF(E97&gt;0,P71,Q71)</f>
        <v>0</v>
      </c>
      <c r="T71" s="344" t="str">
        <f t="shared" si="77"/>
        <v/>
      </c>
      <c r="U71" s="344" t="str">
        <f t="shared" si="78"/>
        <v/>
      </c>
      <c r="V71" s="344" t="str">
        <f t="shared" si="79"/>
        <v/>
      </c>
      <c r="W71" s="344" t="str">
        <f t="shared" si="80"/>
        <v/>
      </c>
      <c r="X71" s="344" t="str">
        <f t="shared" si="81"/>
        <v/>
      </c>
      <c r="Y71" s="344" t="str">
        <f t="shared" si="82"/>
        <v/>
      </c>
      <c r="Z71" s="344" t="str">
        <f t="shared" si="83"/>
        <v/>
      </c>
      <c r="AA71" s="344" t="str">
        <f t="shared" si="84"/>
        <v/>
      </c>
      <c r="AB71" s="344" t="str">
        <f t="shared" si="85"/>
        <v/>
      </c>
      <c r="AC71" s="344" t="str">
        <f t="shared" si="86"/>
        <v/>
      </c>
      <c r="AD71" s="344" t="str">
        <f t="shared" si="87"/>
        <v/>
      </c>
      <c r="AE71" s="344" t="str">
        <f t="shared" si="88"/>
        <v/>
      </c>
      <c r="AF71" s="344" t="str">
        <f t="shared" si="89"/>
        <v/>
      </c>
      <c r="AG71" s="344" t="str">
        <f t="shared" si="90"/>
        <v/>
      </c>
      <c r="AH71" s="344" t="str">
        <f t="shared" si="91"/>
        <v/>
      </c>
      <c r="AI71" s="344" t="str">
        <f t="shared" si="92"/>
        <v/>
      </c>
      <c r="AJ71" s="344" t="str">
        <f t="shared" ref="AJ71:AJ93" si="93">IF(S71=0,"",$CS71)</f>
        <v/>
      </c>
      <c r="BL71" s="332">
        <f>ABS($P54-P71)</f>
        <v>0</v>
      </c>
      <c r="BM71" s="344" t="str">
        <f>IF(BL71&lt;$BL96,$BL97,$BL98)</f>
        <v>ns</v>
      </c>
      <c r="BN71" s="344">
        <f>ABS($P55-P71)</f>
        <v>1075.6400000000001</v>
      </c>
      <c r="BO71" s="344" t="str">
        <f>IF(BN71&lt;$BN96,$BN97,$BN98)</f>
        <v>s</v>
      </c>
      <c r="BP71" s="344">
        <f>ABS($P56-P71)</f>
        <v>1618.95</v>
      </c>
      <c r="BQ71" s="344" t="str">
        <f>IF(BP71&lt;$BP96,$BP97,$BP98)</f>
        <v>s</v>
      </c>
      <c r="BR71" s="344">
        <f>ABS($P57-P71)</f>
        <v>2227.41</v>
      </c>
      <c r="BS71" s="344" t="str">
        <f>IF(BR71&lt;$BR96,$BR97,$BR98)</f>
        <v>s</v>
      </c>
      <c r="BT71" s="344">
        <f>ABS($P58-P71)</f>
        <v>2554.35</v>
      </c>
      <c r="BU71" s="344" t="str">
        <f>IF(BT71&lt;$BT96,$BT97,$BT98)</f>
        <v>s</v>
      </c>
      <c r="BV71" s="344">
        <f>ABS($P59-P71)</f>
        <v>0</v>
      </c>
      <c r="BW71" s="344" t="str">
        <f>IF(BV71&lt;$BV96,$BV97,$BV98)</f>
        <v>ns</v>
      </c>
      <c r="BX71" s="344">
        <f>ABS($P60-P71)</f>
        <v>0</v>
      </c>
      <c r="BY71" s="344" t="str">
        <f>IF(BX71&lt;$BX96,$BX97,$BX98)</f>
        <v>ns</v>
      </c>
      <c r="BZ71" s="344">
        <f>ABS($P61-P71)</f>
        <v>0</v>
      </c>
      <c r="CA71" s="344" t="str">
        <f>IF(BZ71&lt;$BZ96,$BZ97,$BZ98)</f>
        <v>ns</v>
      </c>
      <c r="CB71" s="344">
        <f>ABS($P62-P71)</f>
        <v>0</v>
      </c>
      <c r="CC71" s="344" t="str">
        <f>IF(CB71&lt;$CB96,$CB97,$CB98)</f>
        <v>ns</v>
      </c>
      <c r="CD71" s="344">
        <f>ABS($P63-P71)</f>
        <v>0</v>
      </c>
      <c r="CE71" s="344" t="str">
        <f>IF(CD71&lt;$CD96,$CD97,$CD98)</f>
        <v>ns</v>
      </c>
      <c r="CF71" s="344">
        <f>ABS($P64-P71)</f>
        <v>0</v>
      </c>
      <c r="CG71" s="344" t="str">
        <f>IF(CF71&lt;$CF96,$CF97,$CF98)</f>
        <v>ns</v>
      </c>
      <c r="CH71" s="344">
        <f>ABS($P65-P71)</f>
        <v>0</v>
      </c>
      <c r="CI71" s="344" t="str">
        <f>IF(CH71&lt;$CH96,$CH97,$CH98)</f>
        <v>ns</v>
      </c>
      <c r="CJ71" s="344">
        <f>ABS($P66-P71)</f>
        <v>0</v>
      </c>
      <c r="CK71" s="344" t="str">
        <f>IF(CJ71&lt;$CJ96,$CJ97,$CJ98)</f>
        <v>ns</v>
      </c>
      <c r="CL71" s="344">
        <f>ABS($P67-P71)</f>
        <v>0</v>
      </c>
      <c r="CM71" s="344" t="str">
        <f>IF(CL71&lt;$CL96,$CL97,$CL98)</f>
        <v>ns</v>
      </c>
      <c r="CN71" s="344">
        <f>ABS($P68-P71)</f>
        <v>0</v>
      </c>
      <c r="CO71" s="344" t="str">
        <f>IF(CN71&lt;$CN96,$CN97,$CN98)</f>
        <v>ns</v>
      </c>
      <c r="CP71" s="344">
        <f>ABS($P69-P71)</f>
        <v>0</v>
      </c>
      <c r="CQ71" s="344" t="str">
        <f>IF(CP71&lt;$CP96,$CP97,$CP98)</f>
        <v>ns</v>
      </c>
      <c r="CR71" s="344">
        <f>ABS($P70-P71)</f>
        <v>0</v>
      </c>
      <c r="CS71" s="344" t="str">
        <f>IF(CR71&lt;$CR96,$CR97,$CR98)</f>
        <v>ns</v>
      </c>
    </row>
    <row r="72" spans="1:115">
      <c r="A72" s="342">
        <f>IF(Rendimiento!G29="",Rendimiento!K29,Rendimiento!G29)</f>
        <v>0</v>
      </c>
      <c r="B72" s="355">
        <f>Rendimiento!H29</f>
        <v>0</v>
      </c>
      <c r="C72" s="355">
        <f>Rendimiento!I29</f>
        <v>0</v>
      </c>
      <c r="D72" s="344">
        <f>Rendimiento!J29</f>
        <v>0</v>
      </c>
      <c r="E72" s="344">
        <f t="shared" si="73"/>
        <v>0</v>
      </c>
      <c r="F72" s="344">
        <f t="shared" si="69"/>
        <v>0</v>
      </c>
      <c r="G72" s="344">
        <f t="shared" si="70"/>
        <v>0</v>
      </c>
      <c r="H72" s="344">
        <f t="shared" si="71"/>
        <v>0</v>
      </c>
      <c r="I72" s="340">
        <f t="shared" si="74"/>
        <v>0</v>
      </c>
      <c r="J72" s="344">
        <f t="shared" si="75"/>
        <v>0</v>
      </c>
      <c r="K72" s="344">
        <f t="shared" si="72"/>
        <v>0</v>
      </c>
      <c r="L72" s="344" t="s">
        <v>111</v>
      </c>
      <c r="M72" s="344">
        <f>SQRT((2*M68)/L60)</f>
        <v>179.13053938300712</v>
      </c>
      <c r="N72" s="344">
        <f>FDIST(M70,M63,M65)</f>
        <v>4.4775975070476229E-5</v>
      </c>
      <c r="O72" s="342">
        <f>Rendimiento!P29</f>
        <v>0</v>
      </c>
      <c r="P72" s="356">
        <f>Rendimiento!Q29</f>
        <v>0</v>
      </c>
      <c r="Q72" s="332">
        <f>IF(E97&gt;0,O72,0)</f>
        <v>0</v>
      </c>
      <c r="R72" s="333" t="str">
        <f t="shared" si="76"/>
        <v/>
      </c>
      <c r="S72" s="332">
        <f>IF(E97&gt;0,P72,Q72)</f>
        <v>0</v>
      </c>
      <c r="T72" s="344" t="str">
        <f t="shared" si="77"/>
        <v/>
      </c>
      <c r="U72" s="344" t="str">
        <f t="shared" si="78"/>
        <v/>
      </c>
      <c r="V72" s="344" t="str">
        <f t="shared" si="79"/>
        <v/>
      </c>
      <c r="W72" s="344" t="str">
        <f t="shared" si="80"/>
        <v/>
      </c>
      <c r="X72" s="344" t="str">
        <f t="shared" si="81"/>
        <v/>
      </c>
      <c r="Y72" s="344" t="str">
        <f t="shared" si="82"/>
        <v/>
      </c>
      <c r="Z72" s="344" t="str">
        <f t="shared" si="83"/>
        <v/>
      </c>
      <c r="AA72" s="344" t="str">
        <f t="shared" si="84"/>
        <v/>
      </c>
      <c r="AB72" s="344" t="str">
        <f t="shared" si="85"/>
        <v/>
      </c>
      <c r="AC72" s="344" t="str">
        <f t="shared" si="86"/>
        <v/>
      </c>
      <c r="AD72" s="344" t="str">
        <f t="shared" si="87"/>
        <v/>
      </c>
      <c r="AE72" s="344" t="str">
        <f t="shared" si="88"/>
        <v/>
      </c>
      <c r="AF72" s="344" t="str">
        <f t="shared" si="89"/>
        <v/>
      </c>
      <c r="AG72" s="344" t="str">
        <f t="shared" si="90"/>
        <v/>
      </c>
      <c r="AH72" s="344" t="str">
        <f t="shared" si="91"/>
        <v/>
      </c>
      <c r="AI72" s="344" t="str">
        <f t="shared" si="92"/>
        <v/>
      </c>
      <c r="AJ72" s="344" t="str">
        <f t="shared" si="93"/>
        <v/>
      </c>
      <c r="AK72" s="344" t="str">
        <f t="shared" ref="AK72:AK93" si="94">IF(S72=0,"",$CU72)</f>
        <v/>
      </c>
      <c r="BL72" s="332">
        <f>ABS($P54-P72)</f>
        <v>0</v>
      </c>
      <c r="BM72" s="344" t="str">
        <f>IF(BL72&lt;$BL96,$BL97,$BL98)</f>
        <v>ns</v>
      </c>
      <c r="BN72" s="344">
        <f>ABS($P55-P72)</f>
        <v>1075.6400000000001</v>
      </c>
      <c r="BO72" s="344" t="str">
        <f>IF(BN72&lt;$BN96,$BN97,$BN98)</f>
        <v>s</v>
      </c>
      <c r="BP72" s="344">
        <f>ABS($P56-P72)</f>
        <v>1618.95</v>
      </c>
      <c r="BQ72" s="344" t="str">
        <f>IF(BP72&lt;$BP96,$BP97,$BP98)</f>
        <v>s</v>
      </c>
      <c r="BR72" s="344">
        <f>ABS($P57-P72)</f>
        <v>2227.41</v>
      </c>
      <c r="BS72" s="344" t="str">
        <f>IF(BR72&lt;$BR96,$BR97,$BR98)</f>
        <v>s</v>
      </c>
      <c r="BT72" s="344">
        <f>ABS($P58-P72)</f>
        <v>2554.35</v>
      </c>
      <c r="BU72" s="344" t="str">
        <f>IF(BT72&lt;$BT96,$BT97,$BT98)</f>
        <v>s</v>
      </c>
      <c r="BV72" s="344">
        <f>ABS($P59-P72)</f>
        <v>0</v>
      </c>
      <c r="BW72" s="344" t="str">
        <f>IF(BV72&lt;$BV96,$BV97,$BV98)</f>
        <v>ns</v>
      </c>
      <c r="BX72" s="344">
        <f>ABS($P60-P72)</f>
        <v>0</v>
      </c>
      <c r="BY72" s="344" t="str">
        <f>IF(BX72&lt;$BX96,$BX97,$BX98)</f>
        <v>ns</v>
      </c>
      <c r="BZ72" s="344">
        <f>ABS($P61-P72)</f>
        <v>0</v>
      </c>
      <c r="CA72" s="344" t="str">
        <f>IF(BZ72&lt;$BZ96,$BZ97,$BZ98)</f>
        <v>ns</v>
      </c>
      <c r="CB72" s="344">
        <f>ABS($P62-P72)</f>
        <v>0</v>
      </c>
      <c r="CC72" s="344" t="str">
        <f>IF(CB72&lt;$CB96,$CB97,$CB98)</f>
        <v>ns</v>
      </c>
      <c r="CD72" s="344">
        <f>ABS($P63-P72)</f>
        <v>0</v>
      </c>
      <c r="CE72" s="344" t="str">
        <f>IF(CD72&lt;$CD96,$CD97,$CD98)</f>
        <v>ns</v>
      </c>
      <c r="CF72" s="344">
        <f>ABS($P64-P72)</f>
        <v>0</v>
      </c>
      <c r="CG72" s="344" t="str">
        <f>IF(CF72&lt;$CF96,$CF97,$CF98)</f>
        <v>ns</v>
      </c>
      <c r="CH72" s="344">
        <f>ABS($P65-P72)</f>
        <v>0</v>
      </c>
      <c r="CI72" s="344" t="str">
        <f>IF(CH72&lt;$CH96,$CH97,$CH98)</f>
        <v>ns</v>
      </c>
      <c r="CJ72" s="344">
        <f>ABS($P66-P72)</f>
        <v>0</v>
      </c>
      <c r="CK72" s="344" t="str">
        <f>IF(CJ72&lt;$CJ96,$CJ97,$CJ98)</f>
        <v>ns</v>
      </c>
      <c r="CL72" s="344">
        <f>ABS($P67-P72)</f>
        <v>0</v>
      </c>
      <c r="CM72" s="344" t="str">
        <f>IF(CL72&lt;$CL96,$CL97,$CL98)</f>
        <v>ns</v>
      </c>
      <c r="CN72" s="344">
        <f>ABS($P68-P72)</f>
        <v>0</v>
      </c>
      <c r="CO72" s="344" t="str">
        <f>IF(CN72&lt;$CN96,$CN97,$CN98)</f>
        <v>ns</v>
      </c>
      <c r="CP72" s="344">
        <f>ABS($P69-P72)</f>
        <v>0</v>
      </c>
      <c r="CQ72" s="344" t="str">
        <f>IF(CP72&lt;$CP96,$CP97,$CP98)</f>
        <v>ns</v>
      </c>
      <c r="CR72" s="344">
        <f>ABS($P70-P72)</f>
        <v>0</v>
      </c>
      <c r="CS72" s="344" t="str">
        <f>IF(CR72&lt;$CR96,$CR97,$CR98)</f>
        <v>ns</v>
      </c>
      <c r="CT72" s="344">
        <f>ABS($P71-P72)</f>
        <v>0</v>
      </c>
      <c r="CU72" s="344" t="str">
        <f>IF(CT72&lt;$CT96,$CT97,$CT98)</f>
        <v>ns</v>
      </c>
    </row>
    <row r="73" spans="1:115">
      <c r="A73" s="342">
        <f>IF(Rendimiento!G30="",Rendimiento!K30,Rendimiento!G30)</f>
        <v>0</v>
      </c>
      <c r="B73" s="355">
        <f>Rendimiento!H30</f>
        <v>0</v>
      </c>
      <c r="C73" s="355">
        <f>Rendimiento!I30</f>
        <v>0</v>
      </c>
      <c r="D73" s="344">
        <f>Rendimiento!J30</f>
        <v>0</v>
      </c>
      <c r="E73" s="344">
        <f t="shared" si="73"/>
        <v>0</v>
      </c>
      <c r="F73" s="344">
        <f t="shared" si="69"/>
        <v>0</v>
      </c>
      <c r="G73" s="344">
        <f t="shared" si="70"/>
        <v>0</v>
      </c>
      <c r="H73" s="344">
        <f t="shared" si="71"/>
        <v>0</v>
      </c>
      <c r="I73" s="340">
        <f t="shared" si="74"/>
        <v>0</v>
      </c>
      <c r="J73" s="344">
        <f t="shared" si="75"/>
        <v>0</v>
      </c>
      <c r="K73" s="344">
        <f t="shared" si="72"/>
        <v>0</v>
      </c>
      <c r="L73" s="344" t="s">
        <v>112</v>
      </c>
      <c r="M73" s="344">
        <f>IF(N72&gt;0.05,N75,N73)</f>
        <v>438.31663971827084</v>
      </c>
      <c r="N73" s="344">
        <f>M72*M71</f>
        <v>438.31663971827084</v>
      </c>
      <c r="O73" s="342">
        <f>Rendimiento!P30</f>
        <v>0</v>
      </c>
      <c r="P73" s="356">
        <f>Rendimiento!Q30</f>
        <v>0</v>
      </c>
      <c r="Q73" s="332">
        <f>IF(E97&gt;0,O73,0)</f>
        <v>0</v>
      </c>
      <c r="R73" s="333" t="str">
        <f t="shared" si="76"/>
        <v/>
      </c>
      <c r="S73" s="332">
        <f>IF(E97&gt;0,P73,Q73)</f>
        <v>0</v>
      </c>
      <c r="T73" s="344" t="str">
        <f t="shared" si="77"/>
        <v/>
      </c>
      <c r="U73" s="344" t="str">
        <f t="shared" si="78"/>
        <v/>
      </c>
      <c r="V73" s="344" t="str">
        <f t="shared" si="79"/>
        <v/>
      </c>
      <c r="W73" s="344" t="str">
        <f t="shared" si="80"/>
        <v/>
      </c>
      <c r="X73" s="344" t="str">
        <f t="shared" si="81"/>
        <v/>
      </c>
      <c r="Y73" s="344" t="str">
        <f t="shared" si="82"/>
        <v/>
      </c>
      <c r="Z73" s="344" t="str">
        <f t="shared" si="83"/>
        <v/>
      </c>
      <c r="AA73" s="344" t="str">
        <f t="shared" si="84"/>
        <v/>
      </c>
      <c r="AB73" s="344" t="str">
        <f t="shared" si="85"/>
        <v/>
      </c>
      <c r="AC73" s="344" t="str">
        <f t="shared" si="86"/>
        <v/>
      </c>
      <c r="AD73" s="344" t="str">
        <f t="shared" si="87"/>
        <v/>
      </c>
      <c r="AE73" s="344" t="str">
        <f t="shared" si="88"/>
        <v/>
      </c>
      <c r="AF73" s="344" t="str">
        <f t="shared" si="89"/>
        <v/>
      </c>
      <c r="AG73" s="344" t="str">
        <f t="shared" si="90"/>
        <v/>
      </c>
      <c r="AH73" s="344" t="str">
        <f t="shared" si="91"/>
        <v/>
      </c>
      <c r="AI73" s="344" t="str">
        <f t="shared" si="92"/>
        <v/>
      </c>
      <c r="AJ73" s="344" t="str">
        <f t="shared" si="93"/>
        <v/>
      </c>
      <c r="AK73" s="344" t="str">
        <f t="shared" si="94"/>
        <v/>
      </c>
      <c r="AL73" s="344" t="str">
        <f t="shared" ref="AL73:AL93" si="95">IF(S73=0,"",$CW73)</f>
        <v/>
      </c>
      <c r="BL73" s="332">
        <f>ABS($P54-P73)</f>
        <v>0</v>
      </c>
      <c r="BM73" s="344" t="str">
        <f>IF(BL73&lt;$BL96,$BL97,$BL98)</f>
        <v>ns</v>
      </c>
      <c r="BN73" s="344">
        <f>ABS($P55-P73)</f>
        <v>1075.6400000000001</v>
      </c>
      <c r="BO73" s="344" t="str">
        <f>IF(BN73&lt;$BN96,$BN97,$BN98)</f>
        <v>s</v>
      </c>
      <c r="BP73" s="344">
        <f>ABS($P56-P73)</f>
        <v>1618.95</v>
      </c>
      <c r="BQ73" s="344" t="str">
        <f>IF(BP73&lt;$BP96,$BP97,$BP98)</f>
        <v>s</v>
      </c>
      <c r="BR73" s="344">
        <f>ABS($P57-P73)</f>
        <v>2227.41</v>
      </c>
      <c r="BS73" s="344" t="str">
        <f>IF(BR73&lt;$BR96,$BR97,$BR98)</f>
        <v>s</v>
      </c>
      <c r="BT73" s="344">
        <f>ABS($P58-P73)</f>
        <v>2554.35</v>
      </c>
      <c r="BU73" s="344" t="str">
        <f>IF(BT73&lt;$BT96,$BT97,$BT98)</f>
        <v>s</v>
      </c>
      <c r="BV73" s="344">
        <f>ABS($P59-P73)</f>
        <v>0</v>
      </c>
      <c r="BW73" s="344" t="str">
        <f>IF(BV73&lt;$BV96,$BV97,$BV98)</f>
        <v>ns</v>
      </c>
      <c r="BX73" s="344">
        <f>ABS($P60-P73)</f>
        <v>0</v>
      </c>
      <c r="BY73" s="344" t="str">
        <f>IF(BX73&lt;$BX96,$BX97,$BX98)</f>
        <v>ns</v>
      </c>
      <c r="BZ73" s="344">
        <f>ABS($P61-P73)</f>
        <v>0</v>
      </c>
      <c r="CA73" s="344" t="str">
        <f>IF(BZ73&lt;$BZ96,$BZ97,$BZ98)</f>
        <v>ns</v>
      </c>
      <c r="CB73" s="344">
        <f>ABS($P62-P73)</f>
        <v>0</v>
      </c>
      <c r="CC73" s="344" t="str">
        <f>IF(CB73&lt;$CB96,$CB97,$CB98)</f>
        <v>ns</v>
      </c>
      <c r="CD73" s="344">
        <f>ABS($P63-P73)</f>
        <v>0</v>
      </c>
      <c r="CE73" s="344" t="str">
        <f>IF(CD73&lt;$CD96,$CD97,$CD98)</f>
        <v>ns</v>
      </c>
      <c r="CF73" s="344">
        <f>ABS($P64-P73)</f>
        <v>0</v>
      </c>
      <c r="CG73" s="344" t="str">
        <f>IF(CF73&lt;$CF96,$CF97,$CF98)</f>
        <v>ns</v>
      </c>
      <c r="CH73" s="344">
        <f>ABS($P65-P73)</f>
        <v>0</v>
      </c>
      <c r="CI73" s="344" t="str">
        <f>IF(CH73&lt;$CH96,$CH97,$CH98)</f>
        <v>ns</v>
      </c>
      <c r="CJ73" s="344">
        <f>ABS($P66-P73)</f>
        <v>0</v>
      </c>
      <c r="CK73" s="344" t="str">
        <f>IF(CJ73&lt;$CJ96,$CJ97,$CJ98)</f>
        <v>ns</v>
      </c>
      <c r="CL73" s="344">
        <f>ABS($P67-P73)</f>
        <v>0</v>
      </c>
      <c r="CM73" s="344" t="str">
        <f>IF(CL73&lt;$CL96,$CL97,$CL98)</f>
        <v>ns</v>
      </c>
      <c r="CN73" s="344">
        <f>ABS($P68-P73)</f>
        <v>0</v>
      </c>
      <c r="CO73" s="344" t="str">
        <f>IF(CN73&lt;$CN96,$CN97,$CN98)</f>
        <v>ns</v>
      </c>
      <c r="CP73" s="344">
        <f>ABS($P69-P73)</f>
        <v>0</v>
      </c>
      <c r="CQ73" s="344" t="str">
        <f>IF(CP73&lt;$CP96,$CP97,$CP98)</f>
        <v>ns</v>
      </c>
      <c r="CR73" s="344">
        <f>ABS($P70-P73)</f>
        <v>0</v>
      </c>
      <c r="CS73" s="344" t="str">
        <f>IF(CR73&lt;$CR96,$CR97,$CR98)</f>
        <v>ns</v>
      </c>
      <c r="CT73" s="344">
        <f>ABS($P71-P73)</f>
        <v>0</v>
      </c>
      <c r="CU73" s="344" t="str">
        <f>IF(CT73&lt;$CT96,$CT97,$CT98)</f>
        <v>ns</v>
      </c>
      <c r="CV73" s="344">
        <f>ABS($P72-P73)</f>
        <v>0</v>
      </c>
      <c r="CW73" s="344" t="str">
        <f>IF(CV73&lt;$CV96,$CV97,$CV98)</f>
        <v>ns</v>
      </c>
    </row>
    <row r="74" spans="1:115">
      <c r="A74" s="342">
        <f>IF(Rendimiento!G31="",Rendimiento!K31,Rendimiento!G31)</f>
        <v>0</v>
      </c>
      <c r="B74" s="355">
        <f>Rendimiento!H31</f>
        <v>0</v>
      </c>
      <c r="C74" s="355">
        <f>Rendimiento!I31</f>
        <v>0</v>
      </c>
      <c r="D74" s="344">
        <f>Rendimiento!J31</f>
        <v>0</v>
      </c>
      <c r="E74" s="344">
        <f t="shared" si="73"/>
        <v>0</v>
      </c>
      <c r="F74" s="344">
        <f t="shared" si="69"/>
        <v>0</v>
      </c>
      <c r="G74" s="344">
        <f t="shared" si="70"/>
        <v>0</v>
      </c>
      <c r="H74" s="344">
        <f t="shared" si="71"/>
        <v>0</v>
      </c>
      <c r="I74" s="340">
        <f t="shared" si="74"/>
        <v>0</v>
      </c>
      <c r="J74" s="344">
        <f t="shared" si="75"/>
        <v>0</v>
      </c>
      <c r="K74" s="344">
        <f t="shared" si="72"/>
        <v>0</v>
      </c>
      <c r="L74" s="344" t="s">
        <v>114</v>
      </c>
      <c r="M74" s="344">
        <f>IF(N72&gt;0.05,N75,N74)</f>
        <v>0.95807963718950462</v>
      </c>
      <c r="N74" s="344">
        <f>M59/M54</f>
        <v>0.95807963718950462</v>
      </c>
      <c r="O74" s="342">
        <f>Rendimiento!P31</f>
        <v>0</v>
      </c>
      <c r="P74" s="356">
        <f>Rendimiento!Q31</f>
        <v>0</v>
      </c>
      <c r="Q74" s="332">
        <f>IF(E97&gt;0,O74,0)</f>
        <v>0</v>
      </c>
      <c r="R74" s="333" t="str">
        <f t="shared" si="76"/>
        <v/>
      </c>
      <c r="S74" s="332">
        <f>IF(E97&gt;0,P74,Q74)</f>
        <v>0</v>
      </c>
      <c r="T74" s="344" t="str">
        <f t="shared" si="77"/>
        <v/>
      </c>
      <c r="U74" s="344" t="str">
        <f t="shared" si="78"/>
        <v/>
      </c>
      <c r="V74" s="344" t="str">
        <f t="shared" si="79"/>
        <v/>
      </c>
      <c r="W74" s="344" t="str">
        <f t="shared" si="80"/>
        <v/>
      </c>
      <c r="X74" s="344" t="str">
        <f t="shared" si="81"/>
        <v/>
      </c>
      <c r="Y74" s="344" t="str">
        <f t="shared" si="82"/>
        <v/>
      </c>
      <c r="Z74" s="344" t="str">
        <f t="shared" si="83"/>
        <v/>
      </c>
      <c r="AA74" s="344" t="str">
        <f t="shared" si="84"/>
        <v/>
      </c>
      <c r="AB74" s="344" t="str">
        <f t="shared" si="85"/>
        <v/>
      </c>
      <c r="AC74" s="344" t="str">
        <f t="shared" si="86"/>
        <v/>
      </c>
      <c r="AD74" s="344" t="str">
        <f t="shared" si="87"/>
        <v/>
      </c>
      <c r="AE74" s="344" t="str">
        <f t="shared" si="88"/>
        <v/>
      </c>
      <c r="AF74" s="344" t="str">
        <f t="shared" si="89"/>
        <v/>
      </c>
      <c r="AG74" s="344" t="str">
        <f t="shared" si="90"/>
        <v/>
      </c>
      <c r="AH74" s="344" t="str">
        <f t="shared" si="91"/>
        <v/>
      </c>
      <c r="AI74" s="344" t="str">
        <f t="shared" si="92"/>
        <v/>
      </c>
      <c r="AJ74" s="344" t="str">
        <f t="shared" si="93"/>
        <v/>
      </c>
      <c r="AK74" s="344" t="str">
        <f t="shared" si="94"/>
        <v/>
      </c>
      <c r="AL74" s="344" t="str">
        <f t="shared" si="95"/>
        <v/>
      </c>
      <c r="AM74" s="344" t="str">
        <f t="shared" ref="AM74:AM93" si="96">IF(S74=0,"",$CY74)</f>
        <v/>
      </c>
      <c r="BL74" s="332">
        <f>ABS($P54-P74)</f>
        <v>0</v>
      </c>
      <c r="BM74" s="344" t="str">
        <f>IF(BL74&lt;$BL96,$BL97,$BL98)</f>
        <v>ns</v>
      </c>
      <c r="BN74" s="344">
        <f>ABS($P55-P74)</f>
        <v>1075.6400000000001</v>
      </c>
      <c r="BO74" s="344" t="str">
        <f>IF(BN74&lt;$BN96,$BN97,$BN98)</f>
        <v>s</v>
      </c>
      <c r="BP74" s="344">
        <f>ABS($P56-P74)</f>
        <v>1618.95</v>
      </c>
      <c r="BQ74" s="344" t="str">
        <f>IF(BP74&lt;$BP96,$BP97,$BP98)</f>
        <v>s</v>
      </c>
      <c r="BR74" s="344">
        <f>ABS($P57-P74)</f>
        <v>2227.41</v>
      </c>
      <c r="BS74" s="344" t="str">
        <f>IF(BR74&lt;$BR96,$BR97,$BR98)</f>
        <v>s</v>
      </c>
      <c r="BT74" s="344">
        <f>ABS($P58-P74)</f>
        <v>2554.35</v>
      </c>
      <c r="BU74" s="344" t="str">
        <f>IF(BT74&lt;$BT96,$BT97,$BT98)</f>
        <v>s</v>
      </c>
      <c r="BV74" s="344">
        <f>ABS($P59-P74)</f>
        <v>0</v>
      </c>
      <c r="BW74" s="344" t="str">
        <f>IF(BV74&lt;$BV96,$BV97,$BV98)</f>
        <v>ns</v>
      </c>
      <c r="BX74" s="344">
        <f>ABS($P60-P74)</f>
        <v>0</v>
      </c>
      <c r="BY74" s="344" t="str">
        <f>IF(BX74&lt;$BX96,$BX97,$BX98)</f>
        <v>ns</v>
      </c>
      <c r="BZ74" s="344">
        <f>ABS($P61-P74)</f>
        <v>0</v>
      </c>
      <c r="CA74" s="344" t="str">
        <f>IF(BZ74&lt;$BZ96,$BZ97,$BZ98)</f>
        <v>ns</v>
      </c>
      <c r="CB74" s="344">
        <f>ABS($P62-P74)</f>
        <v>0</v>
      </c>
      <c r="CC74" s="344" t="str">
        <f>IF(CB74&lt;$CB96,$CB97,$CB98)</f>
        <v>ns</v>
      </c>
      <c r="CD74" s="344">
        <f>ABS($P63-P74)</f>
        <v>0</v>
      </c>
      <c r="CE74" s="344" t="str">
        <f>IF(CD74&lt;$CD96,$CD97,$CD98)</f>
        <v>ns</v>
      </c>
      <c r="CF74" s="344">
        <f>ABS($P64-P74)</f>
        <v>0</v>
      </c>
      <c r="CG74" s="344" t="str">
        <f>IF(CF74&lt;$CF96,$CF97,$CF98)</f>
        <v>ns</v>
      </c>
      <c r="CH74" s="344">
        <f>ABS($P65-P74)</f>
        <v>0</v>
      </c>
      <c r="CI74" s="344" t="str">
        <f>IF(CH74&lt;$CH96,$CH97,$CH98)</f>
        <v>ns</v>
      </c>
      <c r="CJ74" s="344">
        <f>ABS($P66-P74)</f>
        <v>0</v>
      </c>
      <c r="CK74" s="344" t="str">
        <f>IF(CJ74&lt;$CJ96,$CJ97,$CJ98)</f>
        <v>ns</v>
      </c>
      <c r="CL74" s="344">
        <f>ABS($P67-P74)</f>
        <v>0</v>
      </c>
      <c r="CM74" s="344" t="str">
        <f>IF(CL74&lt;$CL96,$CL97,$CL98)</f>
        <v>ns</v>
      </c>
      <c r="CN74" s="344">
        <f>ABS($P68-P74)</f>
        <v>0</v>
      </c>
      <c r="CO74" s="344" t="str">
        <f>IF(CN74&lt;$CN96,$CN97,$CN98)</f>
        <v>ns</v>
      </c>
      <c r="CP74" s="344">
        <f>ABS($P69-P74)</f>
        <v>0</v>
      </c>
      <c r="CQ74" s="344" t="str">
        <f>IF(CP74&lt;$CP96,$CP97,$CP98)</f>
        <v>ns</v>
      </c>
      <c r="CR74" s="344">
        <f>ABS($P70-P74)</f>
        <v>0</v>
      </c>
      <c r="CS74" s="344" t="str">
        <f>IF(CR74&lt;$CR96,$CR97,$CR98)</f>
        <v>ns</v>
      </c>
      <c r="CT74" s="344">
        <f>ABS($P71-P74)</f>
        <v>0</v>
      </c>
      <c r="CU74" s="344" t="str">
        <f>IF(CT74&lt;$CT96,$CT97,$CT98)</f>
        <v>ns</v>
      </c>
      <c r="CV74" s="344">
        <f>ABS($P72-P74)</f>
        <v>0</v>
      </c>
      <c r="CW74" s="344" t="str">
        <f>IF(CV74&lt;$CV96,$CV97,$CV98)</f>
        <v>ns</v>
      </c>
      <c r="CX74" s="344">
        <f>ABS($P73-P74)</f>
        <v>0</v>
      </c>
      <c r="CY74" s="344" t="str">
        <f>IF(CX74&lt;$CX96,$CX97,$CX98)</f>
        <v>ns</v>
      </c>
    </row>
    <row r="75" spans="1:115">
      <c r="A75" s="342">
        <f>IF(Rendimiento!G32="",Rendimiento!K32,Rendimiento!G32)</f>
        <v>0</v>
      </c>
      <c r="B75" s="355">
        <f>Rendimiento!H32</f>
        <v>0</v>
      </c>
      <c r="C75" s="355">
        <f>Rendimiento!I32</f>
        <v>0</v>
      </c>
      <c r="D75" s="344">
        <f>Rendimiento!J32</f>
        <v>0</v>
      </c>
      <c r="E75" s="344">
        <f t="shared" si="73"/>
        <v>0</v>
      </c>
      <c r="F75" s="344">
        <f t="shared" si="69"/>
        <v>0</v>
      </c>
      <c r="G75" s="344">
        <f t="shared" si="70"/>
        <v>0</v>
      </c>
      <c r="H75" s="344">
        <f t="shared" si="71"/>
        <v>0</v>
      </c>
      <c r="I75" s="340">
        <f t="shared" si="74"/>
        <v>0</v>
      </c>
      <c r="J75" s="344">
        <f t="shared" si="75"/>
        <v>0</v>
      </c>
      <c r="K75" s="344">
        <f t="shared" si="72"/>
        <v>0</v>
      </c>
      <c r="N75" s="344" t="s">
        <v>136</v>
      </c>
      <c r="O75" s="342">
        <f>Rendimiento!P32</f>
        <v>0</v>
      </c>
      <c r="P75" s="356">
        <f>Rendimiento!Q32</f>
        <v>0</v>
      </c>
      <c r="Q75" s="332">
        <f>IF(E97&gt;0,O75,0)</f>
        <v>0</v>
      </c>
      <c r="R75" s="333" t="str">
        <f t="shared" si="76"/>
        <v/>
      </c>
      <c r="S75" s="332">
        <f>IF(E97&gt;0,P75,Q75)</f>
        <v>0</v>
      </c>
      <c r="T75" s="344" t="str">
        <f t="shared" si="77"/>
        <v/>
      </c>
      <c r="U75" s="344" t="str">
        <f t="shared" si="78"/>
        <v/>
      </c>
      <c r="V75" s="344" t="str">
        <f t="shared" si="79"/>
        <v/>
      </c>
      <c r="W75" s="344" t="str">
        <f t="shared" si="80"/>
        <v/>
      </c>
      <c r="X75" s="344" t="str">
        <f t="shared" si="81"/>
        <v/>
      </c>
      <c r="Y75" s="344" t="str">
        <f t="shared" si="82"/>
        <v/>
      </c>
      <c r="Z75" s="344" t="str">
        <f t="shared" si="83"/>
        <v/>
      </c>
      <c r="AA75" s="344" t="str">
        <f t="shared" si="84"/>
        <v/>
      </c>
      <c r="AB75" s="344" t="str">
        <f t="shared" si="85"/>
        <v/>
      </c>
      <c r="AC75" s="344" t="str">
        <f t="shared" si="86"/>
        <v/>
      </c>
      <c r="AD75" s="344" t="str">
        <f t="shared" si="87"/>
        <v/>
      </c>
      <c r="AE75" s="344" t="str">
        <f t="shared" si="88"/>
        <v/>
      </c>
      <c r="AF75" s="344" t="str">
        <f t="shared" si="89"/>
        <v/>
      </c>
      <c r="AG75" s="344" t="str">
        <f t="shared" si="90"/>
        <v/>
      </c>
      <c r="AH75" s="344" t="str">
        <f t="shared" si="91"/>
        <v/>
      </c>
      <c r="AI75" s="344" t="str">
        <f t="shared" si="92"/>
        <v/>
      </c>
      <c r="AJ75" s="344" t="str">
        <f t="shared" si="93"/>
        <v/>
      </c>
      <c r="AK75" s="344" t="str">
        <f t="shared" si="94"/>
        <v/>
      </c>
      <c r="AL75" s="344" t="str">
        <f t="shared" si="95"/>
        <v/>
      </c>
      <c r="AM75" s="344" t="str">
        <f t="shared" si="96"/>
        <v/>
      </c>
      <c r="AN75" s="344" t="str">
        <f t="shared" ref="AN75:AN93" si="97">IF(S75=0,"",$DA75)</f>
        <v/>
      </c>
      <c r="BL75" s="332">
        <f>ABS($P54-P75)</f>
        <v>0</v>
      </c>
      <c r="BM75" s="344" t="str">
        <f>IF(BL75&lt;$BL96,$BL97,$BL98)</f>
        <v>ns</v>
      </c>
      <c r="BN75" s="344">
        <f>ABS($P55-P75)</f>
        <v>1075.6400000000001</v>
      </c>
      <c r="BO75" s="344" t="str">
        <f>IF(BN75&lt;$BN96,$BN97,$BN98)</f>
        <v>s</v>
      </c>
      <c r="BP75" s="344">
        <f>ABS($P56-P75)</f>
        <v>1618.95</v>
      </c>
      <c r="BQ75" s="344" t="str">
        <f>IF(BP75&lt;$BP96,$BP97,$BP98)</f>
        <v>s</v>
      </c>
      <c r="BR75" s="344">
        <f>ABS($P57-P75)</f>
        <v>2227.41</v>
      </c>
      <c r="BS75" s="344" t="str">
        <f>IF(BR75&lt;$BR96,$BR97,$BR98)</f>
        <v>s</v>
      </c>
      <c r="BT75" s="344">
        <f>ABS($P58-P75)</f>
        <v>2554.35</v>
      </c>
      <c r="BU75" s="344" t="str">
        <f>IF(BT75&lt;$BT96,$BT97,$BT98)</f>
        <v>s</v>
      </c>
      <c r="BV75" s="344">
        <f>ABS($P59-P75)</f>
        <v>0</v>
      </c>
      <c r="BW75" s="344" t="str">
        <f>IF(BV75&lt;$BV96,$BV97,$BV98)</f>
        <v>ns</v>
      </c>
      <c r="BX75" s="344">
        <f>ABS($P60-P75)</f>
        <v>0</v>
      </c>
      <c r="BY75" s="344" t="str">
        <f>IF(BX75&lt;$BX96,$BX97,$BX98)</f>
        <v>ns</v>
      </c>
      <c r="BZ75" s="344">
        <f>ABS($P61-P75)</f>
        <v>0</v>
      </c>
      <c r="CA75" s="344" t="str">
        <f>IF(BZ75&lt;$BZ96,$BZ97,$BZ98)</f>
        <v>ns</v>
      </c>
      <c r="CB75" s="344">
        <f>ABS($P62-P75)</f>
        <v>0</v>
      </c>
      <c r="CC75" s="344" t="str">
        <f>IF(CB75&lt;$CB96,$CB97,$CB98)</f>
        <v>ns</v>
      </c>
      <c r="CD75" s="344">
        <f>ABS($P63-P75)</f>
        <v>0</v>
      </c>
      <c r="CE75" s="344" t="str">
        <f>IF(CD75&lt;$CD96,$CD97,$CD98)</f>
        <v>ns</v>
      </c>
      <c r="CF75" s="344">
        <f>ABS($P64-P75)</f>
        <v>0</v>
      </c>
      <c r="CG75" s="344" t="str">
        <f>IF(CF75&lt;$CF96,$CF97,$CF98)</f>
        <v>ns</v>
      </c>
      <c r="CH75" s="344">
        <f>ABS($P65-P75)</f>
        <v>0</v>
      </c>
      <c r="CI75" s="344" t="str">
        <f>IF(CH75&lt;$CH96,$CH97,$CH98)</f>
        <v>ns</v>
      </c>
      <c r="CJ75" s="344">
        <f>ABS($P66-P75)</f>
        <v>0</v>
      </c>
      <c r="CK75" s="344" t="str">
        <f>IF(CJ75&lt;$CJ96,$CJ97,$CJ98)</f>
        <v>ns</v>
      </c>
      <c r="CL75" s="344">
        <f>ABS($P67-P75)</f>
        <v>0</v>
      </c>
      <c r="CM75" s="344" t="str">
        <f>IF(CL75&lt;$CL96,$CL97,$CL98)</f>
        <v>ns</v>
      </c>
      <c r="CN75" s="344">
        <f>ABS($P68-P75)</f>
        <v>0</v>
      </c>
      <c r="CO75" s="344" t="str">
        <f>IF(CN75&lt;$CN96,$CN97,$CN98)</f>
        <v>ns</v>
      </c>
      <c r="CP75" s="344">
        <f>ABS($P69-P75)</f>
        <v>0</v>
      </c>
      <c r="CQ75" s="344" t="str">
        <f>IF(CP75&lt;$CP96,$CP97,$CP98)</f>
        <v>ns</v>
      </c>
      <c r="CR75" s="344">
        <f>ABS($P70-P75)</f>
        <v>0</v>
      </c>
      <c r="CS75" s="344" t="str">
        <f>IF(CR75&lt;$CR96,$CR97,$CR98)</f>
        <v>ns</v>
      </c>
      <c r="CT75" s="344">
        <f>ABS($P71-P75)</f>
        <v>0</v>
      </c>
      <c r="CU75" s="344" t="str">
        <f>IF(CT75&lt;$CT96,$CT97,$CT98)</f>
        <v>ns</v>
      </c>
      <c r="CV75" s="344">
        <f>ABS($P72-P75)</f>
        <v>0</v>
      </c>
      <c r="CW75" s="344" t="str">
        <f>IF(CV75&lt;$CV96,$CV97,$CV98)</f>
        <v>ns</v>
      </c>
      <c r="CX75" s="344">
        <f>ABS($P73-P75)</f>
        <v>0</v>
      </c>
      <c r="CY75" s="344" t="str">
        <f>IF(CX75&lt;$CX96,$CX97,$CX98)</f>
        <v>ns</v>
      </c>
      <c r="CZ75" s="344">
        <f>ABS($P74-P75)</f>
        <v>0</v>
      </c>
      <c r="DA75" s="344" t="str">
        <f>IF(CZ75&lt;$CZ96,$CZ97,$CZ98)</f>
        <v>ns</v>
      </c>
    </row>
    <row r="76" spans="1:115">
      <c r="A76" s="342">
        <f>IF(Rendimiento!G33="",Rendimiento!K33,Rendimiento!G33)</f>
        <v>0</v>
      </c>
      <c r="B76" s="358">
        <f>Rendimiento!H33</f>
        <v>0</v>
      </c>
      <c r="C76" s="358">
        <f>Rendimiento!I33</f>
        <v>0</v>
      </c>
      <c r="D76" s="344">
        <f>Rendimiento!J33</f>
        <v>0</v>
      </c>
      <c r="E76" s="344">
        <f t="shared" si="73"/>
        <v>0</v>
      </c>
      <c r="F76" s="344">
        <f t="shared" si="69"/>
        <v>0</v>
      </c>
      <c r="G76" s="344">
        <f t="shared" si="70"/>
        <v>0</v>
      </c>
      <c r="H76" s="344">
        <f t="shared" si="71"/>
        <v>0</v>
      </c>
      <c r="I76" s="340">
        <f t="shared" si="74"/>
        <v>0</v>
      </c>
      <c r="J76" s="344">
        <f t="shared" si="75"/>
        <v>0</v>
      </c>
      <c r="K76" s="344">
        <f t="shared" si="72"/>
        <v>0</v>
      </c>
      <c r="O76" s="342">
        <f>Rendimiento!P33</f>
        <v>0</v>
      </c>
      <c r="P76" s="356">
        <f>Rendimiento!Q33</f>
        <v>0</v>
      </c>
      <c r="Q76" s="332">
        <f>IF(E97&gt;0,O76,0)</f>
        <v>0</v>
      </c>
      <c r="R76" s="333" t="str">
        <f t="shared" si="76"/>
        <v/>
      </c>
      <c r="S76" s="332">
        <f>IF(E97&gt;0,P76,Q76)</f>
        <v>0</v>
      </c>
      <c r="T76" s="344" t="str">
        <f t="shared" si="77"/>
        <v/>
      </c>
      <c r="U76" s="344" t="str">
        <f t="shared" si="78"/>
        <v/>
      </c>
      <c r="V76" s="344" t="str">
        <f t="shared" si="79"/>
        <v/>
      </c>
      <c r="W76" s="344" t="str">
        <f t="shared" si="80"/>
        <v/>
      </c>
      <c r="X76" s="344" t="str">
        <f t="shared" si="81"/>
        <v/>
      </c>
      <c r="Y76" s="344" t="str">
        <f t="shared" si="82"/>
        <v/>
      </c>
      <c r="Z76" s="344" t="str">
        <f t="shared" si="83"/>
        <v/>
      </c>
      <c r="AA76" s="344" t="str">
        <f t="shared" si="84"/>
        <v/>
      </c>
      <c r="AB76" s="344" t="str">
        <f t="shared" si="85"/>
        <v/>
      </c>
      <c r="AC76" s="344" t="str">
        <f t="shared" si="86"/>
        <v/>
      </c>
      <c r="AD76" s="344" t="str">
        <f t="shared" si="87"/>
        <v/>
      </c>
      <c r="AE76" s="344" t="str">
        <f t="shared" si="88"/>
        <v/>
      </c>
      <c r="AF76" s="344" t="str">
        <f t="shared" si="89"/>
        <v/>
      </c>
      <c r="AG76" s="344" t="str">
        <f t="shared" si="90"/>
        <v/>
      </c>
      <c r="AH76" s="344" t="str">
        <f t="shared" si="91"/>
        <v/>
      </c>
      <c r="AI76" s="344" t="str">
        <f t="shared" si="92"/>
        <v/>
      </c>
      <c r="AJ76" s="344" t="str">
        <f t="shared" si="93"/>
        <v/>
      </c>
      <c r="AK76" s="344" t="str">
        <f t="shared" si="94"/>
        <v/>
      </c>
      <c r="AL76" s="344" t="str">
        <f t="shared" si="95"/>
        <v/>
      </c>
      <c r="AM76" s="344" t="str">
        <f t="shared" si="96"/>
        <v/>
      </c>
      <c r="AN76" s="344" t="str">
        <f t="shared" si="97"/>
        <v/>
      </c>
      <c r="AO76" s="344" t="str">
        <f t="shared" ref="AO76:AO93" si="98">IF(S76=0,"",$DC76)</f>
        <v/>
      </c>
      <c r="BL76" s="332">
        <f>ABS($P54-P76)</f>
        <v>0</v>
      </c>
      <c r="BM76" s="344" t="str">
        <f>IF(BL76&lt;$BL96,$BL97,$BL98)</f>
        <v>ns</v>
      </c>
      <c r="BN76" s="344">
        <f>ABS($P55-P76)</f>
        <v>1075.6400000000001</v>
      </c>
      <c r="BO76" s="344" t="str">
        <f>IF(BN76&lt;$BN96,$BN97,$BN98)</f>
        <v>s</v>
      </c>
      <c r="BP76" s="344">
        <f>ABS($P56-P76)</f>
        <v>1618.95</v>
      </c>
      <c r="BQ76" s="344" t="str">
        <f>IF(BP76&lt;$BP96,$BP97,$BP98)</f>
        <v>s</v>
      </c>
      <c r="BR76" s="344">
        <f>ABS($P57-P76)</f>
        <v>2227.41</v>
      </c>
      <c r="BS76" s="344" t="str">
        <f>IF(BR76&lt;$BR96,$BR97,$BR98)</f>
        <v>s</v>
      </c>
      <c r="BT76" s="344">
        <f>ABS($P58-P76)</f>
        <v>2554.35</v>
      </c>
      <c r="BU76" s="344" t="str">
        <f>IF(BT76&lt;$BT96,$BT97,$BT98)</f>
        <v>s</v>
      </c>
      <c r="BV76" s="344">
        <f>ABS($P59-P76)</f>
        <v>0</v>
      </c>
      <c r="BW76" s="344" t="str">
        <f>IF(BV76&lt;$BV96,$BV97,$BV98)</f>
        <v>ns</v>
      </c>
      <c r="BX76" s="344">
        <f>ABS($P60-P76)</f>
        <v>0</v>
      </c>
      <c r="BY76" s="344" t="str">
        <f>IF(BX76&lt;$BX96,$BX97,$BX98)</f>
        <v>ns</v>
      </c>
      <c r="BZ76" s="344">
        <f>ABS($P61-P76)</f>
        <v>0</v>
      </c>
      <c r="CA76" s="344" t="str">
        <f>IF(BZ76&lt;$BZ96,$BZ97,$BZ98)</f>
        <v>ns</v>
      </c>
      <c r="CB76" s="344">
        <f>ABS($P62-P76)</f>
        <v>0</v>
      </c>
      <c r="CC76" s="344" t="str">
        <f>IF(CB76&lt;$CB96,$CB97,$CB98)</f>
        <v>ns</v>
      </c>
      <c r="CD76" s="344">
        <f>ABS($P63-P76)</f>
        <v>0</v>
      </c>
      <c r="CE76" s="344" t="str">
        <f>IF(CD76&lt;$CD96,$CD97,$CD98)</f>
        <v>ns</v>
      </c>
      <c r="CF76" s="344">
        <f>ABS($P64-P76)</f>
        <v>0</v>
      </c>
      <c r="CG76" s="344" t="str">
        <f>IF(CF76&lt;$CF96,$CF97,$CF98)</f>
        <v>ns</v>
      </c>
      <c r="CH76" s="344">
        <f>ABS($P65-P76)</f>
        <v>0</v>
      </c>
      <c r="CI76" s="344" t="str">
        <f>IF(CH76&lt;$CH96,$CH97,$CH98)</f>
        <v>ns</v>
      </c>
      <c r="CJ76" s="344">
        <f>ABS($P66-P76)</f>
        <v>0</v>
      </c>
      <c r="CK76" s="344" t="str">
        <f>IF(CJ76&lt;$CJ96,$CJ97,$CJ98)</f>
        <v>ns</v>
      </c>
      <c r="CL76" s="344">
        <f>ABS($P67-P76)</f>
        <v>0</v>
      </c>
      <c r="CM76" s="344" t="str">
        <f>IF(CL76&lt;$CL96,$CL97,$CL98)</f>
        <v>ns</v>
      </c>
      <c r="CN76" s="344">
        <f>ABS($P68-P76)</f>
        <v>0</v>
      </c>
      <c r="CO76" s="344" t="str">
        <f>IF(CN76&lt;$CN96,$CN97,$CN98)</f>
        <v>ns</v>
      </c>
      <c r="CP76" s="344">
        <f>ABS($P69-P76)</f>
        <v>0</v>
      </c>
      <c r="CQ76" s="344" t="str">
        <f>IF(CP76&lt;$CP96,$CP97,$CP98)</f>
        <v>ns</v>
      </c>
      <c r="CR76" s="344">
        <f>ABS($P70-P76)</f>
        <v>0</v>
      </c>
      <c r="CS76" s="344" t="str">
        <f>IF(CR76&lt;$CR96,$CR97,$CR98)</f>
        <v>ns</v>
      </c>
      <c r="CT76" s="344">
        <f>ABS($P71-P76)</f>
        <v>0</v>
      </c>
      <c r="CU76" s="344" t="str">
        <f>IF(CT76&lt;$CT96,$CT97,$CT98)</f>
        <v>ns</v>
      </c>
      <c r="CV76" s="344">
        <f>ABS($P72-P76)</f>
        <v>0</v>
      </c>
      <c r="CW76" s="344" t="str">
        <f>IF(CV76&lt;$CV96,$CV97,$CV98)</f>
        <v>ns</v>
      </c>
      <c r="CX76" s="344">
        <f>ABS($P73-P76)</f>
        <v>0</v>
      </c>
      <c r="CY76" s="344" t="str">
        <f>IF(CX76&lt;$CX96,$CX97,$CX98)</f>
        <v>ns</v>
      </c>
      <c r="CZ76" s="344">
        <f>ABS($P74-P76)</f>
        <v>0</v>
      </c>
      <c r="DA76" s="344" t="str">
        <f>IF(CZ76&lt;$CZ96,$CZ97,$CZ98)</f>
        <v>ns</v>
      </c>
      <c r="DB76" s="344">
        <f>ABS($P75-P76)</f>
        <v>0</v>
      </c>
      <c r="DC76" s="344" t="str">
        <f>IF(DB76&lt;DB96,$DB97,$DB98)</f>
        <v>ns</v>
      </c>
    </row>
    <row r="77" spans="1:115">
      <c r="A77" s="342">
        <f>IF(Rendimiento!G34="",Rendimiento!K34,Rendimiento!G34)</f>
        <v>0</v>
      </c>
      <c r="B77" s="358">
        <f>Rendimiento!H34</f>
        <v>0</v>
      </c>
      <c r="C77" s="358">
        <f>Rendimiento!I34</f>
        <v>0</v>
      </c>
      <c r="D77" s="353">
        <f>Rendimiento!J34</f>
        <v>0</v>
      </c>
      <c r="E77" s="344">
        <f t="shared" si="73"/>
        <v>0</v>
      </c>
      <c r="F77" s="344">
        <f t="shared" si="69"/>
        <v>0</v>
      </c>
      <c r="G77" s="344">
        <f t="shared" si="70"/>
        <v>0</v>
      </c>
      <c r="H77" s="344">
        <f t="shared" si="71"/>
        <v>0</v>
      </c>
      <c r="I77" s="340">
        <f t="shared" si="74"/>
        <v>0</v>
      </c>
      <c r="J77" s="344">
        <f t="shared" si="75"/>
        <v>0</v>
      </c>
      <c r="K77" s="344">
        <f t="shared" si="72"/>
        <v>0</v>
      </c>
      <c r="O77" s="342">
        <f>Rendimiento!P34</f>
        <v>0</v>
      </c>
      <c r="P77" s="356">
        <f>Rendimiento!Q34</f>
        <v>0</v>
      </c>
      <c r="Q77" s="332">
        <f>IF(E97&gt;0,O77,0)</f>
        <v>0</v>
      </c>
      <c r="R77" s="333" t="str">
        <f t="shared" si="76"/>
        <v/>
      </c>
      <c r="S77" s="332">
        <f>IF(E97&gt;0,P77,Q77)</f>
        <v>0</v>
      </c>
      <c r="T77" s="344" t="str">
        <f t="shared" si="77"/>
        <v/>
      </c>
      <c r="U77" s="344" t="str">
        <f t="shared" si="78"/>
        <v/>
      </c>
      <c r="V77" s="344" t="str">
        <f t="shared" si="79"/>
        <v/>
      </c>
      <c r="W77" s="344" t="str">
        <f t="shared" si="80"/>
        <v/>
      </c>
      <c r="X77" s="344" t="str">
        <f t="shared" si="81"/>
        <v/>
      </c>
      <c r="Y77" s="344" t="str">
        <f t="shared" si="82"/>
        <v/>
      </c>
      <c r="Z77" s="344" t="str">
        <f t="shared" si="83"/>
        <v/>
      </c>
      <c r="AA77" s="344" t="str">
        <f t="shared" si="84"/>
        <v/>
      </c>
      <c r="AB77" s="344" t="str">
        <f t="shared" si="85"/>
        <v/>
      </c>
      <c r="AC77" s="344" t="str">
        <f t="shared" si="86"/>
        <v/>
      </c>
      <c r="AD77" s="344" t="str">
        <f t="shared" si="87"/>
        <v/>
      </c>
      <c r="AE77" s="344" t="str">
        <f t="shared" si="88"/>
        <v/>
      </c>
      <c r="AF77" s="344" t="str">
        <f t="shared" si="89"/>
        <v/>
      </c>
      <c r="AG77" s="344" t="str">
        <f t="shared" si="90"/>
        <v/>
      </c>
      <c r="AH77" s="344" t="str">
        <f t="shared" si="91"/>
        <v/>
      </c>
      <c r="AI77" s="344" t="str">
        <f t="shared" si="92"/>
        <v/>
      </c>
      <c r="AJ77" s="344" t="str">
        <f t="shared" si="93"/>
        <v/>
      </c>
      <c r="AK77" s="344" t="str">
        <f t="shared" si="94"/>
        <v/>
      </c>
      <c r="AL77" s="344" t="str">
        <f t="shared" si="95"/>
        <v/>
      </c>
      <c r="AM77" s="344" t="str">
        <f t="shared" si="96"/>
        <v/>
      </c>
      <c r="AN77" s="344" t="str">
        <f t="shared" si="97"/>
        <v/>
      </c>
      <c r="AO77" s="344" t="str">
        <f t="shared" si="98"/>
        <v/>
      </c>
      <c r="AP77" s="344" t="str">
        <f t="shared" ref="AP77:AP93" si="99">IF(S77=0,"",$DE77)</f>
        <v/>
      </c>
      <c r="BL77" s="332">
        <f>ABS($P54-P77)</f>
        <v>0</v>
      </c>
      <c r="BM77" s="344" t="str">
        <f>IF(BL77&lt;$BL96,$BL97,$BL98)</f>
        <v>ns</v>
      </c>
      <c r="BN77" s="344">
        <f>ABS($P55-P77)</f>
        <v>1075.6400000000001</v>
      </c>
      <c r="BO77" s="344" t="str">
        <f>IF(BN77&lt;$BN96,$BN97,$BN98)</f>
        <v>s</v>
      </c>
      <c r="BP77" s="344">
        <f>ABS($P56-P77)</f>
        <v>1618.95</v>
      </c>
      <c r="BQ77" s="344" t="str">
        <f>IF(BP77&lt;$BP96,$BP97,$BP98)</f>
        <v>s</v>
      </c>
      <c r="BR77" s="344">
        <f>ABS($P57-P77)</f>
        <v>2227.41</v>
      </c>
      <c r="BS77" s="344" t="str">
        <f>IF(BR77&lt;$BR96,$BR97,$BR98)</f>
        <v>s</v>
      </c>
      <c r="BT77" s="344">
        <f>ABS($P58-P77)</f>
        <v>2554.35</v>
      </c>
      <c r="BU77" s="344" t="str">
        <f>IF(BT77&lt;$BT96,$BT97,$BT98)</f>
        <v>s</v>
      </c>
      <c r="BV77" s="344">
        <f>ABS($P59-P77)</f>
        <v>0</v>
      </c>
      <c r="BW77" s="344" t="str">
        <f>IF(BV77&lt;$BV96,$BV97,$BV98)</f>
        <v>ns</v>
      </c>
      <c r="BX77" s="344">
        <f>ABS($P60-P77)</f>
        <v>0</v>
      </c>
      <c r="BY77" s="344" t="str">
        <f>IF(BX77&lt;$BX96,$BX97,$BX98)</f>
        <v>ns</v>
      </c>
      <c r="BZ77" s="344">
        <f>ABS($P61-P77)</f>
        <v>0</v>
      </c>
      <c r="CA77" s="344" t="str">
        <f>IF(BZ77&lt;$BZ96,$BZ97,$BZ98)</f>
        <v>ns</v>
      </c>
      <c r="CB77" s="344">
        <f>ABS($P62-P77)</f>
        <v>0</v>
      </c>
      <c r="CC77" s="344" t="str">
        <f>IF(CB77&lt;$CB96,$CB97,$CB98)</f>
        <v>ns</v>
      </c>
      <c r="CD77" s="344">
        <f>ABS($P63-P77)</f>
        <v>0</v>
      </c>
      <c r="CE77" s="344" t="str">
        <f>IF(CD77&lt;$CD96,$CD97,$CD98)</f>
        <v>ns</v>
      </c>
      <c r="CF77" s="344">
        <f>ABS($P64-P77)</f>
        <v>0</v>
      </c>
      <c r="CG77" s="344" t="str">
        <f>IF(CF77&lt;$CF96,$CF97,$CF98)</f>
        <v>ns</v>
      </c>
      <c r="CH77" s="344">
        <f>ABS($P65-P77)</f>
        <v>0</v>
      </c>
      <c r="CI77" s="344" t="str">
        <f>IF(CH77&lt;$CH96,$CH97,$CH98)</f>
        <v>ns</v>
      </c>
      <c r="CJ77" s="344">
        <f>ABS($P66-P77)</f>
        <v>0</v>
      </c>
      <c r="CK77" s="344" t="str">
        <f>IF(CJ77&lt;$CJ96,$CJ97,$CJ98)</f>
        <v>ns</v>
      </c>
      <c r="CL77" s="344">
        <f>ABS($P67-P77)</f>
        <v>0</v>
      </c>
      <c r="CM77" s="344" t="str">
        <f>IF(CL77&lt;$CL96,$CL97,$CL98)</f>
        <v>ns</v>
      </c>
      <c r="CN77" s="344">
        <f>ABS($P68-P77)</f>
        <v>0</v>
      </c>
      <c r="CO77" s="344" t="str">
        <f>IF(CN77&lt;$CN96,$CN97,$CN98)</f>
        <v>ns</v>
      </c>
      <c r="CP77" s="344">
        <f>ABS($P69-P77)</f>
        <v>0</v>
      </c>
      <c r="CQ77" s="344" t="str">
        <f>IF(CP77&lt;$CP96,$CP97,$CP98)</f>
        <v>ns</v>
      </c>
      <c r="CR77" s="344">
        <f>ABS($P70-P77)</f>
        <v>0</v>
      </c>
      <c r="CS77" s="344" t="str">
        <f>IF(CR77&lt;$CR96,$CR97,$CR98)</f>
        <v>ns</v>
      </c>
      <c r="CT77" s="344">
        <f>ABS($P71-P77)</f>
        <v>0</v>
      </c>
      <c r="CU77" s="344" t="str">
        <f>IF(CT77&lt;$CT96,$CT97,$CT98)</f>
        <v>ns</v>
      </c>
      <c r="CV77" s="344">
        <f>ABS($P72-P77)</f>
        <v>0</v>
      </c>
      <c r="CW77" s="344" t="str">
        <f>IF(CV77&lt;$CV96,$CV97,$CV98)</f>
        <v>ns</v>
      </c>
      <c r="CX77" s="344">
        <f>ABS($P73-P77)</f>
        <v>0</v>
      </c>
      <c r="CY77" s="344" t="str">
        <f>IF(CX77&lt;$CX96,$CX97,$CX98)</f>
        <v>ns</v>
      </c>
      <c r="CZ77" s="344">
        <f>ABS($P74-P77)</f>
        <v>0</v>
      </c>
      <c r="DA77" s="344" t="str">
        <f>IF(CZ77&lt;$CZ96,$CZ97,$CZ98)</f>
        <v>ns</v>
      </c>
      <c r="DB77" s="344">
        <f>ABS($P75-P77)</f>
        <v>0</v>
      </c>
      <c r="DC77" s="344" t="str">
        <f>IF(DB77&lt;DB96,$DB97,$DB98)</f>
        <v>ns</v>
      </c>
      <c r="DD77" s="344">
        <f>ABS($P76-P77)</f>
        <v>0</v>
      </c>
      <c r="DE77" s="344" t="str">
        <f>IF(DD77&lt;DD96,$DD97,$DD98)</f>
        <v>ns</v>
      </c>
    </row>
    <row r="78" spans="1:115">
      <c r="A78" s="342">
        <f>IF(Rendimiento!G35="",Rendimiento!K35,Rendimiento!G35)</f>
        <v>0</v>
      </c>
      <c r="B78" s="358">
        <f>Rendimiento!H35</f>
        <v>0</v>
      </c>
      <c r="C78" s="358">
        <f>Rendimiento!I35</f>
        <v>0</v>
      </c>
      <c r="D78" s="353">
        <f>Rendimiento!J35</f>
        <v>0</v>
      </c>
      <c r="E78" s="344">
        <f t="shared" si="73"/>
        <v>0</v>
      </c>
      <c r="F78" s="344">
        <f t="shared" si="69"/>
        <v>0</v>
      </c>
      <c r="G78" s="344">
        <f t="shared" si="70"/>
        <v>0</v>
      </c>
      <c r="H78" s="344">
        <f t="shared" si="71"/>
        <v>0</v>
      </c>
      <c r="I78" s="340">
        <f t="shared" si="74"/>
        <v>0</v>
      </c>
      <c r="J78" s="344">
        <f t="shared" si="75"/>
        <v>0</v>
      </c>
      <c r="K78" s="344">
        <f t="shared" si="72"/>
        <v>0</v>
      </c>
      <c r="L78" s="344" t="s">
        <v>144</v>
      </c>
      <c r="O78" s="342">
        <f>Rendimiento!P35</f>
        <v>0</v>
      </c>
      <c r="P78" s="356">
        <f>Rendimiento!Q35</f>
        <v>0</v>
      </c>
      <c r="Q78" s="332">
        <f>IF(E97&gt;0,O78,0)</f>
        <v>0</v>
      </c>
      <c r="R78" s="333" t="str">
        <f t="shared" si="76"/>
        <v/>
      </c>
      <c r="S78" s="332">
        <f>IF(E97&gt;0,P78,Q78)</f>
        <v>0</v>
      </c>
      <c r="T78" s="344" t="str">
        <f t="shared" si="77"/>
        <v/>
      </c>
      <c r="U78" s="344" t="str">
        <f t="shared" si="78"/>
        <v/>
      </c>
      <c r="V78" s="344" t="str">
        <f t="shared" si="79"/>
        <v/>
      </c>
      <c r="W78" s="344" t="str">
        <f t="shared" si="80"/>
        <v/>
      </c>
      <c r="X78" s="344" t="str">
        <f t="shared" si="81"/>
        <v/>
      </c>
      <c r="Y78" s="344" t="str">
        <f t="shared" si="82"/>
        <v/>
      </c>
      <c r="Z78" s="344" t="str">
        <f t="shared" si="83"/>
        <v/>
      </c>
      <c r="AA78" s="344" t="str">
        <f t="shared" si="84"/>
        <v/>
      </c>
      <c r="AB78" s="344" t="str">
        <f t="shared" si="85"/>
        <v/>
      </c>
      <c r="AC78" s="344" t="str">
        <f t="shared" si="86"/>
        <v/>
      </c>
      <c r="AD78" s="344" t="str">
        <f t="shared" si="87"/>
        <v/>
      </c>
      <c r="AE78" s="344" t="str">
        <f t="shared" si="88"/>
        <v/>
      </c>
      <c r="AF78" s="344" t="str">
        <f t="shared" si="89"/>
        <v/>
      </c>
      <c r="AG78" s="344" t="str">
        <f t="shared" si="90"/>
        <v/>
      </c>
      <c r="AH78" s="344" t="str">
        <f t="shared" si="91"/>
        <v/>
      </c>
      <c r="AI78" s="344" t="str">
        <f t="shared" si="92"/>
        <v/>
      </c>
      <c r="AJ78" s="344" t="str">
        <f t="shared" si="93"/>
        <v/>
      </c>
      <c r="AK78" s="344" t="str">
        <f t="shared" si="94"/>
        <v/>
      </c>
      <c r="AL78" s="344" t="str">
        <f t="shared" si="95"/>
        <v/>
      </c>
      <c r="AM78" s="344" t="str">
        <f t="shared" si="96"/>
        <v/>
      </c>
      <c r="AN78" s="344" t="str">
        <f t="shared" si="97"/>
        <v/>
      </c>
      <c r="AO78" s="344" t="str">
        <f t="shared" si="98"/>
        <v/>
      </c>
      <c r="AP78" s="344" t="str">
        <f t="shared" si="99"/>
        <v/>
      </c>
      <c r="AQ78" s="344" t="str">
        <f t="shared" ref="AQ78:AQ93" si="100">IF(S78=0,"",$DG78)</f>
        <v/>
      </c>
      <c r="BL78" s="332">
        <f>ABS($P54-P78)</f>
        <v>0</v>
      </c>
      <c r="BM78" s="344" t="str">
        <f>IF(BL78&lt;$BL96,$BL97,$BL98)</f>
        <v>ns</v>
      </c>
      <c r="BN78" s="344">
        <f>ABS($P55-P78)</f>
        <v>1075.6400000000001</v>
      </c>
      <c r="BO78" s="344" t="str">
        <f>IF(BN78&lt;$BN96,$BN97,$BN98)</f>
        <v>s</v>
      </c>
      <c r="BP78" s="344">
        <f>ABS($P56-P78)</f>
        <v>1618.95</v>
      </c>
      <c r="BQ78" s="344" t="str">
        <f>IF(BP78&lt;$BP96,$BP97,$BP98)</f>
        <v>s</v>
      </c>
      <c r="BR78" s="344">
        <f>ABS($P57-P78)</f>
        <v>2227.41</v>
      </c>
      <c r="BS78" s="344" t="str">
        <f>IF(BR78&lt;$BR96,$BR97,$BR98)</f>
        <v>s</v>
      </c>
      <c r="BT78" s="344">
        <f>ABS($P58-P78)</f>
        <v>2554.35</v>
      </c>
      <c r="BU78" s="344" t="str">
        <f>IF(BT78&lt;$BT96,$BT97,$BT98)</f>
        <v>s</v>
      </c>
      <c r="BV78" s="344">
        <f>ABS($P59-P78)</f>
        <v>0</v>
      </c>
      <c r="BW78" s="344" t="str">
        <f>IF(BV78&lt;$BV96,$BV97,$BV98)</f>
        <v>ns</v>
      </c>
      <c r="BX78" s="344">
        <f>ABS($P60-P78)</f>
        <v>0</v>
      </c>
      <c r="BY78" s="344" t="str">
        <f>IF(BX78&lt;$BX96,$BX97,$BX98)</f>
        <v>ns</v>
      </c>
      <c r="BZ78" s="344">
        <f>ABS($P61-P78)</f>
        <v>0</v>
      </c>
      <c r="CA78" s="344" t="str">
        <f>IF(BZ78&lt;$BZ96,$BZ97,$BZ98)</f>
        <v>ns</v>
      </c>
      <c r="CB78" s="344">
        <f>ABS($P62-P78)</f>
        <v>0</v>
      </c>
      <c r="CC78" s="344" t="str">
        <f>IF(CB78&lt;$CB96,$CB97,$CB98)</f>
        <v>ns</v>
      </c>
      <c r="CD78" s="344">
        <f>ABS($P63-P78)</f>
        <v>0</v>
      </c>
      <c r="CE78" s="344" t="str">
        <f>IF(CD78&lt;$CD96,$CD97,$CD98)</f>
        <v>ns</v>
      </c>
      <c r="CF78" s="344">
        <f>ABS($P64-P78)</f>
        <v>0</v>
      </c>
      <c r="CG78" s="344" t="str">
        <f>IF(CF78&lt;$CF96,$CF97,$CF98)</f>
        <v>ns</v>
      </c>
      <c r="CH78" s="344">
        <f>ABS($P65-P78)</f>
        <v>0</v>
      </c>
      <c r="CI78" s="344" t="str">
        <f>IF(CH78&lt;$CH96,$CH97,$CH98)</f>
        <v>ns</v>
      </c>
      <c r="CJ78" s="344">
        <f>ABS($P66-P78)</f>
        <v>0</v>
      </c>
      <c r="CK78" s="344" t="str">
        <f>IF(CJ78&lt;$CJ96,$CJ97,$CJ98)</f>
        <v>ns</v>
      </c>
      <c r="CL78" s="344">
        <f>ABS($P67-P78)</f>
        <v>0</v>
      </c>
      <c r="CM78" s="344" t="str">
        <f>IF(CL78&lt;$CL96,$CL97,$CL98)</f>
        <v>ns</v>
      </c>
      <c r="CN78" s="344">
        <f>ABS($P68-P78)</f>
        <v>0</v>
      </c>
      <c r="CO78" s="344" t="str">
        <f>IF(CN78&lt;$CN96,$CN97,$CN98)</f>
        <v>ns</v>
      </c>
      <c r="CP78" s="344">
        <f>ABS($P69-P78)</f>
        <v>0</v>
      </c>
      <c r="CQ78" s="344" t="str">
        <f>IF(CP78&lt;$CP96,$CP97,$CP98)</f>
        <v>ns</v>
      </c>
      <c r="CR78" s="344">
        <f>ABS($P70-P78)</f>
        <v>0</v>
      </c>
      <c r="CS78" s="344" t="str">
        <f>IF(CR78&lt;$CR96,$CR97,$CR98)</f>
        <v>ns</v>
      </c>
      <c r="CT78" s="344">
        <f>ABS($P71-P78)</f>
        <v>0</v>
      </c>
      <c r="CU78" s="344" t="str">
        <f>IF(CT78&lt;$CT96,$CT97,$CT98)</f>
        <v>ns</v>
      </c>
      <c r="CV78" s="344">
        <f>ABS($P72-P78)</f>
        <v>0</v>
      </c>
      <c r="CW78" s="344" t="str">
        <f>IF(CV78&lt;$CV96,$CV97,$CV98)</f>
        <v>ns</v>
      </c>
      <c r="CX78" s="344">
        <f>ABS($P73-P78)</f>
        <v>0</v>
      </c>
      <c r="CY78" s="344" t="str">
        <f>IF(CX78&lt;$CX96,$CX97,$CX98)</f>
        <v>ns</v>
      </c>
      <c r="CZ78" s="344">
        <f>ABS($P74-P78)</f>
        <v>0</v>
      </c>
      <c r="DA78" s="344" t="str">
        <f>IF(CZ78&lt;$CZ96,$CZ97,$CZ98)</f>
        <v>ns</v>
      </c>
      <c r="DB78" s="344">
        <f>ABS($P75-P78)</f>
        <v>0</v>
      </c>
      <c r="DC78" s="344" t="str">
        <f>IF(DB78&lt;DB96,$DB97,$DB98)</f>
        <v>ns</v>
      </c>
      <c r="DD78" s="344">
        <f>ABS($P76-P78)</f>
        <v>0</v>
      </c>
      <c r="DE78" s="344" t="str">
        <f>IF(DD78&lt;DD96,$DD97,$DD98)</f>
        <v>ns</v>
      </c>
      <c r="DF78" s="344">
        <f>ABS($P77-P78)</f>
        <v>0</v>
      </c>
      <c r="DG78" s="344" t="str">
        <f>IF(DF78&lt;DF96,$DF97,$DF98)</f>
        <v>ns</v>
      </c>
    </row>
    <row r="79" spans="1:115">
      <c r="A79" s="342">
        <f>IF(Rendimiento!G36="",Rendimiento!K36,Rendimiento!G36)</f>
        <v>0</v>
      </c>
      <c r="B79" s="358">
        <f>Rendimiento!H36</f>
        <v>0</v>
      </c>
      <c r="C79" s="358">
        <f>Rendimiento!I36</f>
        <v>0</v>
      </c>
      <c r="D79" s="344">
        <f>Rendimiento!J36</f>
        <v>0</v>
      </c>
      <c r="E79" s="344">
        <f t="shared" si="73"/>
        <v>0</v>
      </c>
      <c r="F79" s="344">
        <f t="shared" si="69"/>
        <v>0</v>
      </c>
      <c r="G79" s="344">
        <f t="shared" si="70"/>
        <v>0</v>
      </c>
      <c r="H79" s="344">
        <f t="shared" si="71"/>
        <v>0</v>
      </c>
      <c r="I79" s="340">
        <f t="shared" si="74"/>
        <v>0</v>
      </c>
      <c r="J79" s="344">
        <f t="shared" si="75"/>
        <v>0</v>
      </c>
      <c r="K79" s="344">
        <f t="shared" si="72"/>
        <v>0</v>
      </c>
      <c r="O79" s="342">
        <f>Rendimiento!P36</f>
        <v>0</v>
      </c>
      <c r="P79" s="356">
        <f>Rendimiento!Q36</f>
        <v>0</v>
      </c>
      <c r="Q79" s="332">
        <f>IF(E97&gt;0,O79,0)</f>
        <v>0</v>
      </c>
      <c r="R79" s="333" t="str">
        <f t="shared" si="76"/>
        <v/>
      </c>
      <c r="S79" s="332">
        <f>IF(E97&gt;0,P79,Q79)</f>
        <v>0</v>
      </c>
      <c r="T79" s="344" t="str">
        <f t="shared" si="77"/>
        <v/>
      </c>
      <c r="U79" s="344" t="str">
        <f t="shared" si="78"/>
        <v/>
      </c>
      <c r="V79" s="344" t="str">
        <f t="shared" si="79"/>
        <v/>
      </c>
      <c r="W79" s="344" t="str">
        <f t="shared" si="80"/>
        <v/>
      </c>
      <c r="X79" s="344" t="str">
        <f t="shared" si="81"/>
        <v/>
      </c>
      <c r="Y79" s="344" t="str">
        <f t="shared" si="82"/>
        <v/>
      </c>
      <c r="Z79" s="344" t="str">
        <f t="shared" si="83"/>
        <v/>
      </c>
      <c r="AA79" s="344" t="str">
        <f t="shared" si="84"/>
        <v/>
      </c>
      <c r="AB79" s="344" t="str">
        <f t="shared" si="85"/>
        <v/>
      </c>
      <c r="AC79" s="344" t="str">
        <f t="shared" si="86"/>
        <v/>
      </c>
      <c r="AD79" s="344" t="str">
        <f t="shared" si="87"/>
        <v/>
      </c>
      <c r="AE79" s="344" t="str">
        <f t="shared" si="88"/>
        <v/>
      </c>
      <c r="AF79" s="344" t="str">
        <f t="shared" si="89"/>
        <v/>
      </c>
      <c r="AG79" s="344" t="str">
        <f t="shared" si="90"/>
        <v/>
      </c>
      <c r="AH79" s="344" t="str">
        <f t="shared" si="91"/>
        <v/>
      </c>
      <c r="AI79" s="344" t="str">
        <f t="shared" si="92"/>
        <v/>
      </c>
      <c r="AJ79" s="344" t="str">
        <f t="shared" si="93"/>
        <v/>
      </c>
      <c r="AK79" s="344" t="str">
        <f t="shared" si="94"/>
        <v/>
      </c>
      <c r="AL79" s="344" t="str">
        <f t="shared" si="95"/>
        <v/>
      </c>
      <c r="AM79" s="344" t="str">
        <f t="shared" si="96"/>
        <v/>
      </c>
      <c r="AN79" s="344" t="str">
        <f t="shared" si="97"/>
        <v/>
      </c>
      <c r="AO79" s="344" t="str">
        <f t="shared" si="98"/>
        <v/>
      </c>
      <c r="AP79" s="344" t="str">
        <f t="shared" si="99"/>
        <v/>
      </c>
      <c r="AQ79" s="344" t="str">
        <f t="shared" si="100"/>
        <v/>
      </c>
      <c r="AR79" s="344" t="str">
        <f t="shared" ref="AR79:AR93" si="101">IF(S79=0,"",$DI79)</f>
        <v/>
      </c>
      <c r="BL79" s="332">
        <f>ABS($P54-P79)</f>
        <v>0</v>
      </c>
      <c r="BM79" s="344" t="str">
        <f>IF(BL79&lt;$BL96,$BL97,$BL98)</f>
        <v>ns</v>
      </c>
      <c r="BN79" s="344">
        <f>ABS($P55-P79)</f>
        <v>1075.6400000000001</v>
      </c>
      <c r="BO79" s="344" t="str">
        <f>IF(BN79&lt;$BN96,$BN97,$BN98)</f>
        <v>s</v>
      </c>
      <c r="BP79" s="344">
        <f>ABS($P56-P79)</f>
        <v>1618.95</v>
      </c>
      <c r="BQ79" s="344" t="str">
        <f>IF(BP79&lt;$BP96,$BP97,$BP98)</f>
        <v>s</v>
      </c>
      <c r="BR79" s="344">
        <f>ABS($P57-P79)</f>
        <v>2227.41</v>
      </c>
      <c r="BS79" s="344" t="str">
        <f>IF(BR79&lt;$BR96,$BR97,$BR98)</f>
        <v>s</v>
      </c>
      <c r="BT79" s="344">
        <f>ABS($P58-P79)</f>
        <v>2554.35</v>
      </c>
      <c r="BU79" s="344" t="str">
        <f>IF(BT79&lt;$BT96,$BT97,$BT98)</f>
        <v>s</v>
      </c>
      <c r="BV79" s="344">
        <f>ABS($P59-P79)</f>
        <v>0</v>
      </c>
      <c r="BW79" s="344" t="str">
        <f>IF(BV79&lt;$BV96,$BV97,$BV98)</f>
        <v>ns</v>
      </c>
      <c r="BX79" s="344">
        <f>ABS($P60-P79)</f>
        <v>0</v>
      </c>
      <c r="BY79" s="344" t="str">
        <f>IF(BX79&lt;$BX96,$BX97,$BX98)</f>
        <v>ns</v>
      </c>
      <c r="BZ79" s="344">
        <f>ABS($P61-P79)</f>
        <v>0</v>
      </c>
      <c r="CA79" s="344" t="str">
        <f>IF(BZ79&lt;$BZ96,$BZ97,$BZ98)</f>
        <v>ns</v>
      </c>
      <c r="CB79" s="344">
        <f>ABS($P62-P79)</f>
        <v>0</v>
      </c>
      <c r="CC79" s="344" t="str">
        <f>IF(CB79&lt;$CB96,$CB97,$CB98)</f>
        <v>ns</v>
      </c>
      <c r="CD79" s="344">
        <f>ABS($P63-P79)</f>
        <v>0</v>
      </c>
      <c r="CE79" s="344" t="str">
        <f>IF(CD79&lt;$CD96,$CD97,$CD98)</f>
        <v>ns</v>
      </c>
      <c r="CF79" s="344">
        <f>ABS($P64-P79)</f>
        <v>0</v>
      </c>
      <c r="CG79" s="344" t="str">
        <f>IF(CF79&lt;$CF96,$CF97,$CF98)</f>
        <v>ns</v>
      </c>
      <c r="CH79" s="344">
        <f>ABS($P65-P79)</f>
        <v>0</v>
      </c>
      <c r="CI79" s="344" t="str">
        <f>IF(CH79&lt;$CH96,$CH97,$CH98)</f>
        <v>ns</v>
      </c>
      <c r="CJ79" s="344">
        <f>ABS($P66-P79)</f>
        <v>0</v>
      </c>
      <c r="CK79" s="344" t="str">
        <f>IF(CJ79&lt;$CJ96,$CJ97,$CJ98)</f>
        <v>ns</v>
      </c>
      <c r="CL79" s="344">
        <f>ABS($P67-P79)</f>
        <v>0</v>
      </c>
      <c r="CM79" s="344" t="str">
        <f>IF(CL79&lt;$CL96,$CL97,$CL98)</f>
        <v>ns</v>
      </c>
      <c r="CN79" s="344">
        <f>ABS($P68-P79)</f>
        <v>0</v>
      </c>
      <c r="CO79" s="344" t="str">
        <f>IF(CN79&lt;$CN96,$CN97,$CN98)</f>
        <v>ns</v>
      </c>
      <c r="CP79" s="344">
        <f>ABS($P69-P79)</f>
        <v>0</v>
      </c>
      <c r="CQ79" s="344" t="str">
        <f>IF(CP79&lt;$CP96,$CP97,$CP98)</f>
        <v>ns</v>
      </c>
      <c r="CR79" s="344">
        <f>ABS($P70-P79)</f>
        <v>0</v>
      </c>
      <c r="CS79" s="344" t="str">
        <f>IF(CR79&lt;$CR96,$CR97,$CR98)</f>
        <v>ns</v>
      </c>
      <c r="CT79" s="344">
        <f>ABS($P71-P79)</f>
        <v>0</v>
      </c>
      <c r="CU79" s="344" t="str">
        <f>IF(CT79&lt;$CT96,$CT97,$CT98)</f>
        <v>ns</v>
      </c>
      <c r="CV79" s="344">
        <f>ABS($P72-P79)</f>
        <v>0</v>
      </c>
      <c r="CW79" s="344" t="str">
        <f>IF(CV79&lt;$CV96,$CV97,$CV98)</f>
        <v>ns</v>
      </c>
      <c r="CX79" s="344">
        <f>ABS($P73-P79)</f>
        <v>0</v>
      </c>
      <c r="CY79" s="344" t="str">
        <f>IF(CX79&lt;$CX96,$CX97,$CX98)</f>
        <v>ns</v>
      </c>
      <c r="CZ79" s="344">
        <f>ABS($P74-P79)</f>
        <v>0</v>
      </c>
      <c r="DA79" s="344" t="str">
        <f>IF(CZ79&lt;$CZ96,$CZ97,$CZ98)</f>
        <v>ns</v>
      </c>
      <c r="DB79" s="344">
        <f>ABS($P75-P79)</f>
        <v>0</v>
      </c>
      <c r="DC79" s="344" t="str">
        <f>IF(DB79&lt;DB96,$DB97,$DB98)</f>
        <v>ns</v>
      </c>
      <c r="DD79" s="344">
        <f>ABS($P76-P79)</f>
        <v>0</v>
      </c>
      <c r="DE79" s="344" t="str">
        <f>IF(DD79&lt;DD96,$DD97,$DD98)</f>
        <v>ns</v>
      </c>
      <c r="DF79" s="344">
        <f>ABS($P77-P79)</f>
        <v>0</v>
      </c>
      <c r="DG79" s="344" t="str">
        <f>IF(DF79&lt;DF96,$DF97,$DF98)</f>
        <v>ns</v>
      </c>
      <c r="DH79" s="344">
        <f>ABS($P78-P79)</f>
        <v>0</v>
      </c>
      <c r="DI79" s="344" t="str">
        <f>IF(DH79&lt;DH96,$DH97,$DH98)</f>
        <v>ns</v>
      </c>
    </row>
    <row r="80" spans="1:115">
      <c r="A80" s="342">
        <f>IF(Rendimiento!G37="",Rendimiento!K37,Rendimiento!G37)</f>
        <v>0</v>
      </c>
      <c r="B80" s="358">
        <f>Rendimiento!H37</f>
        <v>0</v>
      </c>
      <c r="C80" s="358">
        <f>Rendimiento!I37</f>
        <v>0</v>
      </c>
      <c r="D80" s="344">
        <f>Rendimiento!J37</f>
        <v>0</v>
      </c>
      <c r="E80" s="344">
        <f t="shared" si="73"/>
        <v>0</v>
      </c>
      <c r="F80" s="344">
        <f t="shared" si="69"/>
        <v>0</v>
      </c>
      <c r="G80" s="344">
        <f t="shared" si="70"/>
        <v>0</v>
      </c>
      <c r="H80" s="344">
        <f t="shared" si="71"/>
        <v>0</v>
      </c>
      <c r="I80" s="340">
        <f t="shared" si="74"/>
        <v>0</v>
      </c>
      <c r="J80" s="344">
        <f t="shared" si="75"/>
        <v>0</v>
      </c>
      <c r="K80" s="344">
        <f t="shared" si="72"/>
        <v>0</v>
      </c>
      <c r="O80" s="342">
        <f>Rendimiento!P37</f>
        <v>0</v>
      </c>
      <c r="P80" s="356">
        <f>Rendimiento!Q37</f>
        <v>0</v>
      </c>
      <c r="Q80" s="332">
        <f>IF(E97&gt;0,O80,0)</f>
        <v>0</v>
      </c>
      <c r="R80" s="333" t="str">
        <f t="shared" si="76"/>
        <v/>
      </c>
      <c r="S80" s="332">
        <f>IF(E97&gt;0,P80,Q80)</f>
        <v>0</v>
      </c>
      <c r="T80" s="344" t="str">
        <f t="shared" si="77"/>
        <v/>
      </c>
      <c r="U80" s="344" t="str">
        <f t="shared" si="78"/>
        <v/>
      </c>
      <c r="V80" s="344" t="str">
        <f t="shared" si="79"/>
        <v/>
      </c>
      <c r="W80" s="344" t="str">
        <f t="shared" si="80"/>
        <v/>
      </c>
      <c r="X80" s="344" t="str">
        <f t="shared" si="81"/>
        <v/>
      </c>
      <c r="Y80" s="344" t="str">
        <f t="shared" si="82"/>
        <v/>
      </c>
      <c r="Z80" s="344" t="str">
        <f t="shared" si="83"/>
        <v/>
      </c>
      <c r="AA80" s="344" t="str">
        <f t="shared" si="84"/>
        <v/>
      </c>
      <c r="AB80" s="344" t="str">
        <f t="shared" si="85"/>
        <v/>
      </c>
      <c r="AC80" s="344" t="str">
        <f t="shared" si="86"/>
        <v/>
      </c>
      <c r="AD80" s="344" t="str">
        <f t="shared" si="87"/>
        <v/>
      </c>
      <c r="AE80" s="344" t="str">
        <f t="shared" si="88"/>
        <v/>
      </c>
      <c r="AF80" s="344" t="str">
        <f t="shared" si="89"/>
        <v/>
      </c>
      <c r="AG80" s="344" t="str">
        <f t="shared" si="90"/>
        <v/>
      </c>
      <c r="AH80" s="344" t="str">
        <f t="shared" si="91"/>
        <v/>
      </c>
      <c r="AI80" s="344" t="str">
        <f t="shared" si="92"/>
        <v/>
      </c>
      <c r="AJ80" s="344" t="str">
        <f t="shared" si="93"/>
        <v/>
      </c>
      <c r="AK80" s="344" t="str">
        <f t="shared" si="94"/>
        <v/>
      </c>
      <c r="AL80" s="344" t="str">
        <f t="shared" si="95"/>
        <v/>
      </c>
      <c r="AM80" s="344" t="str">
        <f t="shared" si="96"/>
        <v/>
      </c>
      <c r="AN80" s="344" t="str">
        <f t="shared" si="97"/>
        <v/>
      </c>
      <c r="AO80" s="344" t="str">
        <f t="shared" si="98"/>
        <v/>
      </c>
      <c r="AP80" s="344" t="str">
        <f t="shared" si="99"/>
        <v/>
      </c>
      <c r="AQ80" s="344" t="str">
        <f t="shared" si="100"/>
        <v/>
      </c>
      <c r="AR80" s="344" t="str">
        <f t="shared" si="101"/>
        <v/>
      </c>
      <c r="AS80" s="344" t="str">
        <f t="shared" ref="AS80:AS93" si="102">IF(S80=0,"",$DK80)</f>
        <v/>
      </c>
      <c r="BL80" s="332">
        <f>ABS($P54-P80)</f>
        <v>0</v>
      </c>
      <c r="BM80" s="344" t="str">
        <f>IF(BL80&lt;$BL96,$BL97,$BL98)</f>
        <v>ns</v>
      </c>
      <c r="BN80" s="344">
        <f>ABS($P55-P80)</f>
        <v>1075.6400000000001</v>
      </c>
      <c r="BO80" s="344" t="str">
        <f>IF(BN80&lt;$BN96,$BN97,$BN98)</f>
        <v>s</v>
      </c>
      <c r="BP80" s="344">
        <f>ABS($P56-P80)</f>
        <v>1618.95</v>
      </c>
      <c r="BQ80" s="344" t="str">
        <f>IF(BP80&lt;$BP96,$BP97,$BP98)</f>
        <v>s</v>
      </c>
      <c r="BR80" s="344">
        <f>ABS($P57-P80)</f>
        <v>2227.41</v>
      </c>
      <c r="BS80" s="344" t="str">
        <f>IF(BR80&lt;$BR96,$BR97,$BR98)</f>
        <v>s</v>
      </c>
      <c r="BT80" s="344">
        <f>ABS($P58-P80)</f>
        <v>2554.35</v>
      </c>
      <c r="BU80" s="344" t="str">
        <f>IF(BT80&lt;$BT96,$BT97,$BT98)</f>
        <v>s</v>
      </c>
      <c r="BV80" s="344">
        <f>ABS($P59-P80)</f>
        <v>0</v>
      </c>
      <c r="BW80" s="344" t="str">
        <f>IF(BV80&lt;$BV96,$BV97,$BV98)</f>
        <v>ns</v>
      </c>
      <c r="BX80" s="344">
        <f>ABS($P60-P80)</f>
        <v>0</v>
      </c>
      <c r="BY80" s="344" t="str">
        <f>IF(BX80&lt;$BX96,$BX97,$BX98)</f>
        <v>ns</v>
      </c>
      <c r="BZ80" s="344">
        <f>ABS($P61-P80)</f>
        <v>0</v>
      </c>
      <c r="CA80" s="344" t="str">
        <f>IF(BZ80&lt;$BZ96,$BZ97,$BZ98)</f>
        <v>ns</v>
      </c>
      <c r="CB80" s="344">
        <f>ABS($P62-P80)</f>
        <v>0</v>
      </c>
      <c r="CC80" s="344" t="str">
        <f>IF(CB80&lt;$CB96,$CB97,$CB98)</f>
        <v>ns</v>
      </c>
      <c r="CD80" s="344">
        <f>ABS($P63-P80)</f>
        <v>0</v>
      </c>
      <c r="CE80" s="344" t="str">
        <f>IF(CD80&lt;$CD96,$CD97,$CD98)</f>
        <v>ns</v>
      </c>
      <c r="CF80" s="344">
        <f>ABS($P64-P80)</f>
        <v>0</v>
      </c>
      <c r="CG80" s="344" t="str">
        <f>IF(CF80&lt;$CF96,$CF97,$CF98)</f>
        <v>ns</v>
      </c>
      <c r="CH80" s="344">
        <f>ABS($P65-P80)</f>
        <v>0</v>
      </c>
      <c r="CI80" s="344" t="str">
        <f>IF(CH80&lt;$CH96,$CH97,$CH98)</f>
        <v>ns</v>
      </c>
      <c r="CJ80" s="344">
        <f>ABS($P66-P80)</f>
        <v>0</v>
      </c>
      <c r="CK80" s="344" t="str">
        <f>IF(CJ80&lt;$CJ96,$CJ97,$CJ98)</f>
        <v>ns</v>
      </c>
      <c r="CL80" s="344">
        <f>ABS($P67-P80)</f>
        <v>0</v>
      </c>
      <c r="CM80" s="344" t="str">
        <f>IF(CL80&lt;$CL96,$CL97,$CL98)</f>
        <v>ns</v>
      </c>
      <c r="CN80" s="344">
        <f>ABS($P68-P80)</f>
        <v>0</v>
      </c>
      <c r="CO80" s="344" t="str">
        <f>IF(CN80&lt;$CN96,$CN97,$CN98)</f>
        <v>ns</v>
      </c>
      <c r="CP80" s="344">
        <f>ABS($P69-P80)</f>
        <v>0</v>
      </c>
      <c r="CQ80" s="344" t="str">
        <f>IF(CP80&lt;$CP96,$CP97,$CP98)</f>
        <v>ns</v>
      </c>
      <c r="CR80" s="344">
        <f>ABS($P70-P80)</f>
        <v>0</v>
      </c>
      <c r="CS80" s="344" t="str">
        <f>IF(CR80&lt;$CR96,$CR97,$CR98)</f>
        <v>ns</v>
      </c>
      <c r="CT80" s="344">
        <f>ABS($P71-P80)</f>
        <v>0</v>
      </c>
      <c r="CU80" s="344" t="str">
        <f>IF(CT80&lt;$CT96,$CT97,$CT98)</f>
        <v>ns</v>
      </c>
      <c r="CV80" s="344">
        <f>ABS($P72-P80)</f>
        <v>0</v>
      </c>
      <c r="CW80" s="344" t="str">
        <f>IF(CV80&lt;$CV96,$CV97,$CV98)</f>
        <v>ns</v>
      </c>
      <c r="CX80" s="344">
        <f>ABS($P73-P80)</f>
        <v>0</v>
      </c>
      <c r="CY80" s="344" t="str">
        <f>IF(CX80&lt;$CX96,$CX97,$CX98)</f>
        <v>ns</v>
      </c>
      <c r="CZ80" s="344">
        <f>ABS($P74-P80)</f>
        <v>0</v>
      </c>
      <c r="DA80" s="344" t="str">
        <f>IF(CZ80&lt;$CZ96,$CZ97,$CZ98)</f>
        <v>ns</v>
      </c>
      <c r="DB80" s="344">
        <f>ABS($P75-P80)</f>
        <v>0</v>
      </c>
      <c r="DC80" s="344" t="str">
        <f>IF(DB80&lt;DB96,$DB97,$DB98)</f>
        <v>ns</v>
      </c>
      <c r="DD80" s="344">
        <f>ABS($P76-P80)</f>
        <v>0</v>
      </c>
      <c r="DE80" s="344" t="str">
        <f>IF(DD80&lt;DD96,$DD97,$DD98)</f>
        <v>ns</v>
      </c>
      <c r="DF80" s="344">
        <f>ABS($P77-P80)</f>
        <v>0</v>
      </c>
      <c r="DG80" s="344" t="str">
        <f>IF(DF80&lt;DF96,$DF97,$DF98)</f>
        <v>ns</v>
      </c>
      <c r="DH80" s="344">
        <f>ABS($P78-P80)</f>
        <v>0</v>
      </c>
      <c r="DI80" s="344" t="str">
        <f>IF(DH80&lt;DH96,$DH97,$DH98)</f>
        <v>ns</v>
      </c>
      <c r="DJ80" s="344">
        <f>ABS($P79-P80)</f>
        <v>0</v>
      </c>
      <c r="DK80" s="344" t="str">
        <f>IF(DJ80&lt;DJ96,$DJ97,$DJ98)</f>
        <v>ns</v>
      </c>
    </row>
    <row r="81" spans="1:158">
      <c r="A81" s="342">
        <f>IF(Rendimiento!G38="",Rendimiento!K38,Rendimiento!G38)</f>
        <v>0</v>
      </c>
      <c r="B81" s="358">
        <f>Rendimiento!H38</f>
        <v>0</v>
      </c>
      <c r="C81" s="358">
        <f>Rendimiento!I38</f>
        <v>0</v>
      </c>
      <c r="D81" s="344">
        <f>Rendimiento!J38</f>
        <v>0</v>
      </c>
      <c r="E81" s="344">
        <f t="shared" si="73"/>
        <v>0</v>
      </c>
      <c r="F81" s="344">
        <f t="shared" si="69"/>
        <v>0</v>
      </c>
      <c r="G81" s="344">
        <f t="shared" si="70"/>
        <v>0</v>
      </c>
      <c r="H81" s="344">
        <f t="shared" si="71"/>
        <v>0</v>
      </c>
      <c r="I81" s="340">
        <f t="shared" si="74"/>
        <v>0</v>
      </c>
      <c r="J81" s="344">
        <f t="shared" si="75"/>
        <v>0</v>
      </c>
      <c r="K81" s="344">
        <f t="shared" si="72"/>
        <v>0</v>
      </c>
      <c r="O81" s="342">
        <f>Rendimiento!P38</f>
        <v>0</v>
      </c>
      <c r="P81" s="356">
        <f>Rendimiento!Q38</f>
        <v>0</v>
      </c>
      <c r="Q81" s="332">
        <f>IF(E97&gt;0,O81,0)</f>
        <v>0</v>
      </c>
      <c r="R81" s="333" t="str">
        <f t="shared" si="76"/>
        <v/>
      </c>
      <c r="S81" s="332">
        <f>IF(E97&gt;0,P81,Q81)</f>
        <v>0</v>
      </c>
      <c r="T81" s="344" t="str">
        <f t="shared" si="77"/>
        <v/>
      </c>
      <c r="U81" s="344" t="str">
        <f t="shared" si="78"/>
        <v/>
      </c>
      <c r="V81" s="344" t="str">
        <f t="shared" si="79"/>
        <v/>
      </c>
      <c r="W81" s="344" t="str">
        <f t="shared" si="80"/>
        <v/>
      </c>
      <c r="X81" s="344" t="str">
        <f t="shared" si="81"/>
        <v/>
      </c>
      <c r="Y81" s="344" t="str">
        <f t="shared" si="82"/>
        <v/>
      </c>
      <c r="Z81" s="344" t="str">
        <f t="shared" si="83"/>
        <v/>
      </c>
      <c r="AA81" s="344" t="str">
        <f t="shared" si="84"/>
        <v/>
      </c>
      <c r="AB81" s="344" t="str">
        <f t="shared" si="85"/>
        <v/>
      </c>
      <c r="AC81" s="344" t="str">
        <f t="shared" si="86"/>
        <v/>
      </c>
      <c r="AD81" s="344" t="str">
        <f t="shared" si="87"/>
        <v/>
      </c>
      <c r="AE81" s="344" t="str">
        <f t="shared" si="88"/>
        <v/>
      </c>
      <c r="AF81" s="344" t="str">
        <f t="shared" si="89"/>
        <v/>
      </c>
      <c r="AG81" s="344" t="str">
        <f t="shared" si="90"/>
        <v/>
      </c>
      <c r="AH81" s="344" t="str">
        <f t="shared" si="91"/>
        <v/>
      </c>
      <c r="AI81" s="344" t="str">
        <f t="shared" si="92"/>
        <v/>
      </c>
      <c r="AJ81" s="344" t="str">
        <f t="shared" si="93"/>
        <v/>
      </c>
      <c r="AK81" s="344" t="str">
        <f t="shared" si="94"/>
        <v/>
      </c>
      <c r="AL81" s="344" t="str">
        <f t="shared" si="95"/>
        <v/>
      </c>
      <c r="AM81" s="344" t="str">
        <f t="shared" si="96"/>
        <v/>
      </c>
      <c r="AN81" s="344" t="str">
        <f t="shared" si="97"/>
        <v/>
      </c>
      <c r="AO81" s="344" t="str">
        <f t="shared" si="98"/>
        <v/>
      </c>
      <c r="AP81" s="344" t="str">
        <f t="shared" si="99"/>
        <v/>
      </c>
      <c r="AQ81" s="344" t="str">
        <f t="shared" si="100"/>
        <v/>
      </c>
      <c r="AR81" s="344" t="str">
        <f t="shared" si="101"/>
        <v/>
      </c>
      <c r="AS81" s="344" t="str">
        <f t="shared" si="102"/>
        <v/>
      </c>
      <c r="AT81" s="344" t="str">
        <f t="shared" ref="AT81:AT93" si="103">IF(S81=0,"",$DM81)</f>
        <v/>
      </c>
      <c r="BL81" s="332">
        <f>ABS($P54-P81)</f>
        <v>0</v>
      </c>
      <c r="BM81" s="344" t="str">
        <f>IF(BL81&lt;$BL96,$BL97,$BL98)</f>
        <v>ns</v>
      </c>
      <c r="BN81" s="332">
        <f>ABS($P55-P81)</f>
        <v>1075.6400000000001</v>
      </c>
      <c r="BO81" s="344" t="str">
        <f>IF(BN81&lt;$BN96,$BN97,$BN98)</f>
        <v>s</v>
      </c>
      <c r="BP81" s="332">
        <f>ABS($P56-P81)</f>
        <v>1618.95</v>
      </c>
      <c r="BQ81" s="344" t="str">
        <f>IF(BP81&lt;$BP96,$BP97,$BP98)</f>
        <v>s</v>
      </c>
      <c r="BR81" s="332">
        <f>ABS($P57-P81)</f>
        <v>2227.41</v>
      </c>
      <c r="BS81" s="344" t="str">
        <f>IF(BR81&lt;$BR96,$BR97,$BR98)</f>
        <v>s</v>
      </c>
      <c r="BT81" s="332">
        <f>ABS($P58-P81)</f>
        <v>2554.35</v>
      </c>
      <c r="BU81" s="344" t="str">
        <f>IF(BT81&lt;$BT96,$BT97,$BT98)</f>
        <v>s</v>
      </c>
      <c r="BV81" s="332">
        <f>ABS($P59-P81)</f>
        <v>0</v>
      </c>
      <c r="BW81" s="344" t="str">
        <f>IF(BV81&lt;$BV96,$BV97,$BV98)</f>
        <v>ns</v>
      </c>
      <c r="BX81" s="332">
        <f>ABS($P60-P81)</f>
        <v>0</v>
      </c>
      <c r="BY81" s="344" t="str">
        <f>IF(BX81&lt;$BX96,$BX97,$BX98)</f>
        <v>ns</v>
      </c>
      <c r="BZ81" s="332">
        <f>ABS($P61-P81)</f>
        <v>0</v>
      </c>
      <c r="CA81" s="344" t="str">
        <f>IF(BZ81&lt;$BZ96,$BZ97,$BZ98)</f>
        <v>ns</v>
      </c>
      <c r="CB81" s="332">
        <f>ABS($P62-P81)</f>
        <v>0</v>
      </c>
      <c r="CC81" s="344" t="str">
        <f>IF(CB81&lt;$CB96,$CB97,$CB98)</f>
        <v>ns</v>
      </c>
      <c r="CD81" s="332">
        <f>ABS($P63-P81)</f>
        <v>0</v>
      </c>
      <c r="CE81" s="344" t="str">
        <f>IF(CD81&lt;$CD96,$CD97,$CD98)</f>
        <v>ns</v>
      </c>
      <c r="CF81" s="332">
        <f>ABS($P64-P81)</f>
        <v>0</v>
      </c>
      <c r="CG81" s="344" t="str">
        <f>IF(CF81&lt;$CF96,$CF97,$CF98)</f>
        <v>ns</v>
      </c>
      <c r="CH81" s="332">
        <f>ABS($P65-P81)</f>
        <v>0</v>
      </c>
      <c r="CI81" s="344" t="str">
        <f>IF(CH81&lt;$CH96,$CH97,$CH98)</f>
        <v>ns</v>
      </c>
      <c r="CJ81" s="332">
        <f>ABS($P66-P81)</f>
        <v>0</v>
      </c>
      <c r="CK81" s="344" t="str">
        <f>IF(CJ81&lt;$CJ96,$CJ97,$CJ98)</f>
        <v>ns</v>
      </c>
      <c r="CL81" s="332">
        <f>ABS($P67-P81)</f>
        <v>0</v>
      </c>
      <c r="CM81" s="344" t="str">
        <f>IF(CL81&lt;$CL96,$CL97,$CL98)</f>
        <v>ns</v>
      </c>
      <c r="CN81" s="332">
        <f>ABS($P68-P81)</f>
        <v>0</v>
      </c>
      <c r="CO81" s="344" t="str">
        <f>IF(CN81&lt;$CN96,$CN97,$CN98)</f>
        <v>ns</v>
      </c>
      <c r="CP81" s="332">
        <f>ABS($P69-P81)</f>
        <v>0</v>
      </c>
      <c r="CQ81" s="344" t="str">
        <f>IF(CP81&lt;$CP96,$CP97,$CP98)</f>
        <v>ns</v>
      </c>
      <c r="CR81" s="332">
        <f>ABS($P70-P81)</f>
        <v>0</v>
      </c>
      <c r="CS81" s="344" t="str">
        <f>IF(CR81&lt;$CR96,$CR97,$CR98)</f>
        <v>ns</v>
      </c>
      <c r="CT81" s="332">
        <f>ABS($P71-P81)</f>
        <v>0</v>
      </c>
      <c r="CU81" s="344" t="str">
        <f>IF(CT81&lt;$CT96,$CT97,$CT98)</f>
        <v>ns</v>
      </c>
      <c r="CV81" s="332">
        <f>ABS($P72-P81)</f>
        <v>0</v>
      </c>
      <c r="CW81" s="344" t="str">
        <f>IF(CV81&lt;$CV96,$CV97,$CV98)</f>
        <v>ns</v>
      </c>
      <c r="CX81" s="332">
        <f>ABS($P73-P81)</f>
        <v>0</v>
      </c>
      <c r="CY81" s="344" t="str">
        <f>IF(CX81&lt;$CX96,$CX97,$CX98)</f>
        <v>ns</v>
      </c>
      <c r="CZ81" s="344">
        <f>ABS($P74-P81)</f>
        <v>0</v>
      </c>
      <c r="DA81" s="344" t="str">
        <f>IF(CZ81&lt;$CZ96,$CZ97,$CZ98)</f>
        <v>ns</v>
      </c>
      <c r="DB81" s="344">
        <f>ABS($P75-P81)</f>
        <v>0</v>
      </c>
      <c r="DC81" s="344" t="str">
        <f>IF(DB81&lt;DB96,$DB97,$DB98)</f>
        <v>ns</v>
      </c>
      <c r="DD81" s="344">
        <f>ABS($P76-P81)</f>
        <v>0</v>
      </c>
      <c r="DE81" s="344" t="str">
        <f>IF(DD81&lt;DD96,$DD97,$DD98)</f>
        <v>ns</v>
      </c>
      <c r="DF81" s="344">
        <f>ABS($P77-P81)</f>
        <v>0</v>
      </c>
      <c r="DG81" s="344" t="str">
        <f>IF(DF81&lt;DF96,$DF97,$DF98)</f>
        <v>ns</v>
      </c>
      <c r="DH81" s="344">
        <f>ABS($P78-P81)</f>
        <v>0</v>
      </c>
      <c r="DI81" s="344" t="str">
        <f>IF(DH81&lt;DH96,$DH97,$DH98)</f>
        <v>ns</v>
      </c>
      <c r="DJ81" s="344">
        <f>ABS($P79-P81)</f>
        <v>0</v>
      </c>
      <c r="DK81" s="344" t="str">
        <f>IF(DJ81&lt;DJ96,$DJ97,$DJ98)</f>
        <v>ns</v>
      </c>
      <c r="DL81" s="344">
        <f>ABS($P80-P81)</f>
        <v>0</v>
      </c>
      <c r="DM81" s="344" t="str">
        <f>IF(DL81&lt;DL96,$DL97,$DL98)</f>
        <v>ns</v>
      </c>
    </row>
    <row r="82" spans="1:158">
      <c r="A82" s="342">
        <f>IF(Rendimiento!G39="",Rendimiento!K39,Rendimiento!G39)</f>
        <v>0</v>
      </c>
      <c r="B82" s="358">
        <f>Rendimiento!H39</f>
        <v>0</v>
      </c>
      <c r="C82" s="358">
        <f>Rendimiento!I39</f>
        <v>0</v>
      </c>
      <c r="D82" s="344">
        <f>Rendimiento!J39</f>
        <v>0</v>
      </c>
      <c r="E82" s="344">
        <f t="shared" si="73"/>
        <v>0</v>
      </c>
      <c r="F82" s="344">
        <f t="shared" si="69"/>
        <v>0</v>
      </c>
      <c r="G82" s="344">
        <f t="shared" si="70"/>
        <v>0</v>
      </c>
      <c r="H82" s="344">
        <f t="shared" si="71"/>
        <v>0</v>
      </c>
      <c r="I82" s="340">
        <f t="shared" si="74"/>
        <v>0</v>
      </c>
      <c r="J82" s="344">
        <f t="shared" si="75"/>
        <v>0</v>
      </c>
      <c r="K82" s="344">
        <f t="shared" si="72"/>
        <v>0</v>
      </c>
      <c r="O82" s="342">
        <f>Rendimiento!P39</f>
        <v>0</v>
      </c>
      <c r="P82" s="356">
        <f>Rendimiento!Q39</f>
        <v>0</v>
      </c>
      <c r="Q82" s="332">
        <f>IF(E97&gt;0,O82,0)</f>
        <v>0</v>
      </c>
      <c r="R82" s="333" t="str">
        <f t="shared" si="76"/>
        <v/>
      </c>
      <c r="S82" s="332">
        <f>IF(E97&gt;0,P82,Q82)</f>
        <v>0</v>
      </c>
      <c r="T82" s="344" t="str">
        <f t="shared" si="77"/>
        <v/>
      </c>
      <c r="U82" s="344" t="str">
        <f t="shared" si="78"/>
        <v/>
      </c>
      <c r="V82" s="344" t="str">
        <f t="shared" si="79"/>
        <v/>
      </c>
      <c r="W82" s="344" t="str">
        <f t="shared" si="80"/>
        <v/>
      </c>
      <c r="X82" s="344" t="str">
        <f t="shared" si="81"/>
        <v/>
      </c>
      <c r="Y82" s="344" t="str">
        <f t="shared" si="82"/>
        <v/>
      </c>
      <c r="Z82" s="344" t="str">
        <f t="shared" si="83"/>
        <v/>
      </c>
      <c r="AA82" s="344" t="str">
        <f t="shared" si="84"/>
        <v/>
      </c>
      <c r="AB82" s="344" t="str">
        <f t="shared" si="85"/>
        <v/>
      </c>
      <c r="AC82" s="344" t="str">
        <f t="shared" si="86"/>
        <v/>
      </c>
      <c r="AD82" s="344" t="str">
        <f t="shared" si="87"/>
        <v/>
      </c>
      <c r="AE82" s="344" t="str">
        <f t="shared" si="88"/>
        <v/>
      </c>
      <c r="AF82" s="344" t="str">
        <f t="shared" si="89"/>
        <v/>
      </c>
      <c r="AG82" s="344" t="str">
        <f t="shared" si="90"/>
        <v/>
      </c>
      <c r="AH82" s="344" t="str">
        <f t="shared" si="91"/>
        <v/>
      </c>
      <c r="AI82" s="344" t="str">
        <f t="shared" si="92"/>
        <v/>
      </c>
      <c r="AJ82" s="344" t="str">
        <f t="shared" si="93"/>
        <v/>
      </c>
      <c r="AK82" s="344" t="str">
        <f t="shared" si="94"/>
        <v/>
      </c>
      <c r="AL82" s="344" t="str">
        <f t="shared" si="95"/>
        <v/>
      </c>
      <c r="AM82" s="344" t="str">
        <f t="shared" si="96"/>
        <v/>
      </c>
      <c r="AN82" s="344" t="str">
        <f t="shared" si="97"/>
        <v/>
      </c>
      <c r="AO82" s="344" t="str">
        <f t="shared" si="98"/>
        <v/>
      </c>
      <c r="AP82" s="344" t="str">
        <f t="shared" si="99"/>
        <v/>
      </c>
      <c r="AQ82" s="344" t="str">
        <f t="shared" si="100"/>
        <v/>
      </c>
      <c r="AR82" s="344" t="str">
        <f t="shared" si="101"/>
        <v/>
      </c>
      <c r="AS82" s="344" t="str">
        <f t="shared" si="102"/>
        <v/>
      </c>
      <c r="AT82" s="344" t="str">
        <f t="shared" si="103"/>
        <v/>
      </c>
      <c r="AU82" s="344" t="str">
        <f t="shared" ref="AU82:AU93" si="104">IF(S82=0,"",$DO82)</f>
        <v/>
      </c>
      <c r="BL82" s="332">
        <f>ABS($P54-P82)</f>
        <v>0</v>
      </c>
      <c r="BM82" s="344" t="str">
        <f>IF(BL82&lt;$BL96,$BL97,$BL98)</f>
        <v>ns</v>
      </c>
      <c r="BN82" s="332">
        <f>ABS($P55-P82)</f>
        <v>1075.6400000000001</v>
      </c>
      <c r="BO82" s="344" t="str">
        <f>IF(BN82&lt;$BN96,$BN97,$BN98)</f>
        <v>s</v>
      </c>
      <c r="BP82" s="332">
        <f>ABS($P56-P82)</f>
        <v>1618.95</v>
      </c>
      <c r="BQ82" s="344" t="str">
        <f>IF(BP82&lt;$BP96,$BP97,$BP98)</f>
        <v>s</v>
      </c>
      <c r="BR82" s="332">
        <f>ABS($P57-P82)</f>
        <v>2227.41</v>
      </c>
      <c r="BS82" s="344" t="str">
        <f>IF(BR82&lt;$BR96,$BR97,$BR98)</f>
        <v>s</v>
      </c>
      <c r="BT82" s="332">
        <f>ABS($P58-P82)</f>
        <v>2554.35</v>
      </c>
      <c r="BU82" s="344" t="str">
        <f>IF(BT82&lt;$BT96,$BT97,$BT98)</f>
        <v>s</v>
      </c>
      <c r="BV82" s="332">
        <f>ABS($P59-P82)</f>
        <v>0</v>
      </c>
      <c r="BW82" s="344" t="str">
        <f>IF(BV82&lt;$BV96,$BV97,$BV98)</f>
        <v>ns</v>
      </c>
      <c r="BX82" s="332">
        <f>ABS($P60-P82)</f>
        <v>0</v>
      </c>
      <c r="BY82" s="344" t="str">
        <f>IF(BX82&lt;$BX96,$BX97,$BX98)</f>
        <v>ns</v>
      </c>
      <c r="BZ82" s="332">
        <f>ABS($P61-P82)</f>
        <v>0</v>
      </c>
      <c r="CA82" s="344" t="str">
        <f>IF(BZ82&lt;$BZ96,$BZ97,$BZ98)</f>
        <v>ns</v>
      </c>
      <c r="CB82" s="332">
        <f>ABS($P62-P82)</f>
        <v>0</v>
      </c>
      <c r="CC82" s="344" t="str">
        <f>IF(CB82&lt;$CB96,$CB97,$CB98)</f>
        <v>ns</v>
      </c>
      <c r="CD82" s="332">
        <f>ABS($P63-P82)</f>
        <v>0</v>
      </c>
      <c r="CE82" s="344" t="str">
        <f>IF(CD82&lt;$CD96,$CD97,$CD98)</f>
        <v>ns</v>
      </c>
      <c r="CF82" s="332">
        <f>ABS($P64-P82)</f>
        <v>0</v>
      </c>
      <c r="CG82" s="344" t="str">
        <f>IF(CF82&lt;$CF96,$CF97,$CF98)</f>
        <v>ns</v>
      </c>
      <c r="CH82" s="332">
        <f>ABS($P65-P82)</f>
        <v>0</v>
      </c>
      <c r="CI82" s="344" t="str">
        <f>IF(CH82&lt;$CH96,$CH97,$CH98)</f>
        <v>ns</v>
      </c>
      <c r="CJ82" s="332">
        <f>ABS($P66-P82)</f>
        <v>0</v>
      </c>
      <c r="CK82" s="344" t="str">
        <f>IF(CJ82&lt;$CJ96,$CJ97,$CJ98)</f>
        <v>ns</v>
      </c>
      <c r="CL82" s="332">
        <f>ABS($P67-P82)</f>
        <v>0</v>
      </c>
      <c r="CM82" s="344" t="str">
        <f>IF(CL82&lt;$CL96,$CL97,$CL98)</f>
        <v>ns</v>
      </c>
      <c r="CN82" s="332">
        <f>ABS($P68-P82)</f>
        <v>0</v>
      </c>
      <c r="CO82" s="344" t="str">
        <f>IF(CN82&lt;$CN96,$CN97,$CN98)</f>
        <v>ns</v>
      </c>
      <c r="CP82" s="332">
        <f>ABS($P69-P82)</f>
        <v>0</v>
      </c>
      <c r="CQ82" s="344" t="str">
        <f>IF(CP82&lt;$CP96,$CP97,$CP98)</f>
        <v>ns</v>
      </c>
      <c r="CR82" s="332">
        <f>ABS($P70-P82)</f>
        <v>0</v>
      </c>
      <c r="CS82" s="344" t="str">
        <f>IF(CR82&lt;$CR96,$CR97,$CR98)</f>
        <v>ns</v>
      </c>
      <c r="CT82" s="332">
        <f>ABS($P71-P82)</f>
        <v>0</v>
      </c>
      <c r="CU82" s="344" t="str">
        <f>IF(CT82&lt;$CT96,$CT97,$CT98)</f>
        <v>ns</v>
      </c>
      <c r="CV82" s="332">
        <f>ABS($P72-P82)</f>
        <v>0</v>
      </c>
      <c r="CW82" s="344" t="str">
        <f>IF(CV82&lt;$CV96,$CV97,$CV98)</f>
        <v>ns</v>
      </c>
      <c r="CX82" s="332">
        <f>ABS($P73-P82)</f>
        <v>0</v>
      </c>
      <c r="CY82" s="344" t="str">
        <f>IF(CX82&lt;$CX96,$CX97,$CX98)</f>
        <v>ns</v>
      </c>
      <c r="CZ82" s="344">
        <f>ABS($P74-P82)</f>
        <v>0</v>
      </c>
      <c r="DA82" s="344" t="str">
        <f>IF(CZ82&lt;$CZ96,$CZ97,$CZ98)</f>
        <v>ns</v>
      </c>
      <c r="DB82" s="344">
        <f>ABS($P75-P82)</f>
        <v>0</v>
      </c>
      <c r="DC82" s="344" t="str">
        <f>IF(DB82&lt;DB96,$DB97,$DB98)</f>
        <v>ns</v>
      </c>
      <c r="DD82" s="344">
        <f>ABS($P76-P82)</f>
        <v>0</v>
      </c>
      <c r="DE82" s="344" t="str">
        <f>IF(DD82&lt;DD96,$DD97,$DD98)</f>
        <v>ns</v>
      </c>
      <c r="DF82" s="344">
        <f>ABS($P77-P82)</f>
        <v>0</v>
      </c>
      <c r="DG82" s="344" t="str">
        <f>IF(DF82&lt;DF96,$DF97,$DF98)</f>
        <v>ns</v>
      </c>
      <c r="DH82" s="344">
        <f>ABS($P78-P82)</f>
        <v>0</v>
      </c>
      <c r="DI82" s="344" t="str">
        <f>IF(DH82&lt;DH96,$DH97,$DH98)</f>
        <v>ns</v>
      </c>
      <c r="DJ82" s="344">
        <f>ABS($P79-P82)</f>
        <v>0</v>
      </c>
      <c r="DK82" s="344" t="str">
        <f>IF(DJ82&lt;DJ96,$DJ97,$DJ98)</f>
        <v>ns</v>
      </c>
      <c r="DL82" s="344">
        <f>ABS($P80-P82)</f>
        <v>0</v>
      </c>
      <c r="DM82" s="344" t="str">
        <f>IF(DL82&lt;DL96,$DL97,$DL98)</f>
        <v>ns</v>
      </c>
      <c r="DN82" s="344">
        <f>ABS($P81-P82)</f>
        <v>0</v>
      </c>
      <c r="DO82" s="344" t="str">
        <f>IF(DN82&lt;DN96,$DN97,$DN98)</f>
        <v>ns</v>
      </c>
    </row>
    <row r="83" spans="1:158">
      <c r="A83" s="342">
        <f>IF(Rendimiento!G40="",Rendimiento!K40,Rendimiento!G40)</f>
        <v>0</v>
      </c>
      <c r="B83" s="358">
        <f>Rendimiento!H40</f>
        <v>0</v>
      </c>
      <c r="C83" s="358">
        <f>Rendimiento!I40</f>
        <v>0</v>
      </c>
      <c r="D83" s="344">
        <f>Rendimiento!J40</f>
        <v>0</v>
      </c>
      <c r="E83" s="344">
        <f t="shared" si="73"/>
        <v>0</v>
      </c>
      <c r="F83" s="344">
        <f t="shared" si="69"/>
        <v>0</v>
      </c>
      <c r="G83" s="344">
        <f t="shared" si="70"/>
        <v>0</v>
      </c>
      <c r="H83" s="344">
        <f t="shared" si="71"/>
        <v>0</v>
      </c>
      <c r="I83" s="340">
        <f t="shared" si="74"/>
        <v>0</v>
      </c>
      <c r="J83" s="344">
        <f t="shared" si="75"/>
        <v>0</v>
      </c>
      <c r="K83" s="344">
        <f t="shared" si="72"/>
        <v>0</v>
      </c>
      <c r="O83" s="342">
        <f>Rendimiento!P40</f>
        <v>0</v>
      </c>
      <c r="P83" s="356">
        <f>Rendimiento!Q40</f>
        <v>0</v>
      </c>
      <c r="Q83" s="332">
        <f>IF(E97&gt;0,O83,0)</f>
        <v>0</v>
      </c>
      <c r="R83" s="333" t="str">
        <f t="shared" si="76"/>
        <v/>
      </c>
      <c r="S83" s="332">
        <f>IF(E97&gt;0,P83,Q83)</f>
        <v>0</v>
      </c>
      <c r="T83" s="344" t="str">
        <f t="shared" si="77"/>
        <v/>
      </c>
      <c r="U83" s="344" t="str">
        <f t="shared" si="78"/>
        <v/>
      </c>
      <c r="V83" s="344" t="str">
        <f t="shared" si="79"/>
        <v/>
      </c>
      <c r="W83" s="344" t="str">
        <f t="shared" si="80"/>
        <v/>
      </c>
      <c r="X83" s="344" t="str">
        <f t="shared" si="81"/>
        <v/>
      </c>
      <c r="Y83" s="344" t="str">
        <f t="shared" si="82"/>
        <v/>
      </c>
      <c r="Z83" s="344" t="str">
        <f t="shared" si="83"/>
        <v/>
      </c>
      <c r="AA83" s="344" t="str">
        <f t="shared" si="84"/>
        <v/>
      </c>
      <c r="AB83" s="344" t="str">
        <f t="shared" si="85"/>
        <v/>
      </c>
      <c r="AC83" s="344" t="str">
        <f t="shared" si="86"/>
        <v/>
      </c>
      <c r="AD83" s="344" t="str">
        <f t="shared" si="87"/>
        <v/>
      </c>
      <c r="AE83" s="344" t="str">
        <f t="shared" si="88"/>
        <v/>
      </c>
      <c r="AF83" s="344" t="str">
        <f t="shared" si="89"/>
        <v/>
      </c>
      <c r="AG83" s="344" t="str">
        <f t="shared" si="90"/>
        <v/>
      </c>
      <c r="AH83" s="344" t="str">
        <f t="shared" si="91"/>
        <v/>
      </c>
      <c r="AI83" s="344" t="str">
        <f t="shared" si="92"/>
        <v/>
      </c>
      <c r="AJ83" s="344" t="str">
        <f t="shared" si="93"/>
        <v/>
      </c>
      <c r="AK83" s="344" t="str">
        <f t="shared" si="94"/>
        <v/>
      </c>
      <c r="AL83" s="344" t="str">
        <f t="shared" si="95"/>
        <v/>
      </c>
      <c r="AM83" s="344" t="str">
        <f t="shared" si="96"/>
        <v/>
      </c>
      <c r="AN83" s="344" t="str">
        <f t="shared" si="97"/>
        <v/>
      </c>
      <c r="AO83" s="344" t="str">
        <f t="shared" si="98"/>
        <v/>
      </c>
      <c r="AP83" s="344" t="str">
        <f t="shared" si="99"/>
        <v/>
      </c>
      <c r="AQ83" s="344" t="str">
        <f t="shared" si="100"/>
        <v/>
      </c>
      <c r="AR83" s="344" t="str">
        <f t="shared" si="101"/>
        <v/>
      </c>
      <c r="AS83" s="344" t="str">
        <f t="shared" si="102"/>
        <v/>
      </c>
      <c r="AT83" s="344" t="str">
        <f t="shared" si="103"/>
        <v/>
      </c>
      <c r="AU83" s="344" t="str">
        <f t="shared" si="104"/>
        <v/>
      </c>
      <c r="AV83" s="344" t="str">
        <f t="shared" ref="AV83:AV93" si="105">IF(S83=0,"",$DQ83)</f>
        <v/>
      </c>
      <c r="BL83" s="332">
        <f>ABS($P54-P83)</f>
        <v>0</v>
      </c>
      <c r="BM83" s="344" t="str">
        <f>IF(BL83&lt;$BL96,$BL97,$BL98)</f>
        <v>ns</v>
      </c>
      <c r="BN83" s="332">
        <f>ABS($P55-P83)</f>
        <v>1075.6400000000001</v>
      </c>
      <c r="BO83" s="344" t="str">
        <f>IF(BN83&lt;$BN96,$BN97,$BN98)</f>
        <v>s</v>
      </c>
      <c r="BP83" s="332">
        <f>ABS($P56-P83)</f>
        <v>1618.95</v>
      </c>
      <c r="BQ83" s="344" t="str">
        <f>IF(BP83&lt;$BP96,$BP97,$BP98)</f>
        <v>s</v>
      </c>
      <c r="BR83" s="332">
        <f>ABS($P57-P83)</f>
        <v>2227.41</v>
      </c>
      <c r="BS83" s="344" t="str">
        <f>IF(BR83&lt;$BR96,$BR97,$BR98)</f>
        <v>s</v>
      </c>
      <c r="BT83" s="332">
        <f>ABS($P58-P83)</f>
        <v>2554.35</v>
      </c>
      <c r="BU83" s="344" t="str">
        <f>IF(BT83&lt;$BT96,$BT97,$BT98)</f>
        <v>s</v>
      </c>
      <c r="BV83" s="332">
        <f>ABS($P59-P83)</f>
        <v>0</v>
      </c>
      <c r="BW83" s="344" t="str">
        <f>IF(BV83&lt;$BV96,$BV97,$BV98)</f>
        <v>ns</v>
      </c>
      <c r="BX83" s="332">
        <f>ABS($P60-P83)</f>
        <v>0</v>
      </c>
      <c r="BY83" s="344" t="str">
        <f>IF(BX83&lt;$BX96,$BX97,$BX98)</f>
        <v>ns</v>
      </c>
      <c r="BZ83" s="332">
        <f>ABS($P61-P83)</f>
        <v>0</v>
      </c>
      <c r="CA83" s="344" t="str">
        <f>IF(BZ83&lt;$BZ96,$BZ97,$BZ98)</f>
        <v>ns</v>
      </c>
      <c r="CB83" s="332">
        <f>ABS($P62-P83)</f>
        <v>0</v>
      </c>
      <c r="CC83" s="344" t="str">
        <f>IF(CB83&lt;$CB96,$CB97,$CB98)</f>
        <v>ns</v>
      </c>
      <c r="CD83" s="332">
        <f>ABS($P63-P83)</f>
        <v>0</v>
      </c>
      <c r="CE83" s="344" t="str">
        <f>IF(CD83&lt;$CD96,$CD97,$CD98)</f>
        <v>ns</v>
      </c>
      <c r="CF83" s="332">
        <f>ABS($P64-P83)</f>
        <v>0</v>
      </c>
      <c r="CG83" s="344" t="str">
        <f>IF(CF83&lt;$CF96,$CF97,$CF98)</f>
        <v>ns</v>
      </c>
      <c r="CH83" s="332">
        <f>ABS($P65-P83)</f>
        <v>0</v>
      </c>
      <c r="CI83" s="344" t="str">
        <f>IF(CH83&lt;$CH96,$CH97,$CH98)</f>
        <v>ns</v>
      </c>
      <c r="CJ83" s="332">
        <f>ABS($P66-P83)</f>
        <v>0</v>
      </c>
      <c r="CK83" s="344" t="str">
        <f>IF(CJ83&lt;$CJ96,$CJ97,$CJ98)</f>
        <v>ns</v>
      </c>
      <c r="CL83" s="332">
        <f>ABS($P67-P83)</f>
        <v>0</v>
      </c>
      <c r="CM83" s="344" t="str">
        <f>IF(CL83&lt;$CL96,$CL97,$CL98)</f>
        <v>ns</v>
      </c>
      <c r="CN83" s="332">
        <f>ABS($P68-P83)</f>
        <v>0</v>
      </c>
      <c r="CO83" s="344" t="str">
        <f>IF(CN83&lt;$CN96,$CN97,$CN98)</f>
        <v>ns</v>
      </c>
      <c r="CP83" s="332">
        <f>ABS($P69-P83)</f>
        <v>0</v>
      </c>
      <c r="CQ83" s="344" t="str">
        <f>IF(CP83&lt;$CP96,$CP97,$CP98)</f>
        <v>ns</v>
      </c>
      <c r="CR83" s="332">
        <f>ABS($P70-P83)</f>
        <v>0</v>
      </c>
      <c r="CS83" s="344" t="str">
        <f>IF(CR83&lt;$CR96,$CR97,$CR98)</f>
        <v>ns</v>
      </c>
      <c r="CT83" s="332">
        <f>ABS($P71-P83)</f>
        <v>0</v>
      </c>
      <c r="CU83" s="344" t="str">
        <f>IF(CT83&lt;$CT96,$CT97,$CT98)</f>
        <v>ns</v>
      </c>
      <c r="CV83" s="332">
        <f>ABS($P72-P83)</f>
        <v>0</v>
      </c>
      <c r="CW83" s="344" t="str">
        <f>IF(CV83&lt;$CV96,$CV97,$CV98)</f>
        <v>ns</v>
      </c>
      <c r="CX83" s="332">
        <f>ABS($P73-P83)</f>
        <v>0</v>
      </c>
      <c r="CY83" s="344" t="str">
        <f>IF(CX83&lt;$CX96,$CX97,$CX98)</f>
        <v>ns</v>
      </c>
      <c r="CZ83" s="344">
        <f>ABS($P74-P83)</f>
        <v>0</v>
      </c>
      <c r="DA83" s="344" t="str">
        <f>IF(CZ83&lt;$CZ96,$CZ97,$CZ98)</f>
        <v>ns</v>
      </c>
      <c r="DB83" s="344">
        <f>ABS($P75-P83)</f>
        <v>0</v>
      </c>
      <c r="DC83" s="344" t="str">
        <f>IF(DB83&lt;DB96,$DB97,$DB98)</f>
        <v>ns</v>
      </c>
      <c r="DD83" s="344">
        <f>ABS($P76-P83)</f>
        <v>0</v>
      </c>
      <c r="DE83" s="344" t="str">
        <f>IF(DD83&lt;DD96,$DD97,$DD98)</f>
        <v>ns</v>
      </c>
      <c r="DF83" s="344">
        <f>ABS($P77-P83)</f>
        <v>0</v>
      </c>
      <c r="DG83" s="344" t="str">
        <f>IF(DF83&lt;DF96,$DF97,$DF98)</f>
        <v>ns</v>
      </c>
      <c r="DH83" s="344">
        <f>ABS($P78-P83)</f>
        <v>0</v>
      </c>
      <c r="DI83" s="344" t="str">
        <f>IF(DH83&lt;DH96,$DH97,$DH98)</f>
        <v>ns</v>
      </c>
      <c r="DJ83" s="344">
        <f>ABS($P79-P83)</f>
        <v>0</v>
      </c>
      <c r="DK83" s="344" t="str">
        <f>IF(DJ83&lt;DJ96,$DJ97,$DJ98)</f>
        <v>ns</v>
      </c>
      <c r="DL83" s="344">
        <f>ABS($P80-P83)</f>
        <v>0</v>
      </c>
      <c r="DM83" s="344" t="str">
        <f>IF(DL83&lt;DL96,$DL97,$DL98)</f>
        <v>ns</v>
      </c>
      <c r="DN83" s="344">
        <f>ABS($P81-P83)</f>
        <v>0</v>
      </c>
      <c r="DO83" s="344" t="str">
        <f>IF(DN83&lt;DN96,$DN97,$DN98)</f>
        <v>ns</v>
      </c>
      <c r="DP83" s="344">
        <f>ABS($P82-P83)</f>
        <v>0</v>
      </c>
      <c r="DQ83" s="344" t="str">
        <f>IF(DP83&lt;DP96,$DP97,$DP98)</f>
        <v>ns</v>
      </c>
    </row>
    <row r="84" spans="1:158">
      <c r="A84" s="342">
        <f>IF(Rendimiento!G41="",Rendimiento!K41,Rendimiento!G41)</f>
        <v>0</v>
      </c>
      <c r="B84" s="358">
        <f>Rendimiento!H41</f>
        <v>0</v>
      </c>
      <c r="C84" s="358">
        <f>Rendimiento!I41</f>
        <v>0</v>
      </c>
      <c r="D84" s="344">
        <f>Rendimiento!J41</f>
        <v>0</v>
      </c>
      <c r="E84" s="344">
        <f t="shared" si="73"/>
        <v>0</v>
      </c>
      <c r="F84" s="344">
        <f t="shared" si="69"/>
        <v>0</v>
      </c>
      <c r="G84" s="344">
        <f t="shared" si="70"/>
        <v>0</v>
      </c>
      <c r="H84" s="344">
        <f t="shared" si="71"/>
        <v>0</v>
      </c>
      <c r="I84" s="340">
        <f t="shared" si="74"/>
        <v>0</v>
      </c>
      <c r="J84" s="344">
        <f t="shared" si="75"/>
        <v>0</v>
      </c>
      <c r="K84" s="344">
        <f t="shared" si="72"/>
        <v>0</v>
      </c>
      <c r="O84" s="342">
        <f>Rendimiento!P41</f>
        <v>0</v>
      </c>
      <c r="P84" s="356">
        <f>Rendimiento!Q41</f>
        <v>0</v>
      </c>
      <c r="Q84" s="332">
        <f>IF(E97&gt;0,O84,0)</f>
        <v>0</v>
      </c>
      <c r="R84" s="333" t="str">
        <f t="shared" si="76"/>
        <v/>
      </c>
      <c r="S84" s="332">
        <f>IF(E97&gt;0,P84,Q84)</f>
        <v>0</v>
      </c>
      <c r="T84" s="344" t="str">
        <f t="shared" si="77"/>
        <v/>
      </c>
      <c r="U84" s="344" t="str">
        <f t="shared" si="78"/>
        <v/>
      </c>
      <c r="V84" s="344" t="str">
        <f t="shared" si="79"/>
        <v/>
      </c>
      <c r="W84" s="344" t="str">
        <f t="shared" si="80"/>
        <v/>
      </c>
      <c r="X84" s="344" t="str">
        <f t="shared" si="81"/>
        <v/>
      </c>
      <c r="Y84" s="344" t="str">
        <f t="shared" si="82"/>
        <v/>
      </c>
      <c r="Z84" s="344" t="str">
        <f t="shared" si="83"/>
        <v/>
      </c>
      <c r="AA84" s="344" t="str">
        <f t="shared" si="84"/>
        <v/>
      </c>
      <c r="AB84" s="344" t="str">
        <f t="shared" si="85"/>
        <v/>
      </c>
      <c r="AC84" s="344" t="str">
        <f t="shared" si="86"/>
        <v/>
      </c>
      <c r="AD84" s="344" t="str">
        <f t="shared" si="87"/>
        <v/>
      </c>
      <c r="AE84" s="344" t="str">
        <f t="shared" si="88"/>
        <v/>
      </c>
      <c r="AF84" s="344" t="str">
        <f t="shared" si="89"/>
        <v/>
      </c>
      <c r="AG84" s="344" t="str">
        <f t="shared" si="90"/>
        <v/>
      </c>
      <c r="AH84" s="344" t="str">
        <f t="shared" si="91"/>
        <v/>
      </c>
      <c r="AI84" s="344" t="str">
        <f t="shared" si="92"/>
        <v/>
      </c>
      <c r="AJ84" s="344" t="str">
        <f t="shared" si="93"/>
        <v/>
      </c>
      <c r="AK84" s="344" t="str">
        <f t="shared" si="94"/>
        <v/>
      </c>
      <c r="AL84" s="344" t="str">
        <f t="shared" si="95"/>
        <v/>
      </c>
      <c r="AM84" s="344" t="str">
        <f t="shared" si="96"/>
        <v/>
      </c>
      <c r="AN84" s="344" t="str">
        <f t="shared" si="97"/>
        <v/>
      </c>
      <c r="AO84" s="344" t="str">
        <f t="shared" si="98"/>
        <v/>
      </c>
      <c r="AP84" s="344" t="str">
        <f t="shared" si="99"/>
        <v/>
      </c>
      <c r="AQ84" s="344" t="str">
        <f t="shared" si="100"/>
        <v/>
      </c>
      <c r="AR84" s="344" t="str">
        <f t="shared" si="101"/>
        <v/>
      </c>
      <c r="AS84" s="344" t="str">
        <f t="shared" si="102"/>
        <v/>
      </c>
      <c r="AT84" s="344" t="str">
        <f t="shared" si="103"/>
        <v/>
      </c>
      <c r="AU84" s="344" t="str">
        <f t="shared" si="104"/>
        <v/>
      </c>
      <c r="AV84" s="344" t="str">
        <f t="shared" si="105"/>
        <v/>
      </c>
      <c r="AW84" s="344" t="str">
        <f t="shared" ref="AW84:AW93" si="106">IF(S84=0,"",$DS84)</f>
        <v/>
      </c>
      <c r="BL84" s="332">
        <f>ABS($P54-P84)</f>
        <v>0</v>
      </c>
      <c r="BM84" s="344" t="str">
        <f>IF(BL84&lt;$BL96,$BL97,$BL98)</f>
        <v>ns</v>
      </c>
      <c r="BN84" s="332">
        <f>ABS($P55-P84)</f>
        <v>1075.6400000000001</v>
      </c>
      <c r="BO84" s="344" t="str">
        <f>IF(BN84&lt;$BN96,$BN97,$BN98)</f>
        <v>s</v>
      </c>
      <c r="BP84" s="332">
        <f>ABS($P56-P84)</f>
        <v>1618.95</v>
      </c>
      <c r="BQ84" s="344" t="str">
        <f>IF(BP84&lt;$BP96,$BP97,$BP98)</f>
        <v>s</v>
      </c>
      <c r="BR84" s="332">
        <f>ABS($P57-P84)</f>
        <v>2227.41</v>
      </c>
      <c r="BS84" s="344" t="str">
        <f>IF(BR84&lt;$BR96,$BR97,$BR98)</f>
        <v>s</v>
      </c>
      <c r="BT84" s="332">
        <f>ABS($P58-P84)</f>
        <v>2554.35</v>
      </c>
      <c r="BU84" s="344" t="str">
        <f>IF(BT84&lt;$BT96,$BT97,$BT98)</f>
        <v>s</v>
      </c>
      <c r="BV84" s="332">
        <f>ABS($P59-P84)</f>
        <v>0</v>
      </c>
      <c r="BW84" s="344" t="str">
        <f>IF(BV84&lt;$BV96,$BV97,$BV98)</f>
        <v>ns</v>
      </c>
      <c r="BX84" s="332">
        <f>ABS($P60-P84)</f>
        <v>0</v>
      </c>
      <c r="BY84" s="344" t="str">
        <f>IF(BX84&lt;$BX96,$BX97,$BX98)</f>
        <v>ns</v>
      </c>
      <c r="BZ84" s="332">
        <f>ABS($P61-P84)</f>
        <v>0</v>
      </c>
      <c r="CA84" s="344" t="str">
        <f>IF(BZ84&lt;$BZ96,$BZ97,$BZ98)</f>
        <v>ns</v>
      </c>
      <c r="CB84" s="332">
        <f>ABS($P62-P84)</f>
        <v>0</v>
      </c>
      <c r="CC84" s="344" t="str">
        <f>IF(CB84&lt;$CB96,$CB97,$CB98)</f>
        <v>ns</v>
      </c>
      <c r="CD84" s="332">
        <f>ABS($P63-P84)</f>
        <v>0</v>
      </c>
      <c r="CE84" s="344" t="str">
        <f>IF(CD84&lt;$CD96,$CD97,$CD98)</f>
        <v>ns</v>
      </c>
      <c r="CF84" s="332">
        <f>ABS($P64-P84)</f>
        <v>0</v>
      </c>
      <c r="CG84" s="344" t="str">
        <f>IF(CF84&lt;$CF96,$CF97,$CF98)</f>
        <v>ns</v>
      </c>
      <c r="CH84" s="332">
        <f>ABS($P65-P84)</f>
        <v>0</v>
      </c>
      <c r="CI84" s="344" t="str">
        <f>IF(CH84&lt;$CH96,$CH97,$CH98)</f>
        <v>ns</v>
      </c>
      <c r="CJ84" s="332">
        <f>ABS($P66-P84)</f>
        <v>0</v>
      </c>
      <c r="CK84" s="344" t="str">
        <f>IF(CJ84&lt;$CJ96,$CJ97,$CJ98)</f>
        <v>ns</v>
      </c>
      <c r="CL84" s="332">
        <f>ABS($P67-P84)</f>
        <v>0</v>
      </c>
      <c r="CM84" s="344" t="str">
        <f>IF(CL84&lt;$CL96,$CL97,$CL98)</f>
        <v>ns</v>
      </c>
      <c r="CN84" s="332">
        <f>ABS($P68-P84)</f>
        <v>0</v>
      </c>
      <c r="CO84" s="344" t="str">
        <f>IF(CN84&lt;$CN96,$CN97,$CN98)</f>
        <v>ns</v>
      </c>
      <c r="CP84" s="332">
        <f>ABS($P69-P84)</f>
        <v>0</v>
      </c>
      <c r="CQ84" s="344" t="str">
        <f>IF(CP84&lt;$CP96,$CP97,$CP98)</f>
        <v>ns</v>
      </c>
      <c r="CR84" s="332">
        <f>ABS($P70-P84)</f>
        <v>0</v>
      </c>
      <c r="CS84" s="344" t="str">
        <f>IF(CR84&lt;$CR96,$CR97,$CR98)</f>
        <v>ns</v>
      </c>
      <c r="CT84" s="332">
        <f>ABS($P71-P84)</f>
        <v>0</v>
      </c>
      <c r="CU84" s="344" t="str">
        <f>IF(CT84&lt;$CT96,$CT97,$CT98)</f>
        <v>ns</v>
      </c>
      <c r="CV84" s="332">
        <f>ABS($P72-P84)</f>
        <v>0</v>
      </c>
      <c r="CW84" s="344" t="str">
        <f>IF(CV84&lt;$CV96,$CV97,$CV98)</f>
        <v>ns</v>
      </c>
      <c r="CX84" s="332">
        <f>ABS($P73-P84)</f>
        <v>0</v>
      </c>
      <c r="CY84" s="344" t="str">
        <f>IF(CX84&lt;$CX96,$CX97,$CX98)</f>
        <v>ns</v>
      </c>
      <c r="CZ84" s="344">
        <f>ABS($P74-P84)</f>
        <v>0</v>
      </c>
      <c r="DA84" s="344" t="str">
        <f>IF(CZ84&lt;$CZ96,$CZ97,$CZ98)</f>
        <v>ns</v>
      </c>
      <c r="DB84" s="344">
        <f>ABS($P75-P84)</f>
        <v>0</v>
      </c>
      <c r="DC84" s="344" t="str">
        <f>IF(DB84&lt;DB96,$DB97,$DB98)</f>
        <v>ns</v>
      </c>
      <c r="DD84" s="344">
        <f>ABS($P76-P84)</f>
        <v>0</v>
      </c>
      <c r="DE84" s="344" t="str">
        <f>IF(DD84&lt;DD96,$DD97,$DD98)</f>
        <v>ns</v>
      </c>
      <c r="DF84" s="344">
        <f>ABS($P77-P84)</f>
        <v>0</v>
      </c>
      <c r="DG84" s="344" t="str">
        <f>IF(DF84&lt;DF96,$DF97,$DF98)</f>
        <v>ns</v>
      </c>
      <c r="DH84" s="344">
        <f>ABS($P78-P84)</f>
        <v>0</v>
      </c>
      <c r="DI84" s="344" t="str">
        <f>IF(DH84&lt;DH96,$DH97,$DH98)</f>
        <v>ns</v>
      </c>
      <c r="DJ84" s="344">
        <f>ABS($P79-P84)</f>
        <v>0</v>
      </c>
      <c r="DK84" s="344" t="str">
        <f>IF(DJ84&lt;DJ96,$DJ97,$DJ98)</f>
        <v>ns</v>
      </c>
      <c r="DL84" s="344">
        <f>ABS($P80-P84)</f>
        <v>0</v>
      </c>
      <c r="DM84" s="344" t="str">
        <f>IF(DL84&lt;DL96,$DL97,$DL98)</f>
        <v>ns</v>
      </c>
      <c r="DN84" s="344">
        <f>ABS($P81-P84)</f>
        <v>0</v>
      </c>
      <c r="DO84" s="344" t="str">
        <f>IF(DN84&lt;DN96,$DN97,$DN98)</f>
        <v>ns</v>
      </c>
      <c r="DP84" s="344">
        <f>ABS($P82-P84)</f>
        <v>0</v>
      </c>
      <c r="DQ84" s="344" t="str">
        <f>IF(DP84&lt;DP96,$DP97,$DP98)</f>
        <v>ns</v>
      </c>
      <c r="DR84" s="344">
        <f>ABS($P83-P84)</f>
        <v>0</v>
      </c>
      <c r="DS84" s="344" t="str">
        <f>IF(DR84&lt;DR96,$DR97,$DR98)</f>
        <v>ns</v>
      </c>
    </row>
    <row r="85" spans="1:158">
      <c r="A85" s="342">
        <f>IF(Rendimiento!G42="",Rendimiento!K42,Rendimiento!G42)</f>
        <v>0</v>
      </c>
      <c r="B85" s="358">
        <f>Rendimiento!H42</f>
        <v>0</v>
      </c>
      <c r="C85" s="358">
        <f>Rendimiento!I42</f>
        <v>0</v>
      </c>
      <c r="D85" s="344">
        <f>Rendimiento!J42</f>
        <v>0</v>
      </c>
      <c r="E85" s="344">
        <f t="shared" si="73"/>
        <v>0</v>
      </c>
      <c r="F85" s="344">
        <f t="shared" si="69"/>
        <v>0</v>
      </c>
      <c r="G85" s="344">
        <f t="shared" si="70"/>
        <v>0</v>
      </c>
      <c r="H85" s="344">
        <f t="shared" si="71"/>
        <v>0</v>
      </c>
      <c r="I85" s="340">
        <f t="shared" si="74"/>
        <v>0</v>
      </c>
      <c r="J85" s="344">
        <f t="shared" si="75"/>
        <v>0</v>
      </c>
      <c r="K85" s="344">
        <f t="shared" si="72"/>
        <v>0</v>
      </c>
      <c r="O85" s="342">
        <f>Rendimiento!P42</f>
        <v>0</v>
      </c>
      <c r="P85" s="356">
        <f>Rendimiento!Q42</f>
        <v>0</v>
      </c>
      <c r="Q85" s="332">
        <f>IF(E97&gt;0,O85,0)</f>
        <v>0</v>
      </c>
      <c r="R85" s="333" t="str">
        <f t="shared" si="76"/>
        <v/>
      </c>
      <c r="S85" s="332">
        <f>IF(E97&gt;0,P85,Q85)</f>
        <v>0</v>
      </c>
      <c r="T85" s="344" t="str">
        <f t="shared" si="77"/>
        <v/>
      </c>
      <c r="U85" s="344" t="str">
        <f t="shared" si="78"/>
        <v/>
      </c>
      <c r="V85" s="344" t="str">
        <f t="shared" si="79"/>
        <v/>
      </c>
      <c r="W85" s="344" t="str">
        <f t="shared" si="80"/>
        <v/>
      </c>
      <c r="X85" s="344" t="str">
        <f t="shared" si="81"/>
        <v/>
      </c>
      <c r="Y85" s="344" t="str">
        <f t="shared" si="82"/>
        <v/>
      </c>
      <c r="Z85" s="344" t="str">
        <f t="shared" si="83"/>
        <v/>
      </c>
      <c r="AA85" s="344" t="str">
        <f t="shared" si="84"/>
        <v/>
      </c>
      <c r="AB85" s="344" t="str">
        <f t="shared" si="85"/>
        <v/>
      </c>
      <c r="AC85" s="344" t="str">
        <f t="shared" si="86"/>
        <v/>
      </c>
      <c r="AD85" s="344" t="str">
        <f t="shared" si="87"/>
        <v/>
      </c>
      <c r="AE85" s="344" t="str">
        <f t="shared" si="88"/>
        <v/>
      </c>
      <c r="AF85" s="344" t="str">
        <f t="shared" si="89"/>
        <v/>
      </c>
      <c r="AG85" s="344" t="str">
        <f t="shared" si="90"/>
        <v/>
      </c>
      <c r="AH85" s="344" t="str">
        <f t="shared" si="91"/>
        <v/>
      </c>
      <c r="AI85" s="344" t="str">
        <f t="shared" si="92"/>
        <v/>
      </c>
      <c r="AJ85" s="344" t="str">
        <f t="shared" si="93"/>
        <v/>
      </c>
      <c r="AK85" s="344" t="str">
        <f t="shared" si="94"/>
        <v/>
      </c>
      <c r="AL85" s="344" t="str">
        <f t="shared" si="95"/>
        <v/>
      </c>
      <c r="AM85" s="344" t="str">
        <f t="shared" si="96"/>
        <v/>
      </c>
      <c r="AN85" s="344" t="str">
        <f t="shared" si="97"/>
        <v/>
      </c>
      <c r="AO85" s="344" t="str">
        <f t="shared" si="98"/>
        <v/>
      </c>
      <c r="AP85" s="344" t="str">
        <f t="shared" si="99"/>
        <v/>
      </c>
      <c r="AQ85" s="344" t="str">
        <f t="shared" si="100"/>
        <v/>
      </c>
      <c r="AR85" s="344" t="str">
        <f t="shared" si="101"/>
        <v/>
      </c>
      <c r="AS85" s="344" t="str">
        <f t="shared" si="102"/>
        <v/>
      </c>
      <c r="AT85" s="344" t="str">
        <f t="shared" si="103"/>
        <v/>
      </c>
      <c r="AU85" s="344" t="str">
        <f t="shared" si="104"/>
        <v/>
      </c>
      <c r="AV85" s="344" t="str">
        <f t="shared" si="105"/>
        <v/>
      </c>
      <c r="AW85" s="344" t="str">
        <f t="shared" si="106"/>
        <v/>
      </c>
      <c r="AX85" s="344" t="str">
        <f t="shared" ref="AX85:AX93" si="107">IF(S85=0,"",$DU85)</f>
        <v/>
      </c>
      <c r="BL85" s="332">
        <f>ABS($P54-P85)</f>
        <v>0</v>
      </c>
      <c r="BM85" s="344" t="str">
        <f>IF(BL85&lt;$BL96,$BL97,$BL98)</f>
        <v>ns</v>
      </c>
      <c r="BN85" s="332">
        <f>ABS($P55-P85)</f>
        <v>1075.6400000000001</v>
      </c>
      <c r="BO85" s="344" t="str">
        <f>IF(BN85&lt;$BN96,$BN97,$BN98)</f>
        <v>s</v>
      </c>
      <c r="BP85" s="332">
        <f>ABS($P56-P85)</f>
        <v>1618.95</v>
      </c>
      <c r="BQ85" s="344" t="str">
        <f>IF(BP85&lt;$BP96,$BP97,$BP98)</f>
        <v>s</v>
      </c>
      <c r="BR85" s="332">
        <f>ABS($P57-P85)</f>
        <v>2227.41</v>
      </c>
      <c r="BS85" s="344" t="str">
        <f>IF(BR85&lt;$BR96,$BR97,$BR98)</f>
        <v>s</v>
      </c>
      <c r="BT85" s="332">
        <f>ABS($P58-P85)</f>
        <v>2554.35</v>
      </c>
      <c r="BU85" s="344" t="str">
        <f>IF(BT85&lt;$BT96,$BT97,$BT98)</f>
        <v>s</v>
      </c>
      <c r="BV85" s="332">
        <f>ABS($P59-P85)</f>
        <v>0</v>
      </c>
      <c r="BW85" s="344" t="str">
        <f>IF(BV85&lt;$BV96,$BV97,$BV98)</f>
        <v>ns</v>
      </c>
      <c r="BX85" s="332">
        <f>ABS($P60-P85)</f>
        <v>0</v>
      </c>
      <c r="BY85" s="344" t="str">
        <f>IF(BX85&lt;$BX96,$BX97,$BX98)</f>
        <v>ns</v>
      </c>
      <c r="BZ85" s="332">
        <f>ABS($P61-P85)</f>
        <v>0</v>
      </c>
      <c r="CA85" s="344" t="str">
        <f>IF(BZ85&lt;$BZ96,$BZ97,$BZ98)</f>
        <v>ns</v>
      </c>
      <c r="CB85" s="332">
        <f>ABS($P62-P85)</f>
        <v>0</v>
      </c>
      <c r="CC85" s="344" t="str">
        <f>IF(CB85&lt;$CB96,$CB97,$CB98)</f>
        <v>ns</v>
      </c>
      <c r="CD85" s="332">
        <f>ABS($P63-P85)</f>
        <v>0</v>
      </c>
      <c r="CE85" s="344" t="str">
        <f>IF(CD85&lt;$CD96,$CD97,$CD98)</f>
        <v>ns</v>
      </c>
      <c r="CF85" s="332">
        <f>ABS($P64-P85)</f>
        <v>0</v>
      </c>
      <c r="CG85" s="344" t="str">
        <f>IF(CF85&lt;$CF96,$CF97,$CF98)</f>
        <v>ns</v>
      </c>
      <c r="CH85" s="332">
        <f>ABS($P65-P85)</f>
        <v>0</v>
      </c>
      <c r="CI85" s="344" t="str">
        <f>IF(CH85&lt;$CH96,$CH97,$CH98)</f>
        <v>ns</v>
      </c>
      <c r="CJ85" s="332">
        <f>ABS($P66-P85)</f>
        <v>0</v>
      </c>
      <c r="CK85" s="344" t="str">
        <f>IF(CJ85&lt;$CJ96,$CJ97,$CJ98)</f>
        <v>ns</v>
      </c>
      <c r="CL85" s="332">
        <f>ABS($P67-P85)</f>
        <v>0</v>
      </c>
      <c r="CM85" s="344" t="str">
        <f>IF(CL85&lt;$CL96,$CL97,$CL98)</f>
        <v>ns</v>
      </c>
      <c r="CN85" s="332">
        <f>ABS($P68-P85)</f>
        <v>0</v>
      </c>
      <c r="CO85" s="344" t="str">
        <f>IF(CN85&lt;$CN96,$CN97,$CN98)</f>
        <v>ns</v>
      </c>
      <c r="CP85" s="332">
        <f>ABS($P69-P85)</f>
        <v>0</v>
      </c>
      <c r="CQ85" s="344" t="str">
        <f>IF(CP85&lt;$CP96,$CP97,$CP98)</f>
        <v>ns</v>
      </c>
      <c r="CR85" s="332">
        <f>ABS($P70-P85)</f>
        <v>0</v>
      </c>
      <c r="CS85" s="344" t="str">
        <f>IF(CR85&lt;$CR96,$CR97,$CR98)</f>
        <v>ns</v>
      </c>
      <c r="CT85" s="332">
        <f>ABS($P71-P85)</f>
        <v>0</v>
      </c>
      <c r="CU85" s="344" t="str">
        <f>IF(CT85&lt;$CT96,$CT97,$CT98)</f>
        <v>ns</v>
      </c>
      <c r="CV85" s="332">
        <f>ABS($P72-P85)</f>
        <v>0</v>
      </c>
      <c r="CW85" s="344" t="str">
        <f>IF(CV85&lt;$CV96,$CV97,$CV98)</f>
        <v>ns</v>
      </c>
      <c r="CX85" s="332">
        <f>ABS($P73-P85)</f>
        <v>0</v>
      </c>
      <c r="CY85" s="344" t="str">
        <f>IF(CX85&lt;$CX96,$CX97,$CX98)</f>
        <v>ns</v>
      </c>
      <c r="CZ85" s="344">
        <f>ABS($P74-P85)</f>
        <v>0</v>
      </c>
      <c r="DA85" s="344" t="str">
        <f>IF(CZ85&lt;$CZ96,$CZ97,$CZ98)</f>
        <v>ns</v>
      </c>
      <c r="DB85" s="344">
        <f>ABS($P75-P85)</f>
        <v>0</v>
      </c>
      <c r="DC85" s="344" t="str">
        <f>IF(DB85&lt;DB96,$DB97,$DB98)</f>
        <v>ns</v>
      </c>
      <c r="DD85" s="344">
        <f>ABS($P76-P85)</f>
        <v>0</v>
      </c>
      <c r="DE85" s="344" t="str">
        <f>IF(DD85&lt;DD96,$DD97,$DD98)</f>
        <v>ns</v>
      </c>
      <c r="DF85" s="344">
        <f>ABS($P77-P85)</f>
        <v>0</v>
      </c>
      <c r="DG85" s="344" t="str">
        <f>IF(DF85&lt;DF96,$DF97,$DF98)</f>
        <v>ns</v>
      </c>
      <c r="DH85" s="344">
        <f>ABS($P78-P85)</f>
        <v>0</v>
      </c>
      <c r="DI85" s="344" t="str">
        <f>IF(DH85&lt;DH96,$DH97,$DH98)</f>
        <v>ns</v>
      </c>
      <c r="DJ85" s="344">
        <f>ABS($P79-P85)</f>
        <v>0</v>
      </c>
      <c r="DK85" s="344" t="str">
        <f>IF(DJ85&lt;DJ96,$DJ97,$DJ98)</f>
        <v>ns</v>
      </c>
      <c r="DL85" s="344">
        <f>ABS($P80-P85)</f>
        <v>0</v>
      </c>
      <c r="DM85" s="344" t="str">
        <f>IF(DL85&lt;DL96,$DL97,$DL98)</f>
        <v>ns</v>
      </c>
      <c r="DN85" s="344">
        <f>ABS($P81-P85)</f>
        <v>0</v>
      </c>
      <c r="DO85" s="344" t="str">
        <f>IF(DN85&lt;DN96,$DN97,$DN98)</f>
        <v>ns</v>
      </c>
      <c r="DP85" s="344">
        <f>ABS($P82-P85)</f>
        <v>0</v>
      </c>
      <c r="DQ85" s="344" t="str">
        <f>IF(DP85&lt;DP96,$DP97,$DP98)</f>
        <v>ns</v>
      </c>
      <c r="DR85" s="344">
        <f>ABS($P83-P85)</f>
        <v>0</v>
      </c>
      <c r="DS85" s="344" t="str">
        <f>IF(DR85&lt;DR96,$DR97,$DR98)</f>
        <v>ns</v>
      </c>
      <c r="DT85" s="344">
        <f>ABS($P84-P85)</f>
        <v>0</v>
      </c>
      <c r="DU85" s="344" t="str">
        <f>IF(DT85&lt;DT96,$DT97,$DT98)</f>
        <v>ns</v>
      </c>
    </row>
    <row r="86" spans="1:158">
      <c r="A86" s="342">
        <f>IF(Rendimiento!G43="",Rendimiento!K43,Rendimiento!G43)</f>
        <v>0</v>
      </c>
      <c r="B86" s="355">
        <f>Rendimiento!H43</f>
        <v>0</v>
      </c>
      <c r="C86" s="355">
        <f>Rendimiento!I43</f>
        <v>0</v>
      </c>
      <c r="D86" s="344">
        <f>Rendimiento!J43</f>
        <v>0</v>
      </c>
      <c r="E86" s="344">
        <f t="shared" si="73"/>
        <v>0</v>
      </c>
      <c r="F86" s="344">
        <f t="shared" si="69"/>
        <v>0</v>
      </c>
      <c r="G86" s="344">
        <f t="shared" si="70"/>
        <v>0</v>
      </c>
      <c r="H86" s="344">
        <f t="shared" si="71"/>
        <v>0</v>
      </c>
      <c r="I86" s="340">
        <f t="shared" si="74"/>
        <v>0</v>
      </c>
      <c r="J86" s="344">
        <f t="shared" si="75"/>
        <v>0</v>
      </c>
      <c r="K86" s="344">
        <f t="shared" si="72"/>
        <v>0</v>
      </c>
      <c r="O86" s="344">
        <f>Rendimiento!P43</f>
        <v>0</v>
      </c>
      <c r="P86" s="337">
        <f>Rendimiento!Q43</f>
        <v>0</v>
      </c>
      <c r="Q86" s="332">
        <f>IF(E97&gt;0,O86,0)</f>
        <v>0</v>
      </c>
      <c r="R86" s="333" t="str">
        <f t="shared" si="76"/>
        <v/>
      </c>
      <c r="S86" s="332">
        <f>IF(E97&gt;0,P86,Q86)</f>
        <v>0</v>
      </c>
      <c r="T86" s="344" t="str">
        <f t="shared" si="77"/>
        <v/>
      </c>
      <c r="U86" s="344" t="str">
        <f t="shared" si="78"/>
        <v/>
      </c>
      <c r="V86" s="344" t="str">
        <f t="shared" si="79"/>
        <v/>
      </c>
      <c r="W86" s="344" t="str">
        <f t="shared" si="80"/>
        <v/>
      </c>
      <c r="X86" s="344" t="str">
        <f t="shared" si="81"/>
        <v/>
      </c>
      <c r="Y86" s="344" t="str">
        <f t="shared" si="82"/>
        <v/>
      </c>
      <c r="Z86" s="344" t="str">
        <f t="shared" si="83"/>
        <v/>
      </c>
      <c r="AA86" s="344" t="str">
        <f t="shared" si="84"/>
        <v/>
      </c>
      <c r="AB86" s="344" t="str">
        <f t="shared" si="85"/>
        <v/>
      </c>
      <c r="AC86" s="344" t="str">
        <f t="shared" si="86"/>
        <v/>
      </c>
      <c r="AD86" s="344" t="str">
        <f t="shared" si="87"/>
        <v/>
      </c>
      <c r="AE86" s="344" t="str">
        <f t="shared" si="88"/>
        <v/>
      </c>
      <c r="AF86" s="344" t="str">
        <f t="shared" si="89"/>
        <v/>
      </c>
      <c r="AG86" s="344" t="str">
        <f t="shared" si="90"/>
        <v/>
      </c>
      <c r="AH86" s="344" t="str">
        <f t="shared" si="91"/>
        <v/>
      </c>
      <c r="AI86" s="344" t="str">
        <f t="shared" si="92"/>
        <v/>
      </c>
      <c r="AJ86" s="344" t="str">
        <f t="shared" si="93"/>
        <v/>
      </c>
      <c r="AK86" s="344" t="str">
        <f t="shared" si="94"/>
        <v/>
      </c>
      <c r="AL86" s="344" t="str">
        <f t="shared" si="95"/>
        <v/>
      </c>
      <c r="AM86" s="344" t="str">
        <f t="shared" si="96"/>
        <v/>
      </c>
      <c r="AN86" s="344" t="str">
        <f t="shared" si="97"/>
        <v/>
      </c>
      <c r="AO86" s="344" t="str">
        <f t="shared" si="98"/>
        <v/>
      </c>
      <c r="AP86" s="344" t="str">
        <f t="shared" si="99"/>
        <v/>
      </c>
      <c r="AQ86" s="344" t="str">
        <f t="shared" si="100"/>
        <v/>
      </c>
      <c r="AR86" s="344" t="str">
        <f t="shared" si="101"/>
        <v/>
      </c>
      <c r="AS86" s="344" t="str">
        <f t="shared" si="102"/>
        <v/>
      </c>
      <c r="AT86" s="344" t="str">
        <f t="shared" si="103"/>
        <v/>
      </c>
      <c r="AU86" s="344" t="str">
        <f t="shared" si="104"/>
        <v/>
      </c>
      <c r="AV86" s="344" t="str">
        <f t="shared" si="105"/>
        <v/>
      </c>
      <c r="AW86" s="344" t="str">
        <f t="shared" si="106"/>
        <v/>
      </c>
      <c r="AX86" s="344" t="str">
        <f t="shared" si="107"/>
        <v/>
      </c>
      <c r="AY86" s="344" t="str">
        <f t="shared" ref="AY86:AY93" si="108">IF(S86=0,"",$DW86)</f>
        <v/>
      </c>
      <c r="BL86" s="332">
        <f>ABS($P54-P86)</f>
        <v>0</v>
      </c>
      <c r="BM86" s="353" t="str">
        <f>IF(BL86&lt;$BL96,$BL97,$BL98)</f>
        <v>ns</v>
      </c>
      <c r="BN86" s="332">
        <f>ABS($P55-P86)</f>
        <v>1075.6400000000001</v>
      </c>
      <c r="BO86" s="353" t="str">
        <f>IF(BN86&lt;$BN96,$BN97,$BN98)</f>
        <v>s</v>
      </c>
      <c r="BP86" s="332">
        <f>ABS($P56-P86)</f>
        <v>1618.95</v>
      </c>
      <c r="BQ86" s="353" t="str">
        <f>IF(BP86&lt;$BP96,$BP97,$BP98)</f>
        <v>s</v>
      </c>
      <c r="BR86" s="332">
        <f>ABS($P57-P86)</f>
        <v>2227.41</v>
      </c>
      <c r="BS86" s="353" t="str">
        <f>IF(BR86&lt;$BR96,$BR97,$BR98)</f>
        <v>s</v>
      </c>
      <c r="BT86" s="332">
        <f>ABS($P58-P86)</f>
        <v>2554.35</v>
      </c>
      <c r="BU86" s="353" t="str">
        <f>IF(BT86&lt;$BT96,$BT97,$BT98)</f>
        <v>s</v>
      </c>
      <c r="BV86" s="332">
        <f>ABS($P59-P86)</f>
        <v>0</v>
      </c>
      <c r="BW86" s="353" t="str">
        <f>IF(BV86&lt;$BV96,$BV97,$BV98)</f>
        <v>ns</v>
      </c>
      <c r="BX86" s="332">
        <f>ABS($P60-P86)</f>
        <v>0</v>
      </c>
      <c r="BY86" s="353" t="str">
        <f>IF(BX86&lt;$BX96,$BX97,$BX98)</f>
        <v>ns</v>
      </c>
      <c r="BZ86" s="332">
        <f>ABS($P61-P86)</f>
        <v>0</v>
      </c>
      <c r="CA86" s="353" t="str">
        <f>IF(BZ86&lt;$BZ96,$BZ97,$BZ98)</f>
        <v>ns</v>
      </c>
      <c r="CB86" s="332">
        <f>ABS($P62-P86)</f>
        <v>0</v>
      </c>
      <c r="CC86" s="353" t="str">
        <f>IF(CB86&lt;$CB96,$CB97,$CB98)</f>
        <v>ns</v>
      </c>
      <c r="CD86" s="332">
        <f>ABS($P63-P86)</f>
        <v>0</v>
      </c>
      <c r="CE86" s="353" t="str">
        <f>IF(CD86&lt;$CD96,$CD97,$CD98)</f>
        <v>ns</v>
      </c>
      <c r="CF86" s="332">
        <f>ABS($P64-P86)</f>
        <v>0</v>
      </c>
      <c r="CG86" s="353" t="str">
        <f>IF(CF86&lt;$CF96,$CF97,$CF98)</f>
        <v>ns</v>
      </c>
      <c r="CH86" s="332">
        <f>ABS($P65-P86)</f>
        <v>0</v>
      </c>
      <c r="CI86" s="353" t="str">
        <f>IF(CH86&lt;$CH96,$CH97,$CH98)</f>
        <v>ns</v>
      </c>
      <c r="CJ86" s="332">
        <f>ABS($P66-P86)</f>
        <v>0</v>
      </c>
      <c r="CK86" s="353" t="str">
        <f>IF(CJ86&lt;$CJ96,$CJ97,$CJ98)</f>
        <v>ns</v>
      </c>
      <c r="CL86" s="332">
        <f>ABS($P67-P86)</f>
        <v>0</v>
      </c>
      <c r="CM86" s="353" t="str">
        <f>IF(CL86&lt;$CL96,$CL97,$CL98)</f>
        <v>ns</v>
      </c>
      <c r="CN86" s="332">
        <f>ABS($P68-P86)</f>
        <v>0</v>
      </c>
      <c r="CO86" s="353" t="str">
        <f>IF(CN86&lt;$CN96,$CN97,$CN98)</f>
        <v>ns</v>
      </c>
      <c r="CP86" s="332">
        <f>ABS($P69-P86)</f>
        <v>0</v>
      </c>
      <c r="CQ86" s="353" t="str">
        <f>IF(CP86&lt;$CP96,$CP97,$CP98)</f>
        <v>ns</v>
      </c>
      <c r="CR86" s="332">
        <f>ABS($P70-P86)</f>
        <v>0</v>
      </c>
      <c r="CS86" s="353" t="str">
        <f>IF(CR86&lt;$CR96,$CR97,$CR98)</f>
        <v>ns</v>
      </c>
      <c r="CT86" s="332">
        <f>ABS($P71-P86)</f>
        <v>0</v>
      </c>
      <c r="CU86" s="353" t="str">
        <f>IF(CT86&lt;$CT96,$CT97,$CT98)</f>
        <v>ns</v>
      </c>
      <c r="CV86" s="332">
        <f>ABS($P72-P86)</f>
        <v>0</v>
      </c>
      <c r="CW86" s="353" t="str">
        <f>IF(CV86&lt;$CV96,$CV97,$CV98)</f>
        <v>ns</v>
      </c>
      <c r="CX86" s="332">
        <f>ABS($P73-P86)</f>
        <v>0</v>
      </c>
      <c r="CY86" s="353" t="str">
        <f>IF(CX86&lt;$CX96,$CX97,$CX98)</f>
        <v>ns</v>
      </c>
      <c r="CZ86" s="344">
        <f>ABS($P74-P86)</f>
        <v>0</v>
      </c>
      <c r="DA86" s="353" t="str">
        <f>IF(CZ86&lt;$CZ96,$CZ97,$CZ98)</f>
        <v>ns</v>
      </c>
      <c r="DB86" s="344">
        <f>ABS($P75-P86)</f>
        <v>0</v>
      </c>
      <c r="DC86" s="353" t="str">
        <f>IF(DB86&lt;DB96,$DB97,$DB98)</f>
        <v>ns</v>
      </c>
      <c r="DD86" s="344">
        <f>ABS($P76-P86)</f>
        <v>0</v>
      </c>
      <c r="DE86" s="353" t="str">
        <f>IF(DD86&lt;DD96,$DD97,$DD98)</f>
        <v>ns</v>
      </c>
      <c r="DF86" s="344">
        <f>ABS($P77-P86)</f>
        <v>0</v>
      </c>
      <c r="DG86" s="353" t="str">
        <f>IF(DF86&lt;DF96,$DF97,$DF98)</f>
        <v>ns</v>
      </c>
      <c r="DH86" s="344">
        <f>ABS($P78-P86)</f>
        <v>0</v>
      </c>
      <c r="DI86" s="353" t="str">
        <f>IF(DH86&lt;DH96,$DH97,$DH98)</f>
        <v>ns</v>
      </c>
      <c r="DJ86" s="344">
        <f>ABS($P79-P86)</f>
        <v>0</v>
      </c>
      <c r="DK86" s="353" t="str">
        <f>IF(DJ86&lt;DJ96,$DJ97,$DJ98)</f>
        <v>ns</v>
      </c>
      <c r="DL86" s="344">
        <f>ABS($P80-P86)</f>
        <v>0</v>
      </c>
      <c r="DM86" s="353" t="str">
        <f>IF(DL86&lt;DL96,$DL97,$DL98)</f>
        <v>ns</v>
      </c>
      <c r="DN86" s="344">
        <f>ABS($P81-P86)</f>
        <v>0</v>
      </c>
      <c r="DO86" s="353" t="str">
        <f>IF(DN86&lt;DN96,$DN97,$DN98)</f>
        <v>ns</v>
      </c>
      <c r="DP86" s="344">
        <f>ABS($P82-P86)</f>
        <v>0</v>
      </c>
      <c r="DQ86" s="353" t="str">
        <f>IF(DP86&lt;DP96,$DP97,$DP98)</f>
        <v>ns</v>
      </c>
      <c r="DR86" s="344">
        <f>ABS($P83-P86)</f>
        <v>0</v>
      </c>
      <c r="DS86" s="353" t="str">
        <f>IF(DR86&lt;DR96,$DR97,$DR98)</f>
        <v>ns</v>
      </c>
      <c r="DT86" s="344">
        <f>ABS($P84-P86)</f>
        <v>0</v>
      </c>
      <c r="DU86" s="344" t="str">
        <f>IF(DT86&lt;DT96,$DT97,$DT98)</f>
        <v>ns</v>
      </c>
      <c r="DV86" s="344">
        <f>ABS($P85-P86)</f>
        <v>0</v>
      </c>
      <c r="DW86" s="344" t="str">
        <f>IF(DV86&lt;DV96,$DV97,$DV98)</f>
        <v>ns</v>
      </c>
    </row>
    <row r="87" spans="1:158">
      <c r="A87" s="342">
        <f>IF(Rendimiento!G44="",Rendimiento!K44,Rendimiento!G44)</f>
        <v>0</v>
      </c>
      <c r="B87" s="355">
        <f>Rendimiento!H44</f>
        <v>0</v>
      </c>
      <c r="C87" s="355">
        <f>Rendimiento!I44</f>
        <v>0</v>
      </c>
      <c r="D87" s="344">
        <f>Rendimiento!J44</f>
        <v>0</v>
      </c>
      <c r="E87" s="344">
        <f t="shared" si="73"/>
        <v>0</v>
      </c>
      <c r="F87" s="344">
        <f t="shared" si="69"/>
        <v>0</v>
      </c>
      <c r="G87" s="344">
        <f t="shared" si="70"/>
        <v>0</v>
      </c>
      <c r="H87" s="344">
        <f t="shared" si="71"/>
        <v>0</v>
      </c>
      <c r="I87" s="340">
        <f t="shared" si="74"/>
        <v>0</v>
      </c>
      <c r="J87" s="344">
        <f t="shared" si="75"/>
        <v>0</v>
      </c>
      <c r="K87" s="344">
        <f t="shared" si="72"/>
        <v>0</v>
      </c>
      <c r="O87" s="344">
        <f>Rendimiento!P44</f>
        <v>0</v>
      </c>
      <c r="P87" s="337">
        <f>Rendimiento!Q44</f>
        <v>0</v>
      </c>
      <c r="Q87" s="332">
        <f>IF(E97&gt;0,O87,0)</f>
        <v>0</v>
      </c>
      <c r="R87" s="333" t="str">
        <f t="shared" si="76"/>
        <v/>
      </c>
      <c r="S87" s="332">
        <f>IF(E97&gt;0,P87,Q87)</f>
        <v>0</v>
      </c>
      <c r="T87" s="344" t="str">
        <f t="shared" si="77"/>
        <v/>
      </c>
      <c r="U87" s="344" t="str">
        <f t="shared" si="78"/>
        <v/>
      </c>
      <c r="V87" s="344" t="str">
        <f t="shared" si="79"/>
        <v/>
      </c>
      <c r="W87" s="344" t="str">
        <f t="shared" si="80"/>
        <v/>
      </c>
      <c r="X87" s="344" t="str">
        <f t="shared" si="81"/>
        <v/>
      </c>
      <c r="Y87" s="344" t="str">
        <f t="shared" si="82"/>
        <v/>
      </c>
      <c r="Z87" s="344" t="str">
        <f t="shared" si="83"/>
        <v/>
      </c>
      <c r="AA87" s="344" t="str">
        <f t="shared" si="84"/>
        <v/>
      </c>
      <c r="AB87" s="344" t="str">
        <f t="shared" si="85"/>
        <v/>
      </c>
      <c r="AC87" s="344" t="str">
        <f t="shared" si="86"/>
        <v/>
      </c>
      <c r="AD87" s="344" t="str">
        <f t="shared" si="87"/>
        <v/>
      </c>
      <c r="AE87" s="344" t="str">
        <f t="shared" si="88"/>
        <v/>
      </c>
      <c r="AF87" s="344" t="str">
        <f t="shared" si="89"/>
        <v/>
      </c>
      <c r="AG87" s="344" t="str">
        <f t="shared" si="90"/>
        <v/>
      </c>
      <c r="AH87" s="344" t="str">
        <f t="shared" si="91"/>
        <v/>
      </c>
      <c r="AI87" s="344" t="str">
        <f t="shared" si="92"/>
        <v/>
      </c>
      <c r="AJ87" s="344" t="str">
        <f t="shared" si="93"/>
        <v/>
      </c>
      <c r="AK87" s="344" t="str">
        <f t="shared" si="94"/>
        <v/>
      </c>
      <c r="AL87" s="344" t="str">
        <f t="shared" si="95"/>
        <v/>
      </c>
      <c r="AM87" s="344" t="str">
        <f t="shared" si="96"/>
        <v/>
      </c>
      <c r="AN87" s="344" t="str">
        <f t="shared" si="97"/>
        <v/>
      </c>
      <c r="AO87" s="344" t="str">
        <f t="shared" si="98"/>
        <v/>
      </c>
      <c r="AP87" s="344" t="str">
        <f t="shared" si="99"/>
        <v/>
      </c>
      <c r="AQ87" s="344" t="str">
        <f t="shared" si="100"/>
        <v/>
      </c>
      <c r="AR87" s="344" t="str">
        <f t="shared" si="101"/>
        <v/>
      </c>
      <c r="AS87" s="344" t="str">
        <f t="shared" si="102"/>
        <v/>
      </c>
      <c r="AT87" s="344" t="str">
        <f t="shared" si="103"/>
        <v/>
      </c>
      <c r="AU87" s="344" t="str">
        <f t="shared" si="104"/>
        <v/>
      </c>
      <c r="AV87" s="344" t="str">
        <f t="shared" si="105"/>
        <v/>
      </c>
      <c r="AW87" s="344" t="str">
        <f t="shared" si="106"/>
        <v/>
      </c>
      <c r="AX87" s="344" t="str">
        <f t="shared" si="107"/>
        <v/>
      </c>
      <c r="AY87" s="344" t="str">
        <f t="shared" si="108"/>
        <v/>
      </c>
      <c r="AZ87" s="344" t="str">
        <f t="shared" ref="AZ87:AZ93" si="109">IF(S87=0,"",$DY87)</f>
        <v/>
      </c>
      <c r="BL87" s="332">
        <f>ABS($P54-P87)</f>
        <v>0</v>
      </c>
      <c r="BM87" s="353" t="str">
        <f>IF(BL87&lt;$BL96,$BL97,$BL98)</f>
        <v>ns</v>
      </c>
      <c r="BN87" s="332">
        <f>ABS($P55-P87)</f>
        <v>1075.6400000000001</v>
      </c>
      <c r="BO87" s="353" t="str">
        <f>IF(BN87&lt;$BN96,$BN97,$BN98)</f>
        <v>s</v>
      </c>
      <c r="BP87" s="332">
        <f>ABS($P56-P87)</f>
        <v>1618.95</v>
      </c>
      <c r="BQ87" s="353" t="str">
        <f>IF(BP87&lt;$BP96,$BP97,$BP98)</f>
        <v>s</v>
      </c>
      <c r="BR87" s="332">
        <f>ABS($P57-P87)</f>
        <v>2227.41</v>
      </c>
      <c r="BS87" s="353" t="str">
        <f>IF(BR87&lt;$BR96,$BR97,$BR98)</f>
        <v>s</v>
      </c>
      <c r="BT87" s="332">
        <f>ABS($P58-P87)</f>
        <v>2554.35</v>
      </c>
      <c r="BU87" s="353" t="str">
        <f>IF(BT87&lt;$BT96,$BT97,$BT98)</f>
        <v>s</v>
      </c>
      <c r="BV87" s="332">
        <f>ABS($P59-P87)</f>
        <v>0</v>
      </c>
      <c r="BW87" s="353" t="str">
        <f>IF(BV87&lt;$BV96,$BV97,$BV98)</f>
        <v>ns</v>
      </c>
      <c r="BX87" s="332">
        <f>ABS($P60-P87)</f>
        <v>0</v>
      </c>
      <c r="BY87" s="353" t="str">
        <f>IF(BX87&lt;$BX96,$BX97,$BX98)</f>
        <v>ns</v>
      </c>
      <c r="BZ87" s="332">
        <f>ABS($P61-P87)</f>
        <v>0</v>
      </c>
      <c r="CA87" s="353" t="str">
        <f>IF(BZ87&lt;$BZ96,$BZ97,$BZ98)</f>
        <v>ns</v>
      </c>
      <c r="CB87" s="332">
        <f>ABS($P62-P87)</f>
        <v>0</v>
      </c>
      <c r="CC87" s="353" t="str">
        <f>IF(CB87&lt;$CB96,$CB97,$CB98)</f>
        <v>ns</v>
      </c>
      <c r="CD87" s="332">
        <f>ABS($P63-P87)</f>
        <v>0</v>
      </c>
      <c r="CE87" s="353" t="str">
        <f>IF(CD87&lt;$CD96,$CD97,$CD98)</f>
        <v>ns</v>
      </c>
      <c r="CF87" s="332">
        <f>ABS($P64-P87)</f>
        <v>0</v>
      </c>
      <c r="CG87" s="353" t="str">
        <f>IF(CF87&lt;$CF96,$CF97,$CF98)</f>
        <v>ns</v>
      </c>
      <c r="CH87" s="332">
        <f>ABS($P65-P87)</f>
        <v>0</v>
      </c>
      <c r="CI87" s="353" t="str">
        <f>IF(CH87&lt;$CH96,$CH97,$CH98)</f>
        <v>ns</v>
      </c>
      <c r="CJ87" s="332">
        <f>ABS($P66-P87)</f>
        <v>0</v>
      </c>
      <c r="CK87" s="353" t="str">
        <f>IF(CJ87&lt;$CJ96,$CJ97,$CJ98)</f>
        <v>ns</v>
      </c>
      <c r="CL87" s="332">
        <f>ABS($P67-P87)</f>
        <v>0</v>
      </c>
      <c r="CM87" s="353" t="str">
        <f>IF(CL87&lt;$CL96,$CL97,$CL98)</f>
        <v>ns</v>
      </c>
      <c r="CN87" s="332">
        <f>ABS($P68-P87)</f>
        <v>0</v>
      </c>
      <c r="CO87" s="353" t="str">
        <f>IF(CN87&lt;$CN96,$CN97,$CN98)</f>
        <v>ns</v>
      </c>
      <c r="CP87" s="332">
        <f>ABS($P69-P87)</f>
        <v>0</v>
      </c>
      <c r="CQ87" s="353" t="str">
        <f>IF(CP87&lt;$CP96,$CP97,$CP98)</f>
        <v>ns</v>
      </c>
      <c r="CR87" s="332">
        <f>ABS($P70-P87)</f>
        <v>0</v>
      </c>
      <c r="CS87" s="353" t="str">
        <f>IF(CR87&lt;$CR96,$CR97,$CR98)</f>
        <v>ns</v>
      </c>
      <c r="CT87" s="332">
        <f>ABS($P71-P87)</f>
        <v>0</v>
      </c>
      <c r="CU87" s="353" t="str">
        <f>IF(CT87&lt;$CT96,$CT97,$CT98)</f>
        <v>ns</v>
      </c>
      <c r="CV87" s="332">
        <f>ABS($P72-P87)</f>
        <v>0</v>
      </c>
      <c r="CW87" s="353" t="str">
        <f>IF(CV87&lt;$CV96,$CV97,$CV98)</f>
        <v>ns</v>
      </c>
      <c r="CX87" s="332">
        <f>ABS($P73-P87)</f>
        <v>0</v>
      </c>
      <c r="CY87" s="353" t="str">
        <f>IF(CX87&lt;$CX96,$CX97,$CX98)</f>
        <v>ns</v>
      </c>
      <c r="CZ87" s="344">
        <f>ABS($P74-P87)</f>
        <v>0</v>
      </c>
      <c r="DA87" s="353" t="str">
        <f>IF(CZ87&lt;$CZ96,$CZ97,$CZ98)</f>
        <v>ns</v>
      </c>
      <c r="DB87" s="344">
        <f>ABS($P75-P87)</f>
        <v>0</v>
      </c>
      <c r="DC87" s="353" t="str">
        <f>IF(DB87&lt;DB96,$DB97,$DB98)</f>
        <v>ns</v>
      </c>
      <c r="DD87" s="344">
        <f>ABS($P76-P87)</f>
        <v>0</v>
      </c>
      <c r="DE87" s="353" t="str">
        <f>IF(DD87&lt;DD96,$DD97,$DD98)</f>
        <v>ns</v>
      </c>
      <c r="DF87" s="344">
        <f>ABS($P77-P87)</f>
        <v>0</v>
      </c>
      <c r="DG87" s="353" t="str">
        <f>IF(DF87&lt;DF96,$DF97,$DF98)</f>
        <v>ns</v>
      </c>
      <c r="DH87" s="344">
        <f>ABS($P78-P87)</f>
        <v>0</v>
      </c>
      <c r="DI87" s="353" t="str">
        <f>IF(DH87&lt;DH96,$DH97,$DH98)</f>
        <v>ns</v>
      </c>
      <c r="DJ87" s="344">
        <f>ABS($P79-P87)</f>
        <v>0</v>
      </c>
      <c r="DK87" s="353" t="str">
        <f>IF(DJ87&lt;DJ96,$DJ97,$DJ98)</f>
        <v>ns</v>
      </c>
      <c r="DL87" s="344">
        <f>ABS($P80-P87)</f>
        <v>0</v>
      </c>
      <c r="DM87" s="353" t="str">
        <f>IF(DL87&lt;DL96,$DL97,$DL98)</f>
        <v>ns</v>
      </c>
      <c r="DN87" s="344">
        <f>ABS($P81-P87)</f>
        <v>0</v>
      </c>
      <c r="DO87" s="353" t="str">
        <f>IF(DN87&lt;DN96,$DN97,$DN98)</f>
        <v>ns</v>
      </c>
      <c r="DP87" s="344">
        <f>ABS($P82-P87)</f>
        <v>0</v>
      </c>
      <c r="DQ87" s="353" t="str">
        <f>IF(DP87&lt;DP96,$DP97,$DP98)</f>
        <v>ns</v>
      </c>
      <c r="DR87" s="344">
        <f>ABS($P83-P87)</f>
        <v>0</v>
      </c>
      <c r="DS87" s="353" t="str">
        <f>IF(DR87&lt;DR96,$DR97,$DR98)</f>
        <v>ns</v>
      </c>
      <c r="DT87" s="344">
        <f>ABS($P84-P87)</f>
        <v>0</v>
      </c>
      <c r="DU87" s="353" t="str">
        <f>IF(DT87&lt;DT96,$DT97,$DT98)</f>
        <v>ns</v>
      </c>
      <c r="DV87" s="344">
        <f>ABS($P85-P87)</f>
        <v>0</v>
      </c>
      <c r="DW87" s="353" t="str">
        <f>IF(DV87&lt;DV96,$DV97,$DV98)</f>
        <v>ns</v>
      </c>
      <c r="DX87" s="344">
        <f>ABS($P86-P87)</f>
        <v>0</v>
      </c>
      <c r="DY87" s="353" t="str">
        <f>IF(DX87&lt;DX96,$DX97,$DX98)</f>
        <v>ns</v>
      </c>
    </row>
    <row r="88" spans="1:158">
      <c r="A88" s="342">
        <f>IF(Rendimiento!G45="",Rendimiento!K45,Rendimiento!G45)</f>
        <v>0</v>
      </c>
      <c r="B88" s="355">
        <f>Rendimiento!H45</f>
        <v>0</v>
      </c>
      <c r="C88" s="355">
        <f>Rendimiento!I45</f>
        <v>0</v>
      </c>
      <c r="D88" s="344">
        <f>Rendimiento!J45</f>
        <v>0</v>
      </c>
      <c r="E88" s="344">
        <f t="shared" si="73"/>
        <v>0</v>
      </c>
      <c r="F88" s="344">
        <f t="shared" si="69"/>
        <v>0</v>
      </c>
      <c r="G88" s="344">
        <f t="shared" si="70"/>
        <v>0</v>
      </c>
      <c r="H88" s="344">
        <f t="shared" si="71"/>
        <v>0</v>
      </c>
      <c r="I88" s="340">
        <f t="shared" si="74"/>
        <v>0</v>
      </c>
      <c r="J88" s="344">
        <f t="shared" si="75"/>
        <v>0</v>
      </c>
      <c r="K88" s="344">
        <f t="shared" si="72"/>
        <v>0</v>
      </c>
      <c r="O88" s="344">
        <f>Rendimiento!P45</f>
        <v>0</v>
      </c>
      <c r="P88" s="337">
        <f>Rendimiento!Q45</f>
        <v>0</v>
      </c>
      <c r="Q88" s="332">
        <f>IF(E97&gt;0,O88,0)</f>
        <v>0</v>
      </c>
      <c r="R88" s="333" t="str">
        <f t="shared" si="76"/>
        <v/>
      </c>
      <c r="S88" s="332">
        <f>IF(E97&gt;0,P88,Q88)</f>
        <v>0</v>
      </c>
      <c r="T88" s="344" t="str">
        <f t="shared" si="77"/>
        <v/>
      </c>
      <c r="U88" s="344" t="str">
        <f t="shared" si="78"/>
        <v/>
      </c>
      <c r="V88" s="344" t="str">
        <f t="shared" si="79"/>
        <v/>
      </c>
      <c r="W88" s="344" t="str">
        <f t="shared" si="80"/>
        <v/>
      </c>
      <c r="X88" s="344" t="str">
        <f t="shared" si="81"/>
        <v/>
      </c>
      <c r="Y88" s="344" t="str">
        <f t="shared" si="82"/>
        <v/>
      </c>
      <c r="Z88" s="344" t="str">
        <f t="shared" si="83"/>
        <v/>
      </c>
      <c r="AA88" s="344" t="str">
        <f t="shared" si="84"/>
        <v/>
      </c>
      <c r="AB88" s="344" t="str">
        <f t="shared" si="85"/>
        <v/>
      </c>
      <c r="AC88" s="344" t="str">
        <f t="shared" si="86"/>
        <v/>
      </c>
      <c r="AD88" s="344" t="str">
        <f t="shared" si="87"/>
        <v/>
      </c>
      <c r="AE88" s="344" t="str">
        <f t="shared" si="88"/>
        <v/>
      </c>
      <c r="AF88" s="344" t="str">
        <f t="shared" si="89"/>
        <v/>
      </c>
      <c r="AG88" s="344" t="str">
        <f t="shared" si="90"/>
        <v/>
      </c>
      <c r="AH88" s="344" t="str">
        <f t="shared" si="91"/>
        <v/>
      </c>
      <c r="AI88" s="344" t="str">
        <f t="shared" si="92"/>
        <v/>
      </c>
      <c r="AJ88" s="344" t="str">
        <f t="shared" si="93"/>
        <v/>
      </c>
      <c r="AK88" s="344" t="str">
        <f t="shared" si="94"/>
        <v/>
      </c>
      <c r="AL88" s="344" t="str">
        <f t="shared" si="95"/>
        <v/>
      </c>
      <c r="AM88" s="344" t="str">
        <f t="shared" si="96"/>
        <v/>
      </c>
      <c r="AN88" s="344" t="str">
        <f t="shared" si="97"/>
        <v/>
      </c>
      <c r="AO88" s="344" t="str">
        <f t="shared" si="98"/>
        <v/>
      </c>
      <c r="AP88" s="344" t="str">
        <f t="shared" si="99"/>
        <v/>
      </c>
      <c r="AQ88" s="344" t="str">
        <f t="shared" si="100"/>
        <v/>
      </c>
      <c r="AR88" s="344" t="str">
        <f t="shared" si="101"/>
        <v/>
      </c>
      <c r="AS88" s="344" t="str">
        <f t="shared" si="102"/>
        <v/>
      </c>
      <c r="AT88" s="344" t="str">
        <f t="shared" si="103"/>
        <v/>
      </c>
      <c r="AU88" s="344" t="str">
        <f t="shared" si="104"/>
        <v/>
      </c>
      <c r="AV88" s="344" t="str">
        <f t="shared" si="105"/>
        <v/>
      </c>
      <c r="AW88" s="344" t="str">
        <f t="shared" si="106"/>
        <v/>
      </c>
      <c r="AX88" s="344" t="str">
        <f t="shared" si="107"/>
        <v/>
      </c>
      <c r="AY88" s="344" t="str">
        <f t="shared" si="108"/>
        <v/>
      </c>
      <c r="AZ88" s="344" t="str">
        <f t="shared" si="109"/>
        <v/>
      </c>
      <c r="BA88" s="344" t="str">
        <f t="shared" ref="BA88:BA93" si="110">IF(S88=0,"",$EA88)</f>
        <v/>
      </c>
      <c r="BL88" s="332">
        <f>ABS($P54-P88)</f>
        <v>0</v>
      </c>
      <c r="BM88" s="344" t="str">
        <f>IF(BL88&lt;$BL96,$BL97,$BL98)</f>
        <v>ns</v>
      </c>
      <c r="BN88" s="332">
        <f>ABS($P55-P88)</f>
        <v>1075.6400000000001</v>
      </c>
      <c r="BO88" s="344" t="str">
        <f>IF(BN88&lt;$BN96,$BN97,$BN98)</f>
        <v>s</v>
      </c>
      <c r="BP88" s="332">
        <f>ABS($P56-P88)</f>
        <v>1618.95</v>
      </c>
      <c r="BQ88" s="344" t="str">
        <f>IF(BP88&lt;$BP96,$BP97,$BP98)</f>
        <v>s</v>
      </c>
      <c r="BR88" s="332">
        <f>ABS($P57-P88)</f>
        <v>2227.41</v>
      </c>
      <c r="BS88" s="344" t="str">
        <f>IF(BR88&lt;$BR96,$BR97,$BR98)</f>
        <v>s</v>
      </c>
      <c r="BT88" s="332">
        <f>ABS($P58-P88)</f>
        <v>2554.35</v>
      </c>
      <c r="BU88" s="344" t="str">
        <f>IF(BT88&lt;$BT96,$BT97,$BT98)</f>
        <v>s</v>
      </c>
      <c r="BV88" s="332">
        <f>ABS($P59-P88)</f>
        <v>0</v>
      </c>
      <c r="BW88" s="344" t="str">
        <f>IF(BV88&lt;$BV96,$BV97,$BV98)</f>
        <v>ns</v>
      </c>
      <c r="BX88" s="332">
        <f>ABS($P60-P88)</f>
        <v>0</v>
      </c>
      <c r="BY88" s="344" t="str">
        <f>IF(BX88&lt;$BX96,$BX97,$BX98)</f>
        <v>ns</v>
      </c>
      <c r="BZ88" s="332">
        <f>ABS($P61-P88)</f>
        <v>0</v>
      </c>
      <c r="CA88" s="344" t="str">
        <f>IF(BZ88&lt;$BZ96,$BZ97,$BZ98)</f>
        <v>ns</v>
      </c>
      <c r="CB88" s="332">
        <f>ABS($P62-P88)</f>
        <v>0</v>
      </c>
      <c r="CC88" s="344" t="str">
        <f>IF(CB88&lt;$CB96,$CB97,$CB98)</f>
        <v>ns</v>
      </c>
      <c r="CD88" s="332">
        <f>ABS($P63-P88)</f>
        <v>0</v>
      </c>
      <c r="CE88" s="344" t="str">
        <f>IF(CD88&lt;$CD96,$CD97,$CD98)</f>
        <v>ns</v>
      </c>
      <c r="CF88" s="332">
        <f>ABS($P64-P88)</f>
        <v>0</v>
      </c>
      <c r="CG88" s="344" t="str">
        <f>IF(CF88&lt;$CF96,$CF97,$CF98)</f>
        <v>ns</v>
      </c>
      <c r="CH88" s="332">
        <f>ABS($P65-P88)</f>
        <v>0</v>
      </c>
      <c r="CI88" s="344" t="str">
        <f>IF(CH88&lt;$CH96,$CH97,$CH98)</f>
        <v>ns</v>
      </c>
      <c r="CJ88" s="332">
        <f>ABS($P66-P88)</f>
        <v>0</v>
      </c>
      <c r="CK88" s="344" t="str">
        <f>IF(CJ88&lt;$CJ96,$CJ97,$CJ98)</f>
        <v>ns</v>
      </c>
      <c r="CL88" s="332">
        <f>ABS($P67-P88)</f>
        <v>0</v>
      </c>
      <c r="CM88" s="344" t="str">
        <f>IF(CL88&lt;$CL96,$CL97,$CL98)</f>
        <v>ns</v>
      </c>
      <c r="CN88" s="332">
        <f>ABS($P68-P88)</f>
        <v>0</v>
      </c>
      <c r="CO88" s="344" t="str">
        <f>IF(CN88&lt;$CN96,$CN97,$CN98)</f>
        <v>ns</v>
      </c>
      <c r="CP88" s="332">
        <f>ABS($P69-P88)</f>
        <v>0</v>
      </c>
      <c r="CQ88" s="344" t="str">
        <f>IF(CP88&lt;$CP96,$CP97,$CP98)</f>
        <v>ns</v>
      </c>
      <c r="CR88" s="332">
        <f>ABS($P70-P88)</f>
        <v>0</v>
      </c>
      <c r="CS88" s="344" t="str">
        <f>IF(CR88&lt;$CR96,$CR97,$CR98)</f>
        <v>ns</v>
      </c>
      <c r="CT88" s="332">
        <f>ABS($P71-P88)</f>
        <v>0</v>
      </c>
      <c r="CU88" s="344" t="str">
        <f>IF(CT88&lt;$CT96,$CT97,$CT98)</f>
        <v>ns</v>
      </c>
      <c r="CV88" s="332">
        <f>ABS($P72-P88)</f>
        <v>0</v>
      </c>
      <c r="CW88" s="344" t="str">
        <f>IF(CV88&lt;$CV96,$CV97,$CV98)</f>
        <v>ns</v>
      </c>
      <c r="CX88" s="332">
        <f>ABS($P73-P88)</f>
        <v>0</v>
      </c>
      <c r="CY88" s="344" t="str">
        <f>IF(CX88&lt;$CX96,$CX97,$CX98)</f>
        <v>ns</v>
      </c>
      <c r="CZ88" s="344">
        <f>ABS($P74-P88)</f>
        <v>0</v>
      </c>
      <c r="DA88" s="344" t="str">
        <f>IF(CZ88&lt;$CZ96,$CZ97,$CZ98)</f>
        <v>ns</v>
      </c>
      <c r="DB88" s="344">
        <f>ABS($P75-P88)</f>
        <v>0</v>
      </c>
      <c r="DC88" s="344" t="str">
        <f>IF(DB88&lt;DB96,$DB97,$DB98)</f>
        <v>ns</v>
      </c>
      <c r="DD88" s="344">
        <f>ABS($P76-P88)</f>
        <v>0</v>
      </c>
      <c r="DE88" s="344" t="str">
        <f>IF(DD88&lt;DD96,$DD97,$DD98)</f>
        <v>ns</v>
      </c>
      <c r="DF88" s="344">
        <f>ABS($P77-P88)</f>
        <v>0</v>
      </c>
      <c r="DG88" s="344" t="str">
        <f>IF(DF88&lt;DF96,$DF97,$DF98)</f>
        <v>ns</v>
      </c>
      <c r="DH88" s="344">
        <f>ABS($P78-P88)</f>
        <v>0</v>
      </c>
      <c r="DI88" s="344" t="str">
        <f>IF(DH88&lt;DH96,$DH97,$DH98)</f>
        <v>ns</v>
      </c>
      <c r="DJ88" s="344">
        <f>ABS($P79-P88)</f>
        <v>0</v>
      </c>
      <c r="DK88" s="344" t="str">
        <f>IF(DJ88&lt;DJ96,$DJ97,$DJ98)</f>
        <v>ns</v>
      </c>
      <c r="DL88" s="344">
        <f>ABS($P80-P88)</f>
        <v>0</v>
      </c>
      <c r="DM88" s="344" t="str">
        <f>IF(DL88&lt;DL96,$DL97,$DL98)</f>
        <v>ns</v>
      </c>
      <c r="DN88" s="344">
        <f>ABS($P81-P88)</f>
        <v>0</v>
      </c>
      <c r="DO88" s="344" t="str">
        <f>IF(DN88&lt;DN96,$DN97,$DN98)</f>
        <v>ns</v>
      </c>
      <c r="DP88" s="344">
        <f>ABS($P82-P88)</f>
        <v>0</v>
      </c>
      <c r="DQ88" s="344" t="str">
        <f>IF(DP88&lt;DP96,$DP97,$DP98)</f>
        <v>ns</v>
      </c>
      <c r="DR88" s="344">
        <f>ABS($P83-P88)</f>
        <v>0</v>
      </c>
      <c r="DS88" s="344" t="str">
        <f>IF(DR88&lt;DR96,$DR97,$DR98)</f>
        <v>ns</v>
      </c>
      <c r="DT88" s="344">
        <f>ABS($P84-P88)</f>
        <v>0</v>
      </c>
      <c r="DU88" s="353" t="str">
        <f>IF(DT88&lt;DT96,$DT97,$DT98)</f>
        <v>ns</v>
      </c>
      <c r="DV88" s="344">
        <f>ABS($P85-P88)</f>
        <v>0</v>
      </c>
      <c r="DW88" s="353" t="str">
        <f>IF(DV88&lt;DV96,$DV97,$DV98)</f>
        <v>ns</v>
      </c>
      <c r="DX88" s="344">
        <f>ABS($P86-P88)</f>
        <v>0</v>
      </c>
      <c r="DY88" s="353" t="str">
        <f>IF(DX88&lt;DX96,$DX97,$DX98)</f>
        <v>ns</v>
      </c>
      <c r="DZ88" s="344">
        <f>ABS($P87-P88)</f>
        <v>0</v>
      </c>
      <c r="EA88" s="353" t="str">
        <f>IF(DZ88&lt;DZ96,$DZ97,$DZ98)</f>
        <v>ns</v>
      </c>
    </row>
    <row r="89" spans="1:158">
      <c r="A89" s="342">
        <f>IF(Rendimiento!G46="",Rendimiento!K46,Rendimiento!G46)</f>
        <v>0</v>
      </c>
      <c r="B89" s="355">
        <f>Rendimiento!H46</f>
        <v>0</v>
      </c>
      <c r="C89" s="355">
        <f>Rendimiento!I46</f>
        <v>0</v>
      </c>
      <c r="D89" s="344">
        <f>Rendimiento!J46</f>
        <v>0</v>
      </c>
      <c r="E89" s="344">
        <f t="shared" si="73"/>
        <v>0</v>
      </c>
      <c r="F89" s="344">
        <f t="shared" si="69"/>
        <v>0</v>
      </c>
      <c r="G89" s="344">
        <f t="shared" si="70"/>
        <v>0</v>
      </c>
      <c r="H89" s="344">
        <f t="shared" si="71"/>
        <v>0</v>
      </c>
      <c r="I89" s="340">
        <f t="shared" si="74"/>
        <v>0</v>
      </c>
      <c r="J89" s="344">
        <f t="shared" si="75"/>
        <v>0</v>
      </c>
      <c r="K89" s="344">
        <f t="shared" si="72"/>
        <v>0</v>
      </c>
      <c r="O89" s="344">
        <f>Rendimiento!P46</f>
        <v>0</v>
      </c>
      <c r="P89" s="337">
        <f>Rendimiento!Q46</f>
        <v>0</v>
      </c>
      <c r="Q89" s="332">
        <f>IF(E97&gt;0,O89,0)</f>
        <v>0</v>
      </c>
      <c r="R89" s="333" t="str">
        <f t="shared" si="76"/>
        <v/>
      </c>
      <c r="S89" s="332">
        <f>IF(E97&gt;0,P89,Q89)</f>
        <v>0</v>
      </c>
      <c r="T89" s="344" t="str">
        <f t="shared" si="77"/>
        <v/>
      </c>
      <c r="U89" s="344" t="str">
        <f t="shared" si="78"/>
        <v/>
      </c>
      <c r="V89" s="344" t="str">
        <f t="shared" si="79"/>
        <v/>
      </c>
      <c r="W89" s="344" t="str">
        <f t="shared" si="80"/>
        <v/>
      </c>
      <c r="X89" s="344" t="str">
        <f t="shared" si="81"/>
        <v/>
      </c>
      <c r="Y89" s="344" t="str">
        <f t="shared" si="82"/>
        <v/>
      </c>
      <c r="Z89" s="344" t="str">
        <f t="shared" si="83"/>
        <v/>
      </c>
      <c r="AA89" s="344" t="str">
        <f t="shared" si="84"/>
        <v/>
      </c>
      <c r="AB89" s="344" t="str">
        <f t="shared" si="85"/>
        <v/>
      </c>
      <c r="AC89" s="344" t="str">
        <f t="shared" si="86"/>
        <v/>
      </c>
      <c r="AD89" s="344" t="str">
        <f t="shared" si="87"/>
        <v/>
      </c>
      <c r="AE89" s="344" t="str">
        <f t="shared" si="88"/>
        <v/>
      </c>
      <c r="AF89" s="344" t="str">
        <f t="shared" si="89"/>
        <v/>
      </c>
      <c r="AG89" s="344" t="str">
        <f t="shared" si="90"/>
        <v/>
      </c>
      <c r="AH89" s="344" t="str">
        <f t="shared" si="91"/>
        <v/>
      </c>
      <c r="AI89" s="344" t="str">
        <f t="shared" si="92"/>
        <v/>
      </c>
      <c r="AJ89" s="344" t="str">
        <f t="shared" si="93"/>
        <v/>
      </c>
      <c r="AK89" s="344" t="str">
        <f t="shared" si="94"/>
        <v/>
      </c>
      <c r="AL89" s="344" t="str">
        <f t="shared" si="95"/>
        <v/>
      </c>
      <c r="AM89" s="344" t="str">
        <f t="shared" si="96"/>
        <v/>
      </c>
      <c r="AN89" s="344" t="str">
        <f t="shared" si="97"/>
        <v/>
      </c>
      <c r="AO89" s="344" t="str">
        <f t="shared" si="98"/>
        <v/>
      </c>
      <c r="AP89" s="344" t="str">
        <f t="shared" si="99"/>
        <v/>
      </c>
      <c r="AQ89" s="344" t="str">
        <f t="shared" si="100"/>
        <v/>
      </c>
      <c r="AR89" s="344" t="str">
        <f t="shared" si="101"/>
        <v/>
      </c>
      <c r="AS89" s="344" t="str">
        <f t="shared" si="102"/>
        <v/>
      </c>
      <c r="AT89" s="344" t="str">
        <f t="shared" si="103"/>
        <v/>
      </c>
      <c r="AU89" s="344" t="str">
        <f t="shared" si="104"/>
        <v/>
      </c>
      <c r="AV89" s="344" t="str">
        <f t="shared" si="105"/>
        <v/>
      </c>
      <c r="AW89" s="344" t="str">
        <f t="shared" si="106"/>
        <v/>
      </c>
      <c r="AX89" s="344" t="str">
        <f t="shared" si="107"/>
        <v/>
      </c>
      <c r="AY89" s="344" t="str">
        <f t="shared" si="108"/>
        <v/>
      </c>
      <c r="AZ89" s="344" t="str">
        <f t="shared" si="109"/>
        <v/>
      </c>
      <c r="BA89" s="344" t="str">
        <f t="shared" si="110"/>
        <v/>
      </c>
      <c r="BB89" s="344" t="str">
        <f>IF(S89=0,"",$EC89)</f>
        <v/>
      </c>
      <c r="BL89" s="332">
        <f>ABS($P54-P89)</f>
        <v>0</v>
      </c>
      <c r="BM89" s="344" t="str">
        <f>IF(BL89&lt;$BL96,$BL97,$BL98)</f>
        <v>ns</v>
      </c>
      <c r="BN89" s="332">
        <f>ABS($P55-P89)</f>
        <v>1075.6400000000001</v>
      </c>
      <c r="BO89" s="344" t="str">
        <f>IF(BN89&lt;$BN96,$BN97,$BN98)</f>
        <v>s</v>
      </c>
      <c r="BP89" s="332">
        <f>ABS($P56-P89)</f>
        <v>1618.95</v>
      </c>
      <c r="BQ89" s="344" t="str">
        <f>IF(BP89&lt;$BP96,$BP97,$BP98)</f>
        <v>s</v>
      </c>
      <c r="BR89" s="332">
        <f>ABS($P57-P89)</f>
        <v>2227.41</v>
      </c>
      <c r="BS89" s="344" t="str">
        <f>IF(BR89&lt;$BR96,$BR97,$BR98)</f>
        <v>s</v>
      </c>
      <c r="BT89" s="332">
        <f>ABS($P58-P89)</f>
        <v>2554.35</v>
      </c>
      <c r="BU89" s="344" t="str">
        <f>IF(BT89&lt;$BT96,$BT97,$BT98)</f>
        <v>s</v>
      </c>
      <c r="BV89" s="332">
        <f>ABS($P59-P89)</f>
        <v>0</v>
      </c>
      <c r="BW89" s="344" t="str">
        <f>IF(BV89&lt;$BV96,$BV97,$BV98)</f>
        <v>ns</v>
      </c>
      <c r="BX89" s="332">
        <f>ABS($P60-P89)</f>
        <v>0</v>
      </c>
      <c r="BY89" s="344" t="str">
        <f>IF(BX89&lt;$BX96,$BX97,$BX98)</f>
        <v>ns</v>
      </c>
      <c r="BZ89" s="332">
        <f>ABS($P61-P89)</f>
        <v>0</v>
      </c>
      <c r="CA89" s="344" t="str">
        <f>IF(BZ89&lt;$BZ96,$BZ97,$BZ98)</f>
        <v>ns</v>
      </c>
      <c r="CB89" s="332">
        <f>ABS($P62-P89)</f>
        <v>0</v>
      </c>
      <c r="CC89" s="344" t="str">
        <f>IF(CB89&lt;$CB96,$CB97,$CB98)</f>
        <v>ns</v>
      </c>
      <c r="CD89" s="332">
        <f>ABS($P63-P89)</f>
        <v>0</v>
      </c>
      <c r="CE89" s="344" t="str">
        <f>IF(CD89&lt;$CD96,$CD97,$CD98)</f>
        <v>ns</v>
      </c>
      <c r="CF89" s="332">
        <f>ABS($P64-P89)</f>
        <v>0</v>
      </c>
      <c r="CG89" s="344" t="str">
        <f>IF(CF89&lt;$CF96,$CF97,$CF98)</f>
        <v>ns</v>
      </c>
      <c r="CH89" s="332">
        <f>ABS($P65-P89)</f>
        <v>0</v>
      </c>
      <c r="CI89" s="344" t="str">
        <f>IF(CH89&lt;$CH96,$CH97,$CH98)</f>
        <v>ns</v>
      </c>
      <c r="CJ89" s="332">
        <f>ABS($P66-P89)</f>
        <v>0</v>
      </c>
      <c r="CK89" s="344" t="str">
        <f>IF(CJ89&lt;$CJ96,$CJ97,$CJ98)</f>
        <v>ns</v>
      </c>
      <c r="CL89" s="332">
        <f>ABS($P67-P89)</f>
        <v>0</v>
      </c>
      <c r="CM89" s="344" t="str">
        <f>IF(CL89&lt;$CL96,$CL97,$CL98)</f>
        <v>ns</v>
      </c>
      <c r="CN89" s="332">
        <f>ABS($P68-P89)</f>
        <v>0</v>
      </c>
      <c r="CO89" s="344" t="str">
        <f>IF(CN89&lt;$CN96,$CN97,$CN98)</f>
        <v>ns</v>
      </c>
      <c r="CP89" s="332">
        <f>ABS($P69-P89)</f>
        <v>0</v>
      </c>
      <c r="CQ89" s="344" t="str">
        <f>IF(CP89&lt;$CP96,$CP97,$CP98)</f>
        <v>ns</v>
      </c>
      <c r="CR89" s="332">
        <f>ABS($P70-P89)</f>
        <v>0</v>
      </c>
      <c r="CS89" s="344" t="str">
        <f>IF(CR89&lt;$CR96,$CR97,$CR98)</f>
        <v>ns</v>
      </c>
      <c r="CT89" s="332">
        <f>ABS($P71-P89)</f>
        <v>0</v>
      </c>
      <c r="CU89" s="344" t="str">
        <f>IF(CT89&lt;$CT96,$CT97,$CT98)</f>
        <v>ns</v>
      </c>
      <c r="CV89" s="332">
        <f>ABS($P72-P89)</f>
        <v>0</v>
      </c>
      <c r="CW89" s="344" t="str">
        <f>IF(CV89&lt;$CV96,$CV97,$CV98)</f>
        <v>ns</v>
      </c>
      <c r="CX89" s="332">
        <f>ABS($P73-P89)</f>
        <v>0</v>
      </c>
      <c r="CY89" s="344" t="str">
        <f>IF(CX89&lt;$CX96,$CX97,$CX98)</f>
        <v>ns</v>
      </c>
      <c r="CZ89" s="344">
        <f>ABS($P74-P89)</f>
        <v>0</v>
      </c>
      <c r="DA89" s="344" t="str">
        <f>IF(CZ89&lt;$CZ96,$CZ97,$CZ98)</f>
        <v>ns</v>
      </c>
      <c r="DB89" s="344">
        <f>ABS($P75-P89)</f>
        <v>0</v>
      </c>
      <c r="DC89" s="344" t="str">
        <f>IF(DB89&lt;DB96,$DB97,$DB98)</f>
        <v>ns</v>
      </c>
      <c r="DD89" s="344">
        <f>ABS($P76-P89)</f>
        <v>0</v>
      </c>
      <c r="DE89" s="344" t="str">
        <f>IF(DD89&lt;DD96,$DD97,$DD98)</f>
        <v>ns</v>
      </c>
      <c r="DF89" s="344">
        <f>ABS($P77-P89)</f>
        <v>0</v>
      </c>
      <c r="DG89" s="344" t="str">
        <f>IF(DF89&lt;DF96,$DF97,$DF98)</f>
        <v>ns</v>
      </c>
      <c r="DH89" s="344">
        <f>ABS($P78-P89)</f>
        <v>0</v>
      </c>
      <c r="DI89" s="344" t="str">
        <f>IF(DH89&lt;DH96,$DH97,$DH98)</f>
        <v>ns</v>
      </c>
      <c r="DJ89" s="344">
        <f>ABS($P79-P89)</f>
        <v>0</v>
      </c>
      <c r="DK89" s="344" t="str">
        <f>IF(DJ89&lt;DJ96,$DJ97,$DJ98)</f>
        <v>ns</v>
      </c>
      <c r="DL89" s="344">
        <f>ABS($P80-P89)</f>
        <v>0</v>
      </c>
      <c r="DM89" s="344" t="str">
        <f>IF(DL89&lt;DL96,$DL97,$DL98)</f>
        <v>ns</v>
      </c>
      <c r="DN89" s="344">
        <f>ABS($P81-P89)</f>
        <v>0</v>
      </c>
      <c r="DO89" s="344" t="str">
        <f>IF(DN89&lt;DN96,$DN97,$DN98)</f>
        <v>ns</v>
      </c>
      <c r="DP89" s="344">
        <f>ABS($P82-P89)</f>
        <v>0</v>
      </c>
      <c r="DQ89" s="344" t="str">
        <f>IF(DP89&lt;DP96,$DP97,$DP98)</f>
        <v>ns</v>
      </c>
      <c r="DR89" s="344">
        <f>ABS($P83-P89)</f>
        <v>0</v>
      </c>
      <c r="DS89" s="344" t="str">
        <f>IF(DR89&lt;DR96,$DR97,$DR98)</f>
        <v>ns</v>
      </c>
      <c r="DT89" s="344">
        <f>ABS($P84-P89)</f>
        <v>0</v>
      </c>
      <c r="DU89" s="344" t="str">
        <f>IF(DT89&lt;DT96,$DT97,$DT98)</f>
        <v>ns</v>
      </c>
      <c r="DV89" s="344">
        <f>ABS($P85-P89)</f>
        <v>0</v>
      </c>
      <c r="DW89" s="344" t="str">
        <f>IF(DV89&lt;DV96,$DV97,$DV98)</f>
        <v>ns</v>
      </c>
      <c r="DX89" s="344">
        <f>ABS($P86-P89)</f>
        <v>0</v>
      </c>
      <c r="DY89" s="344" t="str">
        <f>IF(DX89&lt;DX96,$DX97,$DX98)</f>
        <v>ns</v>
      </c>
      <c r="DZ89" s="344">
        <f>ABS($P87-P89)</f>
        <v>0</v>
      </c>
      <c r="EA89" s="344" t="str">
        <f>IF(DZ89&lt;DZ96,$DZ97,$DZ98)</f>
        <v>ns</v>
      </c>
      <c r="EB89" s="344">
        <f>ABS($P88-P89)</f>
        <v>0</v>
      </c>
      <c r="EC89" s="344" t="str">
        <f>IF(EB89&lt;$EB96,$EB97,$EB98)</f>
        <v>ns</v>
      </c>
    </row>
    <row r="90" spans="1:158">
      <c r="A90" s="342">
        <f>IF(Rendimiento!G47="",Rendimiento!K47,Rendimiento!G47)</f>
        <v>0</v>
      </c>
      <c r="B90" s="355">
        <f>Rendimiento!H47</f>
        <v>0</v>
      </c>
      <c r="C90" s="355">
        <f>Rendimiento!I47</f>
        <v>0</v>
      </c>
      <c r="D90" s="344">
        <f>Rendimiento!J47</f>
        <v>0</v>
      </c>
      <c r="E90" s="344">
        <f t="shared" si="73"/>
        <v>0</v>
      </c>
      <c r="F90" s="344">
        <f t="shared" si="69"/>
        <v>0</v>
      </c>
      <c r="G90" s="344">
        <f t="shared" si="70"/>
        <v>0</v>
      </c>
      <c r="H90" s="344">
        <f t="shared" si="71"/>
        <v>0</v>
      </c>
      <c r="I90" s="340">
        <f t="shared" si="74"/>
        <v>0</v>
      </c>
      <c r="J90" s="344">
        <f t="shared" si="75"/>
        <v>0</v>
      </c>
      <c r="K90" s="344">
        <f t="shared" si="72"/>
        <v>0</v>
      </c>
      <c r="O90" s="344">
        <f>Rendimiento!P47</f>
        <v>0</v>
      </c>
      <c r="P90" s="337">
        <f>Rendimiento!Q47</f>
        <v>0</v>
      </c>
      <c r="Q90" s="332">
        <f>IF(E97&gt;0,O90,0)</f>
        <v>0</v>
      </c>
      <c r="R90" s="333" t="str">
        <f t="shared" si="76"/>
        <v/>
      </c>
      <c r="S90" s="332">
        <f>IF(E97&gt;0,P90,Q90)</f>
        <v>0</v>
      </c>
      <c r="T90" s="344" t="str">
        <f t="shared" si="77"/>
        <v/>
      </c>
      <c r="U90" s="344" t="str">
        <f t="shared" si="78"/>
        <v/>
      </c>
      <c r="V90" s="344" t="str">
        <f t="shared" si="79"/>
        <v/>
      </c>
      <c r="W90" s="344" t="str">
        <f t="shared" si="80"/>
        <v/>
      </c>
      <c r="X90" s="344" t="str">
        <f t="shared" si="81"/>
        <v/>
      </c>
      <c r="Y90" s="344" t="str">
        <f t="shared" si="82"/>
        <v/>
      </c>
      <c r="Z90" s="344" t="str">
        <f t="shared" si="83"/>
        <v/>
      </c>
      <c r="AA90" s="344" t="str">
        <f t="shared" si="84"/>
        <v/>
      </c>
      <c r="AB90" s="344" t="str">
        <f t="shared" si="85"/>
        <v/>
      </c>
      <c r="AC90" s="344" t="str">
        <f t="shared" si="86"/>
        <v/>
      </c>
      <c r="AD90" s="344" t="str">
        <f t="shared" si="87"/>
        <v/>
      </c>
      <c r="AE90" s="344" t="str">
        <f t="shared" si="88"/>
        <v/>
      </c>
      <c r="AF90" s="344" t="str">
        <f t="shared" si="89"/>
        <v/>
      </c>
      <c r="AG90" s="344" t="str">
        <f t="shared" si="90"/>
        <v/>
      </c>
      <c r="AH90" s="344" t="str">
        <f t="shared" si="91"/>
        <v/>
      </c>
      <c r="AI90" s="344" t="str">
        <f t="shared" si="92"/>
        <v/>
      </c>
      <c r="AJ90" s="344" t="str">
        <f t="shared" si="93"/>
        <v/>
      </c>
      <c r="AK90" s="344" t="str">
        <f t="shared" si="94"/>
        <v/>
      </c>
      <c r="AL90" s="344" t="str">
        <f t="shared" si="95"/>
        <v/>
      </c>
      <c r="AM90" s="344" t="str">
        <f t="shared" si="96"/>
        <v/>
      </c>
      <c r="AN90" s="344" t="str">
        <f t="shared" si="97"/>
        <v/>
      </c>
      <c r="AO90" s="344" t="str">
        <f t="shared" si="98"/>
        <v/>
      </c>
      <c r="AP90" s="344" t="str">
        <f t="shared" si="99"/>
        <v/>
      </c>
      <c r="AQ90" s="344" t="str">
        <f t="shared" si="100"/>
        <v/>
      </c>
      <c r="AR90" s="344" t="str">
        <f t="shared" si="101"/>
        <v/>
      </c>
      <c r="AS90" s="344" t="str">
        <f t="shared" si="102"/>
        <v/>
      </c>
      <c r="AT90" s="344" t="str">
        <f t="shared" si="103"/>
        <v/>
      </c>
      <c r="AU90" s="344" t="str">
        <f t="shared" si="104"/>
        <v/>
      </c>
      <c r="AV90" s="344" t="str">
        <f t="shared" si="105"/>
        <v/>
      </c>
      <c r="AW90" s="344" t="str">
        <f t="shared" si="106"/>
        <v/>
      </c>
      <c r="AX90" s="344" t="str">
        <f t="shared" si="107"/>
        <v/>
      </c>
      <c r="AY90" s="344" t="str">
        <f t="shared" si="108"/>
        <v/>
      </c>
      <c r="AZ90" s="344" t="str">
        <f t="shared" si="109"/>
        <v/>
      </c>
      <c r="BA90" s="344" t="str">
        <f t="shared" si="110"/>
        <v/>
      </c>
      <c r="BB90" s="344" t="str">
        <f>IF(S90=0,"",$EC90)</f>
        <v/>
      </c>
      <c r="BC90" s="344" t="str">
        <f>IF(S90=0,"",$EE90)</f>
        <v/>
      </c>
      <c r="BL90" s="332">
        <f>ABS($P54-P90)</f>
        <v>0</v>
      </c>
      <c r="BM90" s="344" t="str">
        <f>IF(BL90&lt;$BL96,$BL97,$BL98)</f>
        <v>ns</v>
      </c>
      <c r="BN90" s="332">
        <f>ABS($P55-P90)</f>
        <v>1075.6400000000001</v>
      </c>
      <c r="BO90" s="344" t="str">
        <f>IF(BN90&lt;$BN96,$BN97,$BN98)</f>
        <v>s</v>
      </c>
      <c r="BP90" s="332">
        <f>ABS($P56-P90)</f>
        <v>1618.95</v>
      </c>
      <c r="BQ90" s="344" t="str">
        <f>IF(BP90&lt;$BP96,$BP97,$BP98)</f>
        <v>s</v>
      </c>
      <c r="BR90" s="332">
        <f>ABS($P57-P90)</f>
        <v>2227.41</v>
      </c>
      <c r="BS90" s="344" t="str">
        <f>IF(BR90&lt;$BR96,$BR97,$BR98)</f>
        <v>s</v>
      </c>
      <c r="BT90" s="332">
        <f>ABS($P58-P90)</f>
        <v>2554.35</v>
      </c>
      <c r="BU90" s="344" t="str">
        <f>IF(BT90&lt;$BT96,$BT97,$BT98)</f>
        <v>s</v>
      </c>
      <c r="BV90" s="332">
        <f>ABS($P59-P90)</f>
        <v>0</v>
      </c>
      <c r="BW90" s="344" t="str">
        <f>IF(BV90&lt;$BV96,$BV97,$BV98)</f>
        <v>ns</v>
      </c>
      <c r="BX90" s="332">
        <f>ABS($P60-P90)</f>
        <v>0</v>
      </c>
      <c r="BY90" s="344" t="str">
        <f>IF(BX90&lt;$BX96,$BX97,$BX98)</f>
        <v>ns</v>
      </c>
      <c r="BZ90" s="332">
        <f>ABS($P61-P90)</f>
        <v>0</v>
      </c>
      <c r="CA90" s="344" t="str">
        <f>IF(BZ90&lt;$BZ96,$BZ97,$BZ98)</f>
        <v>ns</v>
      </c>
      <c r="CB90" s="332">
        <f>ABS($P62-P90)</f>
        <v>0</v>
      </c>
      <c r="CC90" s="344" t="str">
        <f>IF(CB90&lt;$CB96,$CB97,$CB98)</f>
        <v>ns</v>
      </c>
      <c r="CD90" s="332">
        <f>ABS($P63-P90)</f>
        <v>0</v>
      </c>
      <c r="CE90" s="344" t="str">
        <f>IF(CD90&lt;$CD96,$CD97,$CD98)</f>
        <v>ns</v>
      </c>
      <c r="CF90" s="332">
        <f>ABS($P64-P90)</f>
        <v>0</v>
      </c>
      <c r="CG90" s="344" t="str">
        <f>IF(CF90&lt;$CF96,$CF97,$CF98)</f>
        <v>ns</v>
      </c>
      <c r="CH90" s="332">
        <f>ABS($P65-P90)</f>
        <v>0</v>
      </c>
      <c r="CI90" s="344" t="str">
        <f>IF(CH90&lt;$CH96,$CH97,$CH98)</f>
        <v>ns</v>
      </c>
      <c r="CJ90" s="332">
        <f>ABS($P66-P90)</f>
        <v>0</v>
      </c>
      <c r="CK90" s="344" t="str">
        <f>IF(CJ90&lt;$CJ96,$CJ97,$CJ98)</f>
        <v>ns</v>
      </c>
      <c r="CL90" s="332">
        <f>ABS($P67-P90)</f>
        <v>0</v>
      </c>
      <c r="CM90" s="344" t="str">
        <f>IF(CL90&lt;$CL96,$CL97,$CL98)</f>
        <v>ns</v>
      </c>
      <c r="CN90" s="332">
        <f>ABS($P68-P90)</f>
        <v>0</v>
      </c>
      <c r="CO90" s="344" t="str">
        <f>IF(CN90&lt;$CN96,$CN97,$CN98)</f>
        <v>ns</v>
      </c>
      <c r="CP90" s="332">
        <f>ABS($P69-P90)</f>
        <v>0</v>
      </c>
      <c r="CQ90" s="344" t="str">
        <f>IF(CP90&lt;$CP96,$CP97,$CP98)</f>
        <v>ns</v>
      </c>
      <c r="CR90" s="332">
        <f>ABS($P70-P90)</f>
        <v>0</v>
      </c>
      <c r="CS90" s="344" t="str">
        <f>IF(CR90&lt;$CR96,$CR97,$CR98)</f>
        <v>ns</v>
      </c>
      <c r="CT90" s="332">
        <f>ABS($P71-P90)</f>
        <v>0</v>
      </c>
      <c r="CU90" s="344" t="str">
        <f>IF(CT90&lt;$CT96,$CT97,$CT98)</f>
        <v>ns</v>
      </c>
      <c r="CV90" s="332">
        <f>ABS($P72-P90)</f>
        <v>0</v>
      </c>
      <c r="CW90" s="344" t="str">
        <f>IF(CV90&lt;$CV96,$CV97,$CV98)</f>
        <v>ns</v>
      </c>
      <c r="CX90" s="332">
        <f>ABS($P73-P90)</f>
        <v>0</v>
      </c>
      <c r="CY90" s="344" t="str">
        <f>IF(CX90&lt;$CX96,$CX97,$CX98)</f>
        <v>ns</v>
      </c>
      <c r="CZ90" s="344">
        <f>ABS($P74-P90)</f>
        <v>0</v>
      </c>
      <c r="DA90" s="344" t="str">
        <f>IF(CZ90&lt;$CZ96,$CZ97,$CZ98)</f>
        <v>ns</v>
      </c>
      <c r="DB90" s="344">
        <f>ABS($P75-P90)</f>
        <v>0</v>
      </c>
      <c r="DC90" s="344" t="str">
        <f>IF(DB90&lt;DB96,$DB97,$DB98)</f>
        <v>ns</v>
      </c>
      <c r="DD90" s="344">
        <f>ABS($P76-P90)</f>
        <v>0</v>
      </c>
      <c r="DE90" s="344" t="str">
        <f>IF(DD90&lt;DD96,$DD97,$DD98)</f>
        <v>ns</v>
      </c>
      <c r="DF90" s="344">
        <f>ABS($P77-P90)</f>
        <v>0</v>
      </c>
      <c r="DG90" s="344" t="str">
        <f>IF(DF90&lt;DF96,$DF97,$DF98)</f>
        <v>ns</v>
      </c>
      <c r="DH90" s="344">
        <f>ABS($P78-P90)</f>
        <v>0</v>
      </c>
      <c r="DI90" s="344" t="str">
        <f>IF(DH90&lt;DH96,$DH97,$DH98)</f>
        <v>ns</v>
      </c>
      <c r="DJ90" s="344">
        <f>ABS($P79-P90)</f>
        <v>0</v>
      </c>
      <c r="DK90" s="344" t="str">
        <f>IF(DJ90&lt;DJ96,$DJ97,$DJ98)</f>
        <v>ns</v>
      </c>
      <c r="DL90" s="344">
        <f>ABS($P80-P90)</f>
        <v>0</v>
      </c>
      <c r="DM90" s="344" t="str">
        <f>IF(DL90&lt;DL96,$DL97,$DL98)</f>
        <v>ns</v>
      </c>
      <c r="DN90" s="344">
        <f>ABS($P81-P90)</f>
        <v>0</v>
      </c>
      <c r="DO90" s="344" t="str">
        <f>IF(DN90&lt;DN96,$DN97,$DN98)</f>
        <v>ns</v>
      </c>
      <c r="DP90" s="344">
        <f>ABS($P82-P90)</f>
        <v>0</v>
      </c>
      <c r="DQ90" s="344" t="str">
        <f>IF(DP90&lt;DP96,$DP97,$DP98)</f>
        <v>ns</v>
      </c>
      <c r="DR90" s="344">
        <f>ABS($P83-P90)</f>
        <v>0</v>
      </c>
      <c r="DS90" s="344" t="str">
        <f>IF(DR90&lt;DR96,$DR97,$DR98)</f>
        <v>ns</v>
      </c>
      <c r="DT90" s="344">
        <f>ABS($P84-P90)</f>
        <v>0</v>
      </c>
      <c r="DU90" s="344" t="str">
        <f>IF(DT90&lt;DT96,$DT97,$DT98)</f>
        <v>ns</v>
      </c>
      <c r="DV90" s="344">
        <f>ABS($P85-P90)</f>
        <v>0</v>
      </c>
      <c r="DW90" s="344" t="str">
        <f>IF(DV90&lt;DV96,$DV97,$DV98)</f>
        <v>ns</v>
      </c>
      <c r="DX90" s="344">
        <f>ABS($P86-P90)</f>
        <v>0</v>
      </c>
      <c r="DY90" s="344" t="str">
        <f>IF(DX90&lt;DX96,$DX97,$DX98)</f>
        <v>ns</v>
      </c>
      <c r="DZ90" s="344">
        <f>ABS($P87-P90)</f>
        <v>0</v>
      </c>
      <c r="EA90" s="344" t="str">
        <f>IF(DZ90&lt;DZ96,$DZ97,$DZ98)</f>
        <v>ns</v>
      </c>
      <c r="EB90" s="344">
        <f>ABS($P88-P90)</f>
        <v>0</v>
      </c>
      <c r="EC90" s="344" t="str">
        <f>IF(EB90&lt;$EB96,$EB97,$EB98)</f>
        <v>ns</v>
      </c>
      <c r="ED90" s="344">
        <f>ABS($P89-P90)</f>
        <v>0</v>
      </c>
      <c r="EE90" s="344" t="str">
        <f>IF(ED90&lt;$ED96,$ED97,$ED98)</f>
        <v>ns</v>
      </c>
    </row>
    <row r="91" spans="1:158">
      <c r="A91" s="342">
        <f>IF(Rendimiento!G48="",Rendimiento!K48,Rendimiento!G48)</f>
        <v>0</v>
      </c>
      <c r="B91" s="355">
        <f>Rendimiento!H48</f>
        <v>0</v>
      </c>
      <c r="C91" s="355">
        <f>Rendimiento!I48</f>
        <v>0</v>
      </c>
      <c r="D91" s="344">
        <f>Rendimiento!J48</f>
        <v>0</v>
      </c>
      <c r="E91" s="344">
        <f t="shared" si="73"/>
        <v>0</v>
      </c>
      <c r="F91" s="344">
        <f t="shared" si="69"/>
        <v>0</v>
      </c>
      <c r="G91" s="344">
        <f t="shared" si="70"/>
        <v>0</v>
      </c>
      <c r="H91" s="344">
        <f t="shared" si="71"/>
        <v>0</v>
      </c>
      <c r="I91" s="340">
        <f t="shared" si="74"/>
        <v>0</v>
      </c>
      <c r="J91" s="344">
        <f t="shared" si="75"/>
        <v>0</v>
      </c>
      <c r="K91" s="344">
        <f t="shared" si="72"/>
        <v>0</v>
      </c>
      <c r="O91" s="344">
        <f>Rendimiento!P48</f>
        <v>0</v>
      </c>
      <c r="P91" s="337">
        <f>Rendimiento!Q48</f>
        <v>0</v>
      </c>
      <c r="Q91" s="332">
        <f>IF(E97&gt;0,O91,0)</f>
        <v>0</v>
      </c>
      <c r="R91" s="333" t="str">
        <f t="shared" si="76"/>
        <v/>
      </c>
      <c r="S91" s="332">
        <f>IF(E97&gt;0,P91,Q91)</f>
        <v>0</v>
      </c>
      <c r="T91" s="344" t="str">
        <f t="shared" si="77"/>
        <v/>
      </c>
      <c r="U91" s="344" t="str">
        <f t="shared" si="78"/>
        <v/>
      </c>
      <c r="V91" s="344" t="str">
        <f t="shared" si="79"/>
        <v/>
      </c>
      <c r="W91" s="344" t="str">
        <f t="shared" si="80"/>
        <v/>
      </c>
      <c r="X91" s="344" t="str">
        <f t="shared" si="81"/>
        <v/>
      </c>
      <c r="Y91" s="344" t="str">
        <f t="shared" si="82"/>
        <v/>
      </c>
      <c r="Z91" s="344" t="str">
        <f t="shared" si="83"/>
        <v/>
      </c>
      <c r="AA91" s="344" t="str">
        <f t="shared" si="84"/>
        <v/>
      </c>
      <c r="AB91" s="344" t="str">
        <f t="shared" si="85"/>
        <v/>
      </c>
      <c r="AC91" s="344" t="str">
        <f t="shared" si="86"/>
        <v/>
      </c>
      <c r="AD91" s="344" t="str">
        <f t="shared" si="87"/>
        <v/>
      </c>
      <c r="AE91" s="344" t="str">
        <f t="shared" si="88"/>
        <v/>
      </c>
      <c r="AF91" s="344" t="str">
        <f t="shared" si="89"/>
        <v/>
      </c>
      <c r="AG91" s="344" t="str">
        <f t="shared" si="90"/>
        <v/>
      </c>
      <c r="AH91" s="344" t="str">
        <f t="shared" si="91"/>
        <v/>
      </c>
      <c r="AI91" s="344" t="str">
        <f t="shared" si="92"/>
        <v/>
      </c>
      <c r="AJ91" s="344" t="str">
        <f t="shared" si="93"/>
        <v/>
      </c>
      <c r="AK91" s="344" t="str">
        <f t="shared" si="94"/>
        <v/>
      </c>
      <c r="AL91" s="344" t="str">
        <f t="shared" si="95"/>
        <v/>
      </c>
      <c r="AM91" s="344" t="str">
        <f t="shared" si="96"/>
        <v/>
      </c>
      <c r="AN91" s="344" t="str">
        <f t="shared" si="97"/>
        <v/>
      </c>
      <c r="AO91" s="344" t="str">
        <f t="shared" si="98"/>
        <v/>
      </c>
      <c r="AP91" s="344" t="str">
        <f t="shared" si="99"/>
        <v/>
      </c>
      <c r="AQ91" s="344" t="str">
        <f t="shared" si="100"/>
        <v/>
      </c>
      <c r="AR91" s="344" t="str">
        <f t="shared" si="101"/>
        <v/>
      </c>
      <c r="AS91" s="344" t="str">
        <f t="shared" si="102"/>
        <v/>
      </c>
      <c r="AT91" s="344" t="str">
        <f t="shared" si="103"/>
        <v/>
      </c>
      <c r="AU91" s="344" t="str">
        <f t="shared" si="104"/>
        <v/>
      </c>
      <c r="AV91" s="344" t="str">
        <f t="shared" si="105"/>
        <v/>
      </c>
      <c r="AW91" s="344" t="str">
        <f t="shared" si="106"/>
        <v/>
      </c>
      <c r="AX91" s="344" t="str">
        <f t="shared" si="107"/>
        <v/>
      </c>
      <c r="AY91" s="344" t="str">
        <f t="shared" si="108"/>
        <v/>
      </c>
      <c r="AZ91" s="344" t="str">
        <f t="shared" si="109"/>
        <v/>
      </c>
      <c r="BA91" s="344" t="str">
        <f t="shared" si="110"/>
        <v/>
      </c>
      <c r="BB91" s="344" t="str">
        <f>IF(S91=0,"",$EC91)</f>
        <v/>
      </c>
      <c r="BC91" s="344" t="str">
        <f>IF(S91=0,"",$EE91)</f>
        <v/>
      </c>
      <c r="BD91" s="344" t="str">
        <f>IF(S91=0,"",$EG91)</f>
        <v/>
      </c>
      <c r="BL91" s="332">
        <f>ABS($P54-P91)</f>
        <v>0</v>
      </c>
      <c r="BM91" s="344" t="str">
        <f>IF(BL91&lt;$BL96,$BL97,$BL98)</f>
        <v>ns</v>
      </c>
      <c r="BN91" s="332">
        <f>ABS($P55-P91)</f>
        <v>1075.6400000000001</v>
      </c>
      <c r="BO91" s="344" t="str">
        <f>IF(BN91&lt;$BN96,$BN97,$BN98)</f>
        <v>s</v>
      </c>
      <c r="BP91" s="332">
        <f>ABS($P56-P91)</f>
        <v>1618.95</v>
      </c>
      <c r="BQ91" s="344" t="str">
        <f>IF(BP91&lt;$BP96,$BP97,$BP98)</f>
        <v>s</v>
      </c>
      <c r="BR91" s="332">
        <f>ABS($P57-P91)</f>
        <v>2227.41</v>
      </c>
      <c r="BS91" s="344" t="str">
        <f>IF(BR91&lt;$BR96,$BR97,$BR98)</f>
        <v>s</v>
      </c>
      <c r="BT91" s="332">
        <f>ABS($P58-P91)</f>
        <v>2554.35</v>
      </c>
      <c r="BU91" s="344" t="str">
        <f>IF(BT91&lt;$BT96,$BT97,$BT98)</f>
        <v>s</v>
      </c>
      <c r="BV91" s="332">
        <f>ABS($P59-P91)</f>
        <v>0</v>
      </c>
      <c r="BW91" s="344" t="str">
        <f>IF(BV91&lt;$BV96,$BV97,$BV98)</f>
        <v>ns</v>
      </c>
      <c r="BX91" s="332">
        <f>ABS($P60-P91)</f>
        <v>0</v>
      </c>
      <c r="BY91" s="344" t="str">
        <f>IF(BX91&lt;$BX96,$BX97,$BX98)</f>
        <v>ns</v>
      </c>
      <c r="BZ91" s="332">
        <f>ABS($P61-P91)</f>
        <v>0</v>
      </c>
      <c r="CA91" s="344" t="str">
        <f>IF(BZ91&lt;$BZ96,$BZ97,$BZ98)</f>
        <v>ns</v>
      </c>
      <c r="CB91" s="332">
        <f>ABS($P62-P91)</f>
        <v>0</v>
      </c>
      <c r="CC91" s="344" t="str">
        <f>IF(CB91&lt;$CB96,$CB97,$CB98)</f>
        <v>ns</v>
      </c>
      <c r="CD91" s="332">
        <f>ABS($P63-P91)</f>
        <v>0</v>
      </c>
      <c r="CE91" s="344" t="str">
        <f>IF(CD91&lt;$CD96,$CD97,$CD98)</f>
        <v>ns</v>
      </c>
      <c r="CF91" s="332">
        <f>ABS($P64-P91)</f>
        <v>0</v>
      </c>
      <c r="CG91" s="344" t="str">
        <f>IF(CF91&lt;$CF96,$CF97,$CF98)</f>
        <v>ns</v>
      </c>
      <c r="CH91" s="332">
        <f>ABS($P65-P91)</f>
        <v>0</v>
      </c>
      <c r="CI91" s="344" t="str">
        <f>IF(CH91&lt;$CH96,$CH97,$CH98)</f>
        <v>ns</v>
      </c>
      <c r="CJ91" s="332">
        <f>ABS($P66-P91)</f>
        <v>0</v>
      </c>
      <c r="CK91" s="344" t="str">
        <f>IF(CJ91&lt;$CJ96,$CJ97,$CJ98)</f>
        <v>ns</v>
      </c>
      <c r="CL91" s="332">
        <f>ABS($P67-P91)</f>
        <v>0</v>
      </c>
      <c r="CM91" s="344" t="str">
        <f>IF(CL91&lt;$CL96,$CL97,$CL98)</f>
        <v>ns</v>
      </c>
      <c r="CN91" s="332">
        <f>ABS($P68-P91)</f>
        <v>0</v>
      </c>
      <c r="CO91" s="344" t="str">
        <f>IF(CN91&lt;$CN96,$CN97,$CN98)</f>
        <v>ns</v>
      </c>
      <c r="CP91" s="332">
        <f>ABS($P69-P91)</f>
        <v>0</v>
      </c>
      <c r="CQ91" s="344" t="str">
        <f>IF(CP91&lt;$CP96,$CP97,$CP98)</f>
        <v>ns</v>
      </c>
      <c r="CR91" s="332">
        <f>ABS($P70-P91)</f>
        <v>0</v>
      </c>
      <c r="CS91" s="344" t="str">
        <f>IF(CR91&lt;$CR96,$CR97,$CR98)</f>
        <v>ns</v>
      </c>
      <c r="CT91" s="332">
        <f>ABS($P71-P91)</f>
        <v>0</v>
      </c>
      <c r="CU91" s="344" t="str">
        <f>IF(CT91&lt;$CT96,$CT97,$CT98)</f>
        <v>ns</v>
      </c>
      <c r="CV91" s="332">
        <f>ABS($P72-P91)</f>
        <v>0</v>
      </c>
      <c r="CW91" s="344" t="str">
        <f>IF(CV91&lt;$CV96,$CV97,$CV98)</f>
        <v>ns</v>
      </c>
      <c r="CX91" s="332">
        <f>ABS($P73-P91)</f>
        <v>0</v>
      </c>
      <c r="CY91" s="344" t="str">
        <f>IF(CX91&lt;$CX96,$CX97,$CX98)</f>
        <v>ns</v>
      </c>
      <c r="CZ91" s="344">
        <f>ABS($P74-P91)</f>
        <v>0</v>
      </c>
      <c r="DA91" s="344" t="str">
        <f>IF(CZ91&lt;$CZ96,$CZ97,$CZ98)</f>
        <v>ns</v>
      </c>
      <c r="DB91" s="344">
        <f>ABS($P75-P91)</f>
        <v>0</v>
      </c>
      <c r="DC91" s="344" t="str">
        <f>IF(DB91&lt;DB96,$DB97,$DB98)</f>
        <v>ns</v>
      </c>
      <c r="DD91" s="344">
        <f>ABS($P76-P91)</f>
        <v>0</v>
      </c>
      <c r="DE91" s="344" t="str">
        <f>IF(DD91&lt;DD96,$DD97,$DD98)</f>
        <v>ns</v>
      </c>
      <c r="DF91" s="344">
        <f>ABS($P77-P91)</f>
        <v>0</v>
      </c>
      <c r="DG91" s="344" t="str">
        <f>IF(DF91&lt;DF96,$DF97,$DF98)</f>
        <v>ns</v>
      </c>
      <c r="DH91" s="344">
        <f>ABS($P78-P91)</f>
        <v>0</v>
      </c>
      <c r="DI91" s="344" t="str">
        <f>IF(DH91&lt;DH96,$DH97,$DH98)</f>
        <v>ns</v>
      </c>
      <c r="DJ91" s="344">
        <f>ABS($P79-P91)</f>
        <v>0</v>
      </c>
      <c r="DK91" s="344" t="str">
        <f>IF(DJ91&lt;DJ96,$DJ97,$DJ98)</f>
        <v>ns</v>
      </c>
      <c r="DL91" s="344">
        <f>ABS($P80-P91)</f>
        <v>0</v>
      </c>
      <c r="DM91" s="344" t="str">
        <f>IF(DL91&lt;DL96,$DL97,$DL98)</f>
        <v>ns</v>
      </c>
      <c r="DN91" s="344">
        <f>ABS($P81-P91)</f>
        <v>0</v>
      </c>
      <c r="DO91" s="344" t="str">
        <f>IF(DN91&lt;DN96,$DN97,$DN98)</f>
        <v>ns</v>
      </c>
      <c r="DP91" s="344">
        <f>ABS($P82-P91)</f>
        <v>0</v>
      </c>
      <c r="DQ91" s="344" t="str">
        <f>IF(DP91&lt;DP96,$DP97,$DP98)</f>
        <v>ns</v>
      </c>
      <c r="DR91" s="344">
        <f>ABS($P83-P91)</f>
        <v>0</v>
      </c>
      <c r="DS91" s="344" t="str">
        <f>IF(DR91&lt;DR96,$DR97,$DR98)</f>
        <v>ns</v>
      </c>
      <c r="DT91" s="344">
        <f>ABS($P84-P91)</f>
        <v>0</v>
      </c>
      <c r="DU91" s="344" t="str">
        <f>IF(DT91&lt;DT96,$DT97,$DT98)</f>
        <v>ns</v>
      </c>
      <c r="DV91" s="344">
        <f>ABS($P85-P91)</f>
        <v>0</v>
      </c>
      <c r="DW91" s="344" t="str">
        <f>IF(DV91&lt;DV96,$DV97,$DV98)</f>
        <v>ns</v>
      </c>
      <c r="DX91" s="344">
        <f>ABS($P86-P91)</f>
        <v>0</v>
      </c>
      <c r="DY91" s="344" t="str">
        <f>IF(DX91&lt;DX96,$DX97,$DX98)</f>
        <v>ns</v>
      </c>
      <c r="DZ91" s="344">
        <f>ABS($P87-P91)</f>
        <v>0</v>
      </c>
      <c r="EA91" s="344" t="str">
        <f>IF(DZ91&lt;DZ96,$DZ97,$DZ98)</f>
        <v>ns</v>
      </c>
      <c r="EB91" s="344">
        <f>ABS($P88-P91)</f>
        <v>0</v>
      </c>
      <c r="EC91" s="344" t="str">
        <f>IF(EB91&lt;$EB96,$EB97,$EB98)</f>
        <v>ns</v>
      </c>
      <c r="ED91" s="344">
        <f>ABS($P89-P91)</f>
        <v>0</v>
      </c>
      <c r="EE91" s="344" t="str">
        <f>IF(ED91&lt;$ED96,$ED97,$ED98)</f>
        <v>ns</v>
      </c>
      <c r="EF91" s="344">
        <f>ABS($P90-P91)</f>
        <v>0</v>
      </c>
      <c r="EG91" s="344" t="str">
        <f>IF(EF91&lt;$EF96,$EF97,$EF98)</f>
        <v>ns</v>
      </c>
    </row>
    <row r="92" spans="1:158">
      <c r="A92" s="342">
        <f>IF(Rendimiento!G49="",Rendimiento!K49,Rendimiento!G49)</f>
        <v>0</v>
      </c>
      <c r="B92" s="355">
        <f>Rendimiento!H49</f>
        <v>0</v>
      </c>
      <c r="C92" s="355">
        <f>Rendimiento!I49</f>
        <v>0</v>
      </c>
      <c r="D92" s="344">
        <f>Rendimiento!J49</f>
        <v>0</v>
      </c>
      <c r="E92" s="344">
        <f t="shared" si="73"/>
        <v>0</v>
      </c>
      <c r="F92" s="344">
        <f t="shared" si="69"/>
        <v>0</v>
      </c>
      <c r="G92" s="344">
        <f t="shared" si="70"/>
        <v>0</v>
      </c>
      <c r="H92" s="344">
        <f t="shared" si="71"/>
        <v>0</v>
      </c>
      <c r="I92" s="340">
        <f t="shared" si="74"/>
        <v>0</v>
      </c>
      <c r="J92" s="344">
        <f t="shared" si="75"/>
        <v>0</v>
      </c>
      <c r="K92" s="344">
        <f t="shared" si="72"/>
        <v>0</v>
      </c>
      <c r="O92" s="344">
        <f>Rendimiento!P49</f>
        <v>0</v>
      </c>
      <c r="P92" s="337">
        <f>Rendimiento!Q49</f>
        <v>0</v>
      </c>
      <c r="Q92" s="332">
        <f>IF(E97&gt;0,O92,0)</f>
        <v>0</v>
      </c>
      <c r="R92" s="333" t="str">
        <f t="shared" si="76"/>
        <v/>
      </c>
      <c r="S92" s="332">
        <f>IF(E97&gt;0,P92,Q92)</f>
        <v>0</v>
      </c>
      <c r="T92" s="344" t="str">
        <f t="shared" si="77"/>
        <v/>
      </c>
      <c r="U92" s="344" t="str">
        <f t="shared" si="78"/>
        <v/>
      </c>
      <c r="V92" s="344" t="str">
        <f t="shared" si="79"/>
        <v/>
      </c>
      <c r="W92" s="344" t="str">
        <f t="shared" si="80"/>
        <v/>
      </c>
      <c r="X92" s="344" t="str">
        <f t="shared" si="81"/>
        <v/>
      </c>
      <c r="Y92" s="344" t="str">
        <f t="shared" si="82"/>
        <v/>
      </c>
      <c r="Z92" s="344" t="str">
        <f t="shared" si="83"/>
        <v/>
      </c>
      <c r="AA92" s="344" t="str">
        <f t="shared" si="84"/>
        <v/>
      </c>
      <c r="AB92" s="344" t="str">
        <f t="shared" si="85"/>
        <v/>
      </c>
      <c r="AC92" s="344" t="str">
        <f t="shared" si="86"/>
        <v/>
      </c>
      <c r="AD92" s="344" t="str">
        <f t="shared" si="87"/>
        <v/>
      </c>
      <c r="AE92" s="344" t="str">
        <f t="shared" si="88"/>
        <v/>
      </c>
      <c r="AF92" s="344" t="str">
        <f t="shared" si="89"/>
        <v/>
      </c>
      <c r="AG92" s="344" t="str">
        <f t="shared" si="90"/>
        <v/>
      </c>
      <c r="AH92" s="344" t="str">
        <f t="shared" si="91"/>
        <v/>
      </c>
      <c r="AI92" s="344" t="str">
        <f t="shared" si="92"/>
        <v/>
      </c>
      <c r="AJ92" s="344" t="str">
        <f t="shared" si="93"/>
        <v/>
      </c>
      <c r="AK92" s="344" t="str">
        <f t="shared" si="94"/>
        <v/>
      </c>
      <c r="AL92" s="344" t="str">
        <f t="shared" si="95"/>
        <v/>
      </c>
      <c r="AM92" s="344" t="str">
        <f t="shared" si="96"/>
        <v/>
      </c>
      <c r="AN92" s="344" t="str">
        <f t="shared" si="97"/>
        <v/>
      </c>
      <c r="AO92" s="344" t="str">
        <f t="shared" si="98"/>
        <v/>
      </c>
      <c r="AP92" s="344" t="str">
        <f t="shared" si="99"/>
        <v/>
      </c>
      <c r="AQ92" s="344" t="str">
        <f t="shared" si="100"/>
        <v/>
      </c>
      <c r="AR92" s="344" t="str">
        <f t="shared" si="101"/>
        <v/>
      </c>
      <c r="AS92" s="344" t="str">
        <f t="shared" si="102"/>
        <v/>
      </c>
      <c r="AT92" s="344" t="str">
        <f t="shared" si="103"/>
        <v/>
      </c>
      <c r="AU92" s="344" t="str">
        <f t="shared" si="104"/>
        <v/>
      </c>
      <c r="AV92" s="344" t="str">
        <f t="shared" si="105"/>
        <v/>
      </c>
      <c r="AW92" s="344" t="str">
        <f t="shared" si="106"/>
        <v/>
      </c>
      <c r="AX92" s="344" t="str">
        <f t="shared" si="107"/>
        <v/>
      </c>
      <c r="AY92" s="344" t="str">
        <f t="shared" si="108"/>
        <v/>
      </c>
      <c r="AZ92" s="344" t="str">
        <f t="shared" si="109"/>
        <v/>
      </c>
      <c r="BA92" s="344" t="str">
        <f t="shared" si="110"/>
        <v/>
      </c>
      <c r="BB92" s="344" t="str">
        <f>IF(S92=0,"",$EC92)</f>
        <v/>
      </c>
      <c r="BC92" s="344" t="str">
        <f>IF(S92=0,"",$EE92)</f>
        <v/>
      </c>
      <c r="BD92" s="344" t="str">
        <f>IF(S92=0,"",$EG92)</f>
        <v/>
      </c>
      <c r="BE92" s="344" t="str">
        <f>IF(S92=0,"",$EI92)</f>
        <v/>
      </c>
      <c r="BL92" s="332">
        <f>ABS($P54-P92)</f>
        <v>0</v>
      </c>
      <c r="BM92" s="344" t="str">
        <f>IF(BL92&lt;$BL96,$BL97,$BL98)</f>
        <v>ns</v>
      </c>
      <c r="BN92" s="332">
        <f>ABS($P55-P92)</f>
        <v>1075.6400000000001</v>
      </c>
      <c r="BO92" s="344" t="str">
        <f>IF(BN92&lt;$BN96,$BN97,$BN98)</f>
        <v>s</v>
      </c>
      <c r="BP92" s="332">
        <f>ABS($P56-P92)</f>
        <v>1618.95</v>
      </c>
      <c r="BQ92" s="344" t="str">
        <f>IF(BP92&lt;$BP96,$BP97,$BP98)</f>
        <v>s</v>
      </c>
      <c r="BR92" s="332">
        <f>ABS($P57-P92)</f>
        <v>2227.41</v>
      </c>
      <c r="BS92" s="344" t="str">
        <f>IF(BR92&lt;$BR96,$BR97,$BR98)</f>
        <v>s</v>
      </c>
      <c r="BT92" s="332">
        <f>ABS($P58-P92)</f>
        <v>2554.35</v>
      </c>
      <c r="BU92" s="344" t="str">
        <f>IF(BT92&lt;$BT96,$BT97,$BT98)</f>
        <v>s</v>
      </c>
      <c r="BV92" s="332">
        <f>ABS($P59-P92)</f>
        <v>0</v>
      </c>
      <c r="BW92" s="344" t="str">
        <f>IF(BV92&lt;$BV96,$BV97,$BV98)</f>
        <v>ns</v>
      </c>
      <c r="BX92" s="332">
        <f>ABS($P60-P92)</f>
        <v>0</v>
      </c>
      <c r="BY92" s="344" t="str">
        <f>IF(BX92&lt;$BX96,$BX97,$BX98)</f>
        <v>ns</v>
      </c>
      <c r="BZ92" s="332">
        <f>ABS($P61-P92)</f>
        <v>0</v>
      </c>
      <c r="CA92" s="344" t="str">
        <f>IF(BZ92&lt;$BZ96,$BZ97,$BZ98)</f>
        <v>ns</v>
      </c>
      <c r="CB92" s="332">
        <f>ABS($P62-P92)</f>
        <v>0</v>
      </c>
      <c r="CC92" s="344" t="str">
        <f>IF(CB92&lt;$CB96,$CB97,$CB98)</f>
        <v>ns</v>
      </c>
      <c r="CD92" s="332">
        <f>ABS($P63-P92)</f>
        <v>0</v>
      </c>
      <c r="CE92" s="344" t="str">
        <f>IF(CD92&lt;$CD96,$CD97,$CD98)</f>
        <v>ns</v>
      </c>
      <c r="CF92" s="332">
        <f>ABS($P64-P92)</f>
        <v>0</v>
      </c>
      <c r="CG92" s="344" t="str">
        <f>IF(CF92&lt;$CF96,$CF97,$CF98)</f>
        <v>ns</v>
      </c>
      <c r="CH92" s="332">
        <f>ABS($P65-P92)</f>
        <v>0</v>
      </c>
      <c r="CI92" s="344" t="str">
        <f>IF(CH92&lt;$CH96,$CH97,$CH98)</f>
        <v>ns</v>
      </c>
      <c r="CJ92" s="332">
        <f>ABS($P66-P92)</f>
        <v>0</v>
      </c>
      <c r="CK92" s="344" t="str">
        <f>IF(CJ92&lt;$CJ96,$CJ97,$CJ98)</f>
        <v>ns</v>
      </c>
      <c r="CL92" s="332">
        <f>ABS($P67-P92)</f>
        <v>0</v>
      </c>
      <c r="CM92" s="344" t="str">
        <f>IF(CL92&lt;$CL96,$CL97,$CL98)</f>
        <v>ns</v>
      </c>
      <c r="CN92" s="332">
        <f>ABS($P68-P92)</f>
        <v>0</v>
      </c>
      <c r="CO92" s="344" t="str">
        <f>IF(CN92&lt;$CN96,$CN97,$CN98)</f>
        <v>ns</v>
      </c>
      <c r="CP92" s="332">
        <f>ABS($P69-P92)</f>
        <v>0</v>
      </c>
      <c r="CQ92" s="344" t="str">
        <f>IF(CP92&lt;$CP96,$CP97,$CP98)</f>
        <v>ns</v>
      </c>
      <c r="CR92" s="332">
        <f>ABS($P70-P92)</f>
        <v>0</v>
      </c>
      <c r="CS92" s="344" t="str">
        <f>IF(CR92&lt;$CR96,$CR97,$CR98)</f>
        <v>ns</v>
      </c>
      <c r="CT92" s="332">
        <f>ABS($P71-P92)</f>
        <v>0</v>
      </c>
      <c r="CU92" s="344" t="str">
        <f>IF(CT92&lt;$CT96,$CT97,$CT98)</f>
        <v>ns</v>
      </c>
      <c r="CV92" s="332">
        <f>ABS($P72-P92)</f>
        <v>0</v>
      </c>
      <c r="CW92" s="344" t="str">
        <f>IF(CV92&lt;$CV96,$CV97,$CV98)</f>
        <v>ns</v>
      </c>
      <c r="CX92" s="332">
        <f>ABS($P73-P92)</f>
        <v>0</v>
      </c>
      <c r="CY92" s="344" t="str">
        <f>IF(CX92&lt;$CX96,$CX97,$CX98)</f>
        <v>ns</v>
      </c>
      <c r="CZ92" s="344">
        <f>ABS($P74-P92)</f>
        <v>0</v>
      </c>
      <c r="DA92" s="344" t="str">
        <f>IF(CZ92&lt;$CZ96,$CZ97,$CZ98)</f>
        <v>ns</v>
      </c>
      <c r="DB92" s="344">
        <f>ABS($P75-P92)</f>
        <v>0</v>
      </c>
      <c r="DC92" s="344" t="str">
        <f>IF(DB92&lt;DB96,$DB97,$DB98)</f>
        <v>ns</v>
      </c>
      <c r="DD92" s="344">
        <f>ABS($P76-P92)</f>
        <v>0</v>
      </c>
      <c r="DE92" s="344" t="str">
        <f>IF(DD92&lt;DD96,$DD97,$DD98)</f>
        <v>ns</v>
      </c>
      <c r="DF92" s="344">
        <f>ABS($P77-P92)</f>
        <v>0</v>
      </c>
      <c r="DG92" s="344" t="str">
        <f>IF(DF92&lt;DF96,$DF97,$DF98)</f>
        <v>ns</v>
      </c>
      <c r="DH92" s="344">
        <f>ABS($P78-P92)</f>
        <v>0</v>
      </c>
      <c r="DI92" s="344" t="str">
        <f>IF(DH92&lt;DH96,$DH97,$DH98)</f>
        <v>ns</v>
      </c>
      <c r="DJ92" s="344">
        <f>ABS($P79-P92)</f>
        <v>0</v>
      </c>
      <c r="DK92" s="344" t="str">
        <f>IF(DJ92&lt;DJ96,$DJ97,$DJ98)</f>
        <v>ns</v>
      </c>
      <c r="DL92" s="344">
        <f>ABS($P80-P92)</f>
        <v>0</v>
      </c>
      <c r="DM92" s="344" t="str">
        <f>IF(DL92&lt;DL96,$DL97,$DL98)</f>
        <v>ns</v>
      </c>
      <c r="DN92" s="344">
        <f>ABS($P81-P92)</f>
        <v>0</v>
      </c>
      <c r="DO92" s="344" t="str">
        <f>IF(DN92&lt;DN96,$DN97,$DN98)</f>
        <v>ns</v>
      </c>
      <c r="DP92" s="344">
        <f>ABS($P82-P92)</f>
        <v>0</v>
      </c>
      <c r="DQ92" s="344" t="str">
        <f>IF(DP92&lt;DP96,$DP97,$DP98)</f>
        <v>ns</v>
      </c>
      <c r="DR92" s="344">
        <f>ABS($P83-P92)</f>
        <v>0</v>
      </c>
      <c r="DS92" s="344" t="str">
        <f>IF(DR92&lt;DR96,$DR97,$DR98)</f>
        <v>ns</v>
      </c>
      <c r="DT92" s="344">
        <f>ABS($P84-P92)</f>
        <v>0</v>
      </c>
      <c r="DU92" s="344" t="str">
        <f>IF(DT92&lt;DT96,$DT97,$DT98)</f>
        <v>ns</v>
      </c>
      <c r="DV92" s="344">
        <f>ABS($P85-P92)</f>
        <v>0</v>
      </c>
      <c r="DW92" s="344" t="str">
        <f>IF(DV92&lt;DV96,$DV97,$DV98)</f>
        <v>ns</v>
      </c>
      <c r="DX92" s="344">
        <f>ABS($P86-P92)</f>
        <v>0</v>
      </c>
      <c r="DY92" s="344" t="str">
        <f>IF(DX92&lt;DX96,$DX97,$DX98)</f>
        <v>ns</v>
      </c>
      <c r="DZ92" s="344">
        <f>ABS($P87-P92)</f>
        <v>0</v>
      </c>
      <c r="EA92" s="344" t="str">
        <f>IF(DZ92&lt;DZ96,$DZ97,$DZ98)</f>
        <v>ns</v>
      </c>
      <c r="EB92" s="344">
        <f>ABS($P88-P92)</f>
        <v>0</v>
      </c>
      <c r="EC92" s="344" t="str">
        <f>IF(EB92&lt;$EB96,$EB97,$EB98)</f>
        <v>ns</v>
      </c>
      <c r="ED92" s="344">
        <f>ABS($P89-P92)</f>
        <v>0</v>
      </c>
      <c r="EE92" s="344" t="str">
        <f>IF(ED92&lt;$ED96,$ED97,$ED98)</f>
        <v>ns</v>
      </c>
      <c r="EF92" s="344">
        <f>ABS($P90-P92)</f>
        <v>0</v>
      </c>
      <c r="EG92" s="344" t="str">
        <f>IF(EF92&lt;$EF96,$EF97,$EF98)</f>
        <v>ns</v>
      </c>
      <c r="EH92" s="344">
        <f>ABS($P91-P92)</f>
        <v>0</v>
      </c>
      <c r="EI92" s="344" t="str">
        <f>IF(EH92&lt;$EH96,$EH97,$EH98)</f>
        <v>ns</v>
      </c>
    </row>
    <row r="93" spans="1:158">
      <c r="A93" s="342">
        <f>IF(Rendimiento!G50="",Rendimiento!K50,Rendimiento!G50)</f>
        <v>0</v>
      </c>
      <c r="B93" s="355">
        <f>Rendimiento!H50</f>
        <v>0</v>
      </c>
      <c r="C93" s="355">
        <f>Rendimiento!I50</f>
        <v>0</v>
      </c>
      <c r="D93" s="353">
        <f>Rendimiento!J50</f>
        <v>0</v>
      </c>
      <c r="E93" s="344">
        <f t="shared" si="73"/>
        <v>0</v>
      </c>
      <c r="F93" s="344">
        <f t="shared" si="69"/>
        <v>0</v>
      </c>
      <c r="G93" s="344">
        <f t="shared" si="70"/>
        <v>0</v>
      </c>
      <c r="H93" s="344">
        <f t="shared" si="71"/>
        <v>0</v>
      </c>
      <c r="I93" s="340">
        <f t="shared" si="74"/>
        <v>0</v>
      </c>
      <c r="J93" s="344">
        <f t="shared" si="75"/>
        <v>0</v>
      </c>
      <c r="K93" s="344">
        <f t="shared" si="72"/>
        <v>0</v>
      </c>
      <c r="L93" s="353"/>
      <c r="M93" s="353"/>
      <c r="N93" s="353"/>
      <c r="O93" s="353">
        <f>Rendimiento!P50</f>
        <v>0</v>
      </c>
      <c r="P93" s="359">
        <f>Rendimiento!Q50</f>
        <v>0</v>
      </c>
      <c r="Q93" s="332">
        <f>IF(E97&gt;0,O93,0)</f>
        <v>0</v>
      </c>
      <c r="R93" s="333" t="str">
        <f t="shared" si="76"/>
        <v/>
      </c>
      <c r="S93" s="332">
        <f>IF(E97&gt;0,P93,Q93)</f>
        <v>0</v>
      </c>
      <c r="T93" s="344" t="str">
        <f t="shared" si="77"/>
        <v/>
      </c>
      <c r="U93" s="344" t="str">
        <f t="shared" si="78"/>
        <v/>
      </c>
      <c r="V93" s="344" t="str">
        <f t="shared" si="79"/>
        <v/>
      </c>
      <c r="W93" s="344" t="str">
        <f t="shared" si="80"/>
        <v/>
      </c>
      <c r="X93" s="344" t="str">
        <f t="shared" si="81"/>
        <v/>
      </c>
      <c r="Y93" s="344" t="str">
        <f t="shared" si="82"/>
        <v/>
      </c>
      <c r="Z93" s="344" t="str">
        <f t="shared" si="83"/>
        <v/>
      </c>
      <c r="AA93" s="344" t="str">
        <f t="shared" si="84"/>
        <v/>
      </c>
      <c r="AB93" s="344" t="str">
        <f t="shared" si="85"/>
        <v/>
      </c>
      <c r="AC93" s="344" t="str">
        <f t="shared" si="86"/>
        <v/>
      </c>
      <c r="AD93" s="344" t="str">
        <f t="shared" si="87"/>
        <v/>
      </c>
      <c r="AE93" s="344" t="str">
        <f t="shared" si="88"/>
        <v/>
      </c>
      <c r="AF93" s="344" t="str">
        <f t="shared" si="89"/>
        <v/>
      </c>
      <c r="AG93" s="344" t="str">
        <f t="shared" si="90"/>
        <v/>
      </c>
      <c r="AH93" s="344" t="str">
        <f t="shared" si="91"/>
        <v/>
      </c>
      <c r="AI93" s="344" t="str">
        <f t="shared" si="92"/>
        <v/>
      </c>
      <c r="AJ93" s="344" t="str">
        <f t="shared" si="93"/>
        <v/>
      </c>
      <c r="AK93" s="344" t="str">
        <f t="shared" si="94"/>
        <v/>
      </c>
      <c r="AL93" s="344" t="str">
        <f t="shared" si="95"/>
        <v/>
      </c>
      <c r="AM93" s="344" t="str">
        <f t="shared" si="96"/>
        <v/>
      </c>
      <c r="AN93" s="344" t="str">
        <f t="shared" si="97"/>
        <v/>
      </c>
      <c r="AO93" s="344" t="str">
        <f t="shared" si="98"/>
        <v/>
      </c>
      <c r="AP93" s="344" t="str">
        <f t="shared" si="99"/>
        <v/>
      </c>
      <c r="AQ93" s="344" t="str">
        <f t="shared" si="100"/>
        <v/>
      </c>
      <c r="AR93" s="344" t="str">
        <f t="shared" si="101"/>
        <v/>
      </c>
      <c r="AS93" s="344" t="str">
        <f t="shared" si="102"/>
        <v/>
      </c>
      <c r="AT93" s="344" t="str">
        <f t="shared" si="103"/>
        <v/>
      </c>
      <c r="AU93" s="344" t="str">
        <f t="shared" si="104"/>
        <v/>
      </c>
      <c r="AV93" s="344" t="str">
        <f t="shared" si="105"/>
        <v/>
      </c>
      <c r="AW93" s="344" t="str">
        <f t="shared" si="106"/>
        <v/>
      </c>
      <c r="AX93" s="344" t="str">
        <f t="shared" si="107"/>
        <v/>
      </c>
      <c r="AY93" s="344" t="str">
        <f t="shared" si="108"/>
        <v/>
      </c>
      <c r="AZ93" s="344" t="str">
        <f t="shared" si="109"/>
        <v/>
      </c>
      <c r="BA93" s="344" t="str">
        <f t="shared" si="110"/>
        <v/>
      </c>
      <c r="BB93" s="344" t="str">
        <f>IF(S93=0,"",$EC93)</f>
        <v/>
      </c>
      <c r="BC93" s="344" t="str">
        <f>IF(S93=0,"",$EE93)</f>
        <v/>
      </c>
      <c r="BD93" s="344" t="str">
        <f>IF(S93=0,"",$EG93)</f>
        <v/>
      </c>
      <c r="BE93" s="344" t="str">
        <f>IF(S93=0,"",$EI93)</f>
        <v/>
      </c>
      <c r="BF93" s="344" t="str">
        <f>IF(S93=0,"",$EK93)</f>
        <v/>
      </c>
      <c r="BL93" s="332">
        <f>ABS($P54-P93)</f>
        <v>0</v>
      </c>
      <c r="BM93" s="344" t="str">
        <f>IF(BL93&lt;$BL96,$BL97,$BL98)</f>
        <v>ns</v>
      </c>
      <c r="BN93" s="332">
        <f>ABS($P55-P93)</f>
        <v>1075.6400000000001</v>
      </c>
      <c r="BO93" s="344" t="str">
        <f>IF(BN93&lt;$BN96,$BN97,$BN98)</f>
        <v>s</v>
      </c>
      <c r="BP93" s="332">
        <f>ABS($P56-P93)</f>
        <v>1618.95</v>
      </c>
      <c r="BQ93" s="344" t="str">
        <f>IF(BP93&lt;$BP96,$BP97,$BP98)</f>
        <v>s</v>
      </c>
      <c r="BR93" s="332">
        <f>ABS($P57-P93)</f>
        <v>2227.41</v>
      </c>
      <c r="BS93" s="344" t="str">
        <f>IF(BR93&lt;$BR96,$BR97,$BR98)</f>
        <v>s</v>
      </c>
      <c r="BT93" s="332">
        <f>ABS($P58-P93)</f>
        <v>2554.35</v>
      </c>
      <c r="BU93" s="344" t="str">
        <f>IF(BT93&lt;$BT96,$BT97,$BT98)</f>
        <v>s</v>
      </c>
      <c r="BV93" s="332">
        <f>ABS($P59-P93)</f>
        <v>0</v>
      </c>
      <c r="BW93" s="344" t="str">
        <f>IF(BV93&lt;$BV96,$BV97,$BV98)</f>
        <v>ns</v>
      </c>
      <c r="BX93" s="332">
        <f>ABS($P60-P93)</f>
        <v>0</v>
      </c>
      <c r="BY93" s="344" t="str">
        <f>IF(BX93&lt;$BX96,$BX97,$BX98)</f>
        <v>ns</v>
      </c>
      <c r="BZ93" s="332">
        <f>ABS($P61-P93)</f>
        <v>0</v>
      </c>
      <c r="CA93" s="344" t="str">
        <f>IF(BZ93&lt;$BZ96,$BZ97,$BZ98)</f>
        <v>ns</v>
      </c>
      <c r="CB93" s="332">
        <f>ABS($P62-P93)</f>
        <v>0</v>
      </c>
      <c r="CC93" s="344" t="str">
        <f>IF(CB93&lt;$CB96,$CB97,$CB98)</f>
        <v>ns</v>
      </c>
      <c r="CD93" s="332">
        <f>ABS($P63-P93)</f>
        <v>0</v>
      </c>
      <c r="CE93" s="344" t="str">
        <f>IF(CD93&lt;$CD96,$CD97,$CD98)</f>
        <v>ns</v>
      </c>
      <c r="CF93" s="332">
        <f>ABS($P64-P93)</f>
        <v>0</v>
      </c>
      <c r="CG93" s="344" t="str">
        <f>IF(CF93&lt;$CF96,$CF97,$CF98)</f>
        <v>ns</v>
      </c>
      <c r="CH93" s="332">
        <f>ABS($P65-P93)</f>
        <v>0</v>
      </c>
      <c r="CI93" s="344" t="str">
        <f>IF(CH93&lt;$CH96,$CH97,$CH98)</f>
        <v>ns</v>
      </c>
      <c r="CJ93" s="332">
        <f>ABS($P66-P93)</f>
        <v>0</v>
      </c>
      <c r="CK93" s="344" t="str">
        <f>IF(CJ93&lt;$CJ96,$CJ97,$CJ98)</f>
        <v>ns</v>
      </c>
      <c r="CL93" s="332">
        <f>ABS($P67-P93)</f>
        <v>0</v>
      </c>
      <c r="CM93" s="344" t="str">
        <f>IF(CL93&lt;$CL96,$CL97,$CL98)</f>
        <v>ns</v>
      </c>
      <c r="CN93" s="332">
        <f>ABS($P68-P93)</f>
        <v>0</v>
      </c>
      <c r="CO93" s="344" t="str">
        <f>IF(CN93&lt;$CN96,$CN97,$CN98)</f>
        <v>ns</v>
      </c>
      <c r="CP93" s="332">
        <f>ABS($P69-P93)</f>
        <v>0</v>
      </c>
      <c r="CQ93" s="344" t="str">
        <f>IF(CP93&lt;$CP96,$CP97,$CP98)</f>
        <v>ns</v>
      </c>
      <c r="CR93" s="332">
        <f>ABS($P70-P93)</f>
        <v>0</v>
      </c>
      <c r="CS93" s="344" t="str">
        <f>IF(CR93&lt;$CR96,$CR97,$CR98)</f>
        <v>ns</v>
      </c>
      <c r="CT93" s="332">
        <f>ABS($P71-P93)</f>
        <v>0</v>
      </c>
      <c r="CU93" s="344" t="str">
        <f>IF(CT93&lt;$CT96,$CT97,$CT98)</f>
        <v>ns</v>
      </c>
      <c r="CV93" s="332">
        <f>ABS($P72-P93)</f>
        <v>0</v>
      </c>
      <c r="CW93" s="344" t="str">
        <f>IF(CV93&lt;$CV96,$CV97,$CV98)</f>
        <v>ns</v>
      </c>
      <c r="CX93" s="332">
        <f>ABS($P73-P93)</f>
        <v>0</v>
      </c>
      <c r="CY93" s="344" t="str">
        <f>IF(CX93&lt;$CX96,$CX97,$CX98)</f>
        <v>ns</v>
      </c>
      <c r="CZ93" s="344">
        <f>ABS($P74-P93)</f>
        <v>0</v>
      </c>
      <c r="DA93" s="344" t="str">
        <f>IF(CZ93&lt;$CZ96,$CZ97,$CZ98)</f>
        <v>ns</v>
      </c>
      <c r="DB93" s="344">
        <f>ABS($P75-P93)</f>
        <v>0</v>
      </c>
      <c r="DC93" s="344" t="str">
        <f>IF(DB93&lt;DB96,$DB97,$DB98)</f>
        <v>ns</v>
      </c>
      <c r="DD93" s="344">
        <f>ABS($P76-P93)</f>
        <v>0</v>
      </c>
      <c r="DE93" s="344" t="str">
        <f>IF(DD93&lt;DD96,$DD97,$DD98)</f>
        <v>ns</v>
      </c>
      <c r="DF93" s="344">
        <f>ABS($P77-P93)</f>
        <v>0</v>
      </c>
      <c r="DG93" s="344" t="str">
        <f>IF(DF93&lt;DF96,$DF97,$DF98)</f>
        <v>ns</v>
      </c>
      <c r="DH93" s="344">
        <f>ABS($P78-P93)</f>
        <v>0</v>
      </c>
      <c r="DI93" s="344" t="str">
        <f>IF(DH93&lt;DH96,$DH97,$DH98)</f>
        <v>ns</v>
      </c>
      <c r="DJ93" s="344">
        <f>ABS($P79-P93)</f>
        <v>0</v>
      </c>
      <c r="DK93" s="344" t="str">
        <f>IF(DJ93&lt;DJ96,$DJ97,$DJ98)</f>
        <v>ns</v>
      </c>
      <c r="DL93" s="344">
        <f>ABS($P80-P93)</f>
        <v>0</v>
      </c>
      <c r="DM93" s="344" t="str">
        <f>IF(DL93&lt;DL96,$DL97,$DL98)</f>
        <v>ns</v>
      </c>
      <c r="DN93" s="344">
        <f>ABS($P81-P93)</f>
        <v>0</v>
      </c>
      <c r="DO93" s="344" t="str">
        <f>IF(DN93&lt;DN96,$DN97,$DN98)</f>
        <v>ns</v>
      </c>
      <c r="DP93" s="344">
        <f>ABS($P82-P93)</f>
        <v>0</v>
      </c>
      <c r="DQ93" s="344" t="str">
        <f>IF(DP93&lt;DP96,$DP97,$DP98)</f>
        <v>ns</v>
      </c>
      <c r="DR93" s="344">
        <f>ABS($P83-P93)</f>
        <v>0</v>
      </c>
      <c r="DS93" s="344" t="str">
        <f>IF(DR93&lt;DR96,$DR97,$DR98)</f>
        <v>ns</v>
      </c>
      <c r="DT93" s="344">
        <f>ABS($P84-P93)</f>
        <v>0</v>
      </c>
      <c r="DU93" s="344" t="str">
        <f>IF(DT93&lt;DT96,$DT97,$DT98)</f>
        <v>ns</v>
      </c>
      <c r="DV93" s="344">
        <f>ABS($P85-P93)</f>
        <v>0</v>
      </c>
      <c r="DW93" s="344" t="str">
        <f>IF(DV93&lt;DV96,$DV97,$DV98)</f>
        <v>ns</v>
      </c>
      <c r="DX93" s="344">
        <f>ABS($P86-P93)</f>
        <v>0</v>
      </c>
      <c r="DY93" s="344" t="str">
        <f>IF(DX93&lt;DX96,$DX97,$DX98)</f>
        <v>ns</v>
      </c>
      <c r="DZ93" s="344">
        <f>ABS($P87-P93)</f>
        <v>0</v>
      </c>
      <c r="EA93" s="344" t="str">
        <f>IF(DZ93&lt;DZ96,$DZ97,$DZ98)</f>
        <v>ns</v>
      </c>
      <c r="EB93" s="344">
        <f>ABS($P88-P93)</f>
        <v>0</v>
      </c>
      <c r="EC93" s="344" t="str">
        <f>IF(EB93&lt;$EB96,$EB97,$EB98)</f>
        <v>ns</v>
      </c>
      <c r="ED93" s="344">
        <f>ABS($P89-P93)</f>
        <v>0</v>
      </c>
      <c r="EE93" s="344" t="str">
        <f>IF(ED93&lt;$ED96,$ED97,$ED98)</f>
        <v>ns</v>
      </c>
      <c r="EF93" s="344">
        <f>ABS($P90-P93)</f>
        <v>0</v>
      </c>
      <c r="EG93" s="344" t="str">
        <f>IF(EF93&lt;$EF96,$EF97,$EF98)</f>
        <v>ns</v>
      </c>
      <c r="EH93" s="344">
        <f>ABS($P91-P93)</f>
        <v>0</v>
      </c>
      <c r="EI93" s="344" t="str">
        <f>IF(EH93&lt;$EH96,$EH97,$EH98)</f>
        <v>ns</v>
      </c>
      <c r="EJ93" s="344">
        <f>ABS($P92-P93)</f>
        <v>0</v>
      </c>
      <c r="EK93" s="344" t="str">
        <f>IF(EJ93&lt;$EJ96,$EJ97,$EJ98)</f>
        <v>ns</v>
      </c>
      <c r="EX93" s="353"/>
      <c r="EY93" s="353"/>
      <c r="EZ93" s="353"/>
      <c r="FA93" s="353"/>
      <c r="FB93" s="353"/>
    </row>
    <row r="94" spans="1:158">
      <c r="A94" s="355"/>
      <c r="B94" s="355"/>
      <c r="C94" s="355"/>
      <c r="D94" s="353"/>
      <c r="L94" s="353"/>
      <c r="M94" s="353"/>
      <c r="N94" s="353"/>
      <c r="O94" s="353"/>
      <c r="P94" s="353"/>
      <c r="Q94" s="353"/>
      <c r="R94" s="353"/>
      <c r="S94" s="360"/>
      <c r="EX94" s="353"/>
      <c r="EY94" s="353"/>
      <c r="EZ94" s="353"/>
      <c r="FA94" s="353"/>
      <c r="FB94" s="353"/>
    </row>
    <row r="95" spans="1:158">
      <c r="A95" s="340">
        <f>SUM(A54:A93)</f>
        <v>7882.9415204678353</v>
      </c>
      <c r="B95" s="340">
        <f>SUM(B54:B93)</f>
        <v>8541.3450292397647</v>
      </c>
      <c r="C95" s="340">
        <f>SUM(C54:C93)</f>
        <v>9004.78947368421</v>
      </c>
      <c r="D95" s="340">
        <f>SUM(D54:D93)</f>
        <v>0</v>
      </c>
      <c r="G95" s="353"/>
      <c r="H95" s="353"/>
      <c r="I95" s="353"/>
      <c r="J95" s="353"/>
      <c r="K95" s="361"/>
      <c r="L95" s="353"/>
      <c r="M95" s="353"/>
      <c r="N95" s="353"/>
      <c r="O95" s="353"/>
      <c r="P95" s="353"/>
      <c r="Q95" s="353"/>
      <c r="R95" s="353"/>
      <c r="S95" s="360"/>
      <c r="EX95" s="353"/>
      <c r="EY95" s="353"/>
      <c r="EZ95" s="353"/>
      <c r="FA95" s="353"/>
      <c r="FB95" s="353"/>
    </row>
    <row r="96" spans="1:158">
      <c r="A96" s="344">
        <f>A95*A95</f>
        <v>62140767.015115745</v>
      </c>
      <c r="B96" s="344">
        <f>B95*B95</f>
        <v>72954574.908518836</v>
      </c>
      <c r="C96" s="344">
        <f>C95*C95</f>
        <v>81086233.465373948</v>
      </c>
      <c r="D96" s="344">
        <f>D95*D95</f>
        <v>0</v>
      </c>
      <c r="E96" s="344">
        <f>SUM(A96:D96)</f>
        <v>216181575.38900852</v>
      </c>
      <c r="I96" s="340">
        <f>SUM(I54:I93)</f>
        <v>25429.076023391812</v>
      </c>
      <c r="J96" s="344">
        <f>SUM(J54:J93)</f>
        <v>192355103.30433291</v>
      </c>
      <c r="K96" s="344">
        <f>SUM(K54:K93)</f>
        <v>64566059.082999893</v>
      </c>
      <c r="L96" s="353"/>
      <c r="M96" s="353"/>
      <c r="N96" s="353"/>
      <c r="O96" s="353"/>
      <c r="P96" s="353"/>
      <c r="Q96" s="353"/>
      <c r="R96" s="353"/>
      <c r="S96" s="360"/>
      <c r="BL96" s="344">
        <f>M73</f>
        <v>438.31663971827084</v>
      </c>
      <c r="BN96" s="344">
        <f>BL96</f>
        <v>438.31663971827084</v>
      </c>
      <c r="BP96" s="344">
        <f>BL96</f>
        <v>438.31663971827084</v>
      </c>
      <c r="BR96" s="344">
        <f>BL96</f>
        <v>438.31663971827084</v>
      </c>
      <c r="BT96" s="344">
        <f>BN96</f>
        <v>438.31663971827084</v>
      </c>
      <c r="BV96" s="344">
        <f>BP96</f>
        <v>438.31663971827084</v>
      </c>
      <c r="BX96" s="344">
        <f>BR96</f>
        <v>438.31663971827084</v>
      </c>
      <c r="BZ96" s="344">
        <f>BT96</f>
        <v>438.31663971827084</v>
      </c>
      <c r="CB96" s="344">
        <f>BV96</f>
        <v>438.31663971827084</v>
      </c>
      <c r="CD96" s="344">
        <f>BX96</f>
        <v>438.31663971827084</v>
      </c>
      <c r="CF96" s="344">
        <f>BZ96</f>
        <v>438.31663971827084</v>
      </c>
      <c r="CH96" s="344">
        <f>CB96</f>
        <v>438.31663971827084</v>
      </c>
      <c r="CJ96" s="344">
        <f>CD96</f>
        <v>438.31663971827084</v>
      </c>
      <c r="CL96" s="344">
        <f>CF96</f>
        <v>438.31663971827084</v>
      </c>
      <c r="CN96" s="344">
        <f>CH96</f>
        <v>438.31663971827084</v>
      </c>
      <c r="CP96" s="344">
        <f>CJ96</f>
        <v>438.31663971827084</v>
      </c>
      <c r="CR96" s="344">
        <f>CL96</f>
        <v>438.31663971827084</v>
      </c>
      <c r="CT96" s="344">
        <f>CN96</f>
        <v>438.31663971827084</v>
      </c>
      <c r="CV96" s="344">
        <f>CP96</f>
        <v>438.31663971827084</v>
      </c>
      <c r="CX96" s="344">
        <f>CR96</f>
        <v>438.31663971827084</v>
      </c>
      <c r="CZ96" s="344">
        <f>CT96</f>
        <v>438.31663971827084</v>
      </c>
      <c r="DB96" s="344">
        <f>CV96</f>
        <v>438.31663971827084</v>
      </c>
      <c r="DD96" s="344">
        <f>DB96</f>
        <v>438.31663971827084</v>
      </c>
      <c r="DF96" s="344">
        <f>DB96</f>
        <v>438.31663971827084</v>
      </c>
      <c r="DH96" s="344">
        <f>DB96</f>
        <v>438.31663971827084</v>
      </c>
      <c r="DJ96" s="344">
        <f>DB96</f>
        <v>438.31663971827084</v>
      </c>
      <c r="DL96" s="344">
        <f>DD96</f>
        <v>438.31663971827084</v>
      </c>
      <c r="DN96" s="344">
        <f>DF96</f>
        <v>438.31663971827084</v>
      </c>
      <c r="DP96" s="344">
        <f>DH96</f>
        <v>438.31663971827084</v>
      </c>
      <c r="DR96" s="344">
        <f>DJ96</f>
        <v>438.31663971827084</v>
      </c>
      <c r="DT96" s="344">
        <f>DL96</f>
        <v>438.31663971827084</v>
      </c>
      <c r="DV96" s="344">
        <f>DN96</f>
        <v>438.31663971827084</v>
      </c>
      <c r="DX96" s="344">
        <f>DP96</f>
        <v>438.31663971827084</v>
      </c>
      <c r="DZ96" s="344">
        <f>DR96</f>
        <v>438.31663971827084</v>
      </c>
      <c r="EB96" s="344">
        <f>DT96</f>
        <v>438.31663971827084</v>
      </c>
      <c r="ED96" s="344">
        <f>DV96</f>
        <v>438.31663971827084</v>
      </c>
      <c r="EF96" s="344">
        <f>DX96</f>
        <v>438.31663971827084</v>
      </c>
      <c r="EH96" s="344">
        <f>DZ96</f>
        <v>438.31663971827084</v>
      </c>
      <c r="EJ96" s="344">
        <f>EB96</f>
        <v>438.31663971827084</v>
      </c>
      <c r="EL96" s="344">
        <f>ED96</f>
        <v>438.31663971827084</v>
      </c>
      <c r="EN96" s="344">
        <f>EF96</f>
        <v>438.31663971827084</v>
      </c>
      <c r="EP96" s="344">
        <f>EH96</f>
        <v>438.31663971827084</v>
      </c>
      <c r="EX96" s="353"/>
      <c r="EY96" s="353"/>
      <c r="EZ96" s="353"/>
      <c r="FA96" s="353"/>
      <c r="FB96" s="353"/>
    </row>
    <row r="97" spans="1:159">
      <c r="A97" s="344">
        <f>SUM(A54:D93)</f>
        <v>25429.076023391812</v>
      </c>
      <c r="B97" s="344">
        <f>COUNTIF(A54:D93,"&gt;0,1")</f>
        <v>12</v>
      </c>
      <c r="C97" s="342">
        <f>A97/B97</f>
        <v>2119.0896686159845</v>
      </c>
      <c r="D97" s="344">
        <f>SQRT(M68)</f>
        <v>219.38920941894702</v>
      </c>
      <c r="E97" s="342">
        <f>IF(F97&gt;15,N75,F97)*AND(N72&lt;0.05,N75,F97)</f>
        <v>10.352993205909689</v>
      </c>
      <c r="F97" s="342">
        <f>IF(G97&gt;15,N75,G97)</f>
        <v>10.352993205909689</v>
      </c>
      <c r="G97" s="344">
        <f>(D97/C97)*100</f>
        <v>10.352993205909689</v>
      </c>
      <c r="H97" s="344" t="str">
        <f>IF(G97&gt;15,G98,H98)</f>
        <v>&lt;15%</v>
      </c>
      <c r="I97" s="344" t="str">
        <f>IF(N71&gt;0.05,J98,I98)</f>
        <v>&gt;0,05</v>
      </c>
      <c r="L97" s="353"/>
      <c r="M97" s="353"/>
      <c r="N97" s="353"/>
      <c r="O97" s="353"/>
      <c r="P97" s="353"/>
      <c r="Q97" s="353"/>
      <c r="R97" s="353"/>
      <c r="S97" s="360"/>
      <c r="BL97" s="344" t="s">
        <v>102</v>
      </c>
      <c r="BM97" s="344" t="s">
        <v>101</v>
      </c>
      <c r="BN97" s="344" t="s">
        <v>102</v>
      </c>
      <c r="BP97" s="344" t="s">
        <v>102</v>
      </c>
      <c r="BR97" s="344" t="s">
        <v>102</v>
      </c>
      <c r="BT97" s="344" t="s">
        <v>102</v>
      </c>
      <c r="BV97" s="344" t="s">
        <v>102</v>
      </c>
      <c r="BX97" s="344" t="s">
        <v>102</v>
      </c>
      <c r="BZ97" s="344" t="s">
        <v>102</v>
      </c>
      <c r="CB97" s="344" t="s">
        <v>102</v>
      </c>
      <c r="CD97" s="344" t="s">
        <v>102</v>
      </c>
      <c r="CF97" s="344" t="s">
        <v>102</v>
      </c>
      <c r="CH97" s="344" t="s">
        <v>102</v>
      </c>
      <c r="CJ97" s="344" t="s">
        <v>102</v>
      </c>
      <c r="CL97" s="344" t="s">
        <v>102</v>
      </c>
      <c r="CN97" s="344" t="s">
        <v>102</v>
      </c>
      <c r="CP97" s="344" t="s">
        <v>102</v>
      </c>
      <c r="CR97" s="344" t="s">
        <v>102</v>
      </c>
      <c r="CT97" s="344" t="s">
        <v>102</v>
      </c>
      <c r="CV97" s="344" t="s">
        <v>102</v>
      </c>
      <c r="CX97" s="344" t="s">
        <v>102</v>
      </c>
      <c r="CZ97" s="344" t="s">
        <v>102</v>
      </c>
      <c r="DB97" s="344" t="s">
        <v>102</v>
      </c>
      <c r="DD97" s="344" t="str">
        <f>DB97</f>
        <v>ns</v>
      </c>
      <c r="DF97" s="344" t="str">
        <f>DB97</f>
        <v>ns</v>
      </c>
      <c r="DH97" s="344" t="str">
        <f>DB97</f>
        <v>ns</v>
      </c>
      <c r="DJ97" s="344" t="str">
        <f>DB97</f>
        <v>ns</v>
      </c>
      <c r="DL97" s="344" t="str">
        <f>DD97</f>
        <v>ns</v>
      </c>
      <c r="DN97" s="344" t="str">
        <f>DF97</f>
        <v>ns</v>
      </c>
      <c r="DP97" s="344" t="str">
        <f>DH97</f>
        <v>ns</v>
      </c>
      <c r="DR97" s="344" t="str">
        <f>DJ97</f>
        <v>ns</v>
      </c>
      <c r="DT97" s="344" t="str">
        <f>DL97</f>
        <v>ns</v>
      </c>
      <c r="DV97" s="344" t="str">
        <f>DN97</f>
        <v>ns</v>
      </c>
      <c r="DX97" s="344" t="str">
        <f>DP97</f>
        <v>ns</v>
      </c>
      <c r="DZ97" s="344" t="str">
        <f>DR97</f>
        <v>ns</v>
      </c>
      <c r="EB97" s="344" t="s">
        <v>102</v>
      </c>
      <c r="ED97" s="344" t="str">
        <f>DV97</f>
        <v>ns</v>
      </c>
      <c r="EF97" s="344" t="str">
        <f>DX97</f>
        <v>ns</v>
      </c>
      <c r="EH97" s="344" t="str">
        <f>DZ97</f>
        <v>ns</v>
      </c>
      <c r="EJ97" s="344" t="str">
        <f>EB97</f>
        <v>ns</v>
      </c>
      <c r="EL97" s="344" t="str">
        <f>ED97</f>
        <v>ns</v>
      </c>
      <c r="EN97" s="344" t="str">
        <f>EF97</f>
        <v>ns</v>
      </c>
      <c r="EP97" s="344" t="str">
        <f>EH97</f>
        <v>ns</v>
      </c>
      <c r="EX97" s="353"/>
      <c r="EY97" s="353"/>
      <c r="EZ97" s="353"/>
      <c r="FA97" s="353"/>
      <c r="FB97" s="353"/>
    </row>
    <row r="98" spans="1:159">
      <c r="G98" s="344" t="s">
        <v>192</v>
      </c>
      <c r="H98" s="344" t="s">
        <v>194</v>
      </c>
      <c r="I98" s="344" t="s">
        <v>195</v>
      </c>
      <c r="J98" s="344" t="s">
        <v>193</v>
      </c>
      <c r="L98" s="353"/>
      <c r="M98" s="353"/>
      <c r="N98" s="353"/>
      <c r="O98" s="353"/>
      <c r="P98" s="353"/>
      <c r="Q98" s="353"/>
      <c r="R98" s="353"/>
      <c r="S98" s="360"/>
      <c r="BL98" s="344" t="s">
        <v>103</v>
      </c>
      <c r="BN98" s="344" t="s">
        <v>103</v>
      </c>
      <c r="BP98" s="344" t="s">
        <v>103</v>
      </c>
      <c r="BR98" s="344" t="s">
        <v>103</v>
      </c>
      <c r="BT98" s="344" t="s">
        <v>103</v>
      </c>
      <c r="BV98" s="344" t="s">
        <v>103</v>
      </c>
      <c r="BX98" s="344" t="s">
        <v>103</v>
      </c>
      <c r="BZ98" s="344" t="s">
        <v>103</v>
      </c>
      <c r="CB98" s="344" t="s">
        <v>103</v>
      </c>
      <c r="CD98" s="344" t="s">
        <v>103</v>
      </c>
      <c r="CF98" s="344" t="s">
        <v>103</v>
      </c>
      <c r="CH98" s="344" t="s">
        <v>103</v>
      </c>
      <c r="CJ98" s="344" t="s">
        <v>103</v>
      </c>
      <c r="CL98" s="344" t="s">
        <v>103</v>
      </c>
      <c r="CN98" s="344" t="s">
        <v>103</v>
      </c>
      <c r="CP98" s="344" t="s">
        <v>103</v>
      </c>
      <c r="CR98" s="344" t="s">
        <v>103</v>
      </c>
      <c r="CT98" s="344" t="s">
        <v>103</v>
      </c>
      <c r="CV98" s="344" t="s">
        <v>103</v>
      </c>
      <c r="CX98" s="344" t="s">
        <v>103</v>
      </c>
      <c r="CZ98" s="344" t="s">
        <v>103</v>
      </c>
      <c r="DB98" s="344" t="s">
        <v>103</v>
      </c>
      <c r="DD98" s="344" t="str">
        <f>DB98</f>
        <v>s</v>
      </c>
      <c r="DF98" s="344" t="str">
        <f>DB98</f>
        <v>s</v>
      </c>
      <c r="DH98" s="344" t="str">
        <f>DB98</f>
        <v>s</v>
      </c>
      <c r="DJ98" s="344" t="str">
        <f>DB98</f>
        <v>s</v>
      </c>
      <c r="DL98" s="344" t="str">
        <f>DD98</f>
        <v>s</v>
      </c>
      <c r="DN98" s="344" t="str">
        <f>DF98</f>
        <v>s</v>
      </c>
      <c r="DP98" s="344" t="str">
        <f>DH98</f>
        <v>s</v>
      </c>
      <c r="DR98" s="344" t="str">
        <f>DJ98</f>
        <v>s</v>
      </c>
      <c r="DT98" s="344" t="str">
        <f>DL98</f>
        <v>s</v>
      </c>
      <c r="DV98" s="344" t="str">
        <f>DN98</f>
        <v>s</v>
      </c>
      <c r="DX98" s="344" t="str">
        <f>DP98</f>
        <v>s</v>
      </c>
      <c r="DZ98" s="344" t="str">
        <f>DR98</f>
        <v>s</v>
      </c>
      <c r="EB98" s="344" t="str">
        <f>DT98</f>
        <v>s</v>
      </c>
      <c r="ED98" s="344" t="str">
        <f>DV98</f>
        <v>s</v>
      </c>
      <c r="EF98" s="344" t="str">
        <f>DX98</f>
        <v>s</v>
      </c>
      <c r="EH98" s="344" t="str">
        <f>DZ98</f>
        <v>s</v>
      </c>
      <c r="EJ98" s="344" t="str">
        <f>EB98</f>
        <v>s</v>
      </c>
      <c r="EL98" s="344" t="str">
        <f>ED98</f>
        <v>s</v>
      </c>
      <c r="EN98" s="344" t="str">
        <f>EF98</f>
        <v>s</v>
      </c>
      <c r="EP98" s="344" t="str">
        <f>EH98</f>
        <v>s</v>
      </c>
      <c r="EX98" s="353"/>
      <c r="EY98" s="353"/>
      <c r="EZ98" s="353"/>
      <c r="FA98" s="353"/>
      <c r="FB98" s="353"/>
    </row>
    <row r="99" spans="1:159">
      <c r="A99" s="353"/>
      <c r="B99" s="353"/>
      <c r="C99" s="353"/>
      <c r="D99" s="353"/>
      <c r="E99" s="353"/>
      <c r="F99" s="353"/>
      <c r="G99" s="353"/>
      <c r="H99" s="353"/>
      <c r="I99" s="353"/>
      <c r="J99" s="353"/>
      <c r="K99" s="361"/>
      <c r="L99" s="353"/>
      <c r="M99" s="353"/>
      <c r="N99" s="353"/>
      <c r="O99" s="353"/>
      <c r="P99" s="353"/>
      <c r="Q99" s="353"/>
      <c r="R99" s="353"/>
      <c r="S99" s="360"/>
      <c r="T99" s="362"/>
      <c r="U99" s="360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60"/>
      <c r="BO99" s="353"/>
      <c r="BP99" s="353"/>
      <c r="BQ99" s="353"/>
      <c r="BR99" s="353"/>
      <c r="BS99" s="353"/>
      <c r="BT99" s="353"/>
      <c r="BU99" s="353"/>
      <c r="BV99" s="353"/>
      <c r="BW99" s="353"/>
      <c r="BX99" s="353"/>
      <c r="BY99" s="353"/>
      <c r="BZ99" s="353"/>
      <c r="CA99" s="353"/>
      <c r="CB99" s="353"/>
      <c r="CC99" s="353"/>
      <c r="CD99" s="353"/>
      <c r="CE99" s="353"/>
      <c r="CF99" s="353"/>
      <c r="CG99" s="353"/>
      <c r="CH99" s="353"/>
      <c r="CI99" s="353"/>
      <c r="CJ99" s="353"/>
      <c r="CK99" s="353"/>
      <c r="CL99" s="353"/>
      <c r="CM99" s="353"/>
      <c r="CN99" s="353"/>
      <c r="CO99" s="353"/>
      <c r="CP99" s="353"/>
      <c r="CQ99" s="353"/>
      <c r="CR99" s="353"/>
      <c r="CS99" s="353"/>
      <c r="CT99" s="353"/>
      <c r="CU99" s="353"/>
      <c r="CV99" s="353"/>
      <c r="CW99" s="353"/>
      <c r="CX99" s="353"/>
      <c r="CY99" s="353"/>
      <c r="CZ99" s="353"/>
      <c r="DA99" s="353"/>
      <c r="DB99" s="353"/>
      <c r="DC99" s="353"/>
      <c r="DD99" s="353"/>
      <c r="DE99" s="353"/>
      <c r="DF99" s="353"/>
      <c r="DG99" s="353"/>
      <c r="DH99" s="353"/>
      <c r="DI99" s="353"/>
      <c r="DJ99" s="353"/>
      <c r="DK99" s="353"/>
      <c r="DL99" s="353"/>
      <c r="DM99" s="353"/>
      <c r="DN99" s="353"/>
      <c r="DO99" s="353"/>
      <c r="DP99" s="353"/>
      <c r="DQ99" s="353"/>
      <c r="DR99" s="353"/>
      <c r="DS99" s="353"/>
      <c r="DT99" s="353"/>
      <c r="DU99" s="353"/>
      <c r="DV99" s="353"/>
      <c r="DW99" s="353"/>
      <c r="DX99" s="353"/>
      <c r="DY99" s="353"/>
      <c r="DZ99" s="353"/>
      <c r="EA99" s="353"/>
      <c r="EB99" s="353"/>
      <c r="EC99" s="353"/>
      <c r="ED99" s="353"/>
      <c r="EE99" s="353"/>
      <c r="EF99" s="353"/>
      <c r="EG99" s="353"/>
      <c r="EH99" s="353"/>
      <c r="EI99" s="353"/>
      <c r="EJ99" s="353"/>
      <c r="EK99" s="353"/>
      <c r="EL99" s="353"/>
      <c r="EM99" s="353"/>
      <c r="EN99" s="353"/>
      <c r="EO99" s="353"/>
      <c r="EP99" s="353"/>
      <c r="EQ99" s="353"/>
      <c r="ER99" s="353"/>
      <c r="ES99" s="353"/>
      <c r="ET99" s="353"/>
      <c r="EU99" s="353"/>
      <c r="EV99" s="353"/>
      <c r="EW99" s="353"/>
      <c r="EX99" s="353"/>
      <c r="EY99" s="353"/>
      <c r="EZ99" s="353"/>
      <c r="FA99" s="353"/>
      <c r="FB99" s="353"/>
    </row>
    <row r="100" spans="1:159">
      <c r="A100" s="353"/>
      <c r="B100" s="353"/>
      <c r="C100" s="353"/>
      <c r="D100" s="353"/>
      <c r="E100" s="353"/>
      <c r="F100" s="353"/>
      <c r="G100" s="353"/>
      <c r="H100" s="353"/>
      <c r="I100" s="353"/>
      <c r="J100" s="353"/>
      <c r="K100" s="361"/>
      <c r="L100" s="353"/>
      <c r="M100" s="353"/>
      <c r="N100" s="353"/>
      <c r="O100" s="353"/>
      <c r="P100" s="353"/>
      <c r="Q100" s="353"/>
      <c r="R100" s="353"/>
      <c r="S100" s="360"/>
      <c r="T100" s="362"/>
      <c r="U100" s="360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60"/>
      <c r="BO100" s="353"/>
      <c r="BP100" s="353"/>
      <c r="BQ100" s="353"/>
      <c r="BR100" s="353"/>
      <c r="BS100" s="353"/>
      <c r="BT100" s="353"/>
      <c r="BU100" s="353"/>
      <c r="BV100" s="353"/>
      <c r="BW100" s="353"/>
      <c r="BX100" s="353"/>
      <c r="BY100" s="353"/>
      <c r="BZ100" s="353"/>
      <c r="CA100" s="353"/>
      <c r="CB100" s="353"/>
      <c r="CC100" s="353"/>
      <c r="CD100" s="353"/>
      <c r="CE100" s="353"/>
      <c r="CF100" s="353"/>
      <c r="CG100" s="353"/>
      <c r="CH100" s="353"/>
      <c r="CI100" s="353"/>
      <c r="CJ100" s="353"/>
      <c r="CK100" s="353"/>
      <c r="CL100" s="353"/>
      <c r="CM100" s="353"/>
      <c r="CN100" s="353"/>
      <c r="CO100" s="353"/>
      <c r="CP100" s="353"/>
      <c r="CQ100" s="353"/>
      <c r="CR100" s="353"/>
      <c r="CS100" s="353"/>
      <c r="CT100" s="353"/>
      <c r="CU100" s="353"/>
      <c r="CV100" s="353"/>
      <c r="CW100" s="353"/>
      <c r="CX100" s="353"/>
      <c r="CY100" s="353"/>
      <c r="CZ100" s="353"/>
      <c r="DA100" s="353"/>
      <c r="DB100" s="353"/>
      <c r="DC100" s="353"/>
      <c r="DD100" s="353"/>
      <c r="DE100" s="353"/>
      <c r="DF100" s="353"/>
      <c r="DG100" s="353"/>
      <c r="DH100" s="353"/>
      <c r="DI100" s="353"/>
      <c r="DJ100" s="353"/>
      <c r="DK100" s="353"/>
      <c r="DL100" s="353"/>
      <c r="DM100" s="353"/>
      <c r="DN100" s="353"/>
      <c r="DO100" s="353"/>
      <c r="DP100" s="353"/>
      <c r="DQ100" s="353"/>
      <c r="DR100" s="353"/>
      <c r="DS100" s="353"/>
      <c r="DT100" s="353"/>
      <c r="DU100" s="353"/>
      <c r="DV100" s="353"/>
      <c r="DW100" s="353"/>
      <c r="DX100" s="353"/>
      <c r="DY100" s="353"/>
      <c r="DZ100" s="353"/>
      <c r="EA100" s="353"/>
      <c r="EB100" s="353"/>
      <c r="EC100" s="353"/>
      <c r="ED100" s="353"/>
      <c r="EE100" s="353"/>
      <c r="EF100" s="353"/>
      <c r="EG100" s="353"/>
      <c r="EH100" s="353"/>
      <c r="EI100" s="353"/>
      <c r="EJ100" s="353"/>
      <c r="EK100" s="353"/>
      <c r="EL100" s="353"/>
      <c r="EM100" s="353"/>
      <c r="EN100" s="353"/>
      <c r="EO100" s="353"/>
      <c r="EP100" s="353"/>
      <c r="EQ100" s="353"/>
      <c r="ER100" s="353"/>
      <c r="ES100" s="353"/>
      <c r="ET100" s="353"/>
      <c r="EU100" s="353"/>
      <c r="EV100" s="353"/>
      <c r="EW100" s="353"/>
      <c r="EX100" s="353"/>
      <c r="EY100" s="353"/>
      <c r="EZ100" s="353"/>
      <c r="FA100" s="353"/>
      <c r="FB100" s="353"/>
    </row>
    <row r="101" spans="1:159">
      <c r="A101" s="353"/>
      <c r="B101" s="353"/>
      <c r="C101" s="353"/>
      <c r="D101" s="353"/>
      <c r="E101" s="353"/>
      <c r="F101" s="353"/>
      <c r="G101" s="353"/>
      <c r="H101" s="353"/>
      <c r="I101" s="353"/>
      <c r="J101" s="353"/>
      <c r="K101" s="361"/>
      <c r="L101" s="353"/>
      <c r="M101" s="353"/>
      <c r="N101" s="353"/>
      <c r="O101" s="353"/>
      <c r="P101" s="353"/>
      <c r="Q101" s="353"/>
      <c r="R101" s="353"/>
      <c r="S101" s="360"/>
      <c r="T101" s="362"/>
      <c r="U101" s="360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60"/>
      <c r="BO101" s="353"/>
      <c r="BP101" s="353"/>
      <c r="BQ101" s="353"/>
      <c r="BR101" s="353"/>
      <c r="BS101" s="353"/>
      <c r="BT101" s="353"/>
      <c r="BU101" s="353"/>
      <c r="BV101" s="353"/>
      <c r="BW101" s="353"/>
      <c r="BX101" s="353"/>
      <c r="BY101" s="353"/>
      <c r="BZ101" s="353"/>
      <c r="CA101" s="353"/>
      <c r="CB101" s="353"/>
      <c r="CC101" s="353"/>
      <c r="CD101" s="353"/>
      <c r="CE101" s="353"/>
      <c r="CF101" s="353"/>
      <c r="CG101" s="353"/>
      <c r="CH101" s="353"/>
      <c r="CI101" s="353"/>
      <c r="CJ101" s="353"/>
      <c r="CK101" s="353"/>
      <c r="CL101" s="353"/>
      <c r="CM101" s="353"/>
      <c r="CN101" s="353"/>
      <c r="CO101" s="353"/>
      <c r="CP101" s="353"/>
      <c r="CQ101" s="353"/>
      <c r="CR101" s="353"/>
      <c r="CS101" s="353"/>
      <c r="CT101" s="353"/>
      <c r="CU101" s="353"/>
      <c r="CV101" s="353"/>
      <c r="CW101" s="353"/>
      <c r="CX101" s="353"/>
      <c r="CY101" s="353"/>
      <c r="CZ101" s="353"/>
      <c r="DA101" s="353"/>
      <c r="DB101" s="353"/>
      <c r="DC101" s="353"/>
      <c r="DD101" s="353"/>
      <c r="DE101" s="353"/>
      <c r="DF101" s="353"/>
      <c r="DG101" s="353"/>
      <c r="DH101" s="353"/>
      <c r="DI101" s="353"/>
      <c r="DJ101" s="353"/>
      <c r="DK101" s="353"/>
      <c r="DL101" s="353"/>
      <c r="DM101" s="353"/>
      <c r="DN101" s="353"/>
      <c r="DO101" s="353"/>
      <c r="DP101" s="353"/>
      <c r="DQ101" s="353"/>
      <c r="DR101" s="353"/>
      <c r="DS101" s="353"/>
      <c r="DT101" s="353"/>
      <c r="DU101" s="353"/>
      <c r="DV101" s="353"/>
      <c r="DW101" s="353"/>
      <c r="DX101" s="353"/>
      <c r="DY101" s="353"/>
      <c r="DZ101" s="353"/>
      <c r="EA101" s="353"/>
      <c r="EB101" s="353"/>
      <c r="EC101" s="353"/>
      <c r="ED101" s="353"/>
      <c r="EE101" s="353"/>
      <c r="EF101" s="353"/>
      <c r="EG101" s="353"/>
      <c r="EH101" s="353"/>
      <c r="EI101" s="353"/>
      <c r="EJ101" s="353"/>
      <c r="EK101" s="353"/>
      <c r="EL101" s="353"/>
      <c r="EM101" s="353"/>
      <c r="EN101" s="353"/>
      <c r="EO101" s="353"/>
      <c r="EP101" s="353"/>
      <c r="EQ101" s="353"/>
      <c r="ER101" s="353"/>
      <c r="ES101" s="353"/>
      <c r="ET101" s="353"/>
      <c r="EU101" s="353"/>
      <c r="EV101" s="353"/>
      <c r="EW101" s="353"/>
      <c r="EX101" s="353"/>
      <c r="EY101" s="353"/>
      <c r="EZ101" s="353"/>
      <c r="FA101" s="353"/>
      <c r="FB101" s="353"/>
    </row>
    <row r="102" spans="1:159">
      <c r="A102" s="353"/>
      <c r="B102" s="353"/>
      <c r="C102" s="353"/>
      <c r="D102" s="353"/>
      <c r="E102" s="353"/>
      <c r="F102" s="353"/>
      <c r="G102" s="353"/>
      <c r="H102" s="353"/>
      <c r="I102" s="353"/>
      <c r="J102" s="353"/>
      <c r="K102" s="361"/>
      <c r="L102" s="353"/>
      <c r="M102" s="353"/>
      <c r="N102" s="353"/>
      <c r="O102" s="353"/>
      <c r="P102" s="353"/>
      <c r="Q102" s="353"/>
      <c r="R102" s="353"/>
      <c r="S102" s="360"/>
      <c r="T102" s="362"/>
      <c r="U102" s="360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60"/>
      <c r="BO102" s="353"/>
      <c r="BP102" s="353"/>
      <c r="BQ102" s="353"/>
      <c r="BR102" s="353"/>
      <c r="BS102" s="353"/>
      <c r="BT102" s="353"/>
      <c r="BU102" s="353"/>
      <c r="BV102" s="353"/>
      <c r="BW102" s="353"/>
      <c r="BX102" s="353"/>
      <c r="BY102" s="353"/>
      <c r="BZ102" s="353"/>
      <c r="CA102" s="353"/>
      <c r="CB102" s="353"/>
      <c r="CC102" s="353"/>
      <c r="CD102" s="353"/>
      <c r="CE102" s="353"/>
      <c r="CF102" s="353"/>
      <c r="CG102" s="353"/>
      <c r="CH102" s="353"/>
      <c r="CI102" s="353"/>
      <c r="CJ102" s="353"/>
      <c r="CK102" s="353"/>
      <c r="CL102" s="353"/>
      <c r="CM102" s="353"/>
      <c r="CN102" s="353"/>
      <c r="CO102" s="353"/>
      <c r="CP102" s="353"/>
      <c r="CQ102" s="353"/>
      <c r="CR102" s="353"/>
      <c r="CS102" s="353"/>
      <c r="CT102" s="353"/>
      <c r="CU102" s="353"/>
      <c r="CV102" s="353"/>
      <c r="CW102" s="353"/>
      <c r="CX102" s="353"/>
      <c r="CY102" s="353"/>
      <c r="CZ102" s="353"/>
      <c r="DA102" s="353"/>
      <c r="DB102" s="353"/>
      <c r="DC102" s="353"/>
      <c r="DD102" s="353"/>
      <c r="DE102" s="353"/>
      <c r="DF102" s="353"/>
      <c r="DG102" s="353"/>
      <c r="DH102" s="353"/>
      <c r="DI102" s="353"/>
      <c r="DJ102" s="353"/>
      <c r="DK102" s="353"/>
      <c r="DL102" s="353"/>
      <c r="DM102" s="353"/>
      <c r="DN102" s="353"/>
      <c r="DO102" s="353"/>
      <c r="DP102" s="353"/>
      <c r="DQ102" s="353"/>
      <c r="DR102" s="353"/>
      <c r="DS102" s="353"/>
      <c r="DT102" s="353"/>
      <c r="DU102" s="353"/>
      <c r="DV102" s="353"/>
      <c r="DW102" s="353"/>
      <c r="DX102" s="353"/>
      <c r="DY102" s="353"/>
      <c r="DZ102" s="353"/>
      <c r="EA102" s="353"/>
      <c r="EB102" s="353"/>
      <c r="EC102" s="353"/>
      <c r="ED102" s="353"/>
      <c r="EE102" s="353"/>
      <c r="EF102" s="353"/>
      <c r="EG102" s="353"/>
      <c r="EH102" s="353"/>
      <c r="EI102" s="353"/>
      <c r="EJ102" s="353"/>
      <c r="EK102" s="353"/>
      <c r="EL102" s="353"/>
      <c r="EM102" s="353"/>
      <c r="EN102" s="353"/>
      <c r="EO102" s="353"/>
      <c r="EP102" s="353"/>
      <c r="EQ102" s="353"/>
      <c r="ER102" s="353"/>
      <c r="ES102" s="353"/>
      <c r="ET102" s="353"/>
      <c r="EU102" s="353"/>
      <c r="EV102" s="353"/>
      <c r="EW102" s="353"/>
      <c r="EX102" s="353"/>
      <c r="EY102" s="353"/>
      <c r="EZ102" s="353"/>
      <c r="FA102" s="353"/>
      <c r="FB102" s="353"/>
    </row>
    <row r="103" spans="1:159">
      <c r="A103" s="353"/>
      <c r="B103" s="353"/>
      <c r="C103" s="353"/>
      <c r="D103" s="353"/>
      <c r="E103" s="353"/>
      <c r="F103" s="353"/>
      <c r="G103" s="353"/>
      <c r="H103" s="353"/>
      <c r="I103" s="353"/>
      <c r="J103" s="353"/>
      <c r="K103" s="361"/>
      <c r="L103" s="353"/>
      <c r="M103" s="353"/>
      <c r="N103" s="353"/>
      <c r="O103" s="353"/>
      <c r="P103" s="353"/>
      <c r="Q103" s="353"/>
      <c r="R103" s="353"/>
      <c r="S103" s="360"/>
      <c r="T103" s="362"/>
      <c r="U103" s="360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60"/>
      <c r="BO103" s="353"/>
      <c r="BP103" s="353"/>
      <c r="BQ103" s="353"/>
      <c r="BR103" s="353"/>
      <c r="BS103" s="353"/>
      <c r="BT103" s="353"/>
      <c r="BU103" s="353"/>
      <c r="BV103" s="353"/>
      <c r="BW103" s="353"/>
      <c r="BX103" s="353"/>
      <c r="BY103" s="353"/>
      <c r="BZ103" s="353"/>
      <c r="CA103" s="353"/>
      <c r="CB103" s="353"/>
      <c r="CC103" s="353"/>
      <c r="CD103" s="353"/>
      <c r="CE103" s="353"/>
      <c r="CF103" s="353"/>
      <c r="CG103" s="353"/>
      <c r="CH103" s="353"/>
      <c r="CI103" s="353"/>
      <c r="CJ103" s="353"/>
      <c r="CK103" s="353"/>
      <c r="CL103" s="353"/>
      <c r="CM103" s="353"/>
      <c r="CN103" s="353"/>
      <c r="CO103" s="353"/>
      <c r="CP103" s="353"/>
      <c r="CQ103" s="353"/>
      <c r="CR103" s="353"/>
      <c r="CS103" s="353"/>
      <c r="CT103" s="353"/>
      <c r="CU103" s="353"/>
      <c r="CV103" s="353"/>
      <c r="CW103" s="353"/>
      <c r="CX103" s="353"/>
      <c r="CY103" s="353"/>
      <c r="CZ103" s="353"/>
      <c r="DA103" s="353"/>
      <c r="DB103" s="353"/>
      <c r="DC103" s="353"/>
      <c r="DD103" s="353"/>
      <c r="DE103" s="353"/>
      <c r="DF103" s="353"/>
      <c r="DG103" s="353"/>
      <c r="DH103" s="353"/>
      <c r="DI103" s="353"/>
      <c r="DJ103" s="353"/>
      <c r="DK103" s="353"/>
      <c r="DL103" s="353"/>
      <c r="DM103" s="353"/>
      <c r="DN103" s="353"/>
      <c r="DO103" s="353"/>
      <c r="DP103" s="353"/>
      <c r="DQ103" s="353"/>
      <c r="DR103" s="353"/>
      <c r="DS103" s="353"/>
      <c r="DT103" s="353"/>
      <c r="DU103" s="353"/>
      <c r="DV103" s="353"/>
      <c r="DW103" s="353"/>
      <c r="DX103" s="353"/>
      <c r="DY103" s="353"/>
      <c r="DZ103" s="353"/>
      <c r="EA103" s="353"/>
      <c r="EB103" s="353"/>
      <c r="EC103" s="353"/>
      <c r="ED103" s="353"/>
      <c r="EE103" s="353"/>
      <c r="EF103" s="353"/>
      <c r="EG103" s="353"/>
      <c r="EH103" s="353"/>
      <c r="EI103" s="353"/>
      <c r="EJ103" s="353"/>
      <c r="EK103" s="353"/>
      <c r="EL103" s="353"/>
      <c r="EM103" s="353"/>
      <c r="EN103" s="353"/>
      <c r="EO103" s="353"/>
      <c r="EP103" s="353"/>
      <c r="EQ103" s="353"/>
      <c r="ER103" s="353"/>
      <c r="ES103" s="353"/>
      <c r="ET103" s="353"/>
      <c r="EU103" s="353"/>
      <c r="EV103" s="353"/>
      <c r="EW103" s="353"/>
      <c r="EX103" s="353"/>
      <c r="EY103" s="353"/>
      <c r="EZ103" s="353"/>
      <c r="FA103" s="353"/>
      <c r="FB103" s="353"/>
    </row>
    <row r="104" spans="1:159">
      <c r="A104" s="353"/>
      <c r="B104" s="353"/>
      <c r="C104" s="353"/>
      <c r="D104" s="353"/>
      <c r="E104" s="353"/>
      <c r="F104" s="353"/>
      <c r="G104" s="353"/>
      <c r="H104" s="353"/>
      <c r="I104" s="353"/>
      <c r="J104" s="353"/>
      <c r="K104" s="361"/>
      <c r="L104" s="353"/>
      <c r="M104" s="353"/>
      <c r="N104" s="353"/>
      <c r="O104" s="353"/>
      <c r="P104" s="353"/>
      <c r="Q104" s="353"/>
      <c r="R104" s="353"/>
      <c r="S104" s="360"/>
      <c r="T104" s="362"/>
      <c r="U104" s="360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60"/>
      <c r="BO104" s="353"/>
      <c r="BP104" s="353"/>
      <c r="BQ104" s="353"/>
      <c r="BR104" s="353"/>
      <c r="BS104" s="353"/>
      <c r="BT104" s="353"/>
      <c r="BU104" s="353"/>
      <c r="BV104" s="353"/>
      <c r="BW104" s="353"/>
      <c r="BX104" s="353"/>
      <c r="BY104" s="353"/>
      <c r="BZ104" s="353"/>
      <c r="CA104" s="353"/>
      <c r="CB104" s="353"/>
      <c r="CC104" s="353"/>
      <c r="CD104" s="353"/>
      <c r="CE104" s="353"/>
      <c r="CF104" s="353"/>
      <c r="CG104" s="353"/>
      <c r="CH104" s="353"/>
      <c r="CI104" s="353"/>
      <c r="CJ104" s="353"/>
      <c r="CK104" s="353"/>
      <c r="CL104" s="353"/>
      <c r="CM104" s="353"/>
      <c r="CN104" s="353"/>
      <c r="CO104" s="353"/>
      <c r="CP104" s="353"/>
      <c r="CQ104" s="353"/>
      <c r="CR104" s="353"/>
      <c r="CS104" s="353"/>
      <c r="CT104" s="353"/>
      <c r="CU104" s="353"/>
      <c r="CV104" s="353"/>
      <c r="CW104" s="353"/>
      <c r="CX104" s="353"/>
      <c r="CY104" s="353"/>
      <c r="CZ104" s="353"/>
      <c r="DA104" s="353"/>
      <c r="DB104" s="353"/>
      <c r="DC104" s="353"/>
      <c r="DD104" s="353"/>
      <c r="DE104" s="353"/>
      <c r="DF104" s="353"/>
      <c r="DG104" s="353"/>
      <c r="DH104" s="353"/>
      <c r="DI104" s="353"/>
      <c r="DJ104" s="353"/>
      <c r="DK104" s="353"/>
      <c r="DL104" s="353"/>
      <c r="DM104" s="353"/>
      <c r="DN104" s="353"/>
      <c r="DO104" s="353"/>
      <c r="DP104" s="353"/>
      <c r="DQ104" s="353"/>
      <c r="DR104" s="353"/>
      <c r="DS104" s="353"/>
      <c r="DT104" s="353"/>
      <c r="DU104" s="353"/>
      <c r="DV104" s="353"/>
      <c r="DW104" s="353"/>
      <c r="DX104" s="353"/>
      <c r="DY104" s="353"/>
      <c r="DZ104" s="353"/>
      <c r="EA104" s="353"/>
      <c r="EB104" s="353"/>
      <c r="EC104" s="353"/>
      <c r="ED104" s="353"/>
      <c r="EE104" s="353"/>
      <c r="EF104" s="353"/>
      <c r="EG104" s="353"/>
      <c r="EH104" s="353"/>
      <c r="EI104" s="353"/>
      <c r="EJ104" s="353"/>
      <c r="EK104" s="353"/>
      <c r="EL104" s="353"/>
      <c r="EM104" s="353"/>
      <c r="EN104" s="353"/>
      <c r="EO104" s="353"/>
      <c r="EP104" s="353"/>
      <c r="EQ104" s="353"/>
      <c r="ER104" s="353"/>
      <c r="ES104" s="353"/>
      <c r="ET104" s="353"/>
      <c r="EU104" s="353"/>
      <c r="EV104" s="353"/>
      <c r="EW104" s="353"/>
      <c r="EX104" s="353"/>
      <c r="EY104" s="353"/>
      <c r="EZ104" s="353"/>
      <c r="FA104" s="353"/>
      <c r="FB104" s="353"/>
    </row>
    <row r="105" spans="1:159">
      <c r="A105" s="353" t="s">
        <v>161</v>
      </c>
      <c r="B105" s="353"/>
      <c r="C105" s="353"/>
      <c r="D105" s="353"/>
      <c r="E105" s="353"/>
      <c r="F105" s="353"/>
      <c r="G105" s="353"/>
      <c r="H105" s="353"/>
      <c r="I105" s="353"/>
      <c r="J105" s="353"/>
      <c r="K105" s="361"/>
      <c r="L105" s="353"/>
      <c r="M105" s="353"/>
      <c r="N105" s="353"/>
      <c r="O105" s="353"/>
      <c r="P105" s="353"/>
      <c r="Q105" s="353"/>
      <c r="R105" s="353"/>
      <c r="S105" s="360"/>
      <c r="T105" s="362"/>
      <c r="U105" s="360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60"/>
      <c r="BO105" s="353"/>
      <c r="BP105" s="353"/>
      <c r="BQ105" s="353"/>
      <c r="BR105" s="353"/>
      <c r="BS105" s="353"/>
      <c r="BT105" s="353"/>
      <c r="BU105" s="353"/>
      <c r="BV105" s="353"/>
      <c r="BW105" s="353"/>
      <c r="BX105" s="353"/>
      <c r="BY105" s="353"/>
      <c r="BZ105" s="353"/>
      <c r="CA105" s="353"/>
      <c r="CB105" s="353"/>
      <c r="CC105" s="353"/>
      <c r="CD105" s="353"/>
      <c r="CE105" s="353"/>
      <c r="CF105" s="353"/>
      <c r="CG105" s="353"/>
      <c r="CH105" s="353"/>
      <c r="CI105" s="353"/>
      <c r="CJ105" s="353"/>
      <c r="CK105" s="353"/>
      <c r="CL105" s="353"/>
      <c r="CM105" s="353"/>
      <c r="CN105" s="353"/>
      <c r="CO105" s="353"/>
      <c r="CP105" s="353"/>
      <c r="CQ105" s="353"/>
      <c r="CR105" s="353"/>
      <c r="CS105" s="353"/>
      <c r="CT105" s="353"/>
      <c r="CU105" s="353"/>
      <c r="CV105" s="353"/>
      <c r="CW105" s="353"/>
      <c r="CX105" s="353"/>
      <c r="CY105" s="353"/>
      <c r="CZ105" s="353"/>
      <c r="DA105" s="353"/>
      <c r="DB105" s="353"/>
      <c r="DC105" s="353"/>
      <c r="DD105" s="353"/>
      <c r="DE105" s="353"/>
      <c r="DF105" s="353"/>
      <c r="DG105" s="353"/>
      <c r="DH105" s="353"/>
      <c r="DI105" s="353"/>
      <c r="DJ105" s="353"/>
      <c r="DK105" s="353"/>
      <c r="DL105" s="353"/>
      <c r="DM105" s="353"/>
      <c r="DN105" s="353"/>
      <c r="DO105" s="353"/>
      <c r="DP105" s="353"/>
      <c r="DQ105" s="353"/>
      <c r="DR105" s="353"/>
      <c r="DS105" s="353"/>
      <c r="DT105" s="353"/>
      <c r="DU105" s="353"/>
      <c r="DV105" s="353"/>
      <c r="DW105" s="353"/>
      <c r="DX105" s="353"/>
      <c r="DY105" s="353"/>
      <c r="DZ105" s="353"/>
      <c r="EA105" s="353"/>
      <c r="EB105" s="353"/>
      <c r="EC105" s="353"/>
      <c r="ED105" s="353"/>
      <c r="EE105" s="353"/>
      <c r="EF105" s="353"/>
      <c r="EG105" s="353"/>
      <c r="EH105" s="353"/>
      <c r="EI105" s="353"/>
      <c r="EJ105" s="353"/>
      <c r="EK105" s="353"/>
      <c r="EL105" s="353"/>
      <c r="EM105" s="353"/>
      <c r="EN105" s="353"/>
      <c r="EO105" s="353"/>
      <c r="EP105" s="353"/>
      <c r="EQ105" s="353"/>
      <c r="ER105" s="353"/>
      <c r="ES105" s="353"/>
      <c r="ET105" s="353"/>
      <c r="EU105" s="353"/>
      <c r="EV105" s="353"/>
      <c r="EW105" s="353"/>
      <c r="EX105" s="353"/>
      <c r="EY105" s="353"/>
      <c r="EZ105" s="353"/>
      <c r="FA105" s="353"/>
      <c r="FB105" s="353"/>
    </row>
    <row r="106" spans="1:159">
      <c r="A106" s="342">
        <f>IF(Rendimiento!B62="",Rendimiento!F62,Rendimiento!B62)</f>
        <v>0</v>
      </c>
      <c r="B106" s="355">
        <f>Rendimiento!C62</f>
        <v>0</v>
      </c>
      <c r="C106" s="355">
        <f>Rendimiento!D62</f>
        <v>0</v>
      </c>
      <c r="D106" s="343">
        <f>Rendimiento!E62</f>
        <v>0</v>
      </c>
      <c r="E106" s="344">
        <f>A106*A106</f>
        <v>0</v>
      </c>
      <c r="F106" s="344">
        <f t="shared" ref="F106:F145" si="111">B106*B106</f>
        <v>0</v>
      </c>
      <c r="G106" s="344">
        <f t="shared" ref="G106:G145" si="112">C106*C106</f>
        <v>0</v>
      </c>
      <c r="H106" s="344">
        <f t="shared" ref="H106:H145" si="113">D106*D106</f>
        <v>0</v>
      </c>
      <c r="I106" s="340">
        <f>SUM(A106:D106)</f>
        <v>0</v>
      </c>
      <c r="J106" s="344">
        <f>I106*I106</f>
        <v>0</v>
      </c>
      <c r="K106" s="344">
        <f t="shared" ref="K106:K145" si="114">SUM(E106:H106)</f>
        <v>0</v>
      </c>
      <c r="L106" s="344" t="s">
        <v>87</v>
      </c>
      <c r="M106" s="344" t="e">
        <f>K152-N107</f>
        <v>#DIV/0!</v>
      </c>
      <c r="O106" s="342">
        <f>Rendimiento!M62</f>
        <v>0</v>
      </c>
      <c r="P106" s="356">
        <f>Rendimiento!N62</f>
        <v>0</v>
      </c>
      <c r="Q106" s="332" t="e">
        <f>IF(E153&gt;0,O106,0)</f>
        <v>#DIV/0!</v>
      </c>
      <c r="R106" s="333" t="e">
        <f t="shared" ref="R106:R150" si="115">T(Q106)</f>
        <v>#DIV/0!</v>
      </c>
      <c r="S106" s="332" t="e">
        <f>IF(E153&gt;0,P106,Q106)</f>
        <v>#DIV/0!</v>
      </c>
      <c r="EZ106" s="344">
        <f>SUM(A106:D150)</f>
        <v>0</v>
      </c>
      <c r="FA106" s="344">
        <f>SUM(A106:D106)</f>
        <v>0</v>
      </c>
      <c r="FB106" s="344">
        <f>SUM(A163:D163)</f>
        <v>7676.0058479532163</v>
      </c>
      <c r="FC106" s="344">
        <f t="shared" ref="FC106:FC150" si="116">SUM(FA106:FB106)</f>
        <v>7676.0058479532163</v>
      </c>
    </row>
    <row r="107" spans="1:159">
      <c r="A107" s="342">
        <f>IF(Rendimiento!B63="",Rendimiento!F63,Rendimiento!B63)</f>
        <v>0</v>
      </c>
      <c r="B107" s="355">
        <f>Rendimiento!C63</f>
        <v>0</v>
      </c>
      <c r="C107" s="355">
        <f>Rendimiento!D63</f>
        <v>0</v>
      </c>
      <c r="D107" s="343">
        <f>Rendimiento!E63</f>
        <v>0</v>
      </c>
      <c r="E107" s="344">
        <f t="shared" ref="E107:E145" si="117">A107*A107</f>
        <v>0</v>
      </c>
      <c r="F107" s="344">
        <f t="shared" si="111"/>
        <v>0</v>
      </c>
      <c r="G107" s="344">
        <f t="shared" si="112"/>
        <v>0</v>
      </c>
      <c r="H107" s="344">
        <f t="shared" si="113"/>
        <v>0</v>
      </c>
      <c r="I107" s="340">
        <f t="shared" ref="I107:I145" si="118">SUM(A107:D107)</f>
        <v>0</v>
      </c>
      <c r="J107" s="344">
        <f t="shared" ref="J107:J151" si="119">I107*I107</f>
        <v>0</v>
      </c>
      <c r="K107" s="344">
        <f t="shared" si="114"/>
        <v>0</v>
      </c>
      <c r="L107" s="344" t="s">
        <v>89</v>
      </c>
      <c r="M107" s="344">
        <f>SUM(A106:D150)</f>
        <v>0</v>
      </c>
      <c r="N107" s="344" t="e">
        <f>(M107*M107)/L108</f>
        <v>#DIV/0!</v>
      </c>
      <c r="O107" s="342">
        <f>Rendimiento!M63</f>
        <v>0</v>
      </c>
      <c r="P107" s="356">
        <f>Rendimiento!N63</f>
        <v>0</v>
      </c>
      <c r="Q107" s="332" t="e">
        <f>IF(E153&gt;0,O107,0)</f>
        <v>#DIV/0!</v>
      </c>
      <c r="R107" s="333" t="e">
        <f t="shared" si="115"/>
        <v>#DIV/0!</v>
      </c>
      <c r="S107" s="332" t="e">
        <f>IF(E153&gt;0,P107,Q107)</f>
        <v>#DIV/0!</v>
      </c>
      <c r="T107" s="344" t="e">
        <f t="shared" ref="T107:T145" si="120">IF(S107=0,"",$BM107)</f>
        <v>#DIV/0!</v>
      </c>
      <c r="BL107" s="332">
        <f>ABS($P106-P107)</f>
        <v>0</v>
      </c>
      <c r="BM107" s="344" t="e">
        <f>IF(BL107&lt;$BL155,$BL156,$BL157)</f>
        <v>#DIV/0!</v>
      </c>
      <c r="EZ107" s="344">
        <f>SUM(A163:D207)</f>
        <v>52207.672514619881</v>
      </c>
      <c r="FA107" s="344">
        <f t="shared" ref="FA107:FA150" si="121">SUM(A107:D107)</f>
        <v>0</v>
      </c>
      <c r="FB107" s="344">
        <f t="shared" ref="FB107:FB150" si="122">SUM(A164:D164)</f>
        <v>8224.6725146198823</v>
      </c>
      <c r="FC107" s="344">
        <f t="shared" si="116"/>
        <v>8224.6725146198823</v>
      </c>
    </row>
    <row r="108" spans="1:159">
      <c r="A108" s="342">
        <f>IF(Rendimiento!B64="",Rendimiento!F64,Rendimiento!B64)</f>
        <v>0</v>
      </c>
      <c r="B108" s="355">
        <f>Rendimiento!C64</f>
        <v>0</v>
      </c>
      <c r="C108" s="355">
        <f>Rendimiento!D64</f>
        <v>0</v>
      </c>
      <c r="D108" s="343">
        <f>Rendimiento!E64</f>
        <v>0</v>
      </c>
      <c r="E108" s="344">
        <f t="shared" si="117"/>
        <v>0</v>
      </c>
      <c r="F108" s="344">
        <f t="shared" si="111"/>
        <v>0</v>
      </c>
      <c r="G108" s="344">
        <f t="shared" si="112"/>
        <v>0</v>
      </c>
      <c r="H108" s="344">
        <f t="shared" si="113"/>
        <v>0</v>
      </c>
      <c r="I108" s="340">
        <f t="shared" si="118"/>
        <v>0</v>
      </c>
      <c r="J108" s="344">
        <f t="shared" si="119"/>
        <v>0</v>
      </c>
      <c r="K108" s="344">
        <f t="shared" si="114"/>
        <v>0</v>
      </c>
      <c r="L108" s="344">
        <f>COUNTIF(A106:D150,"&gt;0,1")</f>
        <v>0</v>
      </c>
      <c r="O108" s="342">
        <f>Rendimiento!M64</f>
        <v>0</v>
      </c>
      <c r="P108" s="356">
        <f>Rendimiento!N64</f>
        <v>0</v>
      </c>
      <c r="Q108" s="332" t="e">
        <f>IF(E153&gt;0,O108,0)</f>
        <v>#DIV/0!</v>
      </c>
      <c r="R108" s="333" t="e">
        <f t="shared" si="115"/>
        <v>#DIV/0!</v>
      </c>
      <c r="S108" s="332" t="e">
        <f>IF(E153&gt;0,P108,Q108)</f>
        <v>#DIV/0!</v>
      </c>
      <c r="T108" s="344" t="e">
        <f t="shared" si="120"/>
        <v>#DIV/0!</v>
      </c>
      <c r="U108" s="344" t="e">
        <f t="shared" ref="U108:U150" si="123">IF(S108=0,"",$BO108)</f>
        <v>#DIV/0!</v>
      </c>
      <c r="BL108" s="332">
        <f>ABS($P106-P108)</f>
        <v>0</v>
      </c>
      <c r="BM108" s="344" t="e">
        <f>IF(BL108&lt;$BL155,$BL156,$BL157)</f>
        <v>#DIV/0!</v>
      </c>
      <c r="BN108" s="344">
        <f>ABS($P107-P108)</f>
        <v>0</v>
      </c>
      <c r="BO108" s="344" t="e">
        <f>IF(BN108&lt;$BL155,$BN156,$BN157)</f>
        <v>#DIV/0!</v>
      </c>
      <c r="EZ108" s="342">
        <f>SUM(EZ106:EZ107)</f>
        <v>52207.672514619881</v>
      </c>
      <c r="FA108" s="344">
        <f t="shared" si="121"/>
        <v>0</v>
      </c>
      <c r="FB108" s="344">
        <f t="shared" si="122"/>
        <v>10116.771929824559</v>
      </c>
      <c r="FC108" s="344">
        <f t="shared" si="116"/>
        <v>10116.771929824559</v>
      </c>
    </row>
    <row r="109" spans="1:159">
      <c r="A109" s="342">
        <f>IF(Rendimiento!B65="",Rendimiento!F65,Rendimiento!B65)</f>
        <v>0</v>
      </c>
      <c r="B109" s="355">
        <f>Rendimiento!C65</f>
        <v>0</v>
      </c>
      <c r="C109" s="355">
        <f>Rendimiento!D65</f>
        <v>0</v>
      </c>
      <c r="D109" s="343">
        <f>Rendimiento!E65</f>
        <v>0</v>
      </c>
      <c r="E109" s="344">
        <f t="shared" si="117"/>
        <v>0</v>
      </c>
      <c r="F109" s="344">
        <f t="shared" si="111"/>
        <v>0</v>
      </c>
      <c r="G109" s="344">
        <f t="shared" si="112"/>
        <v>0</v>
      </c>
      <c r="H109" s="344">
        <f t="shared" si="113"/>
        <v>0</v>
      </c>
      <c r="I109" s="340">
        <f t="shared" si="118"/>
        <v>0</v>
      </c>
      <c r="J109" s="344">
        <f t="shared" si="119"/>
        <v>0</v>
      </c>
      <c r="K109" s="344">
        <f t="shared" si="114"/>
        <v>0</v>
      </c>
      <c r="L109" s="344" t="s">
        <v>88</v>
      </c>
      <c r="M109" s="344" t="e">
        <f>M110-N107</f>
        <v>#DIV/0!</v>
      </c>
      <c r="O109" s="342">
        <f>Rendimiento!M65</f>
        <v>0</v>
      </c>
      <c r="P109" s="356">
        <f>Rendimiento!N65</f>
        <v>0</v>
      </c>
      <c r="Q109" s="332" t="e">
        <f>IF(E153&gt;0,O109,0)</f>
        <v>#DIV/0!</v>
      </c>
      <c r="R109" s="333" t="e">
        <f t="shared" si="115"/>
        <v>#DIV/0!</v>
      </c>
      <c r="S109" s="332" t="e">
        <f>IF(E153&gt;0,P109,Q109)</f>
        <v>#DIV/0!</v>
      </c>
      <c r="T109" s="344" t="e">
        <f t="shared" si="120"/>
        <v>#DIV/0!</v>
      </c>
      <c r="U109" s="344" t="e">
        <f t="shared" si="123"/>
        <v>#DIV/0!</v>
      </c>
      <c r="V109" s="344" t="e">
        <f t="shared" ref="V109:V150" si="124">IF(S109=0,"",$BQ109)</f>
        <v>#DIV/0!</v>
      </c>
      <c r="BL109" s="332">
        <f>ABS($P106-P109)</f>
        <v>0</v>
      </c>
      <c r="BM109" s="344" t="e">
        <f>IF(BL109&lt;$BL155,$BL156,$BL157)</f>
        <v>#DIV/0!</v>
      </c>
      <c r="BN109" s="344">
        <f>ABS($P107-P109)</f>
        <v>0</v>
      </c>
      <c r="BO109" s="344" t="e">
        <f>IF(BN109&lt;$BN155,$BN156,$BN157)</f>
        <v>#DIV/0!</v>
      </c>
      <c r="BP109" s="344">
        <f>ABS($P108-P109)</f>
        <v>0</v>
      </c>
      <c r="BQ109" s="344" t="e">
        <f>IF(BP109&lt;$BP155,$BP156,$BP157)</f>
        <v>#DIV/0!</v>
      </c>
      <c r="EZ109" s="344">
        <f>EZ108*EZ108</f>
        <v>2725641069.393796</v>
      </c>
      <c r="FA109" s="344">
        <f t="shared" si="121"/>
        <v>0</v>
      </c>
      <c r="FB109" s="344">
        <f t="shared" si="122"/>
        <v>8841.6608187134498</v>
      </c>
      <c r="FC109" s="344">
        <f t="shared" si="116"/>
        <v>8841.6608187134498</v>
      </c>
    </row>
    <row r="110" spans="1:159" ht="13.5" thickBot="1">
      <c r="A110" s="342">
        <f>IF(Rendimiento!B66="",Rendimiento!F66,Rendimiento!B66)</f>
        <v>0</v>
      </c>
      <c r="B110" s="355">
        <f>Rendimiento!C66</f>
        <v>0</v>
      </c>
      <c r="C110" s="355">
        <f>Rendimiento!D66</f>
        <v>0</v>
      </c>
      <c r="D110" s="343">
        <f>Rendimiento!E66</f>
        <v>0</v>
      </c>
      <c r="E110" s="344">
        <f t="shared" si="117"/>
        <v>0</v>
      </c>
      <c r="F110" s="344">
        <f t="shared" si="111"/>
        <v>0</v>
      </c>
      <c r="G110" s="344">
        <f t="shared" si="112"/>
        <v>0</v>
      </c>
      <c r="H110" s="344">
        <f t="shared" si="113"/>
        <v>0</v>
      </c>
      <c r="I110" s="340">
        <f t="shared" si="118"/>
        <v>0</v>
      </c>
      <c r="J110" s="344">
        <f t="shared" si="119"/>
        <v>0</v>
      </c>
      <c r="K110" s="344">
        <f t="shared" si="114"/>
        <v>0</v>
      </c>
      <c r="L110" s="344">
        <f>COUNTIF(I106:I150,"&gt;0,1")</f>
        <v>0</v>
      </c>
      <c r="M110" s="344" t="e">
        <f>E152/L110</f>
        <v>#DIV/0!</v>
      </c>
      <c r="O110" s="342">
        <f>Rendimiento!M66</f>
        <v>0</v>
      </c>
      <c r="P110" s="356">
        <f>Rendimiento!N66</f>
        <v>0</v>
      </c>
      <c r="Q110" s="332" t="e">
        <f>IF(E153&gt;0,O110,0)</f>
        <v>#DIV/0!</v>
      </c>
      <c r="R110" s="333" t="e">
        <f t="shared" si="115"/>
        <v>#DIV/0!</v>
      </c>
      <c r="S110" s="332" t="e">
        <f>IF(E153&gt;0,P110,Q110)</f>
        <v>#DIV/0!</v>
      </c>
      <c r="T110" s="344" t="e">
        <f t="shared" si="120"/>
        <v>#DIV/0!</v>
      </c>
      <c r="U110" s="344" t="e">
        <f t="shared" si="123"/>
        <v>#DIV/0!</v>
      </c>
      <c r="V110" s="344" t="e">
        <f t="shared" si="124"/>
        <v>#DIV/0!</v>
      </c>
      <c r="W110" s="344" t="e">
        <f t="shared" ref="W110:W150" si="125">IF(S110=0,"",$BS110)</f>
        <v>#DIV/0!</v>
      </c>
      <c r="BL110" s="332">
        <f>ABS($P106-P110)</f>
        <v>0</v>
      </c>
      <c r="BM110" s="344" t="e">
        <f>IF(BL110&lt;$BL155,$BL156,$BL157)</f>
        <v>#DIV/0!</v>
      </c>
      <c r="BN110" s="344">
        <f>ABS($P107-P110)</f>
        <v>0</v>
      </c>
      <c r="BO110" s="344" t="e">
        <f>IF(BN110&lt;$BN155,$BN156,$BN157)</f>
        <v>#DIV/0!</v>
      </c>
      <c r="BP110" s="344">
        <f>ABS($P108-P110)</f>
        <v>0</v>
      </c>
      <c r="BQ110" s="344" t="e">
        <f>IF(BP110&lt;$BP155,$BP156,$BP157)</f>
        <v>#DIV/0!</v>
      </c>
      <c r="BR110" s="344">
        <f>ABS($P109-P110)</f>
        <v>0</v>
      </c>
      <c r="BS110" s="344" t="e">
        <f>IF(BR110&lt;$BR155,$BR156,$BR157)</f>
        <v>#DIV/0!</v>
      </c>
      <c r="EZ110" s="344">
        <f>COUNTIF(A106:D150,"&gt;0,1")*2</f>
        <v>0</v>
      </c>
      <c r="FA110" s="344">
        <f t="shared" si="121"/>
        <v>0</v>
      </c>
      <c r="FB110" s="344">
        <f t="shared" si="122"/>
        <v>8110.3391812865493</v>
      </c>
      <c r="FC110" s="344">
        <f t="shared" si="116"/>
        <v>8110.3391812865493</v>
      </c>
    </row>
    <row r="111" spans="1:159" ht="13.5" thickBot="1">
      <c r="A111" s="342">
        <f>IF(Rendimiento!B67="",Rendimiento!F67,Rendimiento!B67)</f>
        <v>0</v>
      </c>
      <c r="B111" s="355">
        <f>Rendimiento!C67</f>
        <v>0</v>
      </c>
      <c r="C111" s="355">
        <f>Rendimiento!D67</f>
        <v>0</v>
      </c>
      <c r="D111" s="343">
        <f>Rendimiento!E67</f>
        <v>0</v>
      </c>
      <c r="E111" s="344">
        <f t="shared" si="117"/>
        <v>0</v>
      </c>
      <c r="F111" s="344">
        <f t="shared" si="111"/>
        <v>0</v>
      </c>
      <c r="G111" s="344">
        <f t="shared" si="112"/>
        <v>0</v>
      </c>
      <c r="H111" s="344">
        <f t="shared" si="113"/>
        <v>0</v>
      </c>
      <c r="I111" s="340">
        <f t="shared" si="118"/>
        <v>0</v>
      </c>
      <c r="J111" s="344">
        <f t="shared" si="119"/>
        <v>0</v>
      </c>
      <c r="K111" s="344">
        <f t="shared" si="114"/>
        <v>0</v>
      </c>
      <c r="L111" s="344" t="s">
        <v>90</v>
      </c>
      <c r="M111" s="344" t="e">
        <f>M112-N107</f>
        <v>#DIV/0!</v>
      </c>
      <c r="O111" s="342">
        <f>Rendimiento!M67</f>
        <v>0</v>
      </c>
      <c r="P111" s="356">
        <f>Rendimiento!N67</f>
        <v>0</v>
      </c>
      <c r="Q111" s="332" t="e">
        <f>IF(E153&gt;0,O111,0)</f>
        <v>#DIV/0!</v>
      </c>
      <c r="R111" s="333" t="e">
        <f t="shared" si="115"/>
        <v>#DIV/0!</v>
      </c>
      <c r="S111" s="332" t="e">
        <f>IF(E153&gt;0,P111,Q111)</f>
        <v>#DIV/0!</v>
      </c>
      <c r="T111" s="344" t="e">
        <f t="shared" si="120"/>
        <v>#DIV/0!</v>
      </c>
      <c r="U111" s="344" t="e">
        <f t="shared" si="123"/>
        <v>#DIV/0!</v>
      </c>
      <c r="V111" s="344" t="e">
        <f t="shared" si="124"/>
        <v>#DIV/0!</v>
      </c>
      <c r="W111" s="344" t="e">
        <f t="shared" si="125"/>
        <v>#DIV/0!</v>
      </c>
      <c r="X111" s="344" t="e">
        <f t="shared" ref="X111:X150" si="126">IF(S111=0,"",$BU111)</f>
        <v>#DIV/0!</v>
      </c>
      <c r="BL111" s="332">
        <f>ABS($P106-P111)</f>
        <v>0</v>
      </c>
      <c r="BM111" s="344" t="e">
        <f>IF(BL111&lt;$BL155,$BL156,$BL157)</f>
        <v>#DIV/0!</v>
      </c>
      <c r="BN111" s="344">
        <f>ABS($P107-P111)</f>
        <v>0</v>
      </c>
      <c r="BO111" s="344" t="e">
        <f>IF(BN111&lt;$BN155,$BN156,$BN157)</f>
        <v>#DIV/0!</v>
      </c>
      <c r="BP111" s="344">
        <f>ABS($P108-P111)</f>
        <v>0</v>
      </c>
      <c r="BQ111" s="344" t="e">
        <f>IF(BP111&lt;$BP155,$BP156,$BP157)</f>
        <v>#DIV/0!</v>
      </c>
      <c r="BR111" s="344">
        <f>ABS($P109-P111)</f>
        <v>0</v>
      </c>
      <c r="BS111" s="344" t="e">
        <f>IF(BR111&lt;$BR155,$BR156,$BR157)</f>
        <v>#DIV/0!</v>
      </c>
      <c r="BT111" s="344">
        <f>ABS($P110-P111)</f>
        <v>0</v>
      </c>
      <c r="BU111" s="344" t="e">
        <f>IF(BT111&lt;$BT155,$BT156,$BT157)</f>
        <v>#DIV/0!</v>
      </c>
      <c r="EY111" s="344" t="s">
        <v>89</v>
      </c>
      <c r="EZ111" s="347" t="e">
        <f>EZ109/EZ110</f>
        <v>#DIV/0!</v>
      </c>
      <c r="FA111" s="344">
        <f t="shared" si="121"/>
        <v>0</v>
      </c>
      <c r="FB111" s="344">
        <f t="shared" si="122"/>
        <v>9238.2222222222208</v>
      </c>
      <c r="FC111" s="344">
        <f t="shared" si="116"/>
        <v>9238.2222222222208</v>
      </c>
    </row>
    <row r="112" spans="1:159">
      <c r="A112" s="342">
        <f>IF(Rendimiento!B68="",Rendimiento!F68,Rendimiento!B68)</f>
        <v>0</v>
      </c>
      <c r="B112" s="355">
        <f>Rendimiento!C68</f>
        <v>0</v>
      </c>
      <c r="C112" s="355">
        <f>Rendimiento!D68</f>
        <v>0</v>
      </c>
      <c r="D112" s="343">
        <f>Rendimiento!E68</f>
        <v>0</v>
      </c>
      <c r="E112" s="344">
        <f t="shared" si="117"/>
        <v>0</v>
      </c>
      <c r="F112" s="344">
        <f t="shared" si="111"/>
        <v>0</v>
      </c>
      <c r="G112" s="344">
        <f t="shared" si="112"/>
        <v>0</v>
      </c>
      <c r="H112" s="344">
        <f t="shared" si="113"/>
        <v>0</v>
      </c>
      <c r="I112" s="340">
        <f t="shared" si="118"/>
        <v>0</v>
      </c>
      <c r="J112" s="344">
        <f t="shared" si="119"/>
        <v>0</v>
      </c>
      <c r="K112" s="344">
        <f t="shared" si="114"/>
        <v>0</v>
      </c>
      <c r="L112" s="344">
        <f>COUNTIF(A151:D151,"&gt;0,1")</f>
        <v>0</v>
      </c>
      <c r="M112" s="344" t="e">
        <f>J152/L112</f>
        <v>#DIV/0!</v>
      </c>
      <c r="O112" s="342">
        <f>Rendimiento!M68</f>
        <v>0</v>
      </c>
      <c r="P112" s="356">
        <f>Rendimiento!N68</f>
        <v>0</v>
      </c>
      <c r="Q112" s="332" t="e">
        <f>IF(E153&gt;0,O112,0)</f>
        <v>#DIV/0!</v>
      </c>
      <c r="R112" s="333" t="e">
        <f t="shared" si="115"/>
        <v>#DIV/0!</v>
      </c>
      <c r="S112" s="332" t="e">
        <f>IF(E153&gt;0,P112,Q112)</f>
        <v>#DIV/0!</v>
      </c>
      <c r="T112" s="344" t="e">
        <f t="shared" si="120"/>
        <v>#DIV/0!</v>
      </c>
      <c r="U112" s="344" t="e">
        <f t="shared" si="123"/>
        <v>#DIV/0!</v>
      </c>
      <c r="V112" s="344" t="e">
        <f t="shared" si="124"/>
        <v>#DIV/0!</v>
      </c>
      <c r="W112" s="344" t="e">
        <f t="shared" si="125"/>
        <v>#DIV/0!</v>
      </c>
      <c r="X112" s="344" t="e">
        <f t="shared" si="126"/>
        <v>#DIV/0!</v>
      </c>
      <c r="Y112" s="344" t="e">
        <f t="shared" ref="Y112:Y150" si="127">IF(S112=0,"",$BW112)</f>
        <v>#DIV/0!</v>
      </c>
      <c r="BL112" s="332">
        <f>ABS($P106-P112)</f>
        <v>0</v>
      </c>
      <c r="BM112" s="344" t="e">
        <f>IF(BL112&lt;$BL155,$BL156,$BL157)</f>
        <v>#DIV/0!</v>
      </c>
      <c r="BN112" s="344">
        <f>ABS($P107-P112)</f>
        <v>0</v>
      </c>
      <c r="BO112" s="344" t="e">
        <f>IF(BN112&lt;$BN155,$BN156,$BN157)</f>
        <v>#DIV/0!</v>
      </c>
      <c r="BP112" s="344">
        <f>ABS($P108-P112)</f>
        <v>0</v>
      </c>
      <c r="BQ112" s="344" t="e">
        <f>IF(BP112&lt;$BP155,$BP156,$BP157)</f>
        <v>#DIV/0!</v>
      </c>
      <c r="BR112" s="344">
        <f>ABS($P109-P112)</f>
        <v>0</v>
      </c>
      <c r="BS112" s="344" t="e">
        <f>IF(BR112&lt;$BR155,$BR156,$BR157)</f>
        <v>#DIV/0!</v>
      </c>
      <c r="BT112" s="344">
        <f>ABS($P110-P112)</f>
        <v>0</v>
      </c>
      <c r="BU112" s="344" t="e">
        <f>IF(BT112&lt;$BT155,$BT156,$BT157)</f>
        <v>#DIV/0!</v>
      </c>
      <c r="BV112" s="344">
        <f>ABS($P111-P112)</f>
        <v>0</v>
      </c>
      <c r="BW112" s="344" t="e">
        <f>IF(BV112&lt;$BV155,$BV156,$BV157)</f>
        <v>#DIV/0!</v>
      </c>
      <c r="FA112" s="344">
        <f t="shared" si="121"/>
        <v>0</v>
      </c>
      <c r="FB112" s="344">
        <f t="shared" si="122"/>
        <v>0</v>
      </c>
      <c r="FC112" s="344">
        <f t="shared" si="116"/>
        <v>0</v>
      </c>
    </row>
    <row r="113" spans="1:159">
      <c r="A113" s="342">
        <f>IF(Rendimiento!B69="",Rendimiento!F69,Rendimiento!B69)</f>
        <v>0</v>
      </c>
      <c r="B113" s="355">
        <f>Rendimiento!C69</f>
        <v>0</v>
      </c>
      <c r="C113" s="355">
        <f>Rendimiento!D69</f>
        <v>0</v>
      </c>
      <c r="D113" s="343">
        <f>Rendimiento!E69</f>
        <v>0</v>
      </c>
      <c r="E113" s="344">
        <f t="shared" si="117"/>
        <v>0</v>
      </c>
      <c r="F113" s="344">
        <f t="shared" si="111"/>
        <v>0</v>
      </c>
      <c r="G113" s="344">
        <f t="shared" si="112"/>
        <v>0</v>
      </c>
      <c r="H113" s="344">
        <f t="shared" si="113"/>
        <v>0</v>
      </c>
      <c r="I113" s="340">
        <f t="shared" si="118"/>
        <v>0</v>
      </c>
      <c r="J113" s="344">
        <f t="shared" si="119"/>
        <v>0</v>
      </c>
      <c r="K113" s="344">
        <f t="shared" si="114"/>
        <v>0</v>
      </c>
      <c r="L113" s="344" t="s">
        <v>92</v>
      </c>
      <c r="M113" s="344" t="e">
        <f>M106-M109-M111</f>
        <v>#DIV/0!</v>
      </c>
      <c r="O113" s="342">
        <f>Rendimiento!M69</f>
        <v>0</v>
      </c>
      <c r="P113" s="356">
        <f>Rendimiento!N69</f>
        <v>0</v>
      </c>
      <c r="Q113" s="332" t="e">
        <f>IF(E153&gt;0,O113,0)</f>
        <v>#DIV/0!</v>
      </c>
      <c r="R113" s="333" t="e">
        <f t="shared" si="115"/>
        <v>#DIV/0!</v>
      </c>
      <c r="S113" s="332" t="e">
        <f>IF(E153&gt;0,P113,Q113)</f>
        <v>#DIV/0!</v>
      </c>
      <c r="T113" s="344" t="e">
        <f t="shared" si="120"/>
        <v>#DIV/0!</v>
      </c>
      <c r="U113" s="344" t="e">
        <f t="shared" si="123"/>
        <v>#DIV/0!</v>
      </c>
      <c r="V113" s="344" t="e">
        <f t="shared" si="124"/>
        <v>#DIV/0!</v>
      </c>
      <c r="W113" s="344" t="e">
        <f t="shared" si="125"/>
        <v>#DIV/0!</v>
      </c>
      <c r="X113" s="344" t="e">
        <f t="shared" si="126"/>
        <v>#DIV/0!</v>
      </c>
      <c r="Y113" s="344" t="e">
        <f t="shared" si="127"/>
        <v>#DIV/0!</v>
      </c>
      <c r="Z113" s="344" t="e">
        <f t="shared" ref="Z113:Z150" si="128">IF(S113=0,"",$BY113)</f>
        <v>#DIV/0!</v>
      </c>
      <c r="BL113" s="332">
        <f>ABS($P106-P113)</f>
        <v>0</v>
      </c>
      <c r="BM113" s="344" t="e">
        <f>IF(BL113&lt;$BL155,$BL156,$BL157)</f>
        <v>#DIV/0!</v>
      </c>
      <c r="BN113" s="344">
        <f>ABS($P107-P113)</f>
        <v>0</v>
      </c>
      <c r="BO113" s="344" t="e">
        <f>IF(BN113&lt;$BN155,$BN156,$BN157)</f>
        <v>#DIV/0!</v>
      </c>
      <c r="BP113" s="344">
        <f>ABS($P108-P113)</f>
        <v>0</v>
      </c>
      <c r="BQ113" s="344" t="e">
        <f>IF(BP113&lt;$BP155,$BP156,$BP157)</f>
        <v>#DIV/0!</v>
      </c>
      <c r="BR113" s="344">
        <f>ABS($P109-P113)</f>
        <v>0</v>
      </c>
      <c r="BS113" s="344" t="e">
        <f>IF(BR113&lt;$BR155,$BR156,$BR157)</f>
        <v>#DIV/0!</v>
      </c>
      <c r="BT113" s="344">
        <f>ABS($P110-P113)</f>
        <v>0</v>
      </c>
      <c r="BU113" s="344" t="e">
        <f>IF(BT113&lt;$BT155,$BT156,$BT157)</f>
        <v>#DIV/0!</v>
      </c>
      <c r="BV113" s="344">
        <f>ABS($P111-P113)</f>
        <v>0</v>
      </c>
      <c r="BW113" s="344" t="e">
        <f>IF(BV113&lt;$BV155,$BV156,$BV157)</f>
        <v>#DIV/0!</v>
      </c>
      <c r="BX113" s="344">
        <f>ABS($P112-P113)</f>
        <v>0</v>
      </c>
      <c r="BY113" s="344" t="e">
        <f>IF(BX113&lt;$BX155,$BX156,$BX157)</f>
        <v>#DIV/0!</v>
      </c>
      <c r="EZ113" s="344">
        <f>SUMSQ(FC106:FC150)</f>
        <v>458212695.52648669</v>
      </c>
      <c r="FA113" s="344">
        <f t="shared" si="121"/>
        <v>0</v>
      </c>
      <c r="FB113" s="344">
        <f t="shared" si="122"/>
        <v>0</v>
      </c>
      <c r="FC113" s="344">
        <f t="shared" si="116"/>
        <v>0</v>
      </c>
    </row>
    <row r="114" spans="1:159">
      <c r="A114" s="342">
        <f>IF(Rendimiento!B70="",Rendimiento!F70,Rendimiento!B70)</f>
        <v>0</v>
      </c>
      <c r="B114" s="355">
        <f>Rendimiento!C70</f>
        <v>0</v>
      </c>
      <c r="C114" s="355">
        <f>Rendimiento!D70</f>
        <v>0</v>
      </c>
      <c r="D114" s="343">
        <f>Rendimiento!E70</f>
        <v>0</v>
      </c>
      <c r="E114" s="344">
        <f t="shared" si="117"/>
        <v>0</v>
      </c>
      <c r="F114" s="344">
        <f t="shared" si="111"/>
        <v>0</v>
      </c>
      <c r="G114" s="344">
        <f t="shared" si="112"/>
        <v>0</v>
      </c>
      <c r="H114" s="344">
        <f t="shared" si="113"/>
        <v>0</v>
      </c>
      <c r="I114" s="340">
        <f t="shared" si="118"/>
        <v>0</v>
      </c>
      <c r="J114" s="344">
        <f t="shared" si="119"/>
        <v>0</v>
      </c>
      <c r="K114" s="344">
        <f t="shared" si="114"/>
        <v>0</v>
      </c>
      <c r="L114" s="344" t="s">
        <v>93</v>
      </c>
      <c r="M114" s="344">
        <f>L108-1</f>
        <v>-1</v>
      </c>
      <c r="O114" s="342">
        <f>Rendimiento!M70</f>
        <v>0</v>
      </c>
      <c r="P114" s="356">
        <f>Rendimiento!N70</f>
        <v>0</v>
      </c>
      <c r="Q114" s="332" t="e">
        <f>IF(E153&gt;0,O114,0)</f>
        <v>#DIV/0!</v>
      </c>
      <c r="R114" s="333" t="e">
        <f t="shared" si="115"/>
        <v>#DIV/0!</v>
      </c>
      <c r="S114" s="332" t="e">
        <f>IF(E153&gt;0,P114,Q114)</f>
        <v>#DIV/0!</v>
      </c>
      <c r="T114" s="344" t="e">
        <f t="shared" si="120"/>
        <v>#DIV/0!</v>
      </c>
      <c r="U114" s="344" t="e">
        <f t="shared" si="123"/>
        <v>#DIV/0!</v>
      </c>
      <c r="V114" s="344" t="e">
        <f t="shared" si="124"/>
        <v>#DIV/0!</v>
      </c>
      <c r="W114" s="344" t="e">
        <f t="shared" si="125"/>
        <v>#DIV/0!</v>
      </c>
      <c r="X114" s="344" t="e">
        <f t="shared" si="126"/>
        <v>#DIV/0!</v>
      </c>
      <c r="Y114" s="344" t="e">
        <f t="shared" si="127"/>
        <v>#DIV/0!</v>
      </c>
      <c r="Z114" s="344" t="e">
        <f t="shared" si="128"/>
        <v>#DIV/0!</v>
      </c>
      <c r="AA114" s="344" t="e">
        <f t="shared" ref="AA114:AA150" si="129">IF(S114=0,"",$CA114)</f>
        <v>#DIV/0!</v>
      </c>
      <c r="BL114" s="332">
        <f>ABS($P106-P114)</f>
        <v>0</v>
      </c>
      <c r="BM114" s="344" t="e">
        <f>IF(BL114&lt;$BL155,$BL156,$BL157)</f>
        <v>#DIV/0!</v>
      </c>
      <c r="BN114" s="344">
        <f>ABS($P107-P114)</f>
        <v>0</v>
      </c>
      <c r="BO114" s="344" t="e">
        <f>IF(BN114&lt;$BN155,$BN156,$BN157)</f>
        <v>#DIV/0!</v>
      </c>
      <c r="BP114" s="344">
        <f>ABS($P108-P114)</f>
        <v>0</v>
      </c>
      <c r="BQ114" s="344" t="e">
        <f>IF(BP114&lt;$BP155,$BP156,$BP157)</f>
        <v>#DIV/0!</v>
      </c>
      <c r="BR114" s="344">
        <f>ABS($P109-P114)</f>
        <v>0</v>
      </c>
      <c r="BS114" s="344" t="e">
        <f>IF(BR114&lt;$BR155,$BR156,$BR157)</f>
        <v>#DIV/0!</v>
      </c>
      <c r="BT114" s="344">
        <f>ABS($P110-P114)</f>
        <v>0</v>
      </c>
      <c r="BU114" s="344" t="e">
        <f>IF(BT114&lt;$BT155,$BT156,$BT157)</f>
        <v>#DIV/0!</v>
      </c>
      <c r="BV114" s="344">
        <f>ABS($P111-P114)</f>
        <v>0</v>
      </c>
      <c r="BW114" s="344" t="e">
        <f>IF(BV114&lt;$BV155,$BV156,$BV157)</f>
        <v>#DIV/0!</v>
      </c>
      <c r="BX114" s="344">
        <f>ABS($P112-P114)</f>
        <v>0</v>
      </c>
      <c r="BY114" s="344" t="e">
        <f>IF(BX114&lt;$BX155,$BX156,$BX157)</f>
        <v>#DIV/0!</v>
      </c>
      <c r="BZ114" s="344">
        <f>ABS($P113-P114)</f>
        <v>0</v>
      </c>
      <c r="CA114" s="344" t="e">
        <f>IF(BZ114&lt;$BZ155,$BZ156,$BZ157)</f>
        <v>#DIV/0!</v>
      </c>
      <c r="EZ114" s="344">
        <f>COUNTIF(A106:D106,"&gt;0,1")*2</f>
        <v>0</v>
      </c>
      <c r="FA114" s="344">
        <f t="shared" si="121"/>
        <v>0</v>
      </c>
      <c r="FB114" s="344">
        <f t="shared" si="122"/>
        <v>0</v>
      </c>
      <c r="FC114" s="344">
        <f t="shared" si="116"/>
        <v>0</v>
      </c>
    </row>
    <row r="115" spans="1:159">
      <c r="A115" s="342">
        <f>IF(Rendimiento!B71="",Rendimiento!F71,Rendimiento!B71)</f>
        <v>0</v>
      </c>
      <c r="B115" s="355">
        <f>Rendimiento!C71</f>
        <v>0</v>
      </c>
      <c r="C115" s="355">
        <f>Rendimiento!D71</f>
        <v>0</v>
      </c>
      <c r="D115" s="343">
        <f>Rendimiento!E71</f>
        <v>0</v>
      </c>
      <c r="E115" s="344">
        <f t="shared" si="117"/>
        <v>0</v>
      </c>
      <c r="F115" s="344">
        <f t="shared" si="111"/>
        <v>0</v>
      </c>
      <c r="G115" s="344">
        <f t="shared" si="112"/>
        <v>0</v>
      </c>
      <c r="H115" s="344">
        <f t="shared" si="113"/>
        <v>0</v>
      </c>
      <c r="I115" s="340">
        <f t="shared" si="118"/>
        <v>0</v>
      </c>
      <c r="J115" s="344">
        <f t="shared" si="119"/>
        <v>0</v>
      </c>
      <c r="K115" s="344">
        <f t="shared" si="114"/>
        <v>0</v>
      </c>
      <c r="L115" s="344" t="s">
        <v>94</v>
      </c>
      <c r="M115" s="344">
        <f>L110-1</f>
        <v>-1</v>
      </c>
      <c r="O115" s="342">
        <f>Rendimiento!M71</f>
        <v>0</v>
      </c>
      <c r="P115" s="356">
        <f>Rendimiento!N71</f>
        <v>0</v>
      </c>
      <c r="Q115" s="332" t="e">
        <f>IF(E153&gt;0,O115,0)</f>
        <v>#DIV/0!</v>
      </c>
      <c r="R115" s="333" t="e">
        <f t="shared" si="115"/>
        <v>#DIV/0!</v>
      </c>
      <c r="S115" s="332" t="e">
        <f>IF(E153&gt;0,P115,Q115)</f>
        <v>#DIV/0!</v>
      </c>
      <c r="T115" s="344" t="e">
        <f t="shared" si="120"/>
        <v>#DIV/0!</v>
      </c>
      <c r="U115" s="344" t="e">
        <f t="shared" si="123"/>
        <v>#DIV/0!</v>
      </c>
      <c r="V115" s="344" t="e">
        <f t="shared" si="124"/>
        <v>#DIV/0!</v>
      </c>
      <c r="W115" s="344" t="e">
        <f t="shared" si="125"/>
        <v>#DIV/0!</v>
      </c>
      <c r="X115" s="344" t="e">
        <f t="shared" si="126"/>
        <v>#DIV/0!</v>
      </c>
      <c r="Y115" s="344" t="e">
        <f t="shared" si="127"/>
        <v>#DIV/0!</v>
      </c>
      <c r="Z115" s="344" t="e">
        <f t="shared" si="128"/>
        <v>#DIV/0!</v>
      </c>
      <c r="AA115" s="344" t="e">
        <f t="shared" si="129"/>
        <v>#DIV/0!</v>
      </c>
      <c r="AB115" s="344" t="e">
        <f t="shared" ref="AB115:AB150" si="130">IF(S115=0,"",$CC115)</f>
        <v>#DIV/0!</v>
      </c>
      <c r="BL115" s="332">
        <f>ABS($P106-P115)</f>
        <v>0</v>
      </c>
      <c r="BM115" s="344" t="e">
        <f>IF(BL115&lt;$BL155,$BL156,$BL157)</f>
        <v>#DIV/0!</v>
      </c>
      <c r="BN115" s="344">
        <f>ABS($P107-P115)</f>
        <v>0</v>
      </c>
      <c r="BO115" s="344" t="e">
        <f>IF(BN115&lt;$BN155,$BN156,$BN157)</f>
        <v>#DIV/0!</v>
      </c>
      <c r="BP115" s="344">
        <f>ABS($P108-P115)</f>
        <v>0</v>
      </c>
      <c r="BQ115" s="344" t="e">
        <f>IF(BP115&lt;$BP155,$BP156,$BP157)</f>
        <v>#DIV/0!</v>
      </c>
      <c r="BR115" s="344">
        <f>ABS($P109-P115)</f>
        <v>0</v>
      </c>
      <c r="BS115" s="344" t="e">
        <f>IF(BR115&lt;$BR155,$BR156,$BR157)</f>
        <v>#DIV/0!</v>
      </c>
      <c r="BT115" s="344">
        <f>ABS($P110-P115)</f>
        <v>0</v>
      </c>
      <c r="BU115" s="344" t="e">
        <f>IF(BT115&lt;$BT155,$BT156,$BT157)</f>
        <v>#DIV/0!</v>
      </c>
      <c r="BV115" s="344">
        <f>ABS($P111-P115)</f>
        <v>0</v>
      </c>
      <c r="BW115" s="344" t="e">
        <f>IF(BV115&lt;$BV155,$BV156,$BV157)</f>
        <v>#DIV/0!</v>
      </c>
      <c r="BX115" s="344">
        <f>ABS($P112-P115)</f>
        <v>0</v>
      </c>
      <c r="BY115" s="344" t="e">
        <f>IF(BX115&lt;$BX155,$BX156,$BX157)</f>
        <v>#DIV/0!</v>
      </c>
      <c r="BZ115" s="344">
        <f>ABS($P113-P115)</f>
        <v>0</v>
      </c>
      <c r="CA115" s="344" t="e">
        <f>IF(BZ115&lt;$BZ155,$BZ156,$BZ157)</f>
        <v>#DIV/0!</v>
      </c>
      <c r="CB115" s="344">
        <f>ABS($P114-P115)</f>
        <v>0</v>
      </c>
      <c r="CC115" s="344" t="e">
        <f>IF(CB115&lt;$CB155,$CB156,$CB157)</f>
        <v>#DIV/0!</v>
      </c>
      <c r="EZ115" s="344" t="e">
        <f>EZ113/EZ114</f>
        <v>#DIV/0!</v>
      </c>
      <c r="FA115" s="344">
        <f t="shared" si="121"/>
        <v>0</v>
      </c>
      <c r="FB115" s="344">
        <f t="shared" si="122"/>
        <v>0</v>
      </c>
      <c r="FC115" s="344">
        <f t="shared" si="116"/>
        <v>0</v>
      </c>
    </row>
    <row r="116" spans="1:159">
      <c r="A116" s="342">
        <f>IF(Rendimiento!B72="",Rendimiento!F72,Rendimiento!B72)</f>
        <v>0</v>
      </c>
      <c r="B116" s="355">
        <f>Rendimiento!C72</f>
        <v>0</v>
      </c>
      <c r="C116" s="355">
        <f>Rendimiento!D72</f>
        <v>0</v>
      </c>
      <c r="D116" s="343">
        <f>Rendimiento!E72</f>
        <v>0</v>
      </c>
      <c r="E116" s="344">
        <f t="shared" si="117"/>
        <v>0</v>
      </c>
      <c r="F116" s="344">
        <f t="shared" si="111"/>
        <v>0</v>
      </c>
      <c r="G116" s="344">
        <f t="shared" si="112"/>
        <v>0</v>
      </c>
      <c r="H116" s="344">
        <f t="shared" si="113"/>
        <v>0</v>
      </c>
      <c r="I116" s="340">
        <f t="shared" si="118"/>
        <v>0</v>
      </c>
      <c r="J116" s="344">
        <f t="shared" si="119"/>
        <v>0</v>
      </c>
      <c r="K116" s="344">
        <f t="shared" si="114"/>
        <v>0</v>
      </c>
      <c r="L116" s="344" t="s">
        <v>95</v>
      </c>
      <c r="M116" s="344">
        <f>L112-1</f>
        <v>-1</v>
      </c>
      <c r="O116" s="342">
        <f>Rendimiento!M72</f>
        <v>0</v>
      </c>
      <c r="P116" s="356">
        <f>Rendimiento!N72</f>
        <v>0</v>
      </c>
      <c r="Q116" s="332" t="e">
        <f>IF(E153&gt;0,O116,0)</f>
        <v>#DIV/0!</v>
      </c>
      <c r="R116" s="333" t="e">
        <f t="shared" si="115"/>
        <v>#DIV/0!</v>
      </c>
      <c r="S116" s="332" t="e">
        <f>IF(E153&gt;0,P116,Q116)</f>
        <v>#DIV/0!</v>
      </c>
      <c r="T116" s="344" t="e">
        <f t="shared" si="120"/>
        <v>#DIV/0!</v>
      </c>
      <c r="U116" s="344" t="e">
        <f t="shared" si="123"/>
        <v>#DIV/0!</v>
      </c>
      <c r="V116" s="344" t="e">
        <f t="shared" si="124"/>
        <v>#DIV/0!</v>
      </c>
      <c r="W116" s="344" t="e">
        <f t="shared" si="125"/>
        <v>#DIV/0!</v>
      </c>
      <c r="X116" s="344" t="e">
        <f t="shared" si="126"/>
        <v>#DIV/0!</v>
      </c>
      <c r="Y116" s="344" t="e">
        <f t="shared" si="127"/>
        <v>#DIV/0!</v>
      </c>
      <c r="Z116" s="344" t="e">
        <f t="shared" si="128"/>
        <v>#DIV/0!</v>
      </c>
      <c r="AA116" s="344" t="e">
        <f t="shared" si="129"/>
        <v>#DIV/0!</v>
      </c>
      <c r="AB116" s="344" t="e">
        <f t="shared" si="130"/>
        <v>#DIV/0!</v>
      </c>
      <c r="AC116" s="344" t="e">
        <f t="shared" ref="AC116:AC150" si="131">IF(S116=0,"",$CE116)</f>
        <v>#DIV/0!</v>
      </c>
      <c r="BL116" s="332">
        <f>ABS($P106-P116)</f>
        <v>0</v>
      </c>
      <c r="BM116" s="344" t="e">
        <f>IF(BL116&lt;$BL155,$BL156,$BL157)</f>
        <v>#DIV/0!</v>
      </c>
      <c r="BN116" s="344">
        <f>ABS($P107-P116)</f>
        <v>0</v>
      </c>
      <c r="BO116" s="344" t="e">
        <f>IF(BN116&lt;$BN155,$BN156,$BN157)</f>
        <v>#DIV/0!</v>
      </c>
      <c r="BP116" s="344">
        <f>ABS($P108-P116)</f>
        <v>0</v>
      </c>
      <c r="BQ116" s="344" t="e">
        <f>IF(BP116&lt;$BP155,$BP156,$BP157)</f>
        <v>#DIV/0!</v>
      </c>
      <c r="BR116" s="344">
        <f>ABS($P109-P116)</f>
        <v>0</v>
      </c>
      <c r="BS116" s="344" t="e">
        <f>IF(BR116&lt;$BR155,$BR156,$BR157)</f>
        <v>#DIV/0!</v>
      </c>
      <c r="BT116" s="344">
        <f>ABS($P110-P116)</f>
        <v>0</v>
      </c>
      <c r="BU116" s="344" t="e">
        <f>IF(BT116&lt;$BT155,$BT156,$BT157)</f>
        <v>#DIV/0!</v>
      </c>
      <c r="BV116" s="344">
        <f>ABS($P111-P116)</f>
        <v>0</v>
      </c>
      <c r="BW116" s="344" t="e">
        <f>IF(BV116&lt;$BV155,$BV156,$BV157)</f>
        <v>#DIV/0!</v>
      </c>
      <c r="BX116" s="344">
        <f>ABS($P112-P116)</f>
        <v>0</v>
      </c>
      <c r="BY116" s="344" t="e">
        <f>IF(BX116&lt;$BX155,$BX156,$BX157)</f>
        <v>#DIV/0!</v>
      </c>
      <c r="BZ116" s="344">
        <f>ABS($P113-P116)</f>
        <v>0</v>
      </c>
      <c r="CA116" s="344" t="e">
        <f>IF(BZ116&lt;$BZ155,$BZ156,$BZ157)</f>
        <v>#DIV/0!</v>
      </c>
      <c r="CB116" s="344">
        <f>ABS($P114-P116)</f>
        <v>0</v>
      </c>
      <c r="CC116" s="344" t="e">
        <f>IF(CB116&lt;$CB155,$CB156,$CB157)</f>
        <v>#DIV/0!</v>
      </c>
      <c r="CD116" s="344">
        <f>ABS($P115-P116)</f>
        <v>0</v>
      </c>
      <c r="CE116" s="344" t="e">
        <f>IF(CD116&lt;$CD155,$CD156,$CD157)</f>
        <v>#DIV/0!</v>
      </c>
      <c r="EY116" s="344" t="s">
        <v>90</v>
      </c>
      <c r="EZ116" s="342" t="e">
        <f>EZ115-EZ111</f>
        <v>#DIV/0!</v>
      </c>
      <c r="FA116" s="344">
        <f t="shared" si="121"/>
        <v>0</v>
      </c>
      <c r="FB116" s="344">
        <f t="shared" si="122"/>
        <v>0</v>
      </c>
      <c r="FC116" s="344">
        <f t="shared" si="116"/>
        <v>0</v>
      </c>
    </row>
    <row r="117" spans="1:159">
      <c r="A117" s="342">
        <f>IF(Rendimiento!B73="",Rendimiento!F73,Rendimiento!B73)</f>
        <v>0</v>
      </c>
      <c r="B117" s="355">
        <f>Rendimiento!C73</f>
        <v>0</v>
      </c>
      <c r="C117" s="355">
        <f>Rendimiento!D73</f>
        <v>0</v>
      </c>
      <c r="D117" s="343">
        <f>Rendimiento!E73</f>
        <v>0</v>
      </c>
      <c r="E117" s="344">
        <f t="shared" si="117"/>
        <v>0</v>
      </c>
      <c r="F117" s="344">
        <f t="shared" si="111"/>
        <v>0</v>
      </c>
      <c r="G117" s="344">
        <f t="shared" si="112"/>
        <v>0</v>
      </c>
      <c r="H117" s="344">
        <f t="shared" si="113"/>
        <v>0</v>
      </c>
      <c r="I117" s="340">
        <f t="shared" si="118"/>
        <v>0</v>
      </c>
      <c r="J117" s="344">
        <f t="shared" si="119"/>
        <v>0</v>
      </c>
      <c r="K117" s="344">
        <f t="shared" si="114"/>
        <v>0</v>
      </c>
      <c r="L117" s="344" t="s">
        <v>96</v>
      </c>
      <c r="M117" s="344">
        <f>M114-M115-M116</f>
        <v>1</v>
      </c>
      <c r="O117" s="342">
        <f>Rendimiento!M73</f>
        <v>0</v>
      </c>
      <c r="P117" s="356">
        <f>Rendimiento!N73</f>
        <v>0</v>
      </c>
      <c r="Q117" s="332" t="e">
        <f>IF(E153&gt;0,O117,0)</f>
        <v>#DIV/0!</v>
      </c>
      <c r="R117" s="333" t="e">
        <f t="shared" si="115"/>
        <v>#DIV/0!</v>
      </c>
      <c r="S117" s="332" t="e">
        <f>IF(E153&gt;0,P117,Q117)</f>
        <v>#DIV/0!</v>
      </c>
      <c r="T117" s="344" t="e">
        <f t="shared" si="120"/>
        <v>#DIV/0!</v>
      </c>
      <c r="U117" s="344" t="e">
        <f t="shared" si="123"/>
        <v>#DIV/0!</v>
      </c>
      <c r="V117" s="344" t="e">
        <f t="shared" si="124"/>
        <v>#DIV/0!</v>
      </c>
      <c r="W117" s="344" t="e">
        <f t="shared" si="125"/>
        <v>#DIV/0!</v>
      </c>
      <c r="X117" s="344" t="e">
        <f t="shared" si="126"/>
        <v>#DIV/0!</v>
      </c>
      <c r="Y117" s="344" t="e">
        <f t="shared" si="127"/>
        <v>#DIV/0!</v>
      </c>
      <c r="Z117" s="344" t="e">
        <f t="shared" si="128"/>
        <v>#DIV/0!</v>
      </c>
      <c r="AA117" s="344" t="e">
        <f t="shared" si="129"/>
        <v>#DIV/0!</v>
      </c>
      <c r="AB117" s="344" t="e">
        <f t="shared" si="130"/>
        <v>#DIV/0!</v>
      </c>
      <c r="AC117" s="344" t="e">
        <f t="shared" si="131"/>
        <v>#DIV/0!</v>
      </c>
      <c r="AD117" s="344" t="e">
        <f t="shared" ref="AD117:AD150" si="132">IF(S117=0,"",$CG117)</f>
        <v>#DIV/0!</v>
      </c>
      <c r="BL117" s="332">
        <f>ABS($P106-P117)</f>
        <v>0</v>
      </c>
      <c r="BM117" s="344" t="e">
        <f>IF(BL117&lt;$BL155,$BL156,$BL157)</f>
        <v>#DIV/0!</v>
      </c>
      <c r="BN117" s="344">
        <f>ABS($P107-P117)</f>
        <v>0</v>
      </c>
      <c r="BO117" s="344" t="e">
        <f>IF(BN117&lt;$BN155,$BN156,$BN157)</f>
        <v>#DIV/0!</v>
      </c>
      <c r="BP117" s="344">
        <f>ABS($P108-P117)</f>
        <v>0</v>
      </c>
      <c r="BQ117" s="344" t="e">
        <f>IF(BP117&lt;$BP155,$BP156,$BP157)</f>
        <v>#DIV/0!</v>
      </c>
      <c r="BR117" s="344">
        <f>ABS($P109-P117)</f>
        <v>0</v>
      </c>
      <c r="BS117" s="344" t="e">
        <f>IF(BR117&lt;$BR155,$BR156,$BR157)</f>
        <v>#DIV/0!</v>
      </c>
      <c r="BT117" s="344">
        <f>ABS($P110-P117)</f>
        <v>0</v>
      </c>
      <c r="BU117" s="344" t="e">
        <f>IF(BT117&lt;$BT155,$BT156,$BT157)</f>
        <v>#DIV/0!</v>
      </c>
      <c r="BV117" s="344">
        <f>ABS($P111-P117)</f>
        <v>0</v>
      </c>
      <c r="BW117" s="344" t="e">
        <f>IF(BV117&lt;$BV155,$BV156,$BV157)</f>
        <v>#DIV/0!</v>
      </c>
      <c r="BX117" s="344">
        <f>ABS($P112-P117)</f>
        <v>0</v>
      </c>
      <c r="BY117" s="344" t="e">
        <f>IF(BX117&lt;$BX155,$BX156,$BX157)</f>
        <v>#DIV/0!</v>
      </c>
      <c r="BZ117" s="344">
        <f>ABS($P113-P117)</f>
        <v>0</v>
      </c>
      <c r="CA117" s="344" t="e">
        <f>IF(BZ117&lt;$BZ155,$BZ156,$BZ157)</f>
        <v>#DIV/0!</v>
      </c>
      <c r="CB117" s="344">
        <f>ABS($P114-P117)</f>
        <v>0</v>
      </c>
      <c r="CC117" s="344" t="e">
        <f>IF(CB117&lt;$CB155,$CB156,$CB157)</f>
        <v>#DIV/0!</v>
      </c>
      <c r="CD117" s="344">
        <f>ABS($P115-P117)</f>
        <v>0</v>
      </c>
      <c r="CE117" s="344" t="e">
        <f>IF(CD117&lt;$CD155,$CD156,$CD157)</f>
        <v>#DIV/0!</v>
      </c>
      <c r="CF117" s="344">
        <f>ABS($P116-P117)</f>
        <v>0</v>
      </c>
      <c r="CG117" s="344" t="e">
        <f>IF(CF117&lt;$CF155,$CF156,$CF157)</f>
        <v>#DIV/0!</v>
      </c>
      <c r="FA117" s="344">
        <f t="shared" si="121"/>
        <v>0</v>
      </c>
      <c r="FB117" s="344">
        <f t="shared" si="122"/>
        <v>0</v>
      </c>
      <c r="FC117" s="344">
        <f t="shared" si="116"/>
        <v>0</v>
      </c>
    </row>
    <row r="118" spans="1:159">
      <c r="A118" s="342">
        <f>IF(Rendimiento!B74="",Rendimiento!F74,Rendimiento!B74)</f>
        <v>0</v>
      </c>
      <c r="B118" s="355">
        <f>Rendimiento!C74</f>
        <v>0</v>
      </c>
      <c r="C118" s="355">
        <f>Rendimiento!D74</f>
        <v>0</v>
      </c>
      <c r="D118" s="343">
        <f>Rendimiento!E74</f>
        <v>0</v>
      </c>
      <c r="E118" s="344">
        <f t="shared" si="117"/>
        <v>0</v>
      </c>
      <c r="F118" s="344">
        <f t="shared" si="111"/>
        <v>0</v>
      </c>
      <c r="G118" s="344">
        <f t="shared" si="112"/>
        <v>0</v>
      </c>
      <c r="H118" s="344">
        <f t="shared" si="113"/>
        <v>0</v>
      </c>
      <c r="I118" s="340">
        <f t="shared" si="118"/>
        <v>0</v>
      </c>
      <c r="J118" s="344">
        <f t="shared" si="119"/>
        <v>0</v>
      </c>
      <c r="K118" s="344">
        <f t="shared" si="114"/>
        <v>0</v>
      </c>
      <c r="L118" s="344" t="s">
        <v>97</v>
      </c>
      <c r="M118" s="344" t="e">
        <f>M109/M116</f>
        <v>#DIV/0!</v>
      </c>
      <c r="O118" s="342">
        <f>Rendimiento!M74</f>
        <v>0</v>
      </c>
      <c r="P118" s="356">
        <f>Rendimiento!N74</f>
        <v>0</v>
      </c>
      <c r="Q118" s="332" t="e">
        <f>IF(E153&gt;0,O118,0)</f>
        <v>#DIV/0!</v>
      </c>
      <c r="R118" s="333" t="e">
        <f t="shared" si="115"/>
        <v>#DIV/0!</v>
      </c>
      <c r="S118" s="332" t="e">
        <f>IF(E153&gt;0,P118,Q118)</f>
        <v>#DIV/0!</v>
      </c>
      <c r="T118" s="344" t="e">
        <f t="shared" si="120"/>
        <v>#DIV/0!</v>
      </c>
      <c r="U118" s="344" t="e">
        <f t="shared" si="123"/>
        <v>#DIV/0!</v>
      </c>
      <c r="V118" s="344" t="e">
        <f t="shared" si="124"/>
        <v>#DIV/0!</v>
      </c>
      <c r="W118" s="344" t="e">
        <f t="shared" si="125"/>
        <v>#DIV/0!</v>
      </c>
      <c r="X118" s="344" t="e">
        <f t="shared" si="126"/>
        <v>#DIV/0!</v>
      </c>
      <c r="Y118" s="344" t="e">
        <f t="shared" si="127"/>
        <v>#DIV/0!</v>
      </c>
      <c r="Z118" s="344" t="e">
        <f t="shared" si="128"/>
        <v>#DIV/0!</v>
      </c>
      <c r="AA118" s="344" t="e">
        <f t="shared" si="129"/>
        <v>#DIV/0!</v>
      </c>
      <c r="AB118" s="344" t="e">
        <f t="shared" si="130"/>
        <v>#DIV/0!</v>
      </c>
      <c r="AC118" s="344" t="e">
        <f t="shared" si="131"/>
        <v>#DIV/0!</v>
      </c>
      <c r="AD118" s="344" t="e">
        <f t="shared" si="132"/>
        <v>#DIV/0!</v>
      </c>
      <c r="AE118" s="344" t="e">
        <f t="shared" ref="AE118:AE150" si="133">IF(S118=0,"",$CI118)</f>
        <v>#DIV/0!</v>
      </c>
      <c r="BL118" s="332">
        <f>ABS($P106-P118)</f>
        <v>0</v>
      </c>
      <c r="BM118" s="344" t="e">
        <f>IF(BL118&lt;$BL155,$BL156,$BL157)</f>
        <v>#DIV/0!</v>
      </c>
      <c r="BN118" s="344">
        <f>ABS($P107-P118)</f>
        <v>0</v>
      </c>
      <c r="BO118" s="344" t="e">
        <f>IF(BN118&lt;$BN155,$BN156,$BN157)</f>
        <v>#DIV/0!</v>
      </c>
      <c r="BP118" s="344">
        <f>ABS($P108-P118)</f>
        <v>0</v>
      </c>
      <c r="BQ118" s="344" t="e">
        <f>IF(BP118&lt;$BP155,$BP156,$BP157)</f>
        <v>#DIV/0!</v>
      </c>
      <c r="BR118" s="344">
        <f>ABS($P109-P118)</f>
        <v>0</v>
      </c>
      <c r="BS118" s="344" t="e">
        <f>IF(BR118&lt;$BR155,$BR156,$BR157)</f>
        <v>#DIV/0!</v>
      </c>
      <c r="BT118" s="344">
        <f>ABS($P110-P118)</f>
        <v>0</v>
      </c>
      <c r="BU118" s="344" t="e">
        <f>IF(BT118&lt;$BT155,$BT156,$BT157)</f>
        <v>#DIV/0!</v>
      </c>
      <c r="BV118" s="344">
        <f>ABS($P111-P118)</f>
        <v>0</v>
      </c>
      <c r="BW118" s="344" t="e">
        <f>IF(BV118&lt;$BV155,$BV156,$BV157)</f>
        <v>#DIV/0!</v>
      </c>
      <c r="BX118" s="344">
        <f>ABS($P112-P118)</f>
        <v>0</v>
      </c>
      <c r="BY118" s="344" t="e">
        <f>IF(BX118&lt;$BX155,$BX156,$BX157)</f>
        <v>#DIV/0!</v>
      </c>
      <c r="BZ118" s="344">
        <f>ABS($P113-P118)</f>
        <v>0</v>
      </c>
      <c r="CA118" s="344" t="e">
        <f>IF(BZ118&lt;$BZ155,$BZ156,$BZ157)</f>
        <v>#DIV/0!</v>
      </c>
      <c r="CB118" s="344">
        <f>ABS($P114-P118)</f>
        <v>0</v>
      </c>
      <c r="CC118" s="344" t="e">
        <f>IF(CB118&lt;$CB155,$CB156,$CB157)</f>
        <v>#DIV/0!</v>
      </c>
      <c r="CD118" s="344">
        <f>ABS($P115-P118)</f>
        <v>0</v>
      </c>
      <c r="CE118" s="344" t="e">
        <f>IF(CD118&lt;$CD155,$CD156,$CD157)</f>
        <v>#DIV/0!</v>
      </c>
      <c r="CF118" s="344">
        <f>ABS($P116-P118)</f>
        <v>0</v>
      </c>
      <c r="CG118" s="344" t="e">
        <f>IF(CF118&lt;$CF155,$CF156,$CF157)</f>
        <v>#DIV/0!</v>
      </c>
      <c r="CH118" s="344">
        <f>ABS($P117-P118)</f>
        <v>0</v>
      </c>
      <c r="CI118" s="344" t="e">
        <f>IF(CH118&lt;$CH155,$CH156,$CH157)</f>
        <v>#DIV/0!</v>
      </c>
      <c r="EZ118" s="344">
        <f>SUM(FA106:FA150)</f>
        <v>0</v>
      </c>
      <c r="FA118" s="344">
        <f t="shared" si="121"/>
        <v>0</v>
      </c>
      <c r="FB118" s="344">
        <f t="shared" si="122"/>
        <v>0</v>
      </c>
      <c r="FC118" s="344">
        <f t="shared" si="116"/>
        <v>0</v>
      </c>
    </row>
    <row r="119" spans="1:159">
      <c r="A119" s="342">
        <f>IF(Rendimiento!B75="",Rendimiento!F75,Rendimiento!B75)</f>
        <v>0</v>
      </c>
      <c r="B119" s="355">
        <f>Rendimiento!C75</f>
        <v>0</v>
      </c>
      <c r="C119" s="355">
        <f>Rendimiento!D75</f>
        <v>0</v>
      </c>
      <c r="D119" s="343">
        <f>Rendimiento!E75</f>
        <v>0</v>
      </c>
      <c r="E119" s="344">
        <f t="shared" si="117"/>
        <v>0</v>
      </c>
      <c r="F119" s="344">
        <f t="shared" si="111"/>
        <v>0</v>
      </c>
      <c r="G119" s="344">
        <f t="shared" si="112"/>
        <v>0</v>
      </c>
      <c r="H119" s="344">
        <f t="shared" si="113"/>
        <v>0</v>
      </c>
      <c r="I119" s="340">
        <f t="shared" si="118"/>
        <v>0</v>
      </c>
      <c r="J119" s="344">
        <f t="shared" si="119"/>
        <v>0</v>
      </c>
      <c r="K119" s="344">
        <f t="shared" si="114"/>
        <v>0</v>
      </c>
      <c r="L119" s="344" t="s">
        <v>98</v>
      </c>
      <c r="M119" s="344" t="e">
        <f>M111/M115</f>
        <v>#DIV/0!</v>
      </c>
      <c r="O119" s="342">
        <f>Rendimiento!M75</f>
        <v>0</v>
      </c>
      <c r="P119" s="356">
        <f>Rendimiento!N75</f>
        <v>0</v>
      </c>
      <c r="Q119" s="332" t="e">
        <f>IF(E153&gt;0,O119,0)</f>
        <v>#DIV/0!</v>
      </c>
      <c r="R119" s="333" t="e">
        <f t="shared" si="115"/>
        <v>#DIV/0!</v>
      </c>
      <c r="S119" s="332" t="e">
        <f>IF(E153&gt;0,P119,Q119)</f>
        <v>#DIV/0!</v>
      </c>
      <c r="T119" s="344" t="e">
        <f t="shared" si="120"/>
        <v>#DIV/0!</v>
      </c>
      <c r="U119" s="344" t="e">
        <f t="shared" si="123"/>
        <v>#DIV/0!</v>
      </c>
      <c r="V119" s="344" t="e">
        <f t="shared" si="124"/>
        <v>#DIV/0!</v>
      </c>
      <c r="W119" s="344" t="e">
        <f t="shared" si="125"/>
        <v>#DIV/0!</v>
      </c>
      <c r="X119" s="344" t="e">
        <f t="shared" si="126"/>
        <v>#DIV/0!</v>
      </c>
      <c r="Y119" s="344" t="e">
        <f t="shared" si="127"/>
        <v>#DIV/0!</v>
      </c>
      <c r="Z119" s="344" t="e">
        <f t="shared" si="128"/>
        <v>#DIV/0!</v>
      </c>
      <c r="AA119" s="344" t="e">
        <f t="shared" si="129"/>
        <v>#DIV/0!</v>
      </c>
      <c r="AB119" s="344" t="e">
        <f t="shared" si="130"/>
        <v>#DIV/0!</v>
      </c>
      <c r="AC119" s="344" t="e">
        <f t="shared" si="131"/>
        <v>#DIV/0!</v>
      </c>
      <c r="AD119" s="344" t="e">
        <f t="shared" si="132"/>
        <v>#DIV/0!</v>
      </c>
      <c r="AE119" s="344" t="e">
        <f t="shared" si="133"/>
        <v>#DIV/0!</v>
      </c>
      <c r="AF119" s="344" t="e">
        <f t="shared" ref="AF119:AF150" si="134">IF(S119=0,"",$CK119)</f>
        <v>#DIV/0!</v>
      </c>
      <c r="BL119" s="332">
        <f>ABS($P106-P119)</f>
        <v>0</v>
      </c>
      <c r="BM119" s="344" t="e">
        <f>IF(BL119&lt;$BL155,$BL156,$BL157)</f>
        <v>#DIV/0!</v>
      </c>
      <c r="BN119" s="344">
        <f>ABS($P107-P119)</f>
        <v>0</v>
      </c>
      <c r="BO119" s="344" t="e">
        <f>IF(BN119&lt;$BN155,$BN156,$BN157)</f>
        <v>#DIV/0!</v>
      </c>
      <c r="BP119" s="344">
        <f>ABS($P108-P119)</f>
        <v>0</v>
      </c>
      <c r="BQ119" s="344" t="e">
        <f>IF(BP119&lt;$BP155,$BP156,$BP157)</f>
        <v>#DIV/0!</v>
      </c>
      <c r="BR119" s="344">
        <f>ABS($P109-P119)</f>
        <v>0</v>
      </c>
      <c r="BS119" s="344" t="e">
        <f>IF(BR119&lt;$BR155,$BR156,$BR157)</f>
        <v>#DIV/0!</v>
      </c>
      <c r="BT119" s="344">
        <f>ABS($P110-P119)</f>
        <v>0</v>
      </c>
      <c r="BU119" s="344" t="e">
        <f>IF(BT119&lt;$BT155,$BT156,$BT157)</f>
        <v>#DIV/0!</v>
      </c>
      <c r="BV119" s="344">
        <f>ABS($P111-P119)</f>
        <v>0</v>
      </c>
      <c r="BW119" s="344" t="e">
        <f>IF(BV119&lt;$BV155,$BV156,$BV157)</f>
        <v>#DIV/0!</v>
      </c>
      <c r="BX119" s="344">
        <f>ABS($P112-P119)</f>
        <v>0</v>
      </c>
      <c r="BY119" s="344" t="e">
        <f>IF(BX119&lt;$BX155,$BX156,$BX157)</f>
        <v>#DIV/0!</v>
      </c>
      <c r="BZ119" s="344">
        <f>ABS($P113-P119)</f>
        <v>0</v>
      </c>
      <c r="CA119" s="344" t="e">
        <f>IF(BZ119&lt;$BZ155,$BZ156,$BZ157)</f>
        <v>#DIV/0!</v>
      </c>
      <c r="CB119" s="344">
        <f>ABS($P114-P119)</f>
        <v>0</v>
      </c>
      <c r="CC119" s="344" t="e">
        <f>IF(CB119&lt;$CB155,$CB156,$CB157)</f>
        <v>#DIV/0!</v>
      </c>
      <c r="CD119" s="344">
        <f>ABS($P115-P119)</f>
        <v>0</v>
      </c>
      <c r="CE119" s="344" t="e">
        <f>IF(CD119&lt;$CD155,$CD156,$CD157)</f>
        <v>#DIV/0!</v>
      </c>
      <c r="CF119" s="344">
        <f>ABS($P116-P119)</f>
        <v>0</v>
      </c>
      <c r="CG119" s="344" t="e">
        <f>IF(CF119&lt;$CF155,$CF156,$CF157)</f>
        <v>#DIV/0!</v>
      </c>
      <c r="CH119" s="344">
        <f>ABS($P117-P119)</f>
        <v>0</v>
      </c>
      <c r="CI119" s="344" t="e">
        <f>IF(CH119&lt;$CH155,$CH156,$CH157)</f>
        <v>#DIV/0!</v>
      </c>
      <c r="CJ119" s="344">
        <f>ABS($P118-P119)</f>
        <v>0</v>
      </c>
      <c r="CK119" s="344" t="e">
        <f>IF(CJ119&lt;$CJ155,$CJ156,$CJ157)</f>
        <v>#DIV/0!</v>
      </c>
      <c r="EZ119" s="344">
        <f>SUM(FB106:FB150)</f>
        <v>52207.672514619881</v>
      </c>
      <c r="FA119" s="344">
        <f t="shared" si="121"/>
        <v>0</v>
      </c>
      <c r="FB119" s="344">
        <f t="shared" si="122"/>
        <v>0</v>
      </c>
      <c r="FC119" s="344">
        <f t="shared" si="116"/>
        <v>0</v>
      </c>
    </row>
    <row r="120" spans="1:159">
      <c r="A120" s="342">
        <f>IF(Rendimiento!B76="",Rendimiento!F76,Rendimiento!B76)</f>
        <v>0</v>
      </c>
      <c r="B120" s="355">
        <f>Rendimiento!C76</f>
        <v>0</v>
      </c>
      <c r="C120" s="355">
        <f>Rendimiento!D76</f>
        <v>0</v>
      </c>
      <c r="D120" s="343">
        <f>Rendimiento!E76</f>
        <v>0</v>
      </c>
      <c r="E120" s="344">
        <f t="shared" si="117"/>
        <v>0</v>
      </c>
      <c r="F120" s="344">
        <f t="shared" si="111"/>
        <v>0</v>
      </c>
      <c r="G120" s="344">
        <f t="shared" si="112"/>
        <v>0</v>
      </c>
      <c r="H120" s="344">
        <f t="shared" si="113"/>
        <v>0</v>
      </c>
      <c r="I120" s="340">
        <f t="shared" si="118"/>
        <v>0</v>
      </c>
      <c r="J120" s="344">
        <f t="shared" si="119"/>
        <v>0</v>
      </c>
      <c r="K120" s="344">
        <f t="shared" si="114"/>
        <v>0</v>
      </c>
      <c r="L120" s="344" t="s">
        <v>99</v>
      </c>
      <c r="M120" s="344" t="e">
        <f>M113/M117</f>
        <v>#DIV/0!</v>
      </c>
      <c r="O120" s="342">
        <f>Rendimiento!M76</f>
        <v>0</v>
      </c>
      <c r="P120" s="356">
        <f>Rendimiento!N76</f>
        <v>0</v>
      </c>
      <c r="Q120" s="332" t="e">
        <f>IF(E153&gt;0,O120,0)</f>
        <v>#DIV/0!</v>
      </c>
      <c r="R120" s="333" t="e">
        <f t="shared" si="115"/>
        <v>#DIV/0!</v>
      </c>
      <c r="S120" s="332" t="e">
        <f>IF(E153&gt;0,P120,Q120)</f>
        <v>#DIV/0!</v>
      </c>
      <c r="T120" s="344" t="e">
        <f t="shared" si="120"/>
        <v>#DIV/0!</v>
      </c>
      <c r="U120" s="344" t="e">
        <f t="shared" si="123"/>
        <v>#DIV/0!</v>
      </c>
      <c r="V120" s="344" t="e">
        <f t="shared" si="124"/>
        <v>#DIV/0!</v>
      </c>
      <c r="W120" s="344" t="e">
        <f t="shared" si="125"/>
        <v>#DIV/0!</v>
      </c>
      <c r="X120" s="344" t="e">
        <f t="shared" si="126"/>
        <v>#DIV/0!</v>
      </c>
      <c r="Y120" s="344" t="e">
        <f t="shared" si="127"/>
        <v>#DIV/0!</v>
      </c>
      <c r="Z120" s="344" t="e">
        <f t="shared" si="128"/>
        <v>#DIV/0!</v>
      </c>
      <c r="AA120" s="344" t="e">
        <f t="shared" si="129"/>
        <v>#DIV/0!</v>
      </c>
      <c r="AB120" s="344" t="e">
        <f t="shared" si="130"/>
        <v>#DIV/0!</v>
      </c>
      <c r="AC120" s="344" t="e">
        <f t="shared" si="131"/>
        <v>#DIV/0!</v>
      </c>
      <c r="AD120" s="344" t="e">
        <f t="shared" si="132"/>
        <v>#DIV/0!</v>
      </c>
      <c r="AE120" s="344" t="e">
        <f t="shared" si="133"/>
        <v>#DIV/0!</v>
      </c>
      <c r="AF120" s="344" t="e">
        <f t="shared" si="134"/>
        <v>#DIV/0!</v>
      </c>
      <c r="AG120" s="344" t="e">
        <f t="shared" ref="AG120:AG150" si="135">IF(S120=0,"",$CM120)</f>
        <v>#DIV/0!</v>
      </c>
      <c r="BL120" s="332">
        <f>ABS($P106-P120)</f>
        <v>0</v>
      </c>
      <c r="BM120" s="344" t="e">
        <f>IF(BL120&lt;$BL155,$BL156,$BL157)</f>
        <v>#DIV/0!</v>
      </c>
      <c r="BN120" s="344">
        <f>ABS($P107-P120)</f>
        <v>0</v>
      </c>
      <c r="BO120" s="344" t="e">
        <f>IF(BN120&lt;$BN155,$BN156,$BN157)</f>
        <v>#DIV/0!</v>
      </c>
      <c r="BP120" s="344">
        <f>ABS($P108-P120)</f>
        <v>0</v>
      </c>
      <c r="BQ120" s="344" t="e">
        <f>IF(BP120&lt;$BP155,$BP156,$BP157)</f>
        <v>#DIV/0!</v>
      </c>
      <c r="BR120" s="344">
        <f>ABS($P109-P120)</f>
        <v>0</v>
      </c>
      <c r="BS120" s="344" t="e">
        <f>IF(BR120&lt;$BR155,$BR156,$BR157)</f>
        <v>#DIV/0!</v>
      </c>
      <c r="BT120" s="344">
        <f>ABS($P110-P120)</f>
        <v>0</v>
      </c>
      <c r="BU120" s="344" t="e">
        <f>IF(BT120&lt;$BT155,$BT156,$BT157)</f>
        <v>#DIV/0!</v>
      </c>
      <c r="BV120" s="344">
        <f>ABS($P111-P120)</f>
        <v>0</v>
      </c>
      <c r="BW120" s="344" t="e">
        <f>IF(BV120&lt;$BV155,$BV156,$BV157)</f>
        <v>#DIV/0!</v>
      </c>
      <c r="BX120" s="344">
        <f>ABS($P112-P120)</f>
        <v>0</v>
      </c>
      <c r="BY120" s="344" t="e">
        <f>IF(BX120&lt;$BX155,$BX156,$BX157)</f>
        <v>#DIV/0!</v>
      </c>
      <c r="BZ120" s="344">
        <f>ABS($P113-P120)</f>
        <v>0</v>
      </c>
      <c r="CA120" s="344" t="e">
        <f>IF(BZ120&lt;$BZ155,$BZ156,$BZ157)</f>
        <v>#DIV/0!</v>
      </c>
      <c r="CB120" s="344">
        <f>ABS($P114-P120)</f>
        <v>0</v>
      </c>
      <c r="CC120" s="344" t="e">
        <f>IF(CB120&lt;$CB155,$CB156,$CB157)</f>
        <v>#DIV/0!</v>
      </c>
      <c r="CD120" s="344">
        <f>ABS($P115-P120)</f>
        <v>0</v>
      </c>
      <c r="CE120" s="344" t="e">
        <f>IF(CD120&lt;$CD155,$CD156,$CD157)</f>
        <v>#DIV/0!</v>
      </c>
      <c r="CF120" s="344">
        <f>ABS($P116-P120)</f>
        <v>0</v>
      </c>
      <c r="CG120" s="344" t="e">
        <f>IF(CF120&lt;$CF155,$CF156,$CF157)</f>
        <v>#DIV/0!</v>
      </c>
      <c r="CH120" s="344">
        <f>ABS($P117-P120)</f>
        <v>0</v>
      </c>
      <c r="CI120" s="344" t="e">
        <f>IF(CH120&lt;$CH155,$CH156,$CH157)</f>
        <v>#DIV/0!</v>
      </c>
      <c r="CJ120" s="344">
        <f>ABS($P118-P120)</f>
        <v>0</v>
      </c>
      <c r="CK120" s="344" t="e">
        <f>IF(CJ120&lt;$CJ155,$CJ156,$CJ157)</f>
        <v>#DIV/0!</v>
      </c>
      <c r="CL120" s="344">
        <f>ABS($P119-P120)</f>
        <v>0</v>
      </c>
      <c r="CM120" s="344" t="e">
        <f>IF(CL120&lt;$CL155,$CL156,$CL157)</f>
        <v>#DIV/0!</v>
      </c>
      <c r="EZ120" s="344">
        <f>EZ118*EZ118</f>
        <v>0</v>
      </c>
      <c r="FA120" s="344">
        <f t="shared" si="121"/>
        <v>0</v>
      </c>
      <c r="FB120" s="344">
        <f t="shared" si="122"/>
        <v>0</v>
      </c>
      <c r="FC120" s="344">
        <f t="shared" si="116"/>
        <v>0</v>
      </c>
    </row>
    <row r="121" spans="1:159">
      <c r="A121" s="342">
        <f>IF(Rendimiento!B77="",Rendimiento!F77,Rendimiento!B77)</f>
        <v>0</v>
      </c>
      <c r="B121" s="355">
        <f>Rendimiento!C77</f>
        <v>0</v>
      </c>
      <c r="C121" s="355">
        <f>Rendimiento!D77</f>
        <v>0</v>
      </c>
      <c r="D121" s="343">
        <f>Rendimiento!E77</f>
        <v>0</v>
      </c>
      <c r="E121" s="344">
        <f t="shared" si="117"/>
        <v>0</v>
      </c>
      <c r="F121" s="344">
        <f t="shared" si="111"/>
        <v>0</v>
      </c>
      <c r="G121" s="344">
        <f t="shared" si="112"/>
        <v>0</v>
      </c>
      <c r="H121" s="344">
        <f t="shared" si="113"/>
        <v>0</v>
      </c>
      <c r="I121" s="340">
        <f t="shared" si="118"/>
        <v>0</v>
      </c>
      <c r="J121" s="344">
        <f t="shared" si="119"/>
        <v>0</v>
      </c>
      <c r="K121" s="344">
        <f t="shared" si="114"/>
        <v>0</v>
      </c>
      <c r="L121" s="344" t="s">
        <v>100</v>
      </c>
      <c r="M121" s="344" t="e">
        <f>M118/M120</f>
        <v>#DIV/0!</v>
      </c>
      <c r="N121" s="344" t="e">
        <f>FINV(0.05,M116,M117)</f>
        <v>#NUM!</v>
      </c>
      <c r="O121" s="342">
        <f>Rendimiento!M77</f>
        <v>0</v>
      </c>
      <c r="P121" s="356">
        <f>Rendimiento!N77</f>
        <v>0</v>
      </c>
      <c r="Q121" s="332" t="e">
        <f>IF(E153&gt;0,O121,0)</f>
        <v>#DIV/0!</v>
      </c>
      <c r="R121" s="333" t="e">
        <f t="shared" si="115"/>
        <v>#DIV/0!</v>
      </c>
      <c r="S121" s="332" t="e">
        <f>IF(E153&gt;0,P121,Q121)</f>
        <v>#DIV/0!</v>
      </c>
      <c r="T121" s="344" t="e">
        <f t="shared" si="120"/>
        <v>#DIV/0!</v>
      </c>
      <c r="U121" s="344" t="e">
        <f t="shared" si="123"/>
        <v>#DIV/0!</v>
      </c>
      <c r="V121" s="344" t="e">
        <f t="shared" si="124"/>
        <v>#DIV/0!</v>
      </c>
      <c r="W121" s="344" t="e">
        <f t="shared" si="125"/>
        <v>#DIV/0!</v>
      </c>
      <c r="X121" s="344" t="e">
        <f t="shared" si="126"/>
        <v>#DIV/0!</v>
      </c>
      <c r="Y121" s="344" t="e">
        <f t="shared" si="127"/>
        <v>#DIV/0!</v>
      </c>
      <c r="Z121" s="344" t="e">
        <f t="shared" si="128"/>
        <v>#DIV/0!</v>
      </c>
      <c r="AA121" s="344" t="e">
        <f t="shared" si="129"/>
        <v>#DIV/0!</v>
      </c>
      <c r="AB121" s="344" t="e">
        <f t="shared" si="130"/>
        <v>#DIV/0!</v>
      </c>
      <c r="AC121" s="344" t="e">
        <f t="shared" si="131"/>
        <v>#DIV/0!</v>
      </c>
      <c r="AD121" s="344" t="e">
        <f t="shared" si="132"/>
        <v>#DIV/0!</v>
      </c>
      <c r="AE121" s="344" t="e">
        <f t="shared" si="133"/>
        <v>#DIV/0!</v>
      </c>
      <c r="AF121" s="344" t="e">
        <f t="shared" si="134"/>
        <v>#DIV/0!</v>
      </c>
      <c r="AG121" s="344" t="e">
        <f t="shared" si="135"/>
        <v>#DIV/0!</v>
      </c>
      <c r="AH121" s="344" t="e">
        <f t="shared" ref="AH121:AH150" si="136">IF(S121=0,"",$CO121)</f>
        <v>#DIV/0!</v>
      </c>
      <c r="BL121" s="332">
        <f>ABS($P106-P121)</f>
        <v>0</v>
      </c>
      <c r="BM121" s="344" t="e">
        <f>IF(BL121&lt;$BL155,$BL156,$BL157)</f>
        <v>#DIV/0!</v>
      </c>
      <c r="BN121" s="344">
        <f>ABS($P107-P121)</f>
        <v>0</v>
      </c>
      <c r="BO121" s="344" t="e">
        <f>IF(BN121&lt;$BN155,$BN156,$BN157)</f>
        <v>#DIV/0!</v>
      </c>
      <c r="BP121" s="344">
        <f>ABS($P108-P121)</f>
        <v>0</v>
      </c>
      <c r="BQ121" s="344" t="e">
        <f>IF(BP121&lt;$BP155,$BP156,$BP157)</f>
        <v>#DIV/0!</v>
      </c>
      <c r="BR121" s="344">
        <f>ABS($P109-P121)</f>
        <v>0</v>
      </c>
      <c r="BS121" s="344" t="e">
        <f>IF(BR121&lt;$BR155,$BR156,$BR157)</f>
        <v>#DIV/0!</v>
      </c>
      <c r="BT121" s="344">
        <f>ABS($P110-P121)</f>
        <v>0</v>
      </c>
      <c r="BU121" s="344" t="e">
        <f>IF(BT121&lt;$BT155,$BT156,$BT157)</f>
        <v>#DIV/0!</v>
      </c>
      <c r="BV121" s="344">
        <f>ABS($P111-P121)</f>
        <v>0</v>
      </c>
      <c r="BW121" s="344" t="e">
        <f>IF(BV121&lt;$BV155,$BV156,$BV157)</f>
        <v>#DIV/0!</v>
      </c>
      <c r="BX121" s="344">
        <f>ABS($P112-P121)</f>
        <v>0</v>
      </c>
      <c r="BY121" s="344" t="e">
        <f>IF(BX121&lt;$BX155,$BX156,$BX157)</f>
        <v>#DIV/0!</v>
      </c>
      <c r="BZ121" s="344">
        <f>ABS($P113-P121)</f>
        <v>0</v>
      </c>
      <c r="CA121" s="344" t="e">
        <f>IF(BZ121&lt;$BZ155,$BZ156,$BZ157)</f>
        <v>#DIV/0!</v>
      </c>
      <c r="CB121" s="344">
        <f>ABS($P114-P121)</f>
        <v>0</v>
      </c>
      <c r="CC121" s="344" t="e">
        <f>IF(CB121&lt;$CB155,$CB156,$CB157)</f>
        <v>#DIV/0!</v>
      </c>
      <c r="CD121" s="344">
        <f>ABS($P115-P121)</f>
        <v>0</v>
      </c>
      <c r="CE121" s="344" t="e">
        <f>IF(CD121&lt;$CD155,$CD156,$CD157)</f>
        <v>#DIV/0!</v>
      </c>
      <c r="CF121" s="344">
        <f>ABS($P116-P121)</f>
        <v>0</v>
      </c>
      <c r="CG121" s="344" t="e">
        <f>IF(CF121&lt;$CF155,$CF156,$CF157)</f>
        <v>#DIV/0!</v>
      </c>
      <c r="CH121" s="344">
        <f>ABS($P117-P121)</f>
        <v>0</v>
      </c>
      <c r="CI121" s="344" t="e">
        <f>IF(CH121&lt;$CH155,$CH156,$CH157)</f>
        <v>#DIV/0!</v>
      </c>
      <c r="CJ121" s="344">
        <f>ABS($P118-P121)</f>
        <v>0</v>
      </c>
      <c r="CK121" s="344" t="e">
        <f>IF(CJ121&lt;$CJ155,$CJ156,$CJ157)</f>
        <v>#DIV/0!</v>
      </c>
      <c r="CL121" s="344">
        <f>ABS($P119-P121)</f>
        <v>0</v>
      </c>
      <c r="CM121" s="344" t="e">
        <f>IF(CL121&lt;$CL155,$CL156,$CL157)</f>
        <v>#DIV/0!</v>
      </c>
      <c r="CN121" s="344">
        <f>ABS($P120-P121)</f>
        <v>0</v>
      </c>
      <c r="CO121" s="344" t="e">
        <f>IF(CN121&lt;$CN155,$CN156,$CN157)</f>
        <v>#DIV/0!</v>
      </c>
      <c r="EZ121" s="344">
        <f>EZ119*EZ119</f>
        <v>2725641069.393796</v>
      </c>
      <c r="FA121" s="344">
        <f t="shared" si="121"/>
        <v>0</v>
      </c>
      <c r="FB121" s="344">
        <f t="shared" si="122"/>
        <v>0</v>
      </c>
      <c r="FC121" s="344">
        <f t="shared" si="116"/>
        <v>0</v>
      </c>
    </row>
    <row r="122" spans="1:159">
      <c r="A122" s="342">
        <f>IF(Rendimiento!B78="",Rendimiento!F78,Rendimiento!B78)</f>
        <v>0</v>
      </c>
      <c r="B122" s="355">
        <f>Rendimiento!C78</f>
        <v>0</v>
      </c>
      <c r="C122" s="355">
        <f>Rendimiento!D78</f>
        <v>0</v>
      </c>
      <c r="D122" s="343">
        <f>Rendimiento!E78</f>
        <v>0</v>
      </c>
      <c r="E122" s="344">
        <f t="shared" si="117"/>
        <v>0</v>
      </c>
      <c r="F122" s="344">
        <f t="shared" si="111"/>
        <v>0</v>
      </c>
      <c r="G122" s="344">
        <f t="shared" si="112"/>
        <v>0</v>
      </c>
      <c r="H122" s="344">
        <f t="shared" si="113"/>
        <v>0</v>
      </c>
      <c r="I122" s="340">
        <f t="shared" si="118"/>
        <v>0</v>
      </c>
      <c r="J122" s="344">
        <f t="shared" si="119"/>
        <v>0</v>
      </c>
      <c r="K122" s="344">
        <f t="shared" si="114"/>
        <v>0</v>
      </c>
      <c r="M122" s="344" t="e">
        <f>M119/M120</f>
        <v>#DIV/0!</v>
      </c>
      <c r="N122" s="344" t="e">
        <f>FINV(0.05,M115,M118)</f>
        <v>#DIV/0!</v>
      </c>
      <c r="O122" s="342">
        <f>Rendimiento!M78</f>
        <v>0</v>
      </c>
      <c r="P122" s="356">
        <f>Rendimiento!N78</f>
        <v>0</v>
      </c>
      <c r="Q122" s="332" t="e">
        <f>IF(E153&gt;0,O122,0)</f>
        <v>#DIV/0!</v>
      </c>
      <c r="R122" s="333" t="e">
        <f t="shared" si="115"/>
        <v>#DIV/0!</v>
      </c>
      <c r="S122" s="332" t="e">
        <f>IF(E153&gt;0,P122,Q122)</f>
        <v>#DIV/0!</v>
      </c>
      <c r="T122" s="344" t="e">
        <f t="shared" si="120"/>
        <v>#DIV/0!</v>
      </c>
      <c r="U122" s="344" t="e">
        <f t="shared" si="123"/>
        <v>#DIV/0!</v>
      </c>
      <c r="V122" s="344" t="e">
        <f t="shared" si="124"/>
        <v>#DIV/0!</v>
      </c>
      <c r="W122" s="344" t="e">
        <f t="shared" si="125"/>
        <v>#DIV/0!</v>
      </c>
      <c r="X122" s="344" t="e">
        <f t="shared" si="126"/>
        <v>#DIV/0!</v>
      </c>
      <c r="Y122" s="344" t="e">
        <f t="shared" si="127"/>
        <v>#DIV/0!</v>
      </c>
      <c r="Z122" s="344" t="e">
        <f t="shared" si="128"/>
        <v>#DIV/0!</v>
      </c>
      <c r="AA122" s="344" t="e">
        <f t="shared" si="129"/>
        <v>#DIV/0!</v>
      </c>
      <c r="AB122" s="344" t="e">
        <f t="shared" si="130"/>
        <v>#DIV/0!</v>
      </c>
      <c r="AC122" s="344" t="e">
        <f t="shared" si="131"/>
        <v>#DIV/0!</v>
      </c>
      <c r="AD122" s="344" t="e">
        <f t="shared" si="132"/>
        <v>#DIV/0!</v>
      </c>
      <c r="AE122" s="344" t="e">
        <f t="shared" si="133"/>
        <v>#DIV/0!</v>
      </c>
      <c r="AF122" s="344" t="e">
        <f t="shared" si="134"/>
        <v>#DIV/0!</v>
      </c>
      <c r="AG122" s="344" t="e">
        <f t="shared" si="135"/>
        <v>#DIV/0!</v>
      </c>
      <c r="AH122" s="344" t="e">
        <f t="shared" si="136"/>
        <v>#DIV/0!</v>
      </c>
      <c r="AI122" s="344" t="e">
        <f t="shared" ref="AI122:AI150" si="137">IF(S122=0,"",$CQ122)</f>
        <v>#DIV/0!</v>
      </c>
      <c r="BL122" s="332">
        <f>ABS($P106-P122)</f>
        <v>0</v>
      </c>
      <c r="BM122" s="344" t="e">
        <f>IF(BL122&lt;$BL155,$BL156,$BL157)</f>
        <v>#DIV/0!</v>
      </c>
      <c r="BN122" s="344">
        <f>ABS($P107-P122)</f>
        <v>0</v>
      </c>
      <c r="BO122" s="344" t="e">
        <f>IF(BN122&lt;$BN155,$BN156,$BN157)</f>
        <v>#DIV/0!</v>
      </c>
      <c r="BP122" s="344">
        <f>ABS($P108-P122)</f>
        <v>0</v>
      </c>
      <c r="BQ122" s="344" t="e">
        <f>IF(BP122&lt;$BP155,$BP156,$BP157)</f>
        <v>#DIV/0!</v>
      </c>
      <c r="BR122" s="344">
        <f>ABS($P109-P122)</f>
        <v>0</v>
      </c>
      <c r="BS122" s="344" t="e">
        <f>IF(BR122&lt;$BR155,$BR156,$BR157)</f>
        <v>#DIV/0!</v>
      </c>
      <c r="BT122" s="344">
        <f>ABS($P110-P122)</f>
        <v>0</v>
      </c>
      <c r="BU122" s="344" t="e">
        <f>IF(BT122&lt;$BT155,$BT156,$BT157)</f>
        <v>#DIV/0!</v>
      </c>
      <c r="BV122" s="344">
        <f>ABS($P111-P122)</f>
        <v>0</v>
      </c>
      <c r="BW122" s="344" t="e">
        <f>IF(BV122&lt;$BV155,$BV156,$BV157)</f>
        <v>#DIV/0!</v>
      </c>
      <c r="BX122" s="344">
        <f>ABS($P112-P122)</f>
        <v>0</v>
      </c>
      <c r="BY122" s="344" t="e">
        <f>IF(BX122&lt;$BX155,$BX156,$BX157)</f>
        <v>#DIV/0!</v>
      </c>
      <c r="BZ122" s="344">
        <f>ABS($P113-P122)</f>
        <v>0</v>
      </c>
      <c r="CA122" s="344" t="e">
        <f>IF(BZ122&lt;$BZ155,$BZ156,$BZ157)</f>
        <v>#DIV/0!</v>
      </c>
      <c r="CB122" s="344">
        <f>ABS($P114-P122)</f>
        <v>0</v>
      </c>
      <c r="CC122" s="344" t="e">
        <f>IF(CB122&lt;$CB155,$CB156,$CB157)</f>
        <v>#DIV/0!</v>
      </c>
      <c r="CD122" s="344">
        <f>ABS($P115-P122)</f>
        <v>0</v>
      </c>
      <c r="CE122" s="344" t="e">
        <f>IF(CD122&lt;$CD155,$CD156,$CD157)</f>
        <v>#DIV/0!</v>
      </c>
      <c r="CF122" s="344">
        <f>ABS($P116-P122)</f>
        <v>0</v>
      </c>
      <c r="CG122" s="344" t="e">
        <f>IF(CF122&lt;$CF155,$CF156,$CF157)</f>
        <v>#DIV/0!</v>
      </c>
      <c r="CH122" s="344">
        <f>ABS($P117-P122)</f>
        <v>0</v>
      </c>
      <c r="CI122" s="344" t="e">
        <f>IF(CH122&lt;$CH155,$CH156,$CH157)</f>
        <v>#DIV/0!</v>
      </c>
      <c r="CJ122" s="344">
        <f>ABS($P118-P122)</f>
        <v>0</v>
      </c>
      <c r="CK122" s="344" t="e">
        <f>IF(CJ122&lt;$CJ155,$CJ156,$CJ157)</f>
        <v>#DIV/0!</v>
      </c>
      <c r="CL122" s="344">
        <f>ABS($P119-P122)</f>
        <v>0</v>
      </c>
      <c r="CM122" s="344" t="e">
        <f>IF(CL122&lt;$CL155,$CL156,$CL157)</f>
        <v>#DIV/0!</v>
      </c>
      <c r="CN122" s="344">
        <f>ABS($P120-P122)</f>
        <v>0</v>
      </c>
      <c r="CO122" s="344" t="e">
        <f>IF(CN122&lt;$CN155,$CN156,$CN157)</f>
        <v>#DIV/0!</v>
      </c>
      <c r="CP122" s="344">
        <f>ABS($P121-P122)</f>
        <v>0</v>
      </c>
      <c r="CQ122" s="344" t="e">
        <f>IF(CP122&lt;$CP155,$CP156,$CP157)</f>
        <v>#DIV/0!</v>
      </c>
      <c r="EZ122" s="344">
        <f>SUM(EZ120:EZ121)</f>
        <v>2725641069.393796</v>
      </c>
      <c r="FA122" s="344">
        <f t="shared" si="121"/>
        <v>0</v>
      </c>
      <c r="FB122" s="344">
        <f t="shared" si="122"/>
        <v>0</v>
      </c>
      <c r="FC122" s="344">
        <f t="shared" si="116"/>
        <v>0</v>
      </c>
    </row>
    <row r="123" spans="1:159">
      <c r="A123" s="342">
        <f>IF(Rendimiento!B79="",Rendimiento!F79,Rendimiento!B79)</f>
        <v>0</v>
      </c>
      <c r="B123" s="355">
        <f>Rendimiento!C79</f>
        <v>0</v>
      </c>
      <c r="C123" s="355">
        <f>Rendimiento!D79</f>
        <v>0</v>
      </c>
      <c r="D123" s="343">
        <f>Rendimiento!E79</f>
        <v>0</v>
      </c>
      <c r="E123" s="344">
        <f t="shared" si="117"/>
        <v>0</v>
      </c>
      <c r="F123" s="344">
        <f t="shared" si="111"/>
        <v>0</v>
      </c>
      <c r="G123" s="344">
        <f t="shared" si="112"/>
        <v>0</v>
      </c>
      <c r="H123" s="344">
        <f t="shared" si="113"/>
        <v>0</v>
      </c>
      <c r="I123" s="340">
        <f t="shared" si="118"/>
        <v>0</v>
      </c>
      <c r="J123" s="344">
        <f t="shared" si="119"/>
        <v>0</v>
      </c>
      <c r="K123" s="344">
        <f t="shared" si="114"/>
        <v>0</v>
      </c>
      <c r="L123" s="344" t="s">
        <v>110</v>
      </c>
      <c r="M123" s="344">
        <f>TINV(0.05,M117)</f>
        <v>12.706204736174707</v>
      </c>
      <c r="N123" s="343" t="e">
        <f>FDIST(M121,M116,M117)</f>
        <v>#DIV/0!</v>
      </c>
      <c r="O123" s="342">
        <f>Rendimiento!M79</f>
        <v>0</v>
      </c>
      <c r="P123" s="356">
        <f>Rendimiento!N79</f>
        <v>0</v>
      </c>
      <c r="Q123" s="332" t="e">
        <f>IF(E153&gt;0,O123,0)</f>
        <v>#DIV/0!</v>
      </c>
      <c r="R123" s="333" t="e">
        <f t="shared" si="115"/>
        <v>#DIV/0!</v>
      </c>
      <c r="S123" s="332" t="e">
        <f>IF(E153&gt;0,P123,Q123)</f>
        <v>#DIV/0!</v>
      </c>
      <c r="T123" s="344" t="e">
        <f t="shared" si="120"/>
        <v>#DIV/0!</v>
      </c>
      <c r="U123" s="344" t="e">
        <f t="shared" si="123"/>
        <v>#DIV/0!</v>
      </c>
      <c r="V123" s="344" t="e">
        <f t="shared" si="124"/>
        <v>#DIV/0!</v>
      </c>
      <c r="W123" s="344" t="e">
        <f t="shared" si="125"/>
        <v>#DIV/0!</v>
      </c>
      <c r="X123" s="344" t="e">
        <f t="shared" si="126"/>
        <v>#DIV/0!</v>
      </c>
      <c r="Y123" s="344" t="e">
        <f t="shared" si="127"/>
        <v>#DIV/0!</v>
      </c>
      <c r="Z123" s="344" t="e">
        <f t="shared" si="128"/>
        <v>#DIV/0!</v>
      </c>
      <c r="AA123" s="344" t="e">
        <f t="shared" si="129"/>
        <v>#DIV/0!</v>
      </c>
      <c r="AB123" s="344" t="e">
        <f t="shared" si="130"/>
        <v>#DIV/0!</v>
      </c>
      <c r="AC123" s="344" t="e">
        <f t="shared" si="131"/>
        <v>#DIV/0!</v>
      </c>
      <c r="AD123" s="344" t="e">
        <f t="shared" si="132"/>
        <v>#DIV/0!</v>
      </c>
      <c r="AE123" s="344" t="e">
        <f t="shared" si="133"/>
        <v>#DIV/0!</v>
      </c>
      <c r="AF123" s="344" t="e">
        <f t="shared" si="134"/>
        <v>#DIV/0!</v>
      </c>
      <c r="AG123" s="344" t="e">
        <f t="shared" si="135"/>
        <v>#DIV/0!</v>
      </c>
      <c r="AH123" s="344" t="e">
        <f t="shared" si="136"/>
        <v>#DIV/0!</v>
      </c>
      <c r="AI123" s="344" t="e">
        <f t="shared" si="137"/>
        <v>#DIV/0!</v>
      </c>
      <c r="AJ123" s="344" t="e">
        <f t="shared" ref="AJ123:AJ150" si="138">IF(S123=0,"",$CS123)</f>
        <v>#DIV/0!</v>
      </c>
      <c r="BL123" s="332">
        <f>ABS($P106-P123)</f>
        <v>0</v>
      </c>
      <c r="BM123" s="344" t="e">
        <f>IF(BL123&lt;$BL155,$BL156,$BL157)</f>
        <v>#DIV/0!</v>
      </c>
      <c r="BN123" s="344">
        <f>ABS($P107-P123)</f>
        <v>0</v>
      </c>
      <c r="BO123" s="344" t="e">
        <f>IF(BN123&lt;$BN155,$BN156,$BN157)</f>
        <v>#DIV/0!</v>
      </c>
      <c r="BP123" s="344">
        <f>ABS($P108-P123)</f>
        <v>0</v>
      </c>
      <c r="BQ123" s="344" t="e">
        <f>IF(BP123&lt;$BP155,$BP156,$BP157)</f>
        <v>#DIV/0!</v>
      </c>
      <c r="BR123" s="344">
        <f>ABS($P109-P123)</f>
        <v>0</v>
      </c>
      <c r="BS123" s="344" t="e">
        <f>IF(BR123&lt;$BR155,$BR156,$BR157)</f>
        <v>#DIV/0!</v>
      </c>
      <c r="BT123" s="344">
        <f>ABS($P110-P123)</f>
        <v>0</v>
      </c>
      <c r="BU123" s="344" t="e">
        <f>IF(BT123&lt;$BT155,$BT156,$BT157)</f>
        <v>#DIV/0!</v>
      </c>
      <c r="BV123" s="344">
        <f>ABS($P111-P123)</f>
        <v>0</v>
      </c>
      <c r="BW123" s="344" t="e">
        <f>IF(BV123&lt;$BV155,$BV156,$BV157)</f>
        <v>#DIV/0!</v>
      </c>
      <c r="BX123" s="344">
        <f>ABS($P112-P123)</f>
        <v>0</v>
      </c>
      <c r="BY123" s="344" t="e">
        <f>IF(BX123&lt;$BX155,$BX156,$BX157)</f>
        <v>#DIV/0!</v>
      </c>
      <c r="BZ123" s="344">
        <f>ABS($P113-P123)</f>
        <v>0</v>
      </c>
      <c r="CA123" s="344" t="e">
        <f>IF(BZ123&lt;$BZ155,$BZ156,$BZ157)</f>
        <v>#DIV/0!</v>
      </c>
      <c r="CB123" s="344">
        <f>ABS($P114-P123)</f>
        <v>0</v>
      </c>
      <c r="CC123" s="344" t="e">
        <f>IF(CB123&lt;$CB155,$CB156,$CB157)</f>
        <v>#DIV/0!</v>
      </c>
      <c r="CD123" s="344">
        <f>ABS($P115-P123)</f>
        <v>0</v>
      </c>
      <c r="CE123" s="344" t="e">
        <f>IF(CD123&lt;$CD155,$CD156,$CD157)</f>
        <v>#DIV/0!</v>
      </c>
      <c r="CF123" s="344">
        <f>ABS($P116-P123)</f>
        <v>0</v>
      </c>
      <c r="CG123" s="344" t="e">
        <f>IF(CF123&lt;$CF155,$CF156,$CF157)</f>
        <v>#DIV/0!</v>
      </c>
      <c r="CH123" s="344">
        <f>ABS($P117-P123)</f>
        <v>0</v>
      </c>
      <c r="CI123" s="344" t="e">
        <f>IF(CH123&lt;$CH155,$CH156,$CH157)</f>
        <v>#DIV/0!</v>
      </c>
      <c r="CJ123" s="344">
        <f>ABS($P118-P123)</f>
        <v>0</v>
      </c>
      <c r="CK123" s="344" t="e">
        <f>IF(CJ123&lt;$CJ155,$CJ156,$CJ157)</f>
        <v>#DIV/0!</v>
      </c>
      <c r="CL123" s="344">
        <f>ABS($P119-P123)</f>
        <v>0</v>
      </c>
      <c r="CM123" s="344" t="e">
        <f>IF(CL123&lt;$CL155,$CL156,$CL157)</f>
        <v>#DIV/0!</v>
      </c>
      <c r="CN123" s="344">
        <f>ABS($P120-P123)</f>
        <v>0</v>
      </c>
      <c r="CO123" s="344" t="e">
        <f>IF(CN123&lt;$CN155,$CN156,$CN157)</f>
        <v>#DIV/0!</v>
      </c>
      <c r="CP123" s="344">
        <f>ABS($P121-P123)</f>
        <v>0</v>
      </c>
      <c r="CQ123" s="344" t="e">
        <f>IF(CP123&lt;$CP155,$CP156,$CP157)</f>
        <v>#DIV/0!</v>
      </c>
      <c r="CR123" s="344">
        <f>ABS($P122-P123)</f>
        <v>0</v>
      </c>
      <c r="CS123" s="344" t="e">
        <f>IF(CR123&lt;$CR155,$CR156,$CR157)</f>
        <v>#DIV/0!</v>
      </c>
      <c r="EZ123" s="344">
        <f>COUNTIF(A106:D150,"&gt;0,1")</f>
        <v>0</v>
      </c>
      <c r="FA123" s="344">
        <f t="shared" si="121"/>
        <v>0</v>
      </c>
      <c r="FB123" s="344">
        <f t="shared" si="122"/>
        <v>0</v>
      </c>
      <c r="FC123" s="344">
        <f t="shared" si="116"/>
        <v>0</v>
      </c>
    </row>
    <row r="124" spans="1:159">
      <c r="A124" s="342">
        <f>IF(Rendimiento!B80="",Rendimiento!F80,Rendimiento!B80)</f>
        <v>0</v>
      </c>
      <c r="B124" s="355">
        <f>Rendimiento!C80</f>
        <v>0</v>
      </c>
      <c r="C124" s="355">
        <f>Rendimiento!D80</f>
        <v>0</v>
      </c>
      <c r="D124" s="344">
        <f>Rendimiento!E80</f>
        <v>0</v>
      </c>
      <c r="E124" s="344">
        <f t="shared" si="117"/>
        <v>0</v>
      </c>
      <c r="F124" s="344">
        <f t="shared" si="111"/>
        <v>0</v>
      </c>
      <c r="G124" s="344">
        <f t="shared" si="112"/>
        <v>0</v>
      </c>
      <c r="H124" s="344">
        <f t="shared" si="113"/>
        <v>0</v>
      </c>
      <c r="I124" s="340">
        <f t="shared" si="118"/>
        <v>0</v>
      </c>
      <c r="J124" s="344">
        <f t="shared" si="119"/>
        <v>0</v>
      </c>
      <c r="K124" s="344">
        <f t="shared" si="114"/>
        <v>0</v>
      </c>
      <c r="L124" s="344" t="s">
        <v>111</v>
      </c>
      <c r="M124" s="344" t="e">
        <f>SQRT((2*M120)/L112)</f>
        <v>#DIV/0!</v>
      </c>
      <c r="N124" s="344" t="e">
        <f>FDIST(M122,M115,M117)</f>
        <v>#DIV/0!</v>
      </c>
      <c r="O124" s="342">
        <f>Rendimiento!M80</f>
        <v>0</v>
      </c>
      <c r="P124" s="356">
        <f>Rendimiento!N80</f>
        <v>0</v>
      </c>
      <c r="Q124" s="332" t="e">
        <f>IF(E153&gt;0,O124,0)</f>
        <v>#DIV/0!</v>
      </c>
      <c r="R124" s="333" t="e">
        <f t="shared" si="115"/>
        <v>#DIV/0!</v>
      </c>
      <c r="S124" s="332" t="e">
        <f>IF(E153&gt;0,P124,Q124)</f>
        <v>#DIV/0!</v>
      </c>
      <c r="T124" s="344" t="e">
        <f t="shared" si="120"/>
        <v>#DIV/0!</v>
      </c>
      <c r="U124" s="344" t="e">
        <f t="shared" si="123"/>
        <v>#DIV/0!</v>
      </c>
      <c r="V124" s="344" t="e">
        <f t="shared" si="124"/>
        <v>#DIV/0!</v>
      </c>
      <c r="W124" s="344" t="e">
        <f t="shared" si="125"/>
        <v>#DIV/0!</v>
      </c>
      <c r="X124" s="344" t="e">
        <f t="shared" si="126"/>
        <v>#DIV/0!</v>
      </c>
      <c r="Y124" s="344" t="e">
        <f t="shared" si="127"/>
        <v>#DIV/0!</v>
      </c>
      <c r="Z124" s="344" t="e">
        <f t="shared" si="128"/>
        <v>#DIV/0!</v>
      </c>
      <c r="AA124" s="344" t="e">
        <f t="shared" si="129"/>
        <v>#DIV/0!</v>
      </c>
      <c r="AB124" s="344" t="e">
        <f t="shared" si="130"/>
        <v>#DIV/0!</v>
      </c>
      <c r="AC124" s="344" t="e">
        <f t="shared" si="131"/>
        <v>#DIV/0!</v>
      </c>
      <c r="AD124" s="344" t="e">
        <f t="shared" si="132"/>
        <v>#DIV/0!</v>
      </c>
      <c r="AE124" s="344" t="e">
        <f t="shared" si="133"/>
        <v>#DIV/0!</v>
      </c>
      <c r="AF124" s="344" t="e">
        <f t="shared" si="134"/>
        <v>#DIV/0!</v>
      </c>
      <c r="AG124" s="344" t="e">
        <f t="shared" si="135"/>
        <v>#DIV/0!</v>
      </c>
      <c r="AH124" s="344" t="e">
        <f t="shared" si="136"/>
        <v>#DIV/0!</v>
      </c>
      <c r="AI124" s="344" t="e">
        <f t="shared" si="137"/>
        <v>#DIV/0!</v>
      </c>
      <c r="AJ124" s="344" t="e">
        <f t="shared" si="138"/>
        <v>#DIV/0!</v>
      </c>
      <c r="AK124" s="344" t="e">
        <f t="shared" ref="AK124:AK150" si="139">IF(S124=0,"",$CU124)</f>
        <v>#DIV/0!</v>
      </c>
      <c r="BL124" s="332">
        <f>ABS($P106-P124)</f>
        <v>0</v>
      </c>
      <c r="BM124" s="344" t="e">
        <f>IF(BL124&lt;$BL155,$BL156,$BL157)</f>
        <v>#DIV/0!</v>
      </c>
      <c r="BN124" s="344">
        <f>ABS($P107-P124)</f>
        <v>0</v>
      </c>
      <c r="BO124" s="344" t="e">
        <f>IF(BN124&lt;$BN155,$BN156,$BN157)</f>
        <v>#DIV/0!</v>
      </c>
      <c r="BP124" s="344">
        <f>ABS($P108-P124)</f>
        <v>0</v>
      </c>
      <c r="BQ124" s="344" t="e">
        <f>IF(BP124&lt;$BP155,$BP156,$BP157)</f>
        <v>#DIV/0!</v>
      </c>
      <c r="BR124" s="344">
        <f>ABS($P109-P124)</f>
        <v>0</v>
      </c>
      <c r="BS124" s="344" t="e">
        <f>IF(BR124&lt;$BR155,$BR156,$BR157)</f>
        <v>#DIV/0!</v>
      </c>
      <c r="BT124" s="344">
        <f>ABS($P110-P124)</f>
        <v>0</v>
      </c>
      <c r="BU124" s="344" t="e">
        <f>IF(BT124&lt;$BT155,$BT156,$BT157)</f>
        <v>#DIV/0!</v>
      </c>
      <c r="BV124" s="344">
        <f>ABS($P111-P124)</f>
        <v>0</v>
      </c>
      <c r="BW124" s="344" t="e">
        <f>IF(BV124&lt;$BV155,$BV156,$BV157)</f>
        <v>#DIV/0!</v>
      </c>
      <c r="BX124" s="344">
        <f>ABS($P112-P124)</f>
        <v>0</v>
      </c>
      <c r="BY124" s="344" t="e">
        <f>IF(BX124&lt;$BX155,$BX156,$BX157)</f>
        <v>#DIV/0!</v>
      </c>
      <c r="BZ124" s="344">
        <f>ABS($P113-P124)</f>
        <v>0</v>
      </c>
      <c r="CA124" s="344" t="e">
        <f>IF(BZ124&lt;$BZ155,$BZ156,$BZ157)</f>
        <v>#DIV/0!</v>
      </c>
      <c r="CB124" s="344">
        <f>ABS($P114-P124)</f>
        <v>0</v>
      </c>
      <c r="CC124" s="344" t="e">
        <f>IF(CB124&lt;$CB155,$CB156,$CB157)</f>
        <v>#DIV/0!</v>
      </c>
      <c r="CD124" s="344">
        <f>ABS($P115-P124)</f>
        <v>0</v>
      </c>
      <c r="CE124" s="344" t="e">
        <f>IF(CD124&lt;$CD155,$CD156,$CD157)</f>
        <v>#DIV/0!</v>
      </c>
      <c r="CF124" s="344">
        <f>ABS($P116-P124)</f>
        <v>0</v>
      </c>
      <c r="CG124" s="344" t="e">
        <f>IF(CF124&lt;$CF155,$CF156,$CF157)</f>
        <v>#DIV/0!</v>
      </c>
      <c r="CH124" s="344">
        <f>ABS($P117-P124)</f>
        <v>0</v>
      </c>
      <c r="CI124" s="344" t="e">
        <f>IF(CH124&lt;$CH155,$CH156,$CH157)</f>
        <v>#DIV/0!</v>
      </c>
      <c r="CJ124" s="344">
        <f>ABS($P118-P124)</f>
        <v>0</v>
      </c>
      <c r="CK124" s="344" t="e">
        <f>IF(CJ124&lt;$CJ155,$CJ156,$CJ157)</f>
        <v>#DIV/0!</v>
      </c>
      <c r="CL124" s="344">
        <f>ABS($P119-P124)</f>
        <v>0</v>
      </c>
      <c r="CM124" s="344" t="e">
        <f>IF(CL124&lt;$CL155,$CL156,$CL157)</f>
        <v>#DIV/0!</v>
      </c>
      <c r="CN124" s="344">
        <f>ABS($P120-P124)</f>
        <v>0</v>
      </c>
      <c r="CO124" s="344" t="e">
        <f>IF(CN124&lt;$CN155,$CN156,$CN157)</f>
        <v>#DIV/0!</v>
      </c>
      <c r="CP124" s="344">
        <f>ABS($P121-P124)</f>
        <v>0</v>
      </c>
      <c r="CQ124" s="344" t="e">
        <f>IF(CP124&lt;$CP155,$CP156,$CP157)</f>
        <v>#DIV/0!</v>
      </c>
      <c r="CR124" s="344">
        <f>ABS($P122-P124)</f>
        <v>0</v>
      </c>
      <c r="CS124" s="344" t="e">
        <f>IF(CR124&lt;$CR155,$CR156,$CR157)</f>
        <v>#DIV/0!</v>
      </c>
      <c r="CT124" s="344">
        <f>ABS($P123-P124)</f>
        <v>0</v>
      </c>
      <c r="CU124" s="344" t="e">
        <f>IF(CT124&lt;$CT155,$CT156,$CT157)</f>
        <v>#DIV/0!</v>
      </c>
      <c r="EZ124" s="344" t="e">
        <f>EZ122/EZ123</f>
        <v>#DIV/0!</v>
      </c>
      <c r="FA124" s="344">
        <f t="shared" si="121"/>
        <v>0</v>
      </c>
      <c r="FB124" s="344">
        <f t="shared" si="122"/>
        <v>0</v>
      </c>
      <c r="FC124" s="344">
        <f t="shared" si="116"/>
        <v>0</v>
      </c>
    </row>
    <row r="125" spans="1:159">
      <c r="A125" s="342">
        <f>IF(Rendimiento!B81="",Rendimiento!F81,Rendimiento!B81)</f>
        <v>0</v>
      </c>
      <c r="B125" s="355">
        <f>Rendimiento!C81</f>
        <v>0</v>
      </c>
      <c r="C125" s="355">
        <f>Rendimiento!D81</f>
        <v>0</v>
      </c>
      <c r="D125" s="344">
        <f>Rendimiento!E81</f>
        <v>0</v>
      </c>
      <c r="E125" s="344">
        <f t="shared" si="117"/>
        <v>0</v>
      </c>
      <c r="F125" s="344">
        <f t="shared" si="111"/>
        <v>0</v>
      </c>
      <c r="G125" s="344">
        <f t="shared" si="112"/>
        <v>0</v>
      </c>
      <c r="H125" s="344">
        <f t="shared" si="113"/>
        <v>0</v>
      </c>
      <c r="I125" s="340">
        <f t="shared" si="118"/>
        <v>0</v>
      </c>
      <c r="J125" s="344">
        <f t="shared" si="119"/>
        <v>0</v>
      </c>
      <c r="K125" s="344">
        <f t="shared" si="114"/>
        <v>0</v>
      </c>
      <c r="L125" s="344" t="s">
        <v>112</v>
      </c>
      <c r="M125" s="344" t="e">
        <f>IF(N124&gt;0.05,N127,N125)</f>
        <v>#DIV/0!</v>
      </c>
      <c r="N125" s="344" t="e">
        <f>M124*M123</f>
        <v>#DIV/0!</v>
      </c>
      <c r="O125" s="342">
        <f>Rendimiento!M81</f>
        <v>0</v>
      </c>
      <c r="P125" s="356">
        <f>Rendimiento!N81</f>
        <v>0</v>
      </c>
      <c r="Q125" s="332" t="e">
        <f>IF(E153&gt;0,O125,0)</f>
        <v>#DIV/0!</v>
      </c>
      <c r="R125" s="333" t="e">
        <f t="shared" si="115"/>
        <v>#DIV/0!</v>
      </c>
      <c r="S125" s="332" t="e">
        <f>IF(E153&gt;0,P125,Q125)</f>
        <v>#DIV/0!</v>
      </c>
      <c r="T125" s="344" t="e">
        <f t="shared" si="120"/>
        <v>#DIV/0!</v>
      </c>
      <c r="U125" s="344" t="e">
        <f t="shared" si="123"/>
        <v>#DIV/0!</v>
      </c>
      <c r="V125" s="344" t="e">
        <f t="shared" si="124"/>
        <v>#DIV/0!</v>
      </c>
      <c r="W125" s="344" t="e">
        <f t="shared" si="125"/>
        <v>#DIV/0!</v>
      </c>
      <c r="X125" s="344" t="e">
        <f t="shared" si="126"/>
        <v>#DIV/0!</v>
      </c>
      <c r="Y125" s="344" t="e">
        <f t="shared" si="127"/>
        <v>#DIV/0!</v>
      </c>
      <c r="Z125" s="344" t="e">
        <f t="shared" si="128"/>
        <v>#DIV/0!</v>
      </c>
      <c r="AA125" s="344" t="e">
        <f t="shared" si="129"/>
        <v>#DIV/0!</v>
      </c>
      <c r="AB125" s="344" t="e">
        <f t="shared" si="130"/>
        <v>#DIV/0!</v>
      </c>
      <c r="AC125" s="344" t="e">
        <f t="shared" si="131"/>
        <v>#DIV/0!</v>
      </c>
      <c r="AD125" s="344" t="e">
        <f t="shared" si="132"/>
        <v>#DIV/0!</v>
      </c>
      <c r="AE125" s="344" t="e">
        <f t="shared" si="133"/>
        <v>#DIV/0!</v>
      </c>
      <c r="AF125" s="344" t="e">
        <f t="shared" si="134"/>
        <v>#DIV/0!</v>
      </c>
      <c r="AG125" s="344" t="e">
        <f t="shared" si="135"/>
        <v>#DIV/0!</v>
      </c>
      <c r="AH125" s="344" t="e">
        <f t="shared" si="136"/>
        <v>#DIV/0!</v>
      </c>
      <c r="AI125" s="344" t="e">
        <f t="shared" si="137"/>
        <v>#DIV/0!</v>
      </c>
      <c r="AJ125" s="344" t="e">
        <f t="shared" si="138"/>
        <v>#DIV/0!</v>
      </c>
      <c r="AK125" s="344" t="e">
        <f t="shared" si="139"/>
        <v>#DIV/0!</v>
      </c>
      <c r="AL125" s="344" t="e">
        <f t="shared" ref="AL125:AL150" si="140">IF(S125=0,"",$CW125)</f>
        <v>#DIV/0!</v>
      </c>
      <c r="BL125" s="332">
        <f>ABS($P106-P125)</f>
        <v>0</v>
      </c>
      <c r="BM125" s="344" t="e">
        <f>IF(BL125&lt;$BL155,$BL156,$BL157)</f>
        <v>#DIV/0!</v>
      </c>
      <c r="BN125" s="344">
        <f>ABS($P107-P125)</f>
        <v>0</v>
      </c>
      <c r="BO125" s="344" t="e">
        <f>IF(BN125&lt;$BN155,$BN156,$BN157)</f>
        <v>#DIV/0!</v>
      </c>
      <c r="BP125" s="344">
        <f>ABS($P108-P125)</f>
        <v>0</v>
      </c>
      <c r="BQ125" s="344" t="e">
        <f>IF(BP125&lt;$BP155,$BP156,$BP157)</f>
        <v>#DIV/0!</v>
      </c>
      <c r="BR125" s="344">
        <f>ABS($P109-P125)</f>
        <v>0</v>
      </c>
      <c r="BS125" s="344" t="e">
        <f>IF(BR125&lt;$BR155,$BR156,$BR157)</f>
        <v>#DIV/0!</v>
      </c>
      <c r="BT125" s="344">
        <f>ABS($P110-P125)</f>
        <v>0</v>
      </c>
      <c r="BU125" s="344" t="e">
        <f>IF(BT125&lt;$BT155,$BT156,$BT157)</f>
        <v>#DIV/0!</v>
      </c>
      <c r="BV125" s="344">
        <f>ABS($P111-P125)</f>
        <v>0</v>
      </c>
      <c r="BW125" s="344" t="e">
        <f>IF(BV125&lt;$BV155,$BV156,$BV157)</f>
        <v>#DIV/0!</v>
      </c>
      <c r="BX125" s="344">
        <f>ABS($P112-P125)</f>
        <v>0</v>
      </c>
      <c r="BY125" s="344" t="e">
        <f>IF(BX125&lt;$BX155,$BX156,$BX157)</f>
        <v>#DIV/0!</v>
      </c>
      <c r="BZ125" s="344">
        <f>ABS($P113-P125)</f>
        <v>0</v>
      </c>
      <c r="CA125" s="344" t="e">
        <f>IF(BZ125&lt;$BZ155,$BZ156,$BZ157)</f>
        <v>#DIV/0!</v>
      </c>
      <c r="CB125" s="344">
        <f>ABS($P114-P125)</f>
        <v>0</v>
      </c>
      <c r="CC125" s="344" t="e">
        <f>IF(CB125&lt;$CB155,$CB156,$CB157)</f>
        <v>#DIV/0!</v>
      </c>
      <c r="CD125" s="344">
        <f>ABS($P115-P125)</f>
        <v>0</v>
      </c>
      <c r="CE125" s="344" t="e">
        <f>IF(CD125&lt;$CD155,$CD156,$CD157)</f>
        <v>#DIV/0!</v>
      </c>
      <c r="CF125" s="344">
        <f>ABS($P116-P125)</f>
        <v>0</v>
      </c>
      <c r="CG125" s="344" t="e">
        <f>IF(CF125&lt;$CF155,$CF156,$CF157)</f>
        <v>#DIV/0!</v>
      </c>
      <c r="CH125" s="344">
        <f>ABS($P117-P125)</f>
        <v>0</v>
      </c>
      <c r="CI125" s="344" t="e">
        <f>IF(CH125&lt;$CH155,$CH156,$CH157)</f>
        <v>#DIV/0!</v>
      </c>
      <c r="CJ125" s="344">
        <f>ABS($P118-P125)</f>
        <v>0</v>
      </c>
      <c r="CK125" s="344" t="e">
        <f>IF(CJ125&lt;$CJ155,$CJ156,$CJ157)</f>
        <v>#DIV/0!</v>
      </c>
      <c r="CL125" s="344">
        <f>ABS($P119-P125)</f>
        <v>0</v>
      </c>
      <c r="CM125" s="344" t="e">
        <f>IF(CL125&lt;$CL155,$CL156,$CL157)</f>
        <v>#DIV/0!</v>
      </c>
      <c r="CN125" s="344">
        <f>ABS($P120-P125)</f>
        <v>0</v>
      </c>
      <c r="CO125" s="344" t="e">
        <f>IF(CN125&lt;$CN155,$CN156,$CN157)</f>
        <v>#DIV/0!</v>
      </c>
      <c r="CP125" s="344">
        <f>ABS($P121-P125)</f>
        <v>0</v>
      </c>
      <c r="CQ125" s="344" t="e">
        <f>IF(CP125&lt;$CP155,$CP156,$CP157)</f>
        <v>#DIV/0!</v>
      </c>
      <c r="CR125" s="344">
        <f>ABS($P122-P125)</f>
        <v>0</v>
      </c>
      <c r="CS125" s="344" t="e">
        <f>IF(CR125&lt;$CR155,$CR156,$CR157)</f>
        <v>#DIV/0!</v>
      </c>
      <c r="CT125" s="344">
        <f>ABS($P123-P125)</f>
        <v>0</v>
      </c>
      <c r="CU125" s="344" t="e">
        <f>IF(CT125&lt;$CT155,$CT156,$CT157)</f>
        <v>#DIV/0!</v>
      </c>
      <c r="CV125" s="344">
        <f>ABS($P124-P125)</f>
        <v>0</v>
      </c>
      <c r="CW125" s="344" t="e">
        <f>IF(CV125&lt;$CV155,$CV156,$CV157)</f>
        <v>#DIV/0!</v>
      </c>
      <c r="EY125" s="344" t="s">
        <v>274</v>
      </c>
      <c r="EZ125" s="342" t="e">
        <f>EZ124-EZ111</f>
        <v>#DIV/0!</v>
      </c>
      <c r="FA125" s="344">
        <f t="shared" si="121"/>
        <v>0</v>
      </c>
      <c r="FB125" s="344">
        <f t="shared" si="122"/>
        <v>0</v>
      </c>
      <c r="FC125" s="344">
        <f t="shared" si="116"/>
        <v>0</v>
      </c>
    </row>
    <row r="126" spans="1:159">
      <c r="A126" s="342">
        <f>IF(Rendimiento!B82="",Rendimiento!F82,Rendimiento!B82)</f>
        <v>0</v>
      </c>
      <c r="B126" s="355">
        <f>Rendimiento!C82</f>
        <v>0</v>
      </c>
      <c r="C126" s="355">
        <f>Rendimiento!D82</f>
        <v>0</v>
      </c>
      <c r="D126" s="344">
        <f>Rendimiento!E82</f>
        <v>0</v>
      </c>
      <c r="E126" s="344">
        <f t="shared" si="117"/>
        <v>0</v>
      </c>
      <c r="F126" s="344">
        <f t="shared" si="111"/>
        <v>0</v>
      </c>
      <c r="G126" s="344">
        <f t="shared" si="112"/>
        <v>0</v>
      </c>
      <c r="H126" s="344">
        <f t="shared" si="113"/>
        <v>0</v>
      </c>
      <c r="I126" s="340">
        <f t="shared" si="118"/>
        <v>0</v>
      </c>
      <c r="J126" s="344">
        <f t="shared" si="119"/>
        <v>0</v>
      </c>
      <c r="K126" s="344">
        <f t="shared" si="114"/>
        <v>0</v>
      </c>
      <c r="L126" s="344" t="s">
        <v>114</v>
      </c>
      <c r="M126" s="344" t="e">
        <f>IF(N124&gt;0.05,N127,N126)</f>
        <v>#DIV/0!</v>
      </c>
      <c r="N126" s="344" t="e">
        <f>M111/M106</f>
        <v>#DIV/0!</v>
      </c>
      <c r="O126" s="342">
        <f>Rendimiento!M82</f>
        <v>0</v>
      </c>
      <c r="P126" s="356">
        <f>Rendimiento!N82</f>
        <v>0</v>
      </c>
      <c r="Q126" s="332" t="e">
        <f>IF(E153&gt;0,O126,0)</f>
        <v>#DIV/0!</v>
      </c>
      <c r="R126" s="333" t="e">
        <f t="shared" si="115"/>
        <v>#DIV/0!</v>
      </c>
      <c r="S126" s="332" t="e">
        <f>IF(E153&gt;0,P126,Q126)</f>
        <v>#DIV/0!</v>
      </c>
      <c r="T126" s="344" t="e">
        <f t="shared" si="120"/>
        <v>#DIV/0!</v>
      </c>
      <c r="U126" s="344" t="e">
        <f t="shared" si="123"/>
        <v>#DIV/0!</v>
      </c>
      <c r="V126" s="344" t="e">
        <f t="shared" si="124"/>
        <v>#DIV/0!</v>
      </c>
      <c r="W126" s="344" t="e">
        <f t="shared" si="125"/>
        <v>#DIV/0!</v>
      </c>
      <c r="X126" s="344" t="e">
        <f t="shared" si="126"/>
        <v>#DIV/0!</v>
      </c>
      <c r="Y126" s="344" t="e">
        <f t="shared" si="127"/>
        <v>#DIV/0!</v>
      </c>
      <c r="Z126" s="344" t="e">
        <f t="shared" si="128"/>
        <v>#DIV/0!</v>
      </c>
      <c r="AA126" s="344" t="e">
        <f t="shared" si="129"/>
        <v>#DIV/0!</v>
      </c>
      <c r="AB126" s="344" t="e">
        <f t="shared" si="130"/>
        <v>#DIV/0!</v>
      </c>
      <c r="AC126" s="344" t="e">
        <f t="shared" si="131"/>
        <v>#DIV/0!</v>
      </c>
      <c r="AD126" s="344" t="e">
        <f t="shared" si="132"/>
        <v>#DIV/0!</v>
      </c>
      <c r="AE126" s="344" t="e">
        <f t="shared" si="133"/>
        <v>#DIV/0!</v>
      </c>
      <c r="AF126" s="344" t="e">
        <f t="shared" si="134"/>
        <v>#DIV/0!</v>
      </c>
      <c r="AG126" s="344" t="e">
        <f t="shared" si="135"/>
        <v>#DIV/0!</v>
      </c>
      <c r="AH126" s="344" t="e">
        <f t="shared" si="136"/>
        <v>#DIV/0!</v>
      </c>
      <c r="AI126" s="344" t="e">
        <f t="shared" si="137"/>
        <v>#DIV/0!</v>
      </c>
      <c r="AJ126" s="344" t="e">
        <f t="shared" si="138"/>
        <v>#DIV/0!</v>
      </c>
      <c r="AK126" s="344" t="e">
        <f t="shared" si="139"/>
        <v>#DIV/0!</v>
      </c>
      <c r="AL126" s="344" t="e">
        <f t="shared" si="140"/>
        <v>#DIV/0!</v>
      </c>
      <c r="AM126" s="344" t="e">
        <f t="shared" ref="AM126:AM150" si="141">IF(S126=0,"",$CY126)</f>
        <v>#DIV/0!</v>
      </c>
      <c r="BL126" s="332">
        <f>ABS($P106-P126)</f>
        <v>0</v>
      </c>
      <c r="BM126" s="344" t="e">
        <f>IF(BL126&lt;$BL155,$BL156,$BL157)</f>
        <v>#DIV/0!</v>
      </c>
      <c r="BN126" s="344">
        <f>ABS($P107-P126)</f>
        <v>0</v>
      </c>
      <c r="BO126" s="344" t="e">
        <f>IF(BN126&lt;$BN155,$BN156,$BN157)</f>
        <v>#DIV/0!</v>
      </c>
      <c r="BP126" s="344">
        <f>ABS($P108-P126)</f>
        <v>0</v>
      </c>
      <c r="BQ126" s="344" t="e">
        <f>IF(BP126&lt;$BP155,$BP156,$BP157)</f>
        <v>#DIV/0!</v>
      </c>
      <c r="BR126" s="344">
        <f>ABS($P109-P126)</f>
        <v>0</v>
      </c>
      <c r="BS126" s="344" t="e">
        <f>IF(BR126&lt;$BR155,$BR156,$BR157)</f>
        <v>#DIV/0!</v>
      </c>
      <c r="BT126" s="344">
        <f>ABS($P110-P126)</f>
        <v>0</v>
      </c>
      <c r="BU126" s="344" t="e">
        <f>IF(BT126&lt;$BT155,$BT156,$BT157)</f>
        <v>#DIV/0!</v>
      </c>
      <c r="BV126" s="344">
        <f>ABS($P111-P126)</f>
        <v>0</v>
      </c>
      <c r="BW126" s="344" t="e">
        <f>IF(BV126&lt;$BV155,$BV156,$BV157)</f>
        <v>#DIV/0!</v>
      </c>
      <c r="BX126" s="344">
        <f>ABS($P112-P126)</f>
        <v>0</v>
      </c>
      <c r="BY126" s="344" t="e">
        <f>IF(BX126&lt;$BX155,$BX156,$BX157)</f>
        <v>#DIV/0!</v>
      </c>
      <c r="BZ126" s="344">
        <f>ABS($P113-P126)</f>
        <v>0</v>
      </c>
      <c r="CA126" s="344" t="e">
        <f>IF(BZ126&lt;$BZ155,$BZ156,$BZ157)</f>
        <v>#DIV/0!</v>
      </c>
      <c r="CB126" s="344">
        <f>ABS($P114-P126)</f>
        <v>0</v>
      </c>
      <c r="CC126" s="344" t="e">
        <f>IF(CB126&lt;$CB155,$CB156,$CB157)</f>
        <v>#DIV/0!</v>
      </c>
      <c r="CD126" s="344">
        <f>ABS($P115-P126)</f>
        <v>0</v>
      </c>
      <c r="CE126" s="344" t="e">
        <f>IF(CD126&lt;$CD155,$CD156,$CD157)</f>
        <v>#DIV/0!</v>
      </c>
      <c r="CF126" s="344">
        <f>ABS($P116-P126)</f>
        <v>0</v>
      </c>
      <c r="CG126" s="344" t="e">
        <f>IF(CF126&lt;$CF155,$CF156,$CF157)</f>
        <v>#DIV/0!</v>
      </c>
      <c r="CH126" s="344">
        <f>ABS($P117-P126)</f>
        <v>0</v>
      </c>
      <c r="CI126" s="344" t="e">
        <f>IF(CH126&lt;$CH155,$CH156,$CH157)</f>
        <v>#DIV/0!</v>
      </c>
      <c r="CJ126" s="344">
        <f>ABS($P118-P126)</f>
        <v>0</v>
      </c>
      <c r="CK126" s="344" t="e">
        <f>IF(CJ126&lt;$CJ155,$CJ156,$CJ157)</f>
        <v>#DIV/0!</v>
      </c>
      <c r="CL126" s="344">
        <f>ABS($P119-P126)</f>
        <v>0</v>
      </c>
      <c r="CM126" s="344" t="e">
        <f>IF(CL126&lt;$CL155,$CL156,$CL157)</f>
        <v>#DIV/0!</v>
      </c>
      <c r="CN126" s="344">
        <f>ABS($P120-P126)</f>
        <v>0</v>
      </c>
      <c r="CO126" s="344" t="e">
        <f>IF(CN126&lt;$CN155,$CN156,$CN157)</f>
        <v>#DIV/0!</v>
      </c>
      <c r="CP126" s="344">
        <f>ABS($P121-P126)</f>
        <v>0</v>
      </c>
      <c r="CQ126" s="344" t="e">
        <f>IF(CP126&lt;$CP155,$CP156,$CP157)</f>
        <v>#DIV/0!</v>
      </c>
      <c r="CR126" s="344">
        <f>ABS($P122-P126)</f>
        <v>0</v>
      </c>
      <c r="CS126" s="344" t="e">
        <f>IF(CR126&lt;$CR155,$CR156,$CR157)</f>
        <v>#DIV/0!</v>
      </c>
      <c r="CT126" s="344">
        <f>ABS($P123-P126)</f>
        <v>0</v>
      </c>
      <c r="CU126" s="344" t="e">
        <f>IF(CT126&lt;$CT155,$CT156,$CT157)</f>
        <v>#DIV/0!</v>
      </c>
      <c r="CV126" s="344">
        <f>ABS($P124-P126)</f>
        <v>0</v>
      </c>
      <c r="CW126" s="344" t="e">
        <f>IF(CV126&lt;$CV155,$CV156,$CV157)</f>
        <v>#DIV/0!</v>
      </c>
      <c r="CX126" s="344">
        <f>ABS($P125-P126)</f>
        <v>0</v>
      </c>
      <c r="CY126" s="344" t="e">
        <f>IF(CX126&lt;$CX155,$CX156,$CX157)</f>
        <v>#DIV/0!</v>
      </c>
      <c r="FA126" s="344">
        <f t="shared" si="121"/>
        <v>0</v>
      </c>
      <c r="FB126" s="344">
        <f t="shared" si="122"/>
        <v>0</v>
      </c>
      <c r="FC126" s="344">
        <f t="shared" si="116"/>
        <v>0</v>
      </c>
    </row>
    <row r="127" spans="1:159">
      <c r="A127" s="342">
        <f>IF(Rendimiento!B83="",Rendimiento!F83,Rendimiento!B83)</f>
        <v>0</v>
      </c>
      <c r="B127" s="355">
        <f>Rendimiento!C83</f>
        <v>0</v>
      </c>
      <c r="C127" s="355">
        <f>Rendimiento!D83</f>
        <v>0</v>
      </c>
      <c r="D127" s="344">
        <f>Rendimiento!E83</f>
        <v>0</v>
      </c>
      <c r="E127" s="344">
        <f t="shared" si="117"/>
        <v>0</v>
      </c>
      <c r="F127" s="344">
        <f t="shared" si="111"/>
        <v>0</v>
      </c>
      <c r="G127" s="344">
        <f t="shared" si="112"/>
        <v>0</v>
      </c>
      <c r="H127" s="344">
        <f t="shared" si="113"/>
        <v>0</v>
      </c>
      <c r="I127" s="340">
        <f t="shared" si="118"/>
        <v>0</v>
      </c>
      <c r="J127" s="344">
        <f t="shared" si="119"/>
        <v>0</v>
      </c>
      <c r="K127" s="344">
        <f t="shared" si="114"/>
        <v>0</v>
      </c>
      <c r="N127" s="344" t="s">
        <v>136</v>
      </c>
      <c r="O127" s="342">
        <f>Rendimiento!M83</f>
        <v>0</v>
      </c>
      <c r="P127" s="356">
        <f>Rendimiento!N83</f>
        <v>0</v>
      </c>
      <c r="Q127" s="332" t="e">
        <f>IF(E153&gt;0,O127,0)</f>
        <v>#DIV/0!</v>
      </c>
      <c r="R127" s="333" t="e">
        <f t="shared" si="115"/>
        <v>#DIV/0!</v>
      </c>
      <c r="S127" s="332" t="e">
        <f>IF(E153&gt;0,P127,Q127)</f>
        <v>#DIV/0!</v>
      </c>
      <c r="T127" s="344" t="e">
        <f t="shared" si="120"/>
        <v>#DIV/0!</v>
      </c>
      <c r="U127" s="344" t="e">
        <f t="shared" si="123"/>
        <v>#DIV/0!</v>
      </c>
      <c r="V127" s="344" t="e">
        <f t="shared" si="124"/>
        <v>#DIV/0!</v>
      </c>
      <c r="W127" s="344" t="e">
        <f t="shared" si="125"/>
        <v>#DIV/0!</v>
      </c>
      <c r="X127" s="344" t="e">
        <f t="shared" si="126"/>
        <v>#DIV/0!</v>
      </c>
      <c r="Y127" s="344" t="e">
        <f t="shared" si="127"/>
        <v>#DIV/0!</v>
      </c>
      <c r="Z127" s="344" t="e">
        <f t="shared" si="128"/>
        <v>#DIV/0!</v>
      </c>
      <c r="AA127" s="344" t="e">
        <f t="shared" si="129"/>
        <v>#DIV/0!</v>
      </c>
      <c r="AB127" s="344" t="e">
        <f t="shared" si="130"/>
        <v>#DIV/0!</v>
      </c>
      <c r="AC127" s="344" t="e">
        <f t="shared" si="131"/>
        <v>#DIV/0!</v>
      </c>
      <c r="AD127" s="344" t="e">
        <f t="shared" si="132"/>
        <v>#DIV/0!</v>
      </c>
      <c r="AE127" s="344" t="e">
        <f t="shared" si="133"/>
        <v>#DIV/0!</v>
      </c>
      <c r="AF127" s="344" t="e">
        <f t="shared" si="134"/>
        <v>#DIV/0!</v>
      </c>
      <c r="AG127" s="344" t="e">
        <f t="shared" si="135"/>
        <v>#DIV/0!</v>
      </c>
      <c r="AH127" s="344" t="e">
        <f t="shared" si="136"/>
        <v>#DIV/0!</v>
      </c>
      <c r="AI127" s="344" t="e">
        <f t="shared" si="137"/>
        <v>#DIV/0!</v>
      </c>
      <c r="AJ127" s="344" t="e">
        <f t="shared" si="138"/>
        <v>#DIV/0!</v>
      </c>
      <c r="AK127" s="344" t="e">
        <f t="shared" si="139"/>
        <v>#DIV/0!</v>
      </c>
      <c r="AL127" s="344" t="e">
        <f t="shared" si="140"/>
        <v>#DIV/0!</v>
      </c>
      <c r="AM127" s="344" t="e">
        <f t="shared" si="141"/>
        <v>#DIV/0!</v>
      </c>
      <c r="AN127" s="344" t="e">
        <f t="shared" ref="AN127:AN150" si="142">IF(S127=0,"",$DA127)</f>
        <v>#DIV/0!</v>
      </c>
      <c r="BL127" s="332">
        <f>ABS($P106-P127)</f>
        <v>0</v>
      </c>
      <c r="BM127" s="344" t="e">
        <f>IF(BL127&lt;$BL155,$BL156,$BL157)</f>
        <v>#DIV/0!</v>
      </c>
      <c r="BN127" s="344">
        <f>ABS($P107-P127)</f>
        <v>0</v>
      </c>
      <c r="BO127" s="344" t="e">
        <f>IF(BN127&lt;$BN155,$BN156,$BN157)</f>
        <v>#DIV/0!</v>
      </c>
      <c r="BP127" s="344">
        <f>ABS($P108-P127)</f>
        <v>0</v>
      </c>
      <c r="BQ127" s="344" t="e">
        <f>IF(BP127&lt;$BP155,$BP156,$BP157)</f>
        <v>#DIV/0!</v>
      </c>
      <c r="BR127" s="344">
        <f>ABS($P109-P127)</f>
        <v>0</v>
      </c>
      <c r="BS127" s="344" t="e">
        <f>IF(BR127&lt;$BR155,$BR156,$BR157)</f>
        <v>#DIV/0!</v>
      </c>
      <c r="BT127" s="344">
        <f>ABS($P110-P127)</f>
        <v>0</v>
      </c>
      <c r="BU127" s="344" t="e">
        <f>IF(BT127&lt;$BT155,$BT156,$BT157)</f>
        <v>#DIV/0!</v>
      </c>
      <c r="BV127" s="344">
        <f>ABS($P111-P127)</f>
        <v>0</v>
      </c>
      <c r="BW127" s="344" t="e">
        <f>IF(BV127&lt;$BV155,$BV156,$BV157)</f>
        <v>#DIV/0!</v>
      </c>
      <c r="BX127" s="344">
        <f>ABS($P112-P127)</f>
        <v>0</v>
      </c>
      <c r="BY127" s="344" t="e">
        <f>IF(BX127&lt;$BX155,$BX156,$BX157)</f>
        <v>#DIV/0!</v>
      </c>
      <c r="BZ127" s="344">
        <f>ABS($P113-P127)</f>
        <v>0</v>
      </c>
      <c r="CA127" s="344" t="e">
        <f>IF(BZ127&lt;$BZ155,$BZ156,$BZ157)</f>
        <v>#DIV/0!</v>
      </c>
      <c r="CB127" s="344">
        <f>ABS($P114-P127)</f>
        <v>0</v>
      </c>
      <c r="CC127" s="344" t="e">
        <f>IF(CB127&lt;$CB155,$CB156,$CB157)</f>
        <v>#DIV/0!</v>
      </c>
      <c r="CD127" s="344">
        <f>ABS($P115-P127)</f>
        <v>0</v>
      </c>
      <c r="CE127" s="344" t="e">
        <f>IF(CD127&lt;$CD155,$CD156,$CD157)</f>
        <v>#DIV/0!</v>
      </c>
      <c r="CF127" s="344">
        <f>ABS($P116-P127)</f>
        <v>0</v>
      </c>
      <c r="CG127" s="344" t="e">
        <f>IF(CF127&lt;$CF155,$CF156,$CF157)</f>
        <v>#DIV/0!</v>
      </c>
      <c r="CH127" s="344">
        <f>ABS($P117-P127)</f>
        <v>0</v>
      </c>
      <c r="CI127" s="344" t="e">
        <f>IF(CH127&lt;$CH155,$CH156,$CH157)</f>
        <v>#DIV/0!</v>
      </c>
      <c r="CJ127" s="344">
        <f>ABS($P118-P127)</f>
        <v>0</v>
      </c>
      <c r="CK127" s="344" t="e">
        <f>IF(CJ127&lt;$CJ155,$CJ156,$CJ157)</f>
        <v>#DIV/0!</v>
      </c>
      <c r="CL127" s="344">
        <f>ABS($P119-P127)</f>
        <v>0</v>
      </c>
      <c r="CM127" s="344" t="e">
        <f>IF(CL127&lt;$CL155,$CL156,$CL157)</f>
        <v>#DIV/0!</v>
      </c>
      <c r="CN127" s="344">
        <f>ABS($P120-P127)</f>
        <v>0</v>
      </c>
      <c r="CO127" s="344" t="e">
        <f>IF(CN127&lt;$CN155,$CN156,$CN157)</f>
        <v>#DIV/0!</v>
      </c>
      <c r="CP127" s="344">
        <f>ABS($P121-P127)</f>
        <v>0</v>
      </c>
      <c r="CQ127" s="344" t="e">
        <f>IF(CP127&lt;$CP155,$CP156,$CP157)</f>
        <v>#DIV/0!</v>
      </c>
      <c r="CR127" s="344">
        <f>ABS($P122-P127)</f>
        <v>0</v>
      </c>
      <c r="CS127" s="344" t="e">
        <f>IF(CR127&lt;$CR155,$CR156,$CR157)</f>
        <v>#DIV/0!</v>
      </c>
      <c r="CT127" s="344">
        <f>ABS($P123-P127)</f>
        <v>0</v>
      </c>
      <c r="CU127" s="344" t="e">
        <f>IF(CT127&lt;$CT155,$CT156,$CT157)</f>
        <v>#DIV/0!</v>
      </c>
      <c r="CV127" s="344">
        <f>ABS($P124-P127)</f>
        <v>0</v>
      </c>
      <c r="CW127" s="344" t="e">
        <f>IF(CV127&lt;$CV155,$CV156,$CV157)</f>
        <v>#DIV/0!</v>
      </c>
      <c r="CX127" s="344">
        <f>ABS($P125-P127)</f>
        <v>0</v>
      </c>
      <c r="CY127" s="344" t="e">
        <f>IF(CX127&lt;$CX155,$CX156,$CX157)</f>
        <v>#DIV/0!</v>
      </c>
      <c r="CZ127" s="344">
        <f>ABS($P126-P127)</f>
        <v>0</v>
      </c>
      <c r="DA127" s="344" t="e">
        <f>IF(CZ127&lt;$CZ155,$CZ156,$CZ157)</f>
        <v>#DIV/0!</v>
      </c>
      <c r="EZ127" s="344">
        <f>SUMSQ(FA106:FA150)</f>
        <v>0</v>
      </c>
      <c r="FA127" s="344">
        <f t="shared" si="121"/>
        <v>0</v>
      </c>
      <c r="FB127" s="344">
        <f t="shared" si="122"/>
        <v>0</v>
      </c>
      <c r="FC127" s="344">
        <f t="shared" si="116"/>
        <v>0</v>
      </c>
    </row>
    <row r="128" spans="1:159">
      <c r="A128" s="342">
        <f>IF(Rendimiento!B84="",Rendimiento!F84,Rendimiento!B84)</f>
        <v>0</v>
      </c>
      <c r="B128" s="358">
        <f>Rendimiento!C84</f>
        <v>0</v>
      </c>
      <c r="C128" s="358">
        <f>Rendimiento!D84</f>
        <v>0</v>
      </c>
      <c r="D128" s="344">
        <f>Rendimiento!E84</f>
        <v>0</v>
      </c>
      <c r="E128" s="344">
        <f t="shared" si="117"/>
        <v>0</v>
      </c>
      <c r="F128" s="344">
        <f t="shared" si="111"/>
        <v>0</v>
      </c>
      <c r="G128" s="344">
        <f t="shared" si="112"/>
        <v>0</v>
      </c>
      <c r="H128" s="344">
        <f t="shared" si="113"/>
        <v>0</v>
      </c>
      <c r="I128" s="340">
        <f t="shared" si="118"/>
        <v>0</v>
      </c>
      <c r="J128" s="344">
        <f t="shared" si="119"/>
        <v>0</v>
      </c>
      <c r="K128" s="344">
        <f t="shared" si="114"/>
        <v>0</v>
      </c>
      <c r="O128" s="342">
        <f>Rendimiento!M84</f>
        <v>0</v>
      </c>
      <c r="P128" s="356">
        <f>Rendimiento!N84</f>
        <v>0</v>
      </c>
      <c r="Q128" s="332" t="e">
        <f>IF(E153&gt;0,O128,0)</f>
        <v>#DIV/0!</v>
      </c>
      <c r="R128" s="333" t="e">
        <f t="shared" si="115"/>
        <v>#DIV/0!</v>
      </c>
      <c r="S128" s="332" t="e">
        <f>IF(E153&gt;0,P128,Q128)</f>
        <v>#DIV/0!</v>
      </c>
      <c r="T128" s="344" t="e">
        <f t="shared" si="120"/>
        <v>#DIV/0!</v>
      </c>
      <c r="U128" s="344" t="e">
        <f t="shared" si="123"/>
        <v>#DIV/0!</v>
      </c>
      <c r="V128" s="344" t="e">
        <f t="shared" si="124"/>
        <v>#DIV/0!</v>
      </c>
      <c r="W128" s="344" t="e">
        <f t="shared" si="125"/>
        <v>#DIV/0!</v>
      </c>
      <c r="X128" s="344" t="e">
        <f t="shared" si="126"/>
        <v>#DIV/0!</v>
      </c>
      <c r="Y128" s="344" t="e">
        <f t="shared" si="127"/>
        <v>#DIV/0!</v>
      </c>
      <c r="Z128" s="344" t="e">
        <f t="shared" si="128"/>
        <v>#DIV/0!</v>
      </c>
      <c r="AA128" s="344" t="e">
        <f t="shared" si="129"/>
        <v>#DIV/0!</v>
      </c>
      <c r="AB128" s="344" t="e">
        <f t="shared" si="130"/>
        <v>#DIV/0!</v>
      </c>
      <c r="AC128" s="344" t="e">
        <f t="shared" si="131"/>
        <v>#DIV/0!</v>
      </c>
      <c r="AD128" s="344" t="e">
        <f t="shared" si="132"/>
        <v>#DIV/0!</v>
      </c>
      <c r="AE128" s="344" t="e">
        <f t="shared" si="133"/>
        <v>#DIV/0!</v>
      </c>
      <c r="AF128" s="344" t="e">
        <f t="shared" si="134"/>
        <v>#DIV/0!</v>
      </c>
      <c r="AG128" s="344" t="e">
        <f t="shared" si="135"/>
        <v>#DIV/0!</v>
      </c>
      <c r="AH128" s="344" t="e">
        <f t="shared" si="136"/>
        <v>#DIV/0!</v>
      </c>
      <c r="AI128" s="344" t="e">
        <f t="shared" si="137"/>
        <v>#DIV/0!</v>
      </c>
      <c r="AJ128" s="344" t="e">
        <f t="shared" si="138"/>
        <v>#DIV/0!</v>
      </c>
      <c r="AK128" s="344" t="e">
        <f t="shared" si="139"/>
        <v>#DIV/0!</v>
      </c>
      <c r="AL128" s="344" t="e">
        <f t="shared" si="140"/>
        <v>#DIV/0!</v>
      </c>
      <c r="AM128" s="344" t="e">
        <f t="shared" si="141"/>
        <v>#DIV/0!</v>
      </c>
      <c r="AN128" s="344" t="e">
        <f t="shared" si="142"/>
        <v>#DIV/0!</v>
      </c>
      <c r="AO128" s="344" t="e">
        <f t="shared" ref="AO128:AO150" si="143">IF(S128=0,"",$DC128)</f>
        <v>#DIV/0!</v>
      </c>
      <c r="BL128" s="332">
        <f>ABS($P106-P128)</f>
        <v>0</v>
      </c>
      <c r="BM128" s="344" t="e">
        <f>IF(BL128&lt;$BL155,$BL156,$BL157)</f>
        <v>#DIV/0!</v>
      </c>
      <c r="BN128" s="344">
        <f>ABS($P107-P128)</f>
        <v>0</v>
      </c>
      <c r="BO128" s="344" t="e">
        <f>IF(BN128&lt;$BN155,$BN156,$BN157)</f>
        <v>#DIV/0!</v>
      </c>
      <c r="BP128" s="344">
        <f>ABS($P108-P128)</f>
        <v>0</v>
      </c>
      <c r="BQ128" s="344" t="e">
        <f>IF(BP128&lt;$BP155,$BP156,$BP157)</f>
        <v>#DIV/0!</v>
      </c>
      <c r="BR128" s="344">
        <f>ABS($P109-P128)</f>
        <v>0</v>
      </c>
      <c r="BS128" s="344" t="e">
        <f>IF(BR128&lt;$BR155,$BR156,$BR157)</f>
        <v>#DIV/0!</v>
      </c>
      <c r="BT128" s="344">
        <f>ABS($P110-P128)</f>
        <v>0</v>
      </c>
      <c r="BU128" s="344" t="e">
        <f>IF(BT128&lt;$BT155,$BT156,$BT157)</f>
        <v>#DIV/0!</v>
      </c>
      <c r="BV128" s="344">
        <f>ABS($P111-P128)</f>
        <v>0</v>
      </c>
      <c r="BW128" s="344" t="e">
        <f>IF(BV128&lt;$BV155,$BV156,$BV157)</f>
        <v>#DIV/0!</v>
      </c>
      <c r="BX128" s="344">
        <f>ABS($P112-P128)</f>
        <v>0</v>
      </c>
      <c r="BY128" s="344" t="e">
        <f>IF(BX128&lt;$BX155,$BX156,$BX157)</f>
        <v>#DIV/0!</v>
      </c>
      <c r="BZ128" s="344">
        <f>ABS($P113-P128)</f>
        <v>0</v>
      </c>
      <c r="CA128" s="344" t="e">
        <f>IF(BZ128&lt;$BZ155,$BZ156,$BZ157)</f>
        <v>#DIV/0!</v>
      </c>
      <c r="CB128" s="344">
        <f>ABS($P114-P128)</f>
        <v>0</v>
      </c>
      <c r="CC128" s="344" t="e">
        <f>IF(CB128&lt;$CB155,$CB156,$CB157)</f>
        <v>#DIV/0!</v>
      </c>
      <c r="CD128" s="344">
        <f>ABS($P115-P128)</f>
        <v>0</v>
      </c>
      <c r="CE128" s="344" t="e">
        <f>IF(CD128&lt;$CD155,$CD156,$CD157)</f>
        <v>#DIV/0!</v>
      </c>
      <c r="CF128" s="344">
        <f>ABS($P116-P128)</f>
        <v>0</v>
      </c>
      <c r="CG128" s="344" t="e">
        <f>IF(CF128&lt;$CF155,$CF156,$CF157)</f>
        <v>#DIV/0!</v>
      </c>
      <c r="CH128" s="344">
        <f>ABS($P117-P128)</f>
        <v>0</v>
      </c>
      <c r="CI128" s="344" t="e">
        <f>IF(CH128&lt;$CH155,$CH156,$CH157)</f>
        <v>#DIV/0!</v>
      </c>
      <c r="CJ128" s="344">
        <f>ABS($P118-P128)</f>
        <v>0</v>
      </c>
      <c r="CK128" s="344" t="e">
        <f>IF(CJ128&lt;$CJ155,$CJ156,$CJ157)</f>
        <v>#DIV/0!</v>
      </c>
      <c r="CL128" s="344">
        <f>ABS($P119-P128)</f>
        <v>0</v>
      </c>
      <c r="CM128" s="344" t="e">
        <f>IF(CL128&lt;$CL155,$CL156,$CL157)</f>
        <v>#DIV/0!</v>
      </c>
      <c r="CN128" s="344">
        <f>ABS($P120-P128)</f>
        <v>0</v>
      </c>
      <c r="CO128" s="344" t="e">
        <f>IF(CN128&lt;$CN155,$CN156,$CN157)</f>
        <v>#DIV/0!</v>
      </c>
      <c r="CP128" s="344">
        <f>ABS($P121-P128)</f>
        <v>0</v>
      </c>
      <c r="CQ128" s="344" t="e">
        <f>IF(CP128&lt;$CP155,$CP156,$CP157)</f>
        <v>#DIV/0!</v>
      </c>
      <c r="CR128" s="344">
        <f>ABS($P122-P128)</f>
        <v>0</v>
      </c>
      <c r="CS128" s="344" t="e">
        <f>IF(CR128&lt;$CR155,$CR156,$CR157)</f>
        <v>#DIV/0!</v>
      </c>
      <c r="CT128" s="344">
        <f>ABS($P123-P128)</f>
        <v>0</v>
      </c>
      <c r="CU128" s="344" t="e">
        <f>IF(CT128&lt;$CT155,$CT156,$CT157)</f>
        <v>#DIV/0!</v>
      </c>
      <c r="CV128" s="344">
        <f>ABS($P124-P128)</f>
        <v>0</v>
      </c>
      <c r="CW128" s="344" t="e">
        <f>IF(CV128&lt;$CV155,$CV156,$CV157)</f>
        <v>#DIV/0!</v>
      </c>
      <c r="CX128" s="344">
        <f>ABS($P125-P128)</f>
        <v>0</v>
      </c>
      <c r="CY128" s="344" t="e">
        <f>IF(CX128&lt;$CX155,$CX156,$CX157)</f>
        <v>#DIV/0!</v>
      </c>
      <c r="CZ128" s="344">
        <f>ABS($P126-P128)</f>
        <v>0</v>
      </c>
      <c r="DA128" s="344" t="e">
        <f>IF(CZ128&lt;$CZ155,$CZ156,$CZ157)</f>
        <v>#DIV/0!</v>
      </c>
      <c r="DB128" s="344">
        <f>ABS($P127-P128)</f>
        <v>0</v>
      </c>
      <c r="DC128" s="344" t="e">
        <f>IF(DB128&lt;DB155,$DB156,$DB157)</f>
        <v>#DIV/0!</v>
      </c>
      <c r="EZ128" s="344">
        <f>SUMSQ(FB106:FB150)</f>
        <v>458212695.52648669</v>
      </c>
      <c r="FA128" s="344">
        <f t="shared" si="121"/>
        <v>0</v>
      </c>
      <c r="FB128" s="344">
        <f t="shared" si="122"/>
        <v>0</v>
      </c>
      <c r="FC128" s="344">
        <f t="shared" si="116"/>
        <v>0</v>
      </c>
    </row>
    <row r="129" spans="1:159">
      <c r="A129" s="342">
        <f>IF(Rendimiento!B85="",Rendimiento!F85,Rendimiento!B85)</f>
        <v>0</v>
      </c>
      <c r="B129" s="358">
        <f>Rendimiento!C85</f>
        <v>0</v>
      </c>
      <c r="C129" s="358">
        <f>Rendimiento!D85</f>
        <v>0</v>
      </c>
      <c r="D129" s="353">
        <f>Rendimiento!E85</f>
        <v>0</v>
      </c>
      <c r="E129" s="344">
        <f t="shared" si="117"/>
        <v>0</v>
      </c>
      <c r="F129" s="344">
        <f t="shared" si="111"/>
        <v>0</v>
      </c>
      <c r="G129" s="344">
        <f t="shared" si="112"/>
        <v>0</v>
      </c>
      <c r="H129" s="344">
        <f t="shared" si="113"/>
        <v>0</v>
      </c>
      <c r="I129" s="340">
        <f t="shared" si="118"/>
        <v>0</v>
      </c>
      <c r="J129" s="344">
        <f t="shared" si="119"/>
        <v>0</v>
      </c>
      <c r="K129" s="344">
        <f t="shared" si="114"/>
        <v>0</v>
      </c>
      <c r="O129" s="342">
        <f>Rendimiento!M85</f>
        <v>0</v>
      </c>
      <c r="P129" s="356">
        <f>Rendimiento!N85</f>
        <v>0</v>
      </c>
      <c r="Q129" s="332" t="e">
        <f>IF(E153&gt;0,O129,0)</f>
        <v>#DIV/0!</v>
      </c>
      <c r="R129" s="333" t="e">
        <f t="shared" si="115"/>
        <v>#DIV/0!</v>
      </c>
      <c r="S129" s="332" t="e">
        <f>IF(E153&gt;0,P129,Q129)</f>
        <v>#DIV/0!</v>
      </c>
      <c r="T129" s="344" t="e">
        <f t="shared" si="120"/>
        <v>#DIV/0!</v>
      </c>
      <c r="U129" s="344" t="e">
        <f t="shared" si="123"/>
        <v>#DIV/0!</v>
      </c>
      <c r="V129" s="344" t="e">
        <f t="shared" si="124"/>
        <v>#DIV/0!</v>
      </c>
      <c r="W129" s="344" t="e">
        <f t="shared" si="125"/>
        <v>#DIV/0!</v>
      </c>
      <c r="X129" s="344" t="e">
        <f t="shared" si="126"/>
        <v>#DIV/0!</v>
      </c>
      <c r="Y129" s="344" t="e">
        <f t="shared" si="127"/>
        <v>#DIV/0!</v>
      </c>
      <c r="Z129" s="344" t="e">
        <f t="shared" si="128"/>
        <v>#DIV/0!</v>
      </c>
      <c r="AA129" s="344" t="e">
        <f t="shared" si="129"/>
        <v>#DIV/0!</v>
      </c>
      <c r="AB129" s="344" t="e">
        <f t="shared" si="130"/>
        <v>#DIV/0!</v>
      </c>
      <c r="AC129" s="344" t="e">
        <f t="shared" si="131"/>
        <v>#DIV/0!</v>
      </c>
      <c r="AD129" s="344" t="e">
        <f t="shared" si="132"/>
        <v>#DIV/0!</v>
      </c>
      <c r="AE129" s="344" t="e">
        <f t="shared" si="133"/>
        <v>#DIV/0!</v>
      </c>
      <c r="AF129" s="344" t="e">
        <f t="shared" si="134"/>
        <v>#DIV/0!</v>
      </c>
      <c r="AG129" s="344" t="e">
        <f t="shared" si="135"/>
        <v>#DIV/0!</v>
      </c>
      <c r="AH129" s="344" t="e">
        <f t="shared" si="136"/>
        <v>#DIV/0!</v>
      </c>
      <c r="AI129" s="344" t="e">
        <f t="shared" si="137"/>
        <v>#DIV/0!</v>
      </c>
      <c r="AJ129" s="344" t="e">
        <f t="shared" si="138"/>
        <v>#DIV/0!</v>
      </c>
      <c r="AK129" s="344" t="e">
        <f t="shared" si="139"/>
        <v>#DIV/0!</v>
      </c>
      <c r="AL129" s="344" t="e">
        <f t="shared" si="140"/>
        <v>#DIV/0!</v>
      </c>
      <c r="AM129" s="344" t="e">
        <f t="shared" si="141"/>
        <v>#DIV/0!</v>
      </c>
      <c r="AN129" s="344" t="e">
        <f t="shared" si="142"/>
        <v>#DIV/0!</v>
      </c>
      <c r="AO129" s="344" t="e">
        <f t="shared" si="143"/>
        <v>#DIV/0!</v>
      </c>
      <c r="AP129" s="344" t="e">
        <f t="shared" ref="AP129:AP150" si="144">IF(S129=0,"",$DE129)</f>
        <v>#DIV/0!</v>
      </c>
      <c r="BL129" s="332">
        <f>ABS($P106-P129)</f>
        <v>0</v>
      </c>
      <c r="BM129" s="344" t="e">
        <f>IF(BL129&lt;$BL155,$BL156,$BL157)</f>
        <v>#DIV/0!</v>
      </c>
      <c r="BN129" s="344">
        <f>ABS($P107-P129)</f>
        <v>0</v>
      </c>
      <c r="BO129" s="344" t="e">
        <f>IF(BN129&lt;$BN155,$BN156,$BN157)</f>
        <v>#DIV/0!</v>
      </c>
      <c r="BP129" s="344">
        <f>ABS($P108-P129)</f>
        <v>0</v>
      </c>
      <c r="BQ129" s="344" t="e">
        <f>IF(BP129&lt;$BP155,$BP156,$BP157)</f>
        <v>#DIV/0!</v>
      </c>
      <c r="BR129" s="344">
        <f>ABS($P109-P129)</f>
        <v>0</v>
      </c>
      <c r="BS129" s="344" t="e">
        <f>IF(BR129&lt;$BR155,$BR156,$BR157)</f>
        <v>#DIV/0!</v>
      </c>
      <c r="BT129" s="344">
        <f>ABS($P110-P129)</f>
        <v>0</v>
      </c>
      <c r="BU129" s="344" t="e">
        <f>IF(BT129&lt;$BT155,$BT156,$BT157)</f>
        <v>#DIV/0!</v>
      </c>
      <c r="BV129" s="344">
        <f>ABS($P111-P129)</f>
        <v>0</v>
      </c>
      <c r="BW129" s="344" t="e">
        <f>IF(BV129&lt;$BV155,$BV156,$BV157)</f>
        <v>#DIV/0!</v>
      </c>
      <c r="BX129" s="344">
        <f>ABS($P112-P129)</f>
        <v>0</v>
      </c>
      <c r="BY129" s="344" t="e">
        <f>IF(BX129&lt;$BX155,$BX156,$BX157)</f>
        <v>#DIV/0!</v>
      </c>
      <c r="BZ129" s="344">
        <f>ABS($P113-P129)</f>
        <v>0</v>
      </c>
      <c r="CA129" s="344" t="e">
        <f>IF(BZ129&lt;$BZ155,$BZ156,$BZ157)</f>
        <v>#DIV/0!</v>
      </c>
      <c r="CB129" s="344">
        <f>ABS($P114-P129)</f>
        <v>0</v>
      </c>
      <c r="CC129" s="344" t="e">
        <f>IF(CB129&lt;$CB155,$CB156,$CB157)</f>
        <v>#DIV/0!</v>
      </c>
      <c r="CD129" s="344">
        <f>ABS($P115-P129)</f>
        <v>0</v>
      </c>
      <c r="CE129" s="344" t="e">
        <f>IF(CD129&lt;$CD155,$CD156,$CD157)</f>
        <v>#DIV/0!</v>
      </c>
      <c r="CF129" s="344">
        <f>ABS($P116-P129)</f>
        <v>0</v>
      </c>
      <c r="CG129" s="344" t="e">
        <f>IF(CF129&lt;$CF155,$CF156,$CF157)</f>
        <v>#DIV/0!</v>
      </c>
      <c r="CH129" s="344">
        <f>ABS($P117-P129)</f>
        <v>0</v>
      </c>
      <c r="CI129" s="344" t="e">
        <f>IF(CH129&lt;$CH155,$CH156,$CH157)</f>
        <v>#DIV/0!</v>
      </c>
      <c r="CJ129" s="344">
        <f>ABS($P118-P129)</f>
        <v>0</v>
      </c>
      <c r="CK129" s="344" t="e">
        <f>IF(CJ129&lt;$CJ155,$CJ156,$CJ157)</f>
        <v>#DIV/0!</v>
      </c>
      <c r="CL129" s="344">
        <f>ABS($P119-P129)</f>
        <v>0</v>
      </c>
      <c r="CM129" s="344" t="e">
        <f>IF(CL129&lt;$CL155,$CL156,$CL157)</f>
        <v>#DIV/0!</v>
      </c>
      <c r="CN129" s="344">
        <f>ABS($P120-P129)</f>
        <v>0</v>
      </c>
      <c r="CO129" s="344" t="e">
        <f>IF(CN129&lt;$CN155,$CN156,$CN157)</f>
        <v>#DIV/0!</v>
      </c>
      <c r="CP129" s="344">
        <f>ABS($P121-P129)</f>
        <v>0</v>
      </c>
      <c r="CQ129" s="344" t="e">
        <f>IF(CP129&lt;$CP155,$CP156,$CP157)</f>
        <v>#DIV/0!</v>
      </c>
      <c r="CR129" s="344">
        <f>ABS($P122-P129)</f>
        <v>0</v>
      </c>
      <c r="CS129" s="344" t="e">
        <f>IF(CR129&lt;$CR155,$CR156,$CR157)</f>
        <v>#DIV/0!</v>
      </c>
      <c r="CT129" s="344">
        <f>ABS($P123-P129)</f>
        <v>0</v>
      </c>
      <c r="CU129" s="344" t="e">
        <f>IF(CT129&lt;$CT155,$CT156,$CT157)</f>
        <v>#DIV/0!</v>
      </c>
      <c r="CV129" s="344">
        <f>ABS($P124-P129)</f>
        <v>0</v>
      </c>
      <c r="CW129" s="344" t="e">
        <f>IF(CV129&lt;$CV155,$CV156,$CV157)</f>
        <v>#DIV/0!</v>
      </c>
      <c r="CX129" s="344">
        <f>ABS($P125-P129)</f>
        <v>0</v>
      </c>
      <c r="CY129" s="344" t="e">
        <f>IF(CX129&lt;$CX155,$CX156,$CX157)</f>
        <v>#DIV/0!</v>
      </c>
      <c r="CZ129" s="344">
        <f>ABS($P126-P129)</f>
        <v>0</v>
      </c>
      <c r="DA129" s="344" t="e">
        <f>IF(CZ129&lt;$CZ155,$CZ156,$CZ157)</f>
        <v>#DIV/0!</v>
      </c>
      <c r="DB129" s="344">
        <f>ABS($P127-P129)</f>
        <v>0</v>
      </c>
      <c r="DC129" s="344" t="e">
        <f>IF(DB129&lt;DB155,$DB156,$DB157)</f>
        <v>#DIV/0!</v>
      </c>
      <c r="DD129" s="344">
        <f>ABS($P128-P129)</f>
        <v>0</v>
      </c>
      <c r="DE129" s="344" t="e">
        <f>IF(DD129&lt;DD155,$DD156,$DD157)</f>
        <v>#DIV/0!</v>
      </c>
      <c r="EZ129" s="344">
        <f>SUM(EZ127:EZ128)</f>
        <v>458212695.52648669</v>
      </c>
      <c r="FA129" s="344">
        <f t="shared" si="121"/>
        <v>0</v>
      </c>
      <c r="FB129" s="344">
        <f t="shared" si="122"/>
        <v>0</v>
      </c>
      <c r="FC129" s="344">
        <f t="shared" si="116"/>
        <v>0</v>
      </c>
    </row>
    <row r="130" spans="1:159">
      <c r="A130" s="342">
        <f>IF(Rendimiento!B86="",Rendimiento!F86,Rendimiento!B86)</f>
        <v>0</v>
      </c>
      <c r="B130" s="358">
        <f>Rendimiento!C86</f>
        <v>0</v>
      </c>
      <c r="C130" s="358">
        <f>Rendimiento!D86</f>
        <v>0</v>
      </c>
      <c r="D130" s="353">
        <f>Rendimiento!E86</f>
        <v>0</v>
      </c>
      <c r="E130" s="344">
        <f t="shared" si="117"/>
        <v>0</v>
      </c>
      <c r="F130" s="344">
        <f t="shared" si="111"/>
        <v>0</v>
      </c>
      <c r="G130" s="344">
        <f t="shared" si="112"/>
        <v>0</v>
      </c>
      <c r="H130" s="344">
        <f t="shared" si="113"/>
        <v>0</v>
      </c>
      <c r="I130" s="340">
        <f t="shared" si="118"/>
        <v>0</v>
      </c>
      <c r="J130" s="344">
        <f t="shared" si="119"/>
        <v>0</v>
      </c>
      <c r="K130" s="344">
        <f t="shared" si="114"/>
        <v>0</v>
      </c>
      <c r="L130" s="344" t="s">
        <v>144</v>
      </c>
      <c r="O130" s="342">
        <f>Rendimiento!M86</f>
        <v>0</v>
      </c>
      <c r="P130" s="356">
        <f>Rendimiento!N86</f>
        <v>0</v>
      </c>
      <c r="Q130" s="332" t="e">
        <f>IF(E153&gt;0,O130,0)</f>
        <v>#DIV/0!</v>
      </c>
      <c r="R130" s="333" t="e">
        <f t="shared" si="115"/>
        <v>#DIV/0!</v>
      </c>
      <c r="S130" s="332" t="e">
        <f>IF(E153&gt;0,P130,Q130)</f>
        <v>#DIV/0!</v>
      </c>
      <c r="T130" s="344" t="e">
        <f t="shared" si="120"/>
        <v>#DIV/0!</v>
      </c>
      <c r="U130" s="344" t="e">
        <f t="shared" si="123"/>
        <v>#DIV/0!</v>
      </c>
      <c r="V130" s="344" t="e">
        <f t="shared" si="124"/>
        <v>#DIV/0!</v>
      </c>
      <c r="W130" s="344" t="e">
        <f t="shared" si="125"/>
        <v>#DIV/0!</v>
      </c>
      <c r="X130" s="344" t="e">
        <f t="shared" si="126"/>
        <v>#DIV/0!</v>
      </c>
      <c r="Y130" s="344" t="e">
        <f t="shared" si="127"/>
        <v>#DIV/0!</v>
      </c>
      <c r="Z130" s="344" t="e">
        <f t="shared" si="128"/>
        <v>#DIV/0!</v>
      </c>
      <c r="AA130" s="344" t="e">
        <f t="shared" si="129"/>
        <v>#DIV/0!</v>
      </c>
      <c r="AB130" s="344" t="e">
        <f t="shared" si="130"/>
        <v>#DIV/0!</v>
      </c>
      <c r="AC130" s="344" t="e">
        <f t="shared" si="131"/>
        <v>#DIV/0!</v>
      </c>
      <c r="AD130" s="344" t="e">
        <f t="shared" si="132"/>
        <v>#DIV/0!</v>
      </c>
      <c r="AE130" s="344" t="e">
        <f t="shared" si="133"/>
        <v>#DIV/0!</v>
      </c>
      <c r="AF130" s="344" t="e">
        <f t="shared" si="134"/>
        <v>#DIV/0!</v>
      </c>
      <c r="AG130" s="344" t="e">
        <f t="shared" si="135"/>
        <v>#DIV/0!</v>
      </c>
      <c r="AH130" s="344" t="e">
        <f t="shared" si="136"/>
        <v>#DIV/0!</v>
      </c>
      <c r="AI130" s="344" t="e">
        <f t="shared" si="137"/>
        <v>#DIV/0!</v>
      </c>
      <c r="AJ130" s="344" t="e">
        <f t="shared" si="138"/>
        <v>#DIV/0!</v>
      </c>
      <c r="AK130" s="344" t="e">
        <f t="shared" si="139"/>
        <v>#DIV/0!</v>
      </c>
      <c r="AL130" s="344" t="e">
        <f t="shared" si="140"/>
        <v>#DIV/0!</v>
      </c>
      <c r="AM130" s="344" t="e">
        <f t="shared" si="141"/>
        <v>#DIV/0!</v>
      </c>
      <c r="AN130" s="344" t="e">
        <f t="shared" si="142"/>
        <v>#DIV/0!</v>
      </c>
      <c r="AO130" s="344" t="e">
        <f t="shared" si="143"/>
        <v>#DIV/0!</v>
      </c>
      <c r="AP130" s="344" t="e">
        <f t="shared" si="144"/>
        <v>#DIV/0!</v>
      </c>
      <c r="AQ130" s="344" t="e">
        <f t="shared" ref="AQ130:AQ150" si="145">IF(S130=0,"",$DG130)</f>
        <v>#DIV/0!</v>
      </c>
      <c r="BL130" s="332">
        <f>ABS($P106-P130)</f>
        <v>0</v>
      </c>
      <c r="BM130" s="344" t="e">
        <f>IF(BL130&lt;$BL155,$BL156,$BL157)</f>
        <v>#DIV/0!</v>
      </c>
      <c r="BN130" s="344">
        <f>ABS($P107-P130)</f>
        <v>0</v>
      </c>
      <c r="BO130" s="344" t="e">
        <f>IF(BN130&lt;$BN155,$BN156,$BN157)</f>
        <v>#DIV/0!</v>
      </c>
      <c r="BP130" s="344">
        <f>ABS($P108-P130)</f>
        <v>0</v>
      </c>
      <c r="BQ130" s="344" t="e">
        <f>IF(BP130&lt;$BP155,$BP156,$BP157)</f>
        <v>#DIV/0!</v>
      </c>
      <c r="BR130" s="344">
        <f>ABS($P109-P130)</f>
        <v>0</v>
      </c>
      <c r="BS130" s="344" t="e">
        <f>IF(BR130&lt;$BR155,$BR156,$BR157)</f>
        <v>#DIV/0!</v>
      </c>
      <c r="BT130" s="344">
        <f>ABS($P110-P130)</f>
        <v>0</v>
      </c>
      <c r="BU130" s="344" t="e">
        <f>IF(BT130&lt;$BT155,$BT156,$BT157)</f>
        <v>#DIV/0!</v>
      </c>
      <c r="BV130" s="344">
        <f>ABS($P111-P130)</f>
        <v>0</v>
      </c>
      <c r="BW130" s="344" t="e">
        <f>IF(BV130&lt;$BV155,$BV156,$BV157)</f>
        <v>#DIV/0!</v>
      </c>
      <c r="BX130" s="344">
        <f>ABS($P112-P130)</f>
        <v>0</v>
      </c>
      <c r="BY130" s="344" t="e">
        <f>IF(BX130&lt;$BX155,$BX156,$BX157)</f>
        <v>#DIV/0!</v>
      </c>
      <c r="BZ130" s="344">
        <f>ABS($P113-P130)</f>
        <v>0</v>
      </c>
      <c r="CA130" s="344" t="e">
        <f>IF(BZ130&lt;$BZ155,$BZ156,$BZ157)</f>
        <v>#DIV/0!</v>
      </c>
      <c r="CB130" s="344">
        <f>ABS($P114-P130)</f>
        <v>0</v>
      </c>
      <c r="CC130" s="344" t="e">
        <f>IF(CB130&lt;$CB155,$CB156,$CB157)</f>
        <v>#DIV/0!</v>
      </c>
      <c r="CD130" s="344">
        <f>ABS($P115-P130)</f>
        <v>0</v>
      </c>
      <c r="CE130" s="344" t="e">
        <f>IF(CD130&lt;$CD155,$CD156,$CD157)</f>
        <v>#DIV/0!</v>
      </c>
      <c r="CF130" s="344">
        <f>ABS($P116-P130)</f>
        <v>0</v>
      </c>
      <c r="CG130" s="344" t="e">
        <f>IF(CF130&lt;$CF155,$CF156,$CF157)</f>
        <v>#DIV/0!</v>
      </c>
      <c r="CH130" s="344">
        <f>ABS($P117-P130)</f>
        <v>0</v>
      </c>
      <c r="CI130" s="344" t="e">
        <f>IF(CH130&lt;$CH155,$CH156,$CH157)</f>
        <v>#DIV/0!</v>
      </c>
      <c r="CJ130" s="344">
        <f>ABS($P118-P130)</f>
        <v>0</v>
      </c>
      <c r="CK130" s="344" t="e">
        <f>IF(CJ130&lt;$CJ155,$CJ156,$CJ157)</f>
        <v>#DIV/0!</v>
      </c>
      <c r="CL130" s="344">
        <f>ABS($P119-P130)</f>
        <v>0</v>
      </c>
      <c r="CM130" s="344" t="e">
        <f>IF(CL130&lt;$CL155,$CL156,$CL157)</f>
        <v>#DIV/0!</v>
      </c>
      <c r="CN130" s="344">
        <f>ABS($P120-P130)</f>
        <v>0</v>
      </c>
      <c r="CO130" s="344" t="e">
        <f>IF(CN130&lt;$CN155,$CN156,$CN157)</f>
        <v>#DIV/0!</v>
      </c>
      <c r="CP130" s="344">
        <f>ABS($P121-P130)</f>
        <v>0</v>
      </c>
      <c r="CQ130" s="344" t="e">
        <f>IF(CP130&lt;$CP155,$CP156,$CP157)</f>
        <v>#DIV/0!</v>
      </c>
      <c r="CR130" s="344">
        <f>ABS($P122-P130)</f>
        <v>0</v>
      </c>
      <c r="CS130" s="344" t="e">
        <f>IF(CR130&lt;$CR155,$CR156,$CR157)</f>
        <v>#DIV/0!</v>
      </c>
      <c r="CT130" s="344">
        <f>ABS($P123-P130)</f>
        <v>0</v>
      </c>
      <c r="CU130" s="344" t="e">
        <f>IF(CT130&lt;$CT155,$CT156,$CT157)</f>
        <v>#DIV/0!</v>
      </c>
      <c r="CV130" s="344">
        <f>ABS($P124-P130)</f>
        <v>0</v>
      </c>
      <c r="CW130" s="344" t="e">
        <f>IF(CV130&lt;$CV155,$CV156,$CV157)</f>
        <v>#DIV/0!</v>
      </c>
      <c r="CX130" s="344">
        <f>ABS($P125-P130)</f>
        <v>0</v>
      </c>
      <c r="CY130" s="344" t="e">
        <f>IF(CX130&lt;$CX155,$CX156,$CX157)</f>
        <v>#DIV/0!</v>
      </c>
      <c r="CZ130" s="344">
        <f>ABS($P126-P130)</f>
        <v>0</v>
      </c>
      <c r="DA130" s="344" t="e">
        <f>IF(CZ130&lt;$CZ155,$CZ156,$CZ157)</f>
        <v>#DIV/0!</v>
      </c>
      <c r="DB130" s="344">
        <f>ABS($P127-P130)</f>
        <v>0</v>
      </c>
      <c r="DC130" s="344" t="e">
        <f>IF(DB130&lt;DB155,$DB156,$DB157)</f>
        <v>#DIV/0!</v>
      </c>
      <c r="DD130" s="344">
        <f>ABS($P128-P130)</f>
        <v>0</v>
      </c>
      <c r="DE130" s="344" t="e">
        <f>IF(DD130&lt;DD155,$DD156,$DD157)</f>
        <v>#DIV/0!</v>
      </c>
      <c r="DF130" s="344">
        <f>ABS($P129-P130)</f>
        <v>0</v>
      </c>
      <c r="DG130" s="344" t="e">
        <f>IF(DF130&lt;DF155,$DF156,$DF157)</f>
        <v>#DIV/0!</v>
      </c>
      <c r="EZ130" s="344">
        <f>COUNTIF(A106:D106,"&gt;0,1")</f>
        <v>0</v>
      </c>
      <c r="FA130" s="344">
        <f t="shared" si="121"/>
        <v>0</v>
      </c>
      <c r="FB130" s="344">
        <f t="shared" si="122"/>
        <v>0</v>
      </c>
      <c r="FC130" s="344">
        <f t="shared" si="116"/>
        <v>0</v>
      </c>
    </row>
    <row r="131" spans="1:159">
      <c r="A131" s="342">
        <f>IF(Rendimiento!B87="",Rendimiento!F87,Rendimiento!B87)</f>
        <v>0</v>
      </c>
      <c r="B131" s="358">
        <f>Rendimiento!C87</f>
        <v>0</v>
      </c>
      <c r="C131" s="358">
        <f>Rendimiento!D87</f>
        <v>0</v>
      </c>
      <c r="D131" s="344">
        <f>Rendimiento!E87</f>
        <v>0</v>
      </c>
      <c r="E131" s="344">
        <f t="shared" si="117"/>
        <v>0</v>
      </c>
      <c r="F131" s="344">
        <f t="shared" si="111"/>
        <v>0</v>
      </c>
      <c r="G131" s="344">
        <f t="shared" si="112"/>
        <v>0</v>
      </c>
      <c r="H131" s="344">
        <f t="shared" si="113"/>
        <v>0</v>
      </c>
      <c r="I131" s="340">
        <f t="shared" si="118"/>
        <v>0</v>
      </c>
      <c r="J131" s="344">
        <f t="shared" si="119"/>
        <v>0</v>
      </c>
      <c r="K131" s="344">
        <f t="shared" si="114"/>
        <v>0</v>
      </c>
      <c r="O131" s="342">
        <f>Rendimiento!M87</f>
        <v>0</v>
      </c>
      <c r="P131" s="356">
        <f>Rendimiento!N87</f>
        <v>0</v>
      </c>
      <c r="Q131" s="332" t="e">
        <f>IF(E153&gt;0,O131,0)</f>
        <v>#DIV/0!</v>
      </c>
      <c r="R131" s="333" t="e">
        <f t="shared" si="115"/>
        <v>#DIV/0!</v>
      </c>
      <c r="S131" s="332" t="e">
        <f>IF(E153&gt;0,P131,Q131)</f>
        <v>#DIV/0!</v>
      </c>
      <c r="T131" s="344" t="e">
        <f t="shared" si="120"/>
        <v>#DIV/0!</v>
      </c>
      <c r="U131" s="344" t="e">
        <f t="shared" si="123"/>
        <v>#DIV/0!</v>
      </c>
      <c r="V131" s="344" t="e">
        <f t="shared" si="124"/>
        <v>#DIV/0!</v>
      </c>
      <c r="W131" s="344" t="e">
        <f t="shared" si="125"/>
        <v>#DIV/0!</v>
      </c>
      <c r="X131" s="344" t="e">
        <f t="shared" si="126"/>
        <v>#DIV/0!</v>
      </c>
      <c r="Y131" s="344" t="e">
        <f t="shared" si="127"/>
        <v>#DIV/0!</v>
      </c>
      <c r="Z131" s="344" t="e">
        <f t="shared" si="128"/>
        <v>#DIV/0!</v>
      </c>
      <c r="AA131" s="344" t="e">
        <f t="shared" si="129"/>
        <v>#DIV/0!</v>
      </c>
      <c r="AB131" s="344" t="e">
        <f t="shared" si="130"/>
        <v>#DIV/0!</v>
      </c>
      <c r="AC131" s="344" t="e">
        <f t="shared" si="131"/>
        <v>#DIV/0!</v>
      </c>
      <c r="AD131" s="344" t="e">
        <f t="shared" si="132"/>
        <v>#DIV/0!</v>
      </c>
      <c r="AE131" s="344" t="e">
        <f t="shared" si="133"/>
        <v>#DIV/0!</v>
      </c>
      <c r="AF131" s="344" t="e">
        <f t="shared" si="134"/>
        <v>#DIV/0!</v>
      </c>
      <c r="AG131" s="344" t="e">
        <f t="shared" si="135"/>
        <v>#DIV/0!</v>
      </c>
      <c r="AH131" s="344" t="e">
        <f t="shared" si="136"/>
        <v>#DIV/0!</v>
      </c>
      <c r="AI131" s="344" t="e">
        <f t="shared" si="137"/>
        <v>#DIV/0!</v>
      </c>
      <c r="AJ131" s="344" t="e">
        <f t="shared" si="138"/>
        <v>#DIV/0!</v>
      </c>
      <c r="AK131" s="344" t="e">
        <f t="shared" si="139"/>
        <v>#DIV/0!</v>
      </c>
      <c r="AL131" s="344" t="e">
        <f t="shared" si="140"/>
        <v>#DIV/0!</v>
      </c>
      <c r="AM131" s="344" t="e">
        <f t="shared" si="141"/>
        <v>#DIV/0!</v>
      </c>
      <c r="AN131" s="344" t="e">
        <f t="shared" si="142"/>
        <v>#DIV/0!</v>
      </c>
      <c r="AO131" s="344" t="e">
        <f t="shared" si="143"/>
        <v>#DIV/0!</v>
      </c>
      <c r="AP131" s="344" t="e">
        <f t="shared" si="144"/>
        <v>#DIV/0!</v>
      </c>
      <c r="AQ131" s="344" t="e">
        <f t="shared" si="145"/>
        <v>#DIV/0!</v>
      </c>
      <c r="AR131" s="344" t="e">
        <f t="shared" ref="AR131:AR150" si="146">IF(S131=0,"",$DI131)</f>
        <v>#DIV/0!</v>
      </c>
      <c r="BL131" s="332">
        <f>ABS($P106-P131)</f>
        <v>0</v>
      </c>
      <c r="BM131" s="344" t="e">
        <f>IF(BL131&lt;$BL155,$BL156,$BL157)</f>
        <v>#DIV/0!</v>
      </c>
      <c r="BN131" s="344">
        <f>ABS($P107-P131)</f>
        <v>0</v>
      </c>
      <c r="BO131" s="344" t="e">
        <f>IF(BN131&lt;$BN155,$BN156,$BN157)</f>
        <v>#DIV/0!</v>
      </c>
      <c r="BP131" s="344">
        <f>ABS($P108-P131)</f>
        <v>0</v>
      </c>
      <c r="BQ131" s="344" t="e">
        <f>IF(BP131&lt;$BP155,$BP156,$BP157)</f>
        <v>#DIV/0!</v>
      </c>
      <c r="BR131" s="344">
        <f>ABS($P109-P131)</f>
        <v>0</v>
      </c>
      <c r="BS131" s="344" t="e">
        <f>IF(BR131&lt;$BR155,$BR156,$BR157)</f>
        <v>#DIV/0!</v>
      </c>
      <c r="BT131" s="344">
        <f>ABS($P110-P131)</f>
        <v>0</v>
      </c>
      <c r="BU131" s="344" t="e">
        <f>IF(BT131&lt;$BT155,$BT156,$BT157)</f>
        <v>#DIV/0!</v>
      </c>
      <c r="BV131" s="344">
        <f>ABS($P111-P131)</f>
        <v>0</v>
      </c>
      <c r="BW131" s="344" t="e">
        <f>IF(BV131&lt;$BV155,$BV156,$BV157)</f>
        <v>#DIV/0!</v>
      </c>
      <c r="BX131" s="344">
        <f>ABS($P112-P131)</f>
        <v>0</v>
      </c>
      <c r="BY131" s="344" t="e">
        <f>IF(BX131&lt;$BX155,$BX156,$BX157)</f>
        <v>#DIV/0!</v>
      </c>
      <c r="BZ131" s="344">
        <f>ABS($P113-P131)</f>
        <v>0</v>
      </c>
      <c r="CA131" s="344" t="e">
        <f>IF(BZ131&lt;$BZ155,$BZ156,$BZ157)</f>
        <v>#DIV/0!</v>
      </c>
      <c r="CB131" s="344">
        <f>ABS($P114-P131)</f>
        <v>0</v>
      </c>
      <c r="CC131" s="344" t="e">
        <f>IF(CB131&lt;$CB155,$CB156,$CB157)</f>
        <v>#DIV/0!</v>
      </c>
      <c r="CD131" s="344">
        <f>ABS($P115-P131)</f>
        <v>0</v>
      </c>
      <c r="CE131" s="344" t="e">
        <f>IF(CD131&lt;$CD155,$CD156,$CD157)</f>
        <v>#DIV/0!</v>
      </c>
      <c r="CF131" s="344">
        <f>ABS($P116-P131)</f>
        <v>0</v>
      </c>
      <c r="CG131" s="344" t="e">
        <f>IF(CF131&lt;$CF155,$CF156,$CF157)</f>
        <v>#DIV/0!</v>
      </c>
      <c r="CH131" s="344">
        <f>ABS($P117-P131)</f>
        <v>0</v>
      </c>
      <c r="CI131" s="344" t="e">
        <f>IF(CH131&lt;$CH155,$CH156,$CH157)</f>
        <v>#DIV/0!</v>
      </c>
      <c r="CJ131" s="344">
        <f>ABS($P118-P131)</f>
        <v>0</v>
      </c>
      <c r="CK131" s="344" t="e">
        <f>IF(CJ131&lt;$CJ155,$CJ156,$CJ157)</f>
        <v>#DIV/0!</v>
      </c>
      <c r="CL131" s="344">
        <f>ABS($P119-P131)</f>
        <v>0</v>
      </c>
      <c r="CM131" s="344" t="e">
        <f>IF(CL131&lt;$CL155,$CL156,$CL157)</f>
        <v>#DIV/0!</v>
      </c>
      <c r="CN131" s="344">
        <f>ABS($P120-P131)</f>
        <v>0</v>
      </c>
      <c r="CO131" s="344" t="e">
        <f>IF(CN131&lt;$CN155,$CN156,$CN157)</f>
        <v>#DIV/0!</v>
      </c>
      <c r="CP131" s="344">
        <f>ABS($P121-P131)</f>
        <v>0</v>
      </c>
      <c r="CQ131" s="344" t="e">
        <f>IF(CP131&lt;$CP155,$CP156,$CP157)</f>
        <v>#DIV/0!</v>
      </c>
      <c r="CR131" s="344">
        <f>ABS($P122-P131)</f>
        <v>0</v>
      </c>
      <c r="CS131" s="344" t="e">
        <f>IF(CR131&lt;$CR155,$CR156,$CR157)</f>
        <v>#DIV/0!</v>
      </c>
      <c r="CT131" s="344">
        <f>ABS($P123-P131)</f>
        <v>0</v>
      </c>
      <c r="CU131" s="344" t="e">
        <f>IF(CT131&lt;$CT155,$CT156,$CT157)</f>
        <v>#DIV/0!</v>
      </c>
      <c r="CV131" s="344">
        <f>ABS($P124-P131)</f>
        <v>0</v>
      </c>
      <c r="CW131" s="344" t="e">
        <f>IF(CV131&lt;$CV155,$CV156,$CV157)</f>
        <v>#DIV/0!</v>
      </c>
      <c r="CX131" s="344">
        <f>ABS($P125-P131)</f>
        <v>0</v>
      </c>
      <c r="CY131" s="344" t="e">
        <f>IF(CX131&lt;$CX155,$CX156,$CX157)</f>
        <v>#DIV/0!</v>
      </c>
      <c r="CZ131" s="344">
        <f>ABS($P126-P131)</f>
        <v>0</v>
      </c>
      <c r="DA131" s="344" t="e">
        <f>IF(CZ131&lt;$CZ155,$CZ156,$CZ157)</f>
        <v>#DIV/0!</v>
      </c>
      <c r="DB131" s="344">
        <f>ABS($P127-P131)</f>
        <v>0</v>
      </c>
      <c r="DC131" s="344" t="e">
        <f>IF(DB131&lt;DB155,$DB156,$DB157)</f>
        <v>#DIV/0!</v>
      </c>
      <c r="DD131" s="344">
        <f>ABS($P128-P131)</f>
        <v>0</v>
      </c>
      <c r="DE131" s="344" t="e">
        <f>IF(DD131&lt;DD155,$DD156,$DD157)</f>
        <v>#DIV/0!</v>
      </c>
      <c r="DF131" s="344">
        <f>ABS($P129-P131)</f>
        <v>0</v>
      </c>
      <c r="DG131" s="344" t="e">
        <f>IF(DF131&lt;DF155,$DF156,$DF157)</f>
        <v>#DIV/0!</v>
      </c>
      <c r="DH131" s="344">
        <f>ABS($P130-P131)</f>
        <v>0</v>
      </c>
      <c r="DI131" s="344" t="e">
        <f>IF(DH131&lt;DH155,$DH156,$DH157)</f>
        <v>#DIV/0!</v>
      </c>
      <c r="EZ131" s="344" t="e">
        <f>EZ129/EZ130</f>
        <v>#DIV/0!</v>
      </c>
      <c r="FA131" s="344">
        <f t="shared" si="121"/>
        <v>0</v>
      </c>
      <c r="FB131" s="344">
        <f t="shared" si="122"/>
        <v>0</v>
      </c>
      <c r="FC131" s="344">
        <f t="shared" si="116"/>
        <v>0</v>
      </c>
    </row>
    <row r="132" spans="1:159">
      <c r="A132" s="342">
        <f>IF(Rendimiento!B88="",Rendimiento!F88,Rendimiento!B88)</f>
        <v>0</v>
      </c>
      <c r="B132" s="358">
        <f>Rendimiento!C88</f>
        <v>0</v>
      </c>
      <c r="C132" s="358">
        <f>Rendimiento!D88</f>
        <v>0</v>
      </c>
      <c r="D132" s="344">
        <f>Rendimiento!E88</f>
        <v>0</v>
      </c>
      <c r="E132" s="344">
        <f t="shared" si="117"/>
        <v>0</v>
      </c>
      <c r="F132" s="344">
        <f t="shared" si="111"/>
        <v>0</v>
      </c>
      <c r="G132" s="344">
        <f t="shared" si="112"/>
        <v>0</v>
      </c>
      <c r="H132" s="344">
        <f t="shared" si="113"/>
        <v>0</v>
      </c>
      <c r="I132" s="340">
        <f t="shared" si="118"/>
        <v>0</v>
      </c>
      <c r="J132" s="344">
        <f t="shared" si="119"/>
        <v>0</v>
      </c>
      <c r="K132" s="344">
        <f t="shared" si="114"/>
        <v>0</v>
      </c>
      <c r="O132" s="342">
        <f>Rendimiento!M88</f>
        <v>0</v>
      </c>
      <c r="P132" s="356">
        <f>Rendimiento!N88</f>
        <v>0</v>
      </c>
      <c r="Q132" s="332" t="e">
        <f>IF(E153&gt;0,O132,0)</f>
        <v>#DIV/0!</v>
      </c>
      <c r="R132" s="333" t="e">
        <f t="shared" si="115"/>
        <v>#DIV/0!</v>
      </c>
      <c r="S132" s="332" t="e">
        <f>IF(E153&gt;0,P132,Q132)</f>
        <v>#DIV/0!</v>
      </c>
      <c r="T132" s="344" t="e">
        <f t="shared" si="120"/>
        <v>#DIV/0!</v>
      </c>
      <c r="U132" s="344" t="e">
        <f t="shared" si="123"/>
        <v>#DIV/0!</v>
      </c>
      <c r="V132" s="344" t="e">
        <f t="shared" si="124"/>
        <v>#DIV/0!</v>
      </c>
      <c r="W132" s="344" t="e">
        <f t="shared" si="125"/>
        <v>#DIV/0!</v>
      </c>
      <c r="X132" s="344" t="e">
        <f t="shared" si="126"/>
        <v>#DIV/0!</v>
      </c>
      <c r="Y132" s="344" t="e">
        <f t="shared" si="127"/>
        <v>#DIV/0!</v>
      </c>
      <c r="Z132" s="344" t="e">
        <f t="shared" si="128"/>
        <v>#DIV/0!</v>
      </c>
      <c r="AA132" s="344" t="e">
        <f t="shared" si="129"/>
        <v>#DIV/0!</v>
      </c>
      <c r="AB132" s="344" t="e">
        <f t="shared" si="130"/>
        <v>#DIV/0!</v>
      </c>
      <c r="AC132" s="344" t="e">
        <f t="shared" si="131"/>
        <v>#DIV/0!</v>
      </c>
      <c r="AD132" s="344" t="e">
        <f t="shared" si="132"/>
        <v>#DIV/0!</v>
      </c>
      <c r="AE132" s="344" t="e">
        <f t="shared" si="133"/>
        <v>#DIV/0!</v>
      </c>
      <c r="AF132" s="344" t="e">
        <f t="shared" si="134"/>
        <v>#DIV/0!</v>
      </c>
      <c r="AG132" s="344" t="e">
        <f t="shared" si="135"/>
        <v>#DIV/0!</v>
      </c>
      <c r="AH132" s="344" t="e">
        <f t="shared" si="136"/>
        <v>#DIV/0!</v>
      </c>
      <c r="AI132" s="344" t="e">
        <f t="shared" si="137"/>
        <v>#DIV/0!</v>
      </c>
      <c r="AJ132" s="344" t="e">
        <f t="shared" si="138"/>
        <v>#DIV/0!</v>
      </c>
      <c r="AK132" s="344" t="e">
        <f t="shared" si="139"/>
        <v>#DIV/0!</v>
      </c>
      <c r="AL132" s="344" t="e">
        <f t="shared" si="140"/>
        <v>#DIV/0!</v>
      </c>
      <c r="AM132" s="344" t="e">
        <f t="shared" si="141"/>
        <v>#DIV/0!</v>
      </c>
      <c r="AN132" s="344" t="e">
        <f t="shared" si="142"/>
        <v>#DIV/0!</v>
      </c>
      <c r="AO132" s="344" t="e">
        <f t="shared" si="143"/>
        <v>#DIV/0!</v>
      </c>
      <c r="AP132" s="344" t="e">
        <f t="shared" si="144"/>
        <v>#DIV/0!</v>
      </c>
      <c r="AQ132" s="344" t="e">
        <f t="shared" si="145"/>
        <v>#DIV/0!</v>
      </c>
      <c r="AR132" s="344" t="e">
        <f t="shared" si="146"/>
        <v>#DIV/0!</v>
      </c>
      <c r="AS132" s="344" t="e">
        <f t="shared" ref="AS132:AS150" si="147">IF(S132=0,"",$DK132)</f>
        <v>#DIV/0!</v>
      </c>
      <c r="BL132" s="332">
        <f>ABS($P106-P132)</f>
        <v>0</v>
      </c>
      <c r="BM132" s="344" t="e">
        <f>IF(BL132&lt;$BL155,$BL156,$BL157)</f>
        <v>#DIV/0!</v>
      </c>
      <c r="BN132" s="344">
        <f>ABS($P107-P132)</f>
        <v>0</v>
      </c>
      <c r="BO132" s="344" t="e">
        <f>IF(BN132&lt;$BN155,$BN156,$BN157)</f>
        <v>#DIV/0!</v>
      </c>
      <c r="BP132" s="344">
        <f>ABS($P108-P132)</f>
        <v>0</v>
      </c>
      <c r="BQ132" s="344" t="e">
        <f>IF(BP132&lt;$BP155,$BP156,$BP157)</f>
        <v>#DIV/0!</v>
      </c>
      <c r="BR132" s="344">
        <f>ABS($P109-P132)</f>
        <v>0</v>
      </c>
      <c r="BS132" s="344" t="e">
        <f>IF(BR132&lt;$BR155,$BR156,$BR157)</f>
        <v>#DIV/0!</v>
      </c>
      <c r="BT132" s="344">
        <f>ABS($P110-P132)</f>
        <v>0</v>
      </c>
      <c r="BU132" s="344" t="e">
        <f>IF(BT132&lt;$BT155,$BT156,$BT157)</f>
        <v>#DIV/0!</v>
      </c>
      <c r="BV132" s="344">
        <f>ABS($P111-P132)</f>
        <v>0</v>
      </c>
      <c r="BW132" s="344" t="e">
        <f>IF(BV132&lt;$BV155,$BV156,$BV157)</f>
        <v>#DIV/0!</v>
      </c>
      <c r="BX132" s="344">
        <f>ABS($P112-P132)</f>
        <v>0</v>
      </c>
      <c r="BY132" s="344" t="e">
        <f>IF(BX132&lt;$BX155,$BX156,$BX157)</f>
        <v>#DIV/0!</v>
      </c>
      <c r="BZ132" s="344">
        <f>ABS($P113-P132)</f>
        <v>0</v>
      </c>
      <c r="CA132" s="344" t="e">
        <f>IF(BZ132&lt;$BZ155,$BZ156,$BZ157)</f>
        <v>#DIV/0!</v>
      </c>
      <c r="CB132" s="344">
        <f>ABS($P114-P132)</f>
        <v>0</v>
      </c>
      <c r="CC132" s="344" t="e">
        <f>IF(CB132&lt;$CB155,$CB156,$CB157)</f>
        <v>#DIV/0!</v>
      </c>
      <c r="CD132" s="344">
        <f>ABS($P115-P132)</f>
        <v>0</v>
      </c>
      <c r="CE132" s="344" t="e">
        <f>IF(CD132&lt;$CD155,$CD156,$CD157)</f>
        <v>#DIV/0!</v>
      </c>
      <c r="CF132" s="344">
        <f>ABS($P116-P132)</f>
        <v>0</v>
      </c>
      <c r="CG132" s="344" t="e">
        <f>IF(CF132&lt;$CF155,$CF156,$CF157)</f>
        <v>#DIV/0!</v>
      </c>
      <c r="CH132" s="344">
        <f>ABS($P117-P132)</f>
        <v>0</v>
      </c>
      <c r="CI132" s="344" t="e">
        <f>IF(CH132&lt;$CH155,$CH156,$CH157)</f>
        <v>#DIV/0!</v>
      </c>
      <c r="CJ132" s="344">
        <f>ABS($P118-P132)</f>
        <v>0</v>
      </c>
      <c r="CK132" s="344" t="e">
        <f>IF(CJ132&lt;$CJ155,$CJ156,$CJ157)</f>
        <v>#DIV/0!</v>
      </c>
      <c r="CL132" s="344">
        <f>ABS($P119-P132)</f>
        <v>0</v>
      </c>
      <c r="CM132" s="344" t="e">
        <f>IF(CL132&lt;$CL155,$CL156,$CL157)</f>
        <v>#DIV/0!</v>
      </c>
      <c r="CN132" s="344">
        <f>ABS($P120-P132)</f>
        <v>0</v>
      </c>
      <c r="CO132" s="344" t="e">
        <f>IF(CN132&lt;$CN155,$CN156,$CN157)</f>
        <v>#DIV/0!</v>
      </c>
      <c r="CP132" s="344">
        <f>ABS($P121-P132)</f>
        <v>0</v>
      </c>
      <c r="CQ132" s="344" t="e">
        <f>IF(CP132&lt;$CP155,$CP156,$CP157)</f>
        <v>#DIV/0!</v>
      </c>
      <c r="CR132" s="344">
        <f>ABS($P122-P132)</f>
        <v>0</v>
      </c>
      <c r="CS132" s="344" t="e">
        <f>IF(CR132&lt;$CR155,$CR156,$CR157)</f>
        <v>#DIV/0!</v>
      </c>
      <c r="CT132" s="344">
        <f>ABS($P123-P132)</f>
        <v>0</v>
      </c>
      <c r="CU132" s="344" t="e">
        <f>IF(CT132&lt;$CT155,$CT156,$CT157)</f>
        <v>#DIV/0!</v>
      </c>
      <c r="CV132" s="344">
        <f>ABS($P124-P132)</f>
        <v>0</v>
      </c>
      <c r="CW132" s="344" t="e">
        <f>IF(CV132&lt;$CV155,$CV156,$CV157)</f>
        <v>#DIV/0!</v>
      </c>
      <c r="CX132" s="344">
        <f>ABS($P125-P132)</f>
        <v>0</v>
      </c>
      <c r="CY132" s="344" t="e">
        <f>IF(CX132&lt;$CX155,$CX156,$CX157)</f>
        <v>#DIV/0!</v>
      </c>
      <c r="CZ132" s="344">
        <f>ABS($P126-P132)</f>
        <v>0</v>
      </c>
      <c r="DA132" s="344" t="e">
        <f>IF(CZ132&lt;$CZ155,$CZ156,$CZ157)</f>
        <v>#DIV/0!</v>
      </c>
      <c r="DB132" s="344">
        <f>ABS($P127-P132)</f>
        <v>0</v>
      </c>
      <c r="DC132" s="344" t="e">
        <f>IF(DB132&lt;DB155,$DB156,$DB157)</f>
        <v>#DIV/0!</v>
      </c>
      <c r="DD132" s="344">
        <f>ABS($P128-P132)</f>
        <v>0</v>
      </c>
      <c r="DE132" s="344" t="e">
        <f>IF(DD132&lt;DD155,$DD156,$DD157)</f>
        <v>#DIV/0!</v>
      </c>
      <c r="DF132" s="344">
        <f>ABS($P129-P132)</f>
        <v>0</v>
      </c>
      <c r="DG132" s="344" t="e">
        <f>IF(DF132&lt;DF155,$DF156,$DF157)</f>
        <v>#DIV/0!</v>
      </c>
      <c r="DH132" s="344">
        <f>ABS($P130-P132)</f>
        <v>0</v>
      </c>
      <c r="DI132" s="344" t="e">
        <f>IF(DH132&lt;DH155,$DH156,$DH157)</f>
        <v>#DIV/0!</v>
      </c>
      <c r="DJ132" s="344">
        <f>ABS($P131-P132)</f>
        <v>0</v>
      </c>
      <c r="DK132" s="344" t="e">
        <f>IF(DJ132&lt;DJ155,$DJ156,$DJ157)</f>
        <v>#DIV/0!</v>
      </c>
      <c r="EZ132" s="344" t="e">
        <f>EZ131-EZ111</f>
        <v>#DIV/0!</v>
      </c>
      <c r="FA132" s="344">
        <f t="shared" si="121"/>
        <v>0</v>
      </c>
      <c r="FB132" s="344">
        <f t="shared" si="122"/>
        <v>0</v>
      </c>
      <c r="FC132" s="344">
        <f t="shared" si="116"/>
        <v>0</v>
      </c>
    </row>
    <row r="133" spans="1:159">
      <c r="A133" s="342">
        <f>IF(Rendimiento!B89="",Rendimiento!F89,Rendimiento!B89)</f>
        <v>0</v>
      </c>
      <c r="B133" s="358">
        <f>Rendimiento!C89</f>
        <v>0</v>
      </c>
      <c r="C133" s="358">
        <f>Rendimiento!D89</f>
        <v>0</v>
      </c>
      <c r="D133" s="344">
        <f>Rendimiento!E89</f>
        <v>0</v>
      </c>
      <c r="E133" s="344">
        <f t="shared" si="117"/>
        <v>0</v>
      </c>
      <c r="F133" s="344">
        <f t="shared" si="111"/>
        <v>0</v>
      </c>
      <c r="G133" s="344">
        <f t="shared" si="112"/>
        <v>0</v>
      </c>
      <c r="H133" s="344">
        <f t="shared" si="113"/>
        <v>0</v>
      </c>
      <c r="I133" s="340">
        <f t="shared" si="118"/>
        <v>0</v>
      </c>
      <c r="J133" s="344">
        <f t="shared" si="119"/>
        <v>0</v>
      </c>
      <c r="K133" s="344">
        <f t="shared" si="114"/>
        <v>0</v>
      </c>
      <c r="O133" s="342">
        <f>Rendimiento!M89</f>
        <v>0</v>
      </c>
      <c r="P133" s="356">
        <f>Rendimiento!N89</f>
        <v>0</v>
      </c>
      <c r="Q133" s="332" t="e">
        <f>IF(E153&gt;0,O133,0)</f>
        <v>#DIV/0!</v>
      </c>
      <c r="R133" s="333" t="e">
        <f t="shared" si="115"/>
        <v>#DIV/0!</v>
      </c>
      <c r="S133" s="332" t="e">
        <f>IF(E153&gt;0,P133,Q133)</f>
        <v>#DIV/0!</v>
      </c>
      <c r="T133" s="344" t="e">
        <f t="shared" si="120"/>
        <v>#DIV/0!</v>
      </c>
      <c r="U133" s="344" t="e">
        <f t="shared" si="123"/>
        <v>#DIV/0!</v>
      </c>
      <c r="V133" s="344" t="e">
        <f t="shared" si="124"/>
        <v>#DIV/0!</v>
      </c>
      <c r="W133" s="344" t="e">
        <f t="shared" si="125"/>
        <v>#DIV/0!</v>
      </c>
      <c r="X133" s="344" t="e">
        <f t="shared" si="126"/>
        <v>#DIV/0!</v>
      </c>
      <c r="Y133" s="344" t="e">
        <f t="shared" si="127"/>
        <v>#DIV/0!</v>
      </c>
      <c r="Z133" s="344" t="e">
        <f t="shared" si="128"/>
        <v>#DIV/0!</v>
      </c>
      <c r="AA133" s="344" t="e">
        <f t="shared" si="129"/>
        <v>#DIV/0!</v>
      </c>
      <c r="AB133" s="344" t="e">
        <f t="shared" si="130"/>
        <v>#DIV/0!</v>
      </c>
      <c r="AC133" s="344" t="e">
        <f t="shared" si="131"/>
        <v>#DIV/0!</v>
      </c>
      <c r="AD133" s="344" t="e">
        <f t="shared" si="132"/>
        <v>#DIV/0!</v>
      </c>
      <c r="AE133" s="344" t="e">
        <f t="shared" si="133"/>
        <v>#DIV/0!</v>
      </c>
      <c r="AF133" s="344" t="e">
        <f t="shared" si="134"/>
        <v>#DIV/0!</v>
      </c>
      <c r="AG133" s="344" t="e">
        <f t="shared" si="135"/>
        <v>#DIV/0!</v>
      </c>
      <c r="AH133" s="344" t="e">
        <f t="shared" si="136"/>
        <v>#DIV/0!</v>
      </c>
      <c r="AI133" s="344" t="e">
        <f t="shared" si="137"/>
        <v>#DIV/0!</v>
      </c>
      <c r="AJ133" s="344" t="e">
        <f t="shared" si="138"/>
        <v>#DIV/0!</v>
      </c>
      <c r="AK133" s="344" t="e">
        <f t="shared" si="139"/>
        <v>#DIV/0!</v>
      </c>
      <c r="AL133" s="344" t="e">
        <f t="shared" si="140"/>
        <v>#DIV/0!</v>
      </c>
      <c r="AM133" s="344" t="e">
        <f t="shared" si="141"/>
        <v>#DIV/0!</v>
      </c>
      <c r="AN133" s="344" t="e">
        <f t="shared" si="142"/>
        <v>#DIV/0!</v>
      </c>
      <c r="AO133" s="344" t="e">
        <f t="shared" si="143"/>
        <v>#DIV/0!</v>
      </c>
      <c r="AP133" s="344" t="e">
        <f t="shared" si="144"/>
        <v>#DIV/0!</v>
      </c>
      <c r="AQ133" s="344" t="e">
        <f t="shared" si="145"/>
        <v>#DIV/0!</v>
      </c>
      <c r="AR133" s="344" t="e">
        <f t="shared" si="146"/>
        <v>#DIV/0!</v>
      </c>
      <c r="AS133" s="344" t="e">
        <f t="shared" si="147"/>
        <v>#DIV/0!</v>
      </c>
      <c r="AT133" s="344" t="e">
        <f t="shared" ref="AT133:AT150" si="148">IF(S133=0,"",$DM133)</f>
        <v>#DIV/0!</v>
      </c>
      <c r="BL133" s="332">
        <f>ABS($P106-P133)</f>
        <v>0</v>
      </c>
      <c r="BM133" s="344" t="e">
        <f>IF(BL133&lt;$BL155,$BL156,$BL157)</f>
        <v>#DIV/0!</v>
      </c>
      <c r="BN133" s="332">
        <f>ABS($P107-P133)</f>
        <v>0</v>
      </c>
      <c r="BO133" s="344" t="e">
        <f>IF(BN133&lt;$BN155,$BN156,$BN157)</f>
        <v>#DIV/0!</v>
      </c>
      <c r="BP133" s="332">
        <f>ABS($P108-P133)</f>
        <v>0</v>
      </c>
      <c r="BQ133" s="344" t="e">
        <f>IF(BP133&lt;$BP155,$BP156,$BP157)</f>
        <v>#DIV/0!</v>
      </c>
      <c r="BR133" s="332">
        <f>ABS($P109-P133)</f>
        <v>0</v>
      </c>
      <c r="BS133" s="344" t="e">
        <f>IF(BR133&lt;$BR155,$BR156,$BR157)</f>
        <v>#DIV/0!</v>
      </c>
      <c r="BT133" s="332">
        <f>ABS($P110-P133)</f>
        <v>0</v>
      </c>
      <c r="BU133" s="344" t="e">
        <f>IF(BT133&lt;$BT155,$BT156,$BT157)</f>
        <v>#DIV/0!</v>
      </c>
      <c r="BV133" s="332">
        <f>ABS($P111-P133)</f>
        <v>0</v>
      </c>
      <c r="BW133" s="344" t="e">
        <f>IF(BV133&lt;$BV155,$BV156,$BV157)</f>
        <v>#DIV/0!</v>
      </c>
      <c r="BX133" s="332">
        <f>ABS($P112-P133)</f>
        <v>0</v>
      </c>
      <c r="BY133" s="344" t="e">
        <f>IF(BX133&lt;$BX155,$BX156,$BX157)</f>
        <v>#DIV/0!</v>
      </c>
      <c r="BZ133" s="332">
        <f>ABS($P113-P133)</f>
        <v>0</v>
      </c>
      <c r="CA133" s="344" t="e">
        <f>IF(BZ133&lt;$BZ155,$BZ156,$BZ157)</f>
        <v>#DIV/0!</v>
      </c>
      <c r="CB133" s="332">
        <f>ABS($P114-P133)</f>
        <v>0</v>
      </c>
      <c r="CC133" s="344" t="e">
        <f>IF(CB133&lt;$CB155,$CB156,$CB157)</f>
        <v>#DIV/0!</v>
      </c>
      <c r="CD133" s="332">
        <f>ABS($P115-P133)</f>
        <v>0</v>
      </c>
      <c r="CE133" s="344" t="e">
        <f>IF(CD133&lt;$CD155,$CD156,$CD157)</f>
        <v>#DIV/0!</v>
      </c>
      <c r="CF133" s="332">
        <f>ABS($P116-P133)</f>
        <v>0</v>
      </c>
      <c r="CG133" s="344" t="e">
        <f>IF(CF133&lt;$CF155,$CF156,$CF157)</f>
        <v>#DIV/0!</v>
      </c>
      <c r="CH133" s="332">
        <f>ABS($P117-P133)</f>
        <v>0</v>
      </c>
      <c r="CI133" s="344" t="e">
        <f>IF(CH133&lt;$CH155,$CH156,$CH157)</f>
        <v>#DIV/0!</v>
      </c>
      <c r="CJ133" s="332">
        <f>ABS($P118-P133)</f>
        <v>0</v>
      </c>
      <c r="CK133" s="344" t="e">
        <f>IF(CJ133&lt;$CJ155,$CJ156,$CJ157)</f>
        <v>#DIV/0!</v>
      </c>
      <c r="CL133" s="332">
        <f>ABS($P119-P133)</f>
        <v>0</v>
      </c>
      <c r="CM133" s="344" t="e">
        <f>IF(CL133&lt;$CL155,$CL156,$CL157)</f>
        <v>#DIV/0!</v>
      </c>
      <c r="CN133" s="332">
        <f>ABS($P120-P133)</f>
        <v>0</v>
      </c>
      <c r="CO133" s="344" t="e">
        <f>IF(CN133&lt;$CN155,$CN156,$CN157)</f>
        <v>#DIV/0!</v>
      </c>
      <c r="CP133" s="332">
        <f>ABS($P121-P133)</f>
        <v>0</v>
      </c>
      <c r="CQ133" s="344" t="e">
        <f>IF(CP133&lt;$CP155,$CP156,$CP157)</f>
        <v>#DIV/0!</v>
      </c>
      <c r="CR133" s="332">
        <f>ABS($P122-P133)</f>
        <v>0</v>
      </c>
      <c r="CS133" s="344" t="e">
        <f>IF(CR133&lt;$CR155,$CR156,$CR157)</f>
        <v>#DIV/0!</v>
      </c>
      <c r="CT133" s="332">
        <f>ABS($P123-P133)</f>
        <v>0</v>
      </c>
      <c r="CU133" s="344" t="e">
        <f>IF(CT133&lt;$CT155,$CT156,$CT157)</f>
        <v>#DIV/0!</v>
      </c>
      <c r="CV133" s="332">
        <f>ABS($P124-P133)</f>
        <v>0</v>
      </c>
      <c r="CW133" s="344" t="e">
        <f>IF(CV133&lt;$CV155,$CV156,$CV157)</f>
        <v>#DIV/0!</v>
      </c>
      <c r="CX133" s="332">
        <f>ABS($P125-P133)</f>
        <v>0</v>
      </c>
      <c r="CY133" s="344" t="e">
        <f>IF(CX133&lt;$CX155,$CX156,$CX157)</f>
        <v>#DIV/0!</v>
      </c>
      <c r="CZ133" s="344">
        <f>ABS($P126-P133)</f>
        <v>0</v>
      </c>
      <c r="DA133" s="344" t="e">
        <f>IF(CZ133&lt;$CZ155,$CZ156,$CZ157)</f>
        <v>#DIV/0!</v>
      </c>
      <c r="DB133" s="344">
        <f>ABS($P127-P133)</f>
        <v>0</v>
      </c>
      <c r="DC133" s="344" t="e">
        <f>IF(DB133&lt;DB155,$DB156,$DB157)</f>
        <v>#DIV/0!</v>
      </c>
      <c r="DD133" s="344">
        <f>ABS($P128-P133)</f>
        <v>0</v>
      </c>
      <c r="DE133" s="344" t="e">
        <f>IF(DD133&lt;DD155,$DD156,$DD157)</f>
        <v>#DIV/0!</v>
      </c>
      <c r="DF133" s="344">
        <f>ABS($P129-P133)</f>
        <v>0</v>
      </c>
      <c r="DG133" s="344" t="e">
        <f>IF(DF133&lt;DF155,$DF156,$DF157)</f>
        <v>#DIV/0!</v>
      </c>
      <c r="DH133" s="344">
        <f>ABS($P130-P133)</f>
        <v>0</v>
      </c>
      <c r="DI133" s="344" t="e">
        <f>IF(DH133&lt;DH155,$DH156,$DH157)</f>
        <v>#DIV/0!</v>
      </c>
      <c r="DJ133" s="344">
        <f>ABS($P131-P133)</f>
        <v>0</v>
      </c>
      <c r="DK133" s="344" t="e">
        <f>IF(DJ133&lt;DJ155,$DJ156,$DJ157)</f>
        <v>#DIV/0!</v>
      </c>
      <c r="DL133" s="344">
        <f>ABS($P132-P133)</f>
        <v>0</v>
      </c>
      <c r="DM133" s="344" t="e">
        <f>IF(DL133&lt;DL155,$DL156,$DL157)</f>
        <v>#DIV/0!</v>
      </c>
      <c r="FA133" s="344">
        <f t="shared" si="121"/>
        <v>0</v>
      </c>
      <c r="FB133" s="344">
        <f t="shared" si="122"/>
        <v>0</v>
      </c>
      <c r="FC133" s="344">
        <f t="shared" si="116"/>
        <v>0</v>
      </c>
    </row>
    <row r="134" spans="1:159">
      <c r="A134" s="342">
        <f>IF(Rendimiento!B90="",Rendimiento!F90,Rendimiento!B90)</f>
        <v>0</v>
      </c>
      <c r="B134" s="358">
        <f>Rendimiento!C90</f>
        <v>0</v>
      </c>
      <c r="C134" s="358">
        <f>Rendimiento!D90</f>
        <v>0</v>
      </c>
      <c r="D134" s="344">
        <f>Rendimiento!E90</f>
        <v>0</v>
      </c>
      <c r="E134" s="344">
        <f t="shared" si="117"/>
        <v>0</v>
      </c>
      <c r="F134" s="344">
        <f t="shared" si="111"/>
        <v>0</v>
      </c>
      <c r="G134" s="344">
        <f t="shared" si="112"/>
        <v>0</v>
      </c>
      <c r="H134" s="344">
        <f t="shared" si="113"/>
        <v>0</v>
      </c>
      <c r="I134" s="340">
        <f t="shared" si="118"/>
        <v>0</v>
      </c>
      <c r="J134" s="344">
        <f t="shared" si="119"/>
        <v>0</v>
      </c>
      <c r="K134" s="344">
        <f t="shared" si="114"/>
        <v>0</v>
      </c>
      <c r="O134" s="342">
        <f>Rendimiento!M90</f>
        <v>0</v>
      </c>
      <c r="P134" s="356">
        <f>Rendimiento!N90</f>
        <v>0</v>
      </c>
      <c r="Q134" s="332" t="e">
        <f>IF(E153&gt;0,O134,0)</f>
        <v>#DIV/0!</v>
      </c>
      <c r="R134" s="333" t="e">
        <f t="shared" si="115"/>
        <v>#DIV/0!</v>
      </c>
      <c r="S134" s="332" t="e">
        <f>IF(E153&gt;0,P134,Q134)</f>
        <v>#DIV/0!</v>
      </c>
      <c r="T134" s="344" t="e">
        <f t="shared" si="120"/>
        <v>#DIV/0!</v>
      </c>
      <c r="U134" s="344" t="e">
        <f t="shared" si="123"/>
        <v>#DIV/0!</v>
      </c>
      <c r="V134" s="344" t="e">
        <f t="shared" si="124"/>
        <v>#DIV/0!</v>
      </c>
      <c r="W134" s="344" t="e">
        <f t="shared" si="125"/>
        <v>#DIV/0!</v>
      </c>
      <c r="X134" s="344" t="e">
        <f t="shared" si="126"/>
        <v>#DIV/0!</v>
      </c>
      <c r="Y134" s="344" t="e">
        <f t="shared" si="127"/>
        <v>#DIV/0!</v>
      </c>
      <c r="Z134" s="344" t="e">
        <f t="shared" si="128"/>
        <v>#DIV/0!</v>
      </c>
      <c r="AA134" s="344" t="e">
        <f t="shared" si="129"/>
        <v>#DIV/0!</v>
      </c>
      <c r="AB134" s="344" t="e">
        <f t="shared" si="130"/>
        <v>#DIV/0!</v>
      </c>
      <c r="AC134" s="344" t="e">
        <f t="shared" si="131"/>
        <v>#DIV/0!</v>
      </c>
      <c r="AD134" s="344" t="e">
        <f t="shared" si="132"/>
        <v>#DIV/0!</v>
      </c>
      <c r="AE134" s="344" t="e">
        <f t="shared" si="133"/>
        <v>#DIV/0!</v>
      </c>
      <c r="AF134" s="344" t="e">
        <f t="shared" si="134"/>
        <v>#DIV/0!</v>
      </c>
      <c r="AG134" s="344" t="e">
        <f t="shared" si="135"/>
        <v>#DIV/0!</v>
      </c>
      <c r="AH134" s="344" t="e">
        <f t="shared" si="136"/>
        <v>#DIV/0!</v>
      </c>
      <c r="AI134" s="344" t="e">
        <f t="shared" si="137"/>
        <v>#DIV/0!</v>
      </c>
      <c r="AJ134" s="344" t="e">
        <f t="shared" si="138"/>
        <v>#DIV/0!</v>
      </c>
      <c r="AK134" s="344" t="e">
        <f t="shared" si="139"/>
        <v>#DIV/0!</v>
      </c>
      <c r="AL134" s="344" t="e">
        <f t="shared" si="140"/>
        <v>#DIV/0!</v>
      </c>
      <c r="AM134" s="344" t="e">
        <f t="shared" si="141"/>
        <v>#DIV/0!</v>
      </c>
      <c r="AN134" s="344" t="e">
        <f t="shared" si="142"/>
        <v>#DIV/0!</v>
      </c>
      <c r="AO134" s="344" t="e">
        <f t="shared" si="143"/>
        <v>#DIV/0!</v>
      </c>
      <c r="AP134" s="344" t="e">
        <f t="shared" si="144"/>
        <v>#DIV/0!</v>
      </c>
      <c r="AQ134" s="344" t="e">
        <f t="shared" si="145"/>
        <v>#DIV/0!</v>
      </c>
      <c r="AR134" s="344" t="e">
        <f t="shared" si="146"/>
        <v>#DIV/0!</v>
      </c>
      <c r="AS134" s="344" t="e">
        <f t="shared" si="147"/>
        <v>#DIV/0!</v>
      </c>
      <c r="AT134" s="344" t="e">
        <f t="shared" si="148"/>
        <v>#DIV/0!</v>
      </c>
      <c r="AU134" s="344" t="e">
        <f t="shared" ref="AU134:AU150" si="149">IF(S134=0,"",$DO134)</f>
        <v>#DIV/0!</v>
      </c>
      <c r="BL134" s="332">
        <f>ABS($P106-P134)</f>
        <v>0</v>
      </c>
      <c r="BM134" s="344" t="e">
        <f>IF(BL134&lt;$BL155,$BL156,$BL157)</f>
        <v>#DIV/0!</v>
      </c>
      <c r="BN134" s="332">
        <f>ABS($P107-P134)</f>
        <v>0</v>
      </c>
      <c r="BO134" s="344" t="e">
        <f>IF(BN134&lt;$BN155,$BN156,$BN157)</f>
        <v>#DIV/0!</v>
      </c>
      <c r="BP134" s="332">
        <f>ABS($P108-P134)</f>
        <v>0</v>
      </c>
      <c r="BQ134" s="344" t="e">
        <f>IF(BP134&lt;$BP155,$BP156,$BP157)</f>
        <v>#DIV/0!</v>
      </c>
      <c r="BR134" s="332">
        <f>ABS($P109-P134)</f>
        <v>0</v>
      </c>
      <c r="BS134" s="344" t="e">
        <f>IF(BR134&lt;$BR155,$BR156,$BR157)</f>
        <v>#DIV/0!</v>
      </c>
      <c r="BT134" s="332">
        <f>ABS($P110-P134)</f>
        <v>0</v>
      </c>
      <c r="BU134" s="344" t="e">
        <f>IF(BT134&lt;$BT155,$BT156,$BT157)</f>
        <v>#DIV/0!</v>
      </c>
      <c r="BV134" s="332">
        <f>ABS($P111-P134)</f>
        <v>0</v>
      </c>
      <c r="BW134" s="344" t="e">
        <f>IF(BV134&lt;$BV155,$BV156,$BV157)</f>
        <v>#DIV/0!</v>
      </c>
      <c r="BX134" s="332">
        <f>ABS($P112-P134)</f>
        <v>0</v>
      </c>
      <c r="BY134" s="344" t="e">
        <f>IF(BX134&lt;$BX155,$BX156,$BX157)</f>
        <v>#DIV/0!</v>
      </c>
      <c r="BZ134" s="332">
        <f>ABS($P113-P134)</f>
        <v>0</v>
      </c>
      <c r="CA134" s="344" t="e">
        <f>IF(BZ134&lt;$BZ155,$BZ156,$BZ157)</f>
        <v>#DIV/0!</v>
      </c>
      <c r="CB134" s="332">
        <f>ABS($P114-P134)</f>
        <v>0</v>
      </c>
      <c r="CC134" s="344" t="e">
        <f>IF(CB134&lt;$CB155,$CB156,$CB157)</f>
        <v>#DIV/0!</v>
      </c>
      <c r="CD134" s="332">
        <f>ABS($P115-P134)</f>
        <v>0</v>
      </c>
      <c r="CE134" s="344" t="e">
        <f>IF(CD134&lt;$CD155,$CD156,$CD157)</f>
        <v>#DIV/0!</v>
      </c>
      <c r="CF134" s="332">
        <f>ABS($P116-P134)</f>
        <v>0</v>
      </c>
      <c r="CG134" s="344" t="e">
        <f>IF(CF134&lt;$CF155,$CF156,$CF157)</f>
        <v>#DIV/0!</v>
      </c>
      <c r="CH134" s="332">
        <f>ABS($P117-P134)</f>
        <v>0</v>
      </c>
      <c r="CI134" s="344" t="e">
        <f>IF(CH134&lt;$CH155,$CH156,$CH157)</f>
        <v>#DIV/0!</v>
      </c>
      <c r="CJ134" s="332">
        <f>ABS($P118-P134)</f>
        <v>0</v>
      </c>
      <c r="CK134" s="344" t="e">
        <f>IF(CJ134&lt;$CJ155,$CJ156,$CJ157)</f>
        <v>#DIV/0!</v>
      </c>
      <c r="CL134" s="332">
        <f>ABS($P119-P134)</f>
        <v>0</v>
      </c>
      <c r="CM134" s="344" t="e">
        <f>IF(CL134&lt;$CL155,$CL156,$CL157)</f>
        <v>#DIV/0!</v>
      </c>
      <c r="CN134" s="332">
        <f>ABS($P120-P134)</f>
        <v>0</v>
      </c>
      <c r="CO134" s="344" t="e">
        <f>IF(CN134&lt;$CN155,$CN156,$CN157)</f>
        <v>#DIV/0!</v>
      </c>
      <c r="CP134" s="332">
        <f>ABS($P121-P134)</f>
        <v>0</v>
      </c>
      <c r="CQ134" s="344" t="e">
        <f>IF(CP134&lt;$CP155,$CP156,$CP157)</f>
        <v>#DIV/0!</v>
      </c>
      <c r="CR134" s="332">
        <f>ABS($P122-P134)</f>
        <v>0</v>
      </c>
      <c r="CS134" s="344" t="e">
        <f>IF(CR134&lt;$CR155,$CR156,$CR157)</f>
        <v>#DIV/0!</v>
      </c>
      <c r="CT134" s="332">
        <f>ABS($P123-P134)</f>
        <v>0</v>
      </c>
      <c r="CU134" s="344" t="e">
        <f>IF(CT134&lt;$CT155,$CT156,$CT157)</f>
        <v>#DIV/0!</v>
      </c>
      <c r="CV134" s="332">
        <f>ABS($P124-P134)</f>
        <v>0</v>
      </c>
      <c r="CW134" s="344" t="e">
        <f>IF(CV134&lt;$CV155,$CV156,$CV157)</f>
        <v>#DIV/0!</v>
      </c>
      <c r="CX134" s="332">
        <f>ABS($P125-P134)</f>
        <v>0</v>
      </c>
      <c r="CY134" s="344" t="e">
        <f>IF(CX134&lt;$CX155,$CX156,$CX157)</f>
        <v>#DIV/0!</v>
      </c>
      <c r="CZ134" s="344">
        <f>ABS($P126-P134)</f>
        <v>0</v>
      </c>
      <c r="DA134" s="344" t="e">
        <f>IF(CZ134&lt;$CZ155,$CZ156,$CZ157)</f>
        <v>#DIV/0!</v>
      </c>
      <c r="DB134" s="344">
        <f>ABS($P127-P134)</f>
        <v>0</v>
      </c>
      <c r="DC134" s="344" t="e">
        <f>IF(DB134&lt;DB155,$DB156,$DB157)</f>
        <v>#DIV/0!</v>
      </c>
      <c r="DD134" s="344">
        <f>ABS($P128-P134)</f>
        <v>0</v>
      </c>
      <c r="DE134" s="344" t="e">
        <f>IF(DD134&lt;DD155,$DD156,$DD157)</f>
        <v>#DIV/0!</v>
      </c>
      <c r="DF134" s="344">
        <f>ABS($P129-P134)</f>
        <v>0</v>
      </c>
      <c r="DG134" s="344" t="e">
        <f>IF(DF134&lt;DF155,$DF156,$DF157)</f>
        <v>#DIV/0!</v>
      </c>
      <c r="DH134" s="344">
        <f>ABS($P130-P134)</f>
        <v>0</v>
      </c>
      <c r="DI134" s="344" t="e">
        <f>IF(DH134&lt;DH155,$DH156,$DH157)</f>
        <v>#DIV/0!</v>
      </c>
      <c r="DJ134" s="344">
        <f>ABS($P131-P134)</f>
        <v>0</v>
      </c>
      <c r="DK134" s="344" t="e">
        <f>IF(DJ134&lt;DJ155,$DJ156,$DJ157)</f>
        <v>#DIV/0!</v>
      </c>
      <c r="DL134" s="344">
        <f>ABS($P132-P134)</f>
        <v>0</v>
      </c>
      <c r="DM134" s="344" t="e">
        <f>IF(DL134&lt;DL155,$DL156,$DL157)</f>
        <v>#DIV/0!</v>
      </c>
      <c r="DN134" s="344">
        <f>ABS($P133-P134)</f>
        <v>0</v>
      </c>
      <c r="DO134" s="344" t="e">
        <f>IF(DN134&lt;DN155,$DN156,$DN157)</f>
        <v>#DIV/0!</v>
      </c>
      <c r="EY134" s="344" t="s">
        <v>275</v>
      </c>
      <c r="EZ134" s="342" t="e">
        <f>EZ132-EZ116-EZ125</f>
        <v>#DIV/0!</v>
      </c>
      <c r="FA134" s="344">
        <f t="shared" si="121"/>
        <v>0</v>
      </c>
      <c r="FB134" s="344">
        <f t="shared" si="122"/>
        <v>0</v>
      </c>
      <c r="FC134" s="344">
        <f t="shared" si="116"/>
        <v>0</v>
      </c>
    </row>
    <row r="135" spans="1:159">
      <c r="A135" s="342">
        <f>IF(Rendimiento!B91="",Rendimiento!F91,Rendimiento!B91)</f>
        <v>0</v>
      </c>
      <c r="B135" s="358">
        <f>Rendimiento!C91</f>
        <v>0</v>
      </c>
      <c r="C135" s="358">
        <f>Rendimiento!D91</f>
        <v>0</v>
      </c>
      <c r="D135" s="344">
        <f>Rendimiento!E91</f>
        <v>0</v>
      </c>
      <c r="E135" s="344">
        <f t="shared" si="117"/>
        <v>0</v>
      </c>
      <c r="F135" s="344">
        <f t="shared" si="111"/>
        <v>0</v>
      </c>
      <c r="G135" s="344">
        <f t="shared" si="112"/>
        <v>0</v>
      </c>
      <c r="H135" s="344">
        <f t="shared" si="113"/>
        <v>0</v>
      </c>
      <c r="I135" s="340">
        <f t="shared" si="118"/>
        <v>0</v>
      </c>
      <c r="J135" s="344">
        <f t="shared" si="119"/>
        <v>0</v>
      </c>
      <c r="K135" s="344">
        <f t="shared" si="114"/>
        <v>0</v>
      </c>
      <c r="O135" s="342">
        <f>Rendimiento!M91</f>
        <v>0</v>
      </c>
      <c r="P135" s="356">
        <f>Rendimiento!N91</f>
        <v>0</v>
      </c>
      <c r="Q135" s="332" t="e">
        <f>IF(E153&gt;0,O135,0)</f>
        <v>#DIV/0!</v>
      </c>
      <c r="R135" s="333" t="e">
        <f t="shared" si="115"/>
        <v>#DIV/0!</v>
      </c>
      <c r="S135" s="332" t="e">
        <f>IF(E153&gt;0,P135,Q135)</f>
        <v>#DIV/0!</v>
      </c>
      <c r="T135" s="344" t="e">
        <f t="shared" si="120"/>
        <v>#DIV/0!</v>
      </c>
      <c r="U135" s="344" t="e">
        <f t="shared" si="123"/>
        <v>#DIV/0!</v>
      </c>
      <c r="V135" s="344" t="e">
        <f t="shared" si="124"/>
        <v>#DIV/0!</v>
      </c>
      <c r="W135" s="344" t="e">
        <f t="shared" si="125"/>
        <v>#DIV/0!</v>
      </c>
      <c r="X135" s="344" t="e">
        <f t="shared" si="126"/>
        <v>#DIV/0!</v>
      </c>
      <c r="Y135" s="344" t="e">
        <f t="shared" si="127"/>
        <v>#DIV/0!</v>
      </c>
      <c r="Z135" s="344" t="e">
        <f t="shared" si="128"/>
        <v>#DIV/0!</v>
      </c>
      <c r="AA135" s="344" t="e">
        <f t="shared" si="129"/>
        <v>#DIV/0!</v>
      </c>
      <c r="AB135" s="344" t="e">
        <f t="shared" si="130"/>
        <v>#DIV/0!</v>
      </c>
      <c r="AC135" s="344" t="e">
        <f t="shared" si="131"/>
        <v>#DIV/0!</v>
      </c>
      <c r="AD135" s="344" t="e">
        <f t="shared" si="132"/>
        <v>#DIV/0!</v>
      </c>
      <c r="AE135" s="344" t="e">
        <f t="shared" si="133"/>
        <v>#DIV/0!</v>
      </c>
      <c r="AF135" s="344" t="e">
        <f t="shared" si="134"/>
        <v>#DIV/0!</v>
      </c>
      <c r="AG135" s="344" t="e">
        <f t="shared" si="135"/>
        <v>#DIV/0!</v>
      </c>
      <c r="AH135" s="344" t="e">
        <f t="shared" si="136"/>
        <v>#DIV/0!</v>
      </c>
      <c r="AI135" s="344" t="e">
        <f t="shared" si="137"/>
        <v>#DIV/0!</v>
      </c>
      <c r="AJ135" s="344" t="e">
        <f t="shared" si="138"/>
        <v>#DIV/0!</v>
      </c>
      <c r="AK135" s="344" t="e">
        <f t="shared" si="139"/>
        <v>#DIV/0!</v>
      </c>
      <c r="AL135" s="344" t="e">
        <f t="shared" si="140"/>
        <v>#DIV/0!</v>
      </c>
      <c r="AM135" s="344" t="e">
        <f t="shared" si="141"/>
        <v>#DIV/0!</v>
      </c>
      <c r="AN135" s="344" t="e">
        <f t="shared" si="142"/>
        <v>#DIV/0!</v>
      </c>
      <c r="AO135" s="344" t="e">
        <f t="shared" si="143"/>
        <v>#DIV/0!</v>
      </c>
      <c r="AP135" s="344" t="e">
        <f t="shared" si="144"/>
        <v>#DIV/0!</v>
      </c>
      <c r="AQ135" s="344" t="e">
        <f t="shared" si="145"/>
        <v>#DIV/0!</v>
      </c>
      <c r="AR135" s="344" t="e">
        <f t="shared" si="146"/>
        <v>#DIV/0!</v>
      </c>
      <c r="AS135" s="344" t="e">
        <f t="shared" si="147"/>
        <v>#DIV/0!</v>
      </c>
      <c r="AT135" s="344" t="e">
        <f t="shared" si="148"/>
        <v>#DIV/0!</v>
      </c>
      <c r="AU135" s="344" t="e">
        <f t="shared" si="149"/>
        <v>#DIV/0!</v>
      </c>
      <c r="AV135" s="344" t="e">
        <f t="shared" ref="AV135:AV150" si="150">IF(S135=0,"",$DQ135)</f>
        <v>#DIV/0!</v>
      </c>
      <c r="BL135" s="332">
        <f>ABS($P106-P135)</f>
        <v>0</v>
      </c>
      <c r="BM135" s="344" t="e">
        <f>IF(BL135&lt;$BL155,$BL156,$BL157)</f>
        <v>#DIV/0!</v>
      </c>
      <c r="BN135" s="332">
        <f>ABS($P107-P135)</f>
        <v>0</v>
      </c>
      <c r="BO135" s="344" t="e">
        <f>IF(BN135&lt;$BN155,$BN156,$BN157)</f>
        <v>#DIV/0!</v>
      </c>
      <c r="BP135" s="332">
        <f>ABS($P108-P135)</f>
        <v>0</v>
      </c>
      <c r="BQ135" s="344" t="e">
        <f>IF(BP135&lt;$BP155,$BP156,$BP157)</f>
        <v>#DIV/0!</v>
      </c>
      <c r="BR135" s="332">
        <f>ABS($P109-P135)</f>
        <v>0</v>
      </c>
      <c r="BS135" s="344" t="e">
        <f>IF(BR135&lt;$BR155,$BR156,$BR157)</f>
        <v>#DIV/0!</v>
      </c>
      <c r="BT135" s="332">
        <f>ABS($P110-P135)</f>
        <v>0</v>
      </c>
      <c r="BU135" s="344" t="e">
        <f>IF(BT135&lt;$BT155,$BT156,$BT157)</f>
        <v>#DIV/0!</v>
      </c>
      <c r="BV135" s="332">
        <f>ABS($P111-P135)</f>
        <v>0</v>
      </c>
      <c r="BW135" s="344" t="e">
        <f>IF(BV135&lt;$BV155,$BV156,$BV157)</f>
        <v>#DIV/0!</v>
      </c>
      <c r="BX135" s="332">
        <f>ABS($P112-P135)</f>
        <v>0</v>
      </c>
      <c r="BY135" s="344" t="e">
        <f>IF(BX135&lt;$BX155,$BX156,$BX157)</f>
        <v>#DIV/0!</v>
      </c>
      <c r="BZ135" s="332">
        <f>ABS($P113-P135)</f>
        <v>0</v>
      </c>
      <c r="CA135" s="344" t="e">
        <f>IF(BZ135&lt;$BZ155,$BZ156,$BZ157)</f>
        <v>#DIV/0!</v>
      </c>
      <c r="CB135" s="332">
        <f>ABS($P114-P135)</f>
        <v>0</v>
      </c>
      <c r="CC135" s="344" t="e">
        <f>IF(CB135&lt;$CB155,$CB156,$CB157)</f>
        <v>#DIV/0!</v>
      </c>
      <c r="CD135" s="332">
        <f>ABS($P115-P135)</f>
        <v>0</v>
      </c>
      <c r="CE135" s="344" t="e">
        <f>IF(CD135&lt;$CD155,$CD156,$CD157)</f>
        <v>#DIV/0!</v>
      </c>
      <c r="CF135" s="332">
        <f>ABS($P116-P135)</f>
        <v>0</v>
      </c>
      <c r="CG135" s="344" t="e">
        <f>IF(CF135&lt;$CF155,$CF156,$CF157)</f>
        <v>#DIV/0!</v>
      </c>
      <c r="CH135" s="332">
        <f>ABS($P117-P135)</f>
        <v>0</v>
      </c>
      <c r="CI135" s="344" t="e">
        <f>IF(CH135&lt;$CH155,$CH156,$CH157)</f>
        <v>#DIV/0!</v>
      </c>
      <c r="CJ135" s="332">
        <f>ABS($P118-P135)</f>
        <v>0</v>
      </c>
      <c r="CK135" s="344" t="e">
        <f>IF(CJ135&lt;$CJ155,$CJ156,$CJ157)</f>
        <v>#DIV/0!</v>
      </c>
      <c r="CL135" s="332">
        <f>ABS($P119-P135)</f>
        <v>0</v>
      </c>
      <c r="CM135" s="344" t="e">
        <f>IF(CL135&lt;$CL155,$CL156,$CL157)</f>
        <v>#DIV/0!</v>
      </c>
      <c r="CN135" s="332">
        <f>ABS($P120-P135)</f>
        <v>0</v>
      </c>
      <c r="CO135" s="344" t="e">
        <f>IF(CN135&lt;$CN155,$CN156,$CN157)</f>
        <v>#DIV/0!</v>
      </c>
      <c r="CP135" s="332">
        <f>ABS($P121-P135)</f>
        <v>0</v>
      </c>
      <c r="CQ135" s="344" t="e">
        <f>IF(CP135&lt;$CP155,$CP156,$CP157)</f>
        <v>#DIV/0!</v>
      </c>
      <c r="CR135" s="332">
        <f>ABS($P122-P135)</f>
        <v>0</v>
      </c>
      <c r="CS135" s="344" t="e">
        <f>IF(CR135&lt;$CR155,$CR156,$CR157)</f>
        <v>#DIV/0!</v>
      </c>
      <c r="CT135" s="332">
        <f>ABS($P123-P135)</f>
        <v>0</v>
      </c>
      <c r="CU135" s="344" t="e">
        <f>IF(CT135&lt;$CT155,$CT156,$CT157)</f>
        <v>#DIV/0!</v>
      </c>
      <c r="CV135" s="332">
        <f>ABS($P124-P135)</f>
        <v>0</v>
      </c>
      <c r="CW135" s="344" t="e">
        <f>IF(CV135&lt;$CV155,$CV156,$CV157)</f>
        <v>#DIV/0!</v>
      </c>
      <c r="CX135" s="332">
        <f>ABS($P125-P135)</f>
        <v>0</v>
      </c>
      <c r="CY135" s="344" t="e">
        <f>IF(CX135&lt;$CX155,$CX156,$CX157)</f>
        <v>#DIV/0!</v>
      </c>
      <c r="CZ135" s="344">
        <f>ABS($P126-P135)</f>
        <v>0</v>
      </c>
      <c r="DA135" s="344" t="e">
        <f>IF(CZ135&lt;$CZ155,$CZ156,$CZ157)</f>
        <v>#DIV/0!</v>
      </c>
      <c r="DB135" s="344">
        <f>ABS($P127-P135)</f>
        <v>0</v>
      </c>
      <c r="DC135" s="344" t="e">
        <f>IF(DB135&lt;DB155,$DB156,$DB157)</f>
        <v>#DIV/0!</v>
      </c>
      <c r="DD135" s="344">
        <f>ABS($P128-P135)</f>
        <v>0</v>
      </c>
      <c r="DE135" s="344" t="e">
        <f>IF(DD135&lt;DD155,$DD156,$DD157)</f>
        <v>#DIV/0!</v>
      </c>
      <c r="DF135" s="344">
        <f>ABS($P129-P135)</f>
        <v>0</v>
      </c>
      <c r="DG135" s="344" t="e">
        <f>IF(DF135&lt;DF155,$DF156,$DF157)</f>
        <v>#DIV/0!</v>
      </c>
      <c r="DH135" s="344">
        <f>ABS($P130-P135)</f>
        <v>0</v>
      </c>
      <c r="DI135" s="344" t="e">
        <f>IF(DH135&lt;DH155,$DH156,$DH157)</f>
        <v>#DIV/0!</v>
      </c>
      <c r="DJ135" s="344">
        <f>ABS($P131-P135)</f>
        <v>0</v>
      </c>
      <c r="DK135" s="344" t="e">
        <f>IF(DJ135&lt;DJ155,$DJ156,$DJ157)</f>
        <v>#DIV/0!</v>
      </c>
      <c r="DL135" s="344">
        <f>ABS($P132-P135)</f>
        <v>0</v>
      </c>
      <c r="DM135" s="344" t="e">
        <f>IF(DL135&lt;DL155,$DL156,$DL157)</f>
        <v>#DIV/0!</v>
      </c>
      <c r="DN135" s="344">
        <f>ABS($P133-P135)</f>
        <v>0</v>
      </c>
      <c r="DO135" s="344" t="e">
        <f>IF(DN135&lt;DN155,$DN156,$DN157)</f>
        <v>#DIV/0!</v>
      </c>
      <c r="DP135" s="344">
        <f>ABS($P134-P135)</f>
        <v>0</v>
      </c>
      <c r="DQ135" s="344" t="e">
        <f>IF(DP135&lt;DP155,$DP156,$DP157)</f>
        <v>#DIV/0!</v>
      </c>
      <c r="FA135" s="344">
        <f t="shared" si="121"/>
        <v>0</v>
      </c>
      <c r="FB135" s="344">
        <f t="shared" si="122"/>
        <v>0</v>
      </c>
      <c r="FC135" s="344">
        <f t="shared" si="116"/>
        <v>0</v>
      </c>
    </row>
    <row r="136" spans="1:159">
      <c r="A136" s="342">
        <f>IF(Rendimiento!B92="",Rendimiento!F92,Rendimiento!B92)</f>
        <v>0</v>
      </c>
      <c r="B136" s="358">
        <f>Rendimiento!C92</f>
        <v>0</v>
      </c>
      <c r="C136" s="358">
        <f>Rendimiento!D92</f>
        <v>0</v>
      </c>
      <c r="D136" s="344">
        <f>Rendimiento!E92</f>
        <v>0</v>
      </c>
      <c r="E136" s="344">
        <f t="shared" si="117"/>
        <v>0</v>
      </c>
      <c r="F136" s="344">
        <f t="shared" si="111"/>
        <v>0</v>
      </c>
      <c r="G136" s="344">
        <f t="shared" si="112"/>
        <v>0</v>
      </c>
      <c r="H136" s="344">
        <f t="shared" si="113"/>
        <v>0</v>
      </c>
      <c r="I136" s="340">
        <f t="shared" si="118"/>
        <v>0</v>
      </c>
      <c r="J136" s="344">
        <f t="shared" si="119"/>
        <v>0</v>
      </c>
      <c r="K136" s="344">
        <f t="shared" si="114"/>
        <v>0</v>
      </c>
      <c r="O136" s="342">
        <f>Rendimiento!M92</f>
        <v>0</v>
      </c>
      <c r="P136" s="356">
        <f>Rendimiento!N92</f>
        <v>0</v>
      </c>
      <c r="Q136" s="332" t="e">
        <f>IF(E153&gt;0,O136,0)</f>
        <v>#DIV/0!</v>
      </c>
      <c r="R136" s="333" t="e">
        <f t="shared" si="115"/>
        <v>#DIV/0!</v>
      </c>
      <c r="S136" s="332" t="e">
        <f>IF(E153&gt;0,P136,Q136)</f>
        <v>#DIV/0!</v>
      </c>
      <c r="T136" s="344" t="e">
        <f t="shared" si="120"/>
        <v>#DIV/0!</v>
      </c>
      <c r="U136" s="344" t="e">
        <f t="shared" si="123"/>
        <v>#DIV/0!</v>
      </c>
      <c r="V136" s="344" t="e">
        <f t="shared" si="124"/>
        <v>#DIV/0!</v>
      </c>
      <c r="W136" s="344" t="e">
        <f t="shared" si="125"/>
        <v>#DIV/0!</v>
      </c>
      <c r="X136" s="344" t="e">
        <f t="shared" si="126"/>
        <v>#DIV/0!</v>
      </c>
      <c r="Y136" s="344" t="e">
        <f t="shared" si="127"/>
        <v>#DIV/0!</v>
      </c>
      <c r="Z136" s="344" t="e">
        <f t="shared" si="128"/>
        <v>#DIV/0!</v>
      </c>
      <c r="AA136" s="344" t="e">
        <f t="shared" si="129"/>
        <v>#DIV/0!</v>
      </c>
      <c r="AB136" s="344" t="e">
        <f t="shared" si="130"/>
        <v>#DIV/0!</v>
      </c>
      <c r="AC136" s="344" t="e">
        <f t="shared" si="131"/>
        <v>#DIV/0!</v>
      </c>
      <c r="AD136" s="344" t="e">
        <f t="shared" si="132"/>
        <v>#DIV/0!</v>
      </c>
      <c r="AE136" s="344" t="e">
        <f t="shared" si="133"/>
        <v>#DIV/0!</v>
      </c>
      <c r="AF136" s="344" t="e">
        <f t="shared" si="134"/>
        <v>#DIV/0!</v>
      </c>
      <c r="AG136" s="344" t="e">
        <f t="shared" si="135"/>
        <v>#DIV/0!</v>
      </c>
      <c r="AH136" s="344" t="e">
        <f t="shared" si="136"/>
        <v>#DIV/0!</v>
      </c>
      <c r="AI136" s="344" t="e">
        <f t="shared" si="137"/>
        <v>#DIV/0!</v>
      </c>
      <c r="AJ136" s="344" t="e">
        <f t="shared" si="138"/>
        <v>#DIV/0!</v>
      </c>
      <c r="AK136" s="344" t="e">
        <f t="shared" si="139"/>
        <v>#DIV/0!</v>
      </c>
      <c r="AL136" s="344" t="e">
        <f t="shared" si="140"/>
        <v>#DIV/0!</v>
      </c>
      <c r="AM136" s="344" t="e">
        <f t="shared" si="141"/>
        <v>#DIV/0!</v>
      </c>
      <c r="AN136" s="344" t="e">
        <f t="shared" si="142"/>
        <v>#DIV/0!</v>
      </c>
      <c r="AO136" s="344" t="e">
        <f t="shared" si="143"/>
        <v>#DIV/0!</v>
      </c>
      <c r="AP136" s="344" t="e">
        <f t="shared" si="144"/>
        <v>#DIV/0!</v>
      </c>
      <c r="AQ136" s="344" t="e">
        <f t="shared" si="145"/>
        <v>#DIV/0!</v>
      </c>
      <c r="AR136" s="344" t="e">
        <f t="shared" si="146"/>
        <v>#DIV/0!</v>
      </c>
      <c r="AS136" s="344" t="e">
        <f t="shared" si="147"/>
        <v>#DIV/0!</v>
      </c>
      <c r="AT136" s="344" t="e">
        <f t="shared" si="148"/>
        <v>#DIV/0!</v>
      </c>
      <c r="AU136" s="344" t="e">
        <f t="shared" si="149"/>
        <v>#DIV/0!</v>
      </c>
      <c r="AV136" s="344" t="e">
        <f t="shared" si="150"/>
        <v>#DIV/0!</v>
      </c>
      <c r="AW136" s="344" t="e">
        <f t="shared" ref="AW136:AW150" si="151">IF(S136=0,"",$DS136)</f>
        <v>#DIV/0!</v>
      </c>
      <c r="BL136" s="332">
        <f>ABS($P106-P136)</f>
        <v>0</v>
      </c>
      <c r="BM136" s="344" t="e">
        <f>IF(BL136&lt;$BL155,$BL156,$BL157)</f>
        <v>#DIV/0!</v>
      </c>
      <c r="BN136" s="332">
        <f>ABS($P107-P136)</f>
        <v>0</v>
      </c>
      <c r="BO136" s="344" t="e">
        <f>IF(BN136&lt;$BN155,$BN156,$BN157)</f>
        <v>#DIV/0!</v>
      </c>
      <c r="BP136" s="332">
        <f>ABS($P108-P136)</f>
        <v>0</v>
      </c>
      <c r="BQ136" s="344" t="e">
        <f>IF(BP136&lt;$BP155,$BP156,$BP157)</f>
        <v>#DIV/0!</v>
      </c>
      <c r="BR136" s="332">
        <f>ABS($P109-P136)</f>
        <v>0</v>
      </c>
      <c r="BS136" s="344" t="e">
        <f>IF(BR136&lt;$BR155,$BR156,$BR157)</f>
        <v>#DIV/0!</v>
      </c>
      <c r="BT136" s="332">
        <f>ABS($P110-P136)</f>
        <v>0</v>
      </c>
      <c r="BU136" s="344" t="e">
        <f>IF(BT136&lt;$BT155,$BT156,$BT157)</f>
        <v>#DIV/0!</v>
      </c>
      <c r="BV136" s="332">
        <f>ABS($P111-P136)</f>
        <v>0</v>
      </c>
      <c r="BW136" s="344" t="e">
        <f>IF(BV136&lt;$BV155,$BV156,$BV157)</f>
        <v>#DIV/0!</v>
      </c>
      <c r="BX136" s="332">
        <f>ABS($P112-P136)</f>
        <v>0</v>
      </c>
      <c r="BY136" s="344" t="e">
        <f>IF(BX136&lt;$BX155,$BX156,$BX157)</f>
        <v>#DIV/0!</v>
      </c>
      <c r="BZ136" s="332">
        <f>ABS($P113-P136)</f>
        <v>0</v>
      </c>
      <c r="CA136" s="344" t="e">
        <f>IF(BZ136&lt;$BZ155,$BZ156,$BZ157)</f>
        <v>#DIV/0!</v>
      </c>
      <c r="CB136" s="332">
        <f>ABS($P114-P136)</f>
        <v>0</v>
      </c>
      <c r="CC136" s="344" t="e">
        <f>IF(CB136&lt;$CB155,$CB156,$CB157)</f>
        <v>#DIV/0!</v>
      </c>
      <c r="CD136" s="332">
        <f>ABS($P115-P136)</f>
        <v>0</v>
      </c>
      <c r="CE136" s="344" t="e">
        <f>IF(CD136&lt;$CD155,$CD156,$CD157)</f>
        <v>#DIV/0!</v>
      </c>
      <c r="CF136" s="332">
        <f>ABS($P116-P136)</f>
        <v>0</v>
      </c>
      <c r="CG136" s="344" t="e">
        <f>IF(CF136&lt;$CF155,$CF156,$CF157)</f>
        <v>#DIV/0!</v>
      </c>
      <c r="CH136" s="332">
        <f>ABS($P117-P136)</f>
        <v>0</v>
      </c>
      <c r="CI136" s="344" t="e">
        <f>IF(CH136&lt;$CH155,$CH156,$CH157)</f>
        <v>#DIV/0!</v>
      </c>
      <c r="CJ136" s="332">
        <f>ABS($P118-P136)</f>
        <v>0</v>
      </c>
      <c r="CK136" s="344" t="e">
        <f>IF(CJ136&lt;$CJ155,$CJ156,$CJ157)</f>
        <v>#DIV/0!</v>
      </c>
      <c r="CL136" s="332">
        <f>ABS($P119-P136)</f>
        <v>0</v>
      </c>
      <c r="CM136" s="344" t="e">
        <f>IF(CL136&lt;$CL155,$CL156,$CL157)</f>
        <v>#DIV/0!</v>
      </c>
      <c r="CN136" s="332">
        <f>ABS($P120-P136)</f>
        <v>0</v>
      </c>
      <c r="CO136" s="344" t="e">
        <f>IF(CN136&lt;$CN155,$CN156,$CN157)</f>
        <v>#DIV/0!</v>
      </c>
      <c r="CP136" s="332">
        <f>ABS($P121-P136)</f>
        <v>0</v>
      </c>
      <c r="CQ136" s="344" t="e">
        <f>IF(CP136&lt;$CP155,$CP156,$CP157)</f>
        <v>#DIV/0!</v>
      </c>
      <c r="CR136" s="332">
        <f>ABS($P122-P136)</f>
        <v>0</v>
      </c>
      <c r="CS136" s="344" t="e">
        <f>IF(CR136&lt;$CR155,$CR156,$CR157)</f>
        <v>#DIV/0!</v>
      </c>
      <c r="CT136" s="332">
        <f>ABS($P123-P136)</f>
        <v>0</v>
      </c>
      <c r="CU136" s="344" t="e">
        <f>IF(CT136&lt;$CT155,$CT156,$CT157)</f>
        <v>#DIV/0!</v>
      </c>
      <c r="CV136" s="332">
        <f>ABS($P124-P136)</f>
        <v>0</v>
      </c>
      <c r="CW136" s="344" t="e">
        <f>IF(CV136&lt;$CV155,$CV156,$CV157)</f>
        <v>#DIV/0!</v>
      </c>
      <c r="CX136" s="332">
        <f>ABS($P125-P136)</f>
        <v>0</v>
      </c>
      <c r="CY136" s="344" t="e">
        <f>IF(CX136&lt;$CX155,$CX156,$CX157)</f>
        <v>#DIV/0!</v>
      </c>
      <c r="CZ136" s="344">
        <f>ABS($P126-P136)</f>
        <v>0</v>
      </c>
      <c r="DA136" s="344" t="e">
        <f>IF(CZ136&lt;$CZ155,$CZ156,$CZ157)</f>
        <v>#DIV/0!</v>
      </c>
      <c r="DB136" s="344">
        <f>ABS($P127-P136)</f>
        <v>0</v>
      </c>
      <c r="DC136" s="344" t="e">
        <f>IF(DB136&lt;DB155,$DB156,$DB157)</f>
        <v>#DIV/0!</v>
      </c>
      <c r="DD136" s="344">
        <f>ABS($P128-P136)</f>
        <v>0</v>
      </c>
      <c r="DE136" s="344" t="e">
        <f>IF(DD136&lt;DD155,$DD156,$DD157)</f>
        <v>#DIV/0!</v>
      </c>
      <c r="DF136" s="344">
        <f>ABS($P129-P136)</f>
        <v>0</v>
      </c>
      <c r="DG136" s="344" t="e">
        <f>IF(DF136&lt;DF155,$DF156,$DF157)</f>
        <v>#DIV/0!</v>
      </c>
      <c r="DH136" s="344">
        <f>ABS($P130-P136)</f>
        <v>0</v>
      </c>
      <c r="DI136" s="344" t="e">
        <f>IF(DH136&lt;DH155,$DH156,$DH157)</f>
        <v>#DIV/0!</v>
      </c>
      <c r="DJ136" s="344">
        <f>ABS($P131-P136)</f>
        <v>0</v>
      </c>
      <c r="DK136" s="344" t="e">
        <f>IF(DJ136&lt;DJ155,$DJ156,$DJ157)</f>
        <v>#DIV/0!</v>
      </c>
      <c r="DL136" s="344">
        <f>ABS($P132-P136)</f>
        <v>0</v>
      </c>
      <c r="DM136" s="344" t="e">
        <f>IF(DL136&lt;DL155,$DL156,$DL157)</f>
        <v>#DIV/0!</v>
      </c>
      <c r="DN136" s="344">
        <f>ABS($P133-P136)</f>
        <v>0</v>
      </c>
      <c r="DO136" s="344" t="e">
        <f>IF(DN136&lt;DN155,$DN156,$DN157)</f>
        <v>#DIV/0!</v>
      </c>
      <c r="DP136" s="344">
        <f>ABS($P134-P136)</f>
        <v>0</v>
      </c>
      <c r="DQ136" s="344" t="e">
        <f>IF(DP136&lt;DP155,$DP156,$DP157)</f>
        <v>#DIV/0!</v>
      </c>
      <c r="DR136" s="344">
        <f>ABS($P135-P136)</f>
        <v>0</v>
      </c>
      <c r="DS136" s="344" t="e">
        <f>IF(DR136&lt;DR155,$DR156,$DR157)</f>
        <v>#DIV/0!</v>
      </c>
      <c r="EZ136" s="344">
        <f>SUMSQ(A106:D150)</f>
        <v>0</v>
      </c>
      <c r="FA136" s="344">
        <f t="shared" si="121"/>
        <v>0</v>
      </c>
      <c r="FB136" s="344">
        <f t="shared" si="122"/>
        <v>0</v>
      </c>
      <c r="FC136" s="344">
        <f t="shared" si="116"/>
        <v>0</v>
      </c>
    </row>
    <row r="137" spans="1:159">
      <c r="A137" s="342">
        <f>IF(Rendimiento!B93="",Rendimiento!F93,Rendimiento!B93)</f>
        <v>0</v>
      </c>
      <c r="B137" s="358">
        <f>Rendimiento!C93</f>
        <v>0</v>
      </c>
      <c r="C137" s="358">
        <f>Rendimiento!D93</f>
        <v>0</v>
      </c>
      <c r="D137" s="344">
        <f>Rendimiento!E93</f>
        <v>0</v>
      </c>
      <c r="E137" s="344">
        <f t="shared" si="117"/>
        <v>0</v>
      </c>
      <c r="F137" s="344">
        <f t="shared" si="111"/>
        <v>0</v>
      </c>
      <c r="G137" s="344">
        <f t="shared" si="112"/>
        <v>0</v>
      </c>
      <c r="H137" s="344">
        <f t="shared" si="113"/>
        <v>0</v>
      </c>
      <c r="I137" s="340">
        <f t="shared" si="118"/>
        <v>0</v>
      </c>
      <c r="J137" s="344">
        <f t="shared" si="119"/>
        <v>0</v>
      </c>
      <c r="K137" s="344">
        <f t="shared" si="114"/>
        <v>0</v>
      </c>
      <c r="O137" s="342">
        <f>Rendimiento!M93</f>
        <v>0</v>
      </c>
      <c r="P137" s="356">
        <f>Rendimiento!N93</f>
        <v>0</v>
      </c>
      <c r="Q137" s="332" t="e">
        <f>IF(E153&gt;0,O137,0)</f>
        <v>#DIV/0!</v>
      </c>
      <c r="R137" s="333" t="e">
        <f t="shared" si="115"/>
        <v>#DIV/0!</v>
      </c>
      <c r="S137" s="332" t="e">
        <f>IF(E153&gt;0,P137,Q137)</f>
        <v>#DIV/0!</v>
      </c>
      <c r="T137" s="344" t="e">
        <f t="shared" si="120"/>
        <v>#DIV/0!</v>
      </c>
      <c r="U137" s="344" t="e">
        <f t="shared" si="123"/>
        <v>#DIV/0!</v>
      </c>
      <c r="V137" s="344" t="e">
        <f t="shared" si="124"/>
        <v>#DIV/0!</v>
      </c>
      <c r="W137" s="344" t="e">
        <f t="shared" si="125"/>
        <v>#DIV/0!</v>
      </c>
      <c r="X137" s="344" t="e">
        <f t="shared" si="126"/>
        <v>#DIV/0!</v>
      </c>
      <c r="Y137" s="344" t="e">
        <f t="shared" si="127"/>
        <v>#DIV/0!</v>
      </c>
      <c r="Z137" s="344" t="e">
        <f t="shared" si="128"/>
        <v>#DIV/0!</v>
      </c>
      <c r="AA137" s="344" t="e">
        <f t="shared" si="129"/>
        <v>#DIV/0!</v>
      </c>
      <c r="AB137" s="344" t="e">
        <f t="shared" si="130"/>
        <v>#DIV/0!</v>
      </c>
      <c r="AC137" s="344" t="e">
        <f t="shared" si="131"/>
        <v>#DIV/0!</v>
      </c>
      <c r="AD137" s="344" t="e">
        <f t="shared" si="132"/>
        <v>#DIV/0!</v>
      </c>
      <c r="AE137" s="344" t="e">
        <f t="shared" si="133"/>
        <v>#DIV/0!</v>
      </c>
      <c r="AF137" s="344" t="e">
        <f t="shared" si="134"/>
        <v>#DIV/0!</v>
      </c>
      <c r="AG137" s="344" t="e">
        <f t="shared" si="135"/>
        <v>#DIV/0!</v>
      </c>
      <c r="AH137" s="344" t="e">
        <f t="shared" si="136"/>
        <v>#DIV/0!</v>
      </c>
      <c r="AI137" s="344" t="e">
        <f t="shared" si="137"/>
        <v>#DIV/0!</v>
      </c>
      <c r="AJ137" s="344" t="e">
        <f t="shared" si="138"/>
        <v>#DIV/0!</v>
      </c>
      <c r="AK137" s="344" t="e">
        <f t="shared" si="139"/>
        <v>#DIV/0!</v>
      </c>
      <c r="AL137" s="344" t="e">
        <f t="shared" si="140"/>
        <v>#DIV/0!</v>
      </c>
      <c r="AM137" s="344" t="e">
        <f t="shared" si="141"/>
        <v>#DIV/0!</v>
      </c>
      <c r="AN137" s="344" t="e">
        <f t="shared" si="142"/>
        <v>#DIV/0!</v>
      </c>
      <c r="AO137" s="344" t="e">
        <f t="shared" si="143"/>
        <v>#DIV/0!</v>
      </c>
      <c r="AP137" s="344" t="e">
        <f t="shared" si="144"/>
        <v>#DIV/0!</v>
      </c>
      <c r="AQ137" s="344" t="e">
        <f t="shared" si="145"/>
        <v>#DIV/0!</v>
      </c>
      <c r="AR137" s="344" t="e">
        <f t="shared" si="146"/>
        <v>#DIV/0!</v>
      </c>
      <c r="AS137" s="344" t="e">
        <f t="shared" si="147"/>
        <v>#DIV/0!</v>
      </c>
      <c r="AT137" s="344" t="e">
        <f t="shared" si="148"/>
        <v>#DIV/0!</v>
      </c>
      <c r="AU137" s="344" t="e">
        <f t="shared" si="149"/>
        <v>#DIV/0!</v>
      </c>
      <c r="AV137" s="344" t="e">
        <f t="shared" si="150"/>
        <v>#DIV/0!</v>
      </c>
      <c r="AW137" s="344" t="e">
        <f t="shared" si="151"/>
        <v>#DIV/0!</v>
      </c>
      <c r="AX137" s="344" t="e">
        <f t="shared" ref="AX137:AX150" si="152">IF(S137=0,"",$DU137)</f>
        <v>#DIV/0!</v>
      </c>
      <c r="BL137" s="332">
        <f>ABS($P106-P137)</f>
        <v>0</v>
      </c>
      <c r="BM137" s="344" t="e">
        <f>IF(BL137&lt;$BL155,$BL156,$BL157)</f>
        <v>#DIV/0!</v>
      </c>
      <c r="BN137" s="332">
        <f>ABS($P107-P137)</f>
        <v>0</v>
      </c>
      <c r="BO137" s="344" t="e">
        <f>IF(BN137&lt;$BN155,$BN156,$BN157)</f>
        <v>#DIV/0!</v>
      </c>
      <c r="BP137" s="332">
        <f>ABS($P108-P137)</f>
        <v>0</v>
      </c>
      <c r="BQ137" s="344" t="e">
        <f>IF(BP137&lt;$BP155,$BP156,$BP157)</f>
        <v>#DIV/0!</v>
      </c>
      <c r="BR137" s="332">
        <f>ABS($P109-P137)</f>
        <v>0</v>
      </c>
      <c r="BS137" s="344" t="e">
        <f>IF(BR137&lt;$BR155,$BR156,$BR157)</f>
        <v>#DIV/0!</v>
      </c>
      <c r="BT137" s="332">
        <f>ABS($P110-P137)</f>
        <v>0</v>
      </c>
      <c r="BU137" s="344" t="e">
        <f>IF(BT137&lt;$BT155,$BT156,$BT157)</f>
        <v>#DIV/0!</v>
      </c>
      <c r="BV137" s="332">
        <f>ABS($P111-P137)</f>
        <v>0</v>
      </c>
      <c r="BW137" s="344" t="e">
        <f>IF(BV137&lt;$BV155,$BV156,$BV157)</f>
        <v>#DIV/0!</v>
      </c>
      <c r="BX137" s="332">
        <f>ABS($P112-P137)</f>
        <v>0</v>
      </c>
      <c r="BY137" s="344" t="e">
        <f>IF(BX137&lt;$BX155,$BX156,$BX157)</f>
        <v>#DIV/0!</v>
      </c>
      <c r="BZ137" s="332">
        <f>ABS($P113-P137)</f>
        <v>0</v>
      </c>
      <c r="CA137" s="344" t="e">
        <f>IF(BZ137&lt;$BZ155,$BZ156,$BZ157)</f>
        <v>#DIV/0!</v>
      </c>
      <c r="CB137" s="332">
        <f>ABS($P114-P137)</f>
        <v>0</v>
      </c>
      <c r="CC137" s="344" t="e">
        <f>IF(CB137&lt;$CB155,$CB156,$CB157)</f>
        <v>#DIV/0!</v>
      </c>
      <c r="CD137" s="332">
        <f>ABS($P115-P137)</f>
        <v>0</v>
      </c>
      <c r="CE137" s="344" t="e">
        <f>IF(CD137&lt;$CD155,$CD156,$CD157)</f>
        <v>#DIV/0!</v>
      </c>
      <c r="CF137" s="332">
        <f>ABS($P116-P137)</f>
        <v>0</v>
      </c>
      <c r="CG137" s="344" t="e">
        <f>IF(CF137&lt;$CF155,$CF156,$CF157)</f>
        <v>#DIV/0!</v>
      </c>
      <c r="CH137" s="332">
        <f>ABS($P117-P137)</f>
        <v>0</v>
      </c>
      <c r="CI137" s="344" t="e">
        <f>IF(CH137&lt;$CH155,$CH156,$CH157)</f>
        <v>#DIV/0!</v>
      </c>
      <c r="CJ137" s="332">
        <f>ABS($P118-P137)</f>
        <v>0</v>
      </c>
      <c r="CK137" s="344" t="e">
        <f>IF(CJ137&lt;$CJ155,$CJ156,$CJ157)</f>
        <v>#DIV/0!</v>
      </c>
      <c r="CL137" s="332">
        <f>ABS($P119-P137)</f>
        <v>0</v>
      </c>
      <c r="CM137" s="344" t="e">
        <f>IF(CL137&lt;$CL155,$CL156,$CL157)</f>
        <v>#DIV/0!</v>
      </c>
      <c r="CN137" s="332">
        <f>ABS($P120-P137)</f>
        <v>0</v>
      </c>
      <c r="CO137" s="344" t="e">
        <f>IF(CN137&lt;$CN155,$CN156,$CN157)</f>
        <v>#DIV/0!</v>
      </c>
      <c r="CP137" s="332">
        <f>ABS($P121-P137)</f>
        <v>0</v>
      </c>
      <c r="CQ137" s="344" t="e">
        <f>IF(CP137&lt;$CP155,$CP156,$CP157)</f>
        <v>#DIV/0!</v>
      </c>
      <c r="CR137" s="332">
        <f>ABS($P122-P137)</f>
        <v>0</v>
      </c>
      <c r="CS137" s="344" t="e">
        <f>IF(CR137&lt;$CR155,$CR156,$CR157)</f>
        <v>#DIV/0!</v>
      </c>
      <c r="CT137" s="332">
        <f>ABS($P123-P137)</f>
        <v>0</v>
      </c>
      <c r="CU137" s="344" t="e">
        <f>IF(CT137&lt;$CT155,$CT156,$CT157)</f>
        <v>#DIV/0!</v>
      </c>
      <c r="CV137" s="332">
        <f>ABS($P124-P137)</f>
        <v>0</v>
      </c>
      <c r="CW137" s="344" t="e">
        <f>IF(CV137&lt;$CV155,$CV156,$CV157)</f>
        <v>#DIV/0!</v>
      </c>
      <c r="CX137" s="332">
        <f>ABS($P125-P137)</f>
        <v>0</v>
      </c>
      <c r="CY137" s="344" t="e">
        <f>IF(CX137&lt;$CX155,$CX156,$CX157)</f>
        <v>#DIV/0!</v>
      </c>
      <c r="CZ137" s="344">
        <f>ABS($P126-P137)</f>
        <v>0</v>
      </c>
      <c r="DA137" s="344" t="e">
        <f>IF(CZ137&lt;$CZ155,$CZ156,$CZ157)</f>
        <v>#DIV/0!</v>
      </c>
      <c r="DB137" s="344">
        <f>ABS($P127-P137)</f>
        <v>0</v>
      </c>
      <c r="DC137" s="344" t="e">
        <f>IF(DB137&lt;DB155,$DB156,$DB157)</f>
        <v>#DIV/0!</v>
      </c>
      <c r="DD137" s="344">
        <f>ABS($P128-P137)</f>
        <v>0</v>
      </c>
      <c r="DE137" s="344" t="e">
        <f>IF(DD137&lt;DD155,$DD156,$DD157)</f>
        <v>#DIV/0!</v>
      </c>
      <c r="DF137" s="344">
        <f>ABS($P129-P137)</f>
        <v>0</v>
      </c>
      <c r="DG137" s="344" t="e">
        <f>IF(DF137&lt;DF155,$DF156,$DF157)</f>
        <v>#DIV/0!</v>
      </c>
      <c r="DH137" s="344">
        <f>ABS($P130-P137)</f>
        <v>0</v>
      </c>
      <c r="DI137" s="344" t="e">
        <f>IF(DH137&lt;DH155,$DH156,$DH157)</f>
        <v>#DIV/0!</v>
      </c>
      <c r="DJ137" s="344">
        <f>ABS($P131-P137)</f>
        <v>0</v>
      </c>
      <c r="DK137" s="344" t="e">
        <f>IF(DJ137&lt;DJ155,$DJ156,$DJ157)</f>
        <v>#DIV/0!</v>
      </c>
      <c r="DL137" s="344">
        <f>ABS($P132-P137)</f>
        <v>0</v>
      </c>
      <c r="DM137" s="344" t="e">
        <f>IF(DL137&lt;DL155,$DL156,$DL157)</f>
        <v>#DIV/0!</v>
      </c>
      <c r="DN137" s="344">
        <f>ABS($P133-P137)</f>
        <v>0</v>
      </c>
      <c r="DO137" s="344" t="e">
        <f>IF(DN137&lt;DN155,$DN156,$DN157)</f>
        <v>#DIV/0!</v>
      </c>
      <c r="DP137" s="344">
        <f>ABS($P134-P137)</f>
        <v>0</v>
      </c>
      <c r="DQ137" s="344" t="e">
        <f>IF(DP137&lt;DP155,$DP156,$DP157)</f>
        <v>#DIV/0!</v>
      </c>
      <c r="DR137" s="344">
        <f>ABS($P135-P137)</f>
        <v>0</v>
      </c>
      <c r="DS137" s="344" t="e">
        <f>IF(DR137&lt;DR155,$DR156,$DR157)</f>
        <v>#DIV/0!</v>
      </c>
      <c r="DT137" s="344">
        <f>ABS($P136-P137)</f>
        <v>0</v>
      </c>
      <c r="DU137" s="344" t="e">
        <f>IF(DT137&lt;DT155,$DT156,$DT157)</f>
        <v>#DIV/0!</v>
      </c>
      <c r="EZ137" s="344">
        <f>SUMSQ(A163:D207)</f>
        <v>154839716.22680479</v>
      </c>
      <c r="FA137" s="344">
        <f t="shared" si="121"/>
        <v>0</v>
      </c>
      <c r="FB137" s="344">
        <f t="shared" si="122"/>
        <v>0</v>
      </c>
      <c r="FC137" s="344">
        <f t="shared" si="116"/>
        <v>0</v>
      </c>
    </row>
    <row r="138" spans="1:159">
      <c r="A138" s="342">
        <f>IF(Rendimiento!B94="",Rendimiento!F94,Rendimiento!B94)</f>
        <v>0</v>
      </c>
      <c r="B138" s="355">
        <f>Rendimiento!C94</f>
        <v>0</v>
      </c>
      <c r="C138" s="355">
        <f>Rendimiento!D94</f>
        <v>0</v>
      </c>
      <c r="D138" s="344">
        <f>Rendimiento!E94</f>
        <v>0</v>
      </c>
      <c r="E138" s="344">
        <f t="shared" si="117"/>
        <v>0</v>
      </c>
      <c r="F138" s="344">
        <f t="shared" si="111"/>
        <v>0</v>
      </c>
      <c r="G138" s="344">
        <f t="shared" si="112"/>
        <v>0</v>
      </c>
      <c r="H138" s="344">
        <f t="shared" si="113"/>
        <v>0</v>
      </c>
      <c r="I138" s="340">
        <f t="shared" si="118"/>
        <v>0</v>
      </c>
      <c r="J138" s="344">
        <f t="shared" si="119"/>
        <v>0</v>
      </c>
      <c r="K138" s="344">
        <f t="shared" si="114"/>
        <v>0</v>
      </c>
      <c r="O138" s="344">
        <f>Rendimiento!M94</f>
        <v>0</v>
      </c>
      <c r="P138" s="337">
        <f>Rendimiento!N94</f>
        <v>0</v>
      </c>
      <c r="Q138" s="332" t="e">
        <f>IF(E153&gt;0,O138,0)</f>
        <v>#DIV/0!</v>
      </c>
      <c r="R138" s="333" t="e">
        <f t="shared" si="115"/>
        <v>#DIV/0!</v>
      </c>
      <c r="S138" s="332" t="e">
        <f>IF(E153&gt;0,P138,Q138)</f>
        <v>#DIV/0!</v>
      </c>
      <c r="T138" s="344" t="e">
        <f t="shared" si="120"/>
        <v>#DIV/0!</v>
      </c>
      <c r="U138" s="344" t="e">
        <f t="shared" si="123"/>
        <v>#DIV/0!</v>
      </c>
      <c r="V138" s="344" t="e">
        <f t="shared" si="124"/>
        <v>#DIV/0!</v>
      </c>
      <c r="W138" s="344" t="e">
        <f t="shared" si="125"/>
        <v>#DIV/0!</v>
      </c>
      <c r="X138" s="344" t="e">
        <f t="shared" si="126"/>
        <v>#DIV/0!</v>
      </c>
      <c r="Y138" s="344" t="e">
        <f t="shared" si="127"/>
        <v>#DIV/0!</v>
      </c>
      <c r="Z138" s="344" t="e">
        <f t="shared" si="128"/>
        <v>#DIV/0!</v>
      </c>
      <c r="AA138" s="344" t="e">
        <f t="shared" si="129"/>
        <v>#DIV/0!</v>
      </c>
      <c r="AB138" s="344" t="e">
        <f t="shared" si="130"/>
        <v>#DIV/0!</v>
      </c>
      <c r="AC138" s="344" t="e">
        <f t="shared" si="131"/>
        <v>#DIV/0!</v>
      </c>
      <c r="AD138" s="344" t="e">
        <f t="shared" si="132"/>
        <v>#DIV/0!</v>
      </c>
      <c r="AE138" s="344" t="e">
        <f t="shared" si="133"/>
        <v>#DIV/0!</v>
      </c>
      <c r="AF138" s="344" t="e">
        <f t="shared" si="134"/>
        <v>#DIV/0!</v>
      </c>
      <c r="AG138" s="344" t="e">
        <f t="shared" si="135"/>
        <v>#DIV/0!</v>
      </c>
      <c r="AH138" s="344" t="e">
        <f t="shared" si="136"/>
        <v>#DIV/0!</v>
      </c>
      <c r="AI138" s="344" t="e">
        <f t="shared" si="137"/>
        <v>#DIV/0!</v>
      </c>
      <c r="AJ138" s="344" t="e">
        <f t="shared" si="138"/>
        <v>#DIV/0!</v>
      </c>
      <c r="AK138" s="344" t="e">
        <f t="shared" si="139"/>
        <v>#DIV/0!</v>
      </c>
      <c r="AL138" s="344" t="e">
        <f t="shared" si="140"/>
        <v>#DIV/0!</v>
      </c>
      <c r="AM138" s="344" t="e">
        <f t="shared" si="141"/>
        <v>#DIV/0!</v>
      </c>
      <c r="AN138" s="344" t="e">
        <f t="shared" si="142"/>
        <v>#DIV/0!</v>
      </c>
      <c r="AO138" s="344" t="e">
        <f t="shared" si="143"/>
        <v>#DIV/0!</v>
      </c>
      <c r="AP138" s="344" t="e">
        <f t="shared" si="144"/>
        <v>#DIV/0!</v>
      </c>
      <c r="AQ138" s="344" t="e">
        <f t="shared" si="145"/>
        <v>#DIV/0!</v>
      </c>
      <c r="AR138" s="344" t="e">
        <f t="shared" si="146"/>
        <v>#DIV/0!</v>
      </c>
      <c r="AS138" s="344" t="e">
        <f t="shared" si="147"/>
        <v>#DIV/0!</v>
      </c>
      <c r="AT138" s="344" t="e">
        <f t="shared" si="148"/>
        <v>#DIV/0!</v>
      </c>
      <c r="AU138" s="344" t="e">
        <f t="shared" si="149"/>
        <v>#DIV/0!</v>
      </c>
      <c r="AV138" s="344" t="e">
        <f t="shared" si="150"/>
        <v>#DIV/0!</v>
      </c>
      <c r="AW138" s="344" t="e">
        <f t="shared" si="151"/>
        <v>#DIV/0!</v>
      </c>
      <c r="AX138" s="344" t="e">
        <f t="shared" si="152"/>
        <v>#DIV/0!</v>
      </c>
      <c r="AY138" s="344" t="e">
        <f t="shared" ref="AY138:AY150" si="153">IF(S138=0,"",$DW138)</f>
        <v>#DIV/0!</v>
      </c>
      <c r="BL138" s="332">
        <f>ABS($P106-P138)</f>
        <v>0</v>
      </c>
      <c r="BM138" s="353" t="e">
        <f>IF(BL138&lt;$BL155,$BL156,$BL157)</f>
        <v>#DIV/0!</v>
      </c>
      <c r="BN138" s="332">
        <f>ABS($P107-P138)</f>
        <v>0</v>
      </c>
      <c r="BO138" s="353" t="e">
        <f>IF(BN138&lt;$BN155,$BN156,$BN157)</f>
        <v>#DIV/0!</v>
      </c>
      <c r="BP138" s="332">
        <f>ABS($P108-P138)</f>
        <v>0</v>
      </c>
      <c r="BQ138" s="353" t="e">
        <f>IF(BP138&lt;$BP155,$BP156,$BP157)</f>
        <v>#DIV/0!</v>
      </c>
      <c r="BR138" s="332">
        <f>ABS($P109-P138)</f>
        <v>0</v>
      </c>
      <c r="BS138" s="353" t="e">
        <f>IF(BR138&lt;$BR155,$BR156,$BR157)</f>
        <v>#DIV/0!</v>
      </c>
      <c r="BT138" s="332">
        <f>ABS($P110-P138)</f>
        <v>0</v>
      </c>
      <c r="BU138" s="353" t="e">
        <f>IF(BT138&lt;$BT155,$BT156,$BT157)</f>
        <v>#DIV/0!</v>
      </c>
      <c r="BV138" s="332">
        <f>ABS($P111-P138)</f>
        <v>0</v>
      </c>
      <c r="BW138" s="353" t="e">
        <f>IF(BV138&lt;$BV155,$BV156,$BV157)</f>
        <v>#DIV/0!</v>
      </c>
      <c r="BX138" s="332">
        <f>ABS($P112-P138)</f>
        <v>0</v>
      </c>
      <c r="BY138" s="353" t="e">
        <f>IF(BX138&lt;$BX155,$BX156,$BX157)</f>
        <v>#DIV/0!</v>
      </c>
      <c r="BZ138" s="332">
        <f>ABS($P113-P138)</f>
        <v>0</v>
      </c>
      <c r="CA138" s="353" t="e">
        <f>IF(BZ138&lt;$BZ155,$BZ156,$BZ157)</f>
        <v>#DIV/0!</v>
      </c>
      <c r="CB138" s="332">
        <f>ABS($P114-P138)</f>
        <v>0</v>
      </c>
      <c r="CC138" s="353" t="e">
        <f>IF(CB138&lt;$CB155,$CB156,$CB157)</f>
        <v>#DIV/0!</v>
      </c>
      <c r="CD138" s="332">
        <f>ABS($P115-P138)</f>
        <v>0</v>
      </c>
      <c r="CE138" s="353" t="e">
        <f>IF(CD138&lt;$CD155,$CD156,$CD157)</f>
        <v>#DIV/0!</v>
      </c>
      <c r="CF138" s="332">
        <f>ABS($P116-P138)</f>
        <v>0</v>
      </c>
      <c r="CG138" s="353" t="e">
        <f>IF(CF138&lt;$CF155,$CF156,$CF157)</f>
        <v>#DIV/0!</v>
      </c>
      <c r="CH138" s="332">
        <f>ABS($P117-P138)</f>
        <v>0</v>
      </c>
      <c r="CI138" s="353" t="e">
        <f>IF(CH138&lt;$CH155,$CH156,$CH157)</f>
        <v>#DIV/0!</v>
      </c>
      <c r="CJ138" s="332">
        <f>ABS($P118-P138)</f>
        <v>0</v>
      </c>
      <c r="CK138" s="353" t="e">
        <f>IF(CJ138&lt;$CJ155,$CJ156,$CJ157)</f>
        <v>#DIV/0!</v>
      </c>
      <c r="CL138" s="332">
        <f>ABS($P119-P138)</f>
        <v>0</v>
      </c>
      <c r="CM138" s="353" t="e">
        <f>IF(CL138&lt;$CL155,$CL156,$CL157)</f>
        <v>#DIV/0!</v>
      </c>
      <c r="CN138" s="332">
        <f>ABS($P120-P138)</f>
        <v>0</v>
      </c>
      <c r="CO138" s="353" t="e">
        <f>IF(CN138&lt;$CN155,$CN156,$CN157)</f>
        <v>#DIV/0!</v>
      </c>
      <c r="CP138" s="332">
        <f>ABS($P121-P138)</f>
        <v>0</v>
      </c>
      <c r="CQ138" s="353" t="e">
        <f>IF(CP138&lt;$CP155,$CP156,$CP157)</f>
        <v>#DIV/0!</v>
      </c>
      <c r="CR138" s="332">
        <f>ABS($P122-P138)</f>
        <v>0</v>
      </c>
      <c r="CS138" s="353" t="e">
        <f>IF(CR138&lt;$CR155,$CR156,$CR157)</f>
        <v>#DIV/0!</v>
      </c>
      <c r="CT138" s="332">
        <f>ABS($P123-P138)</f>
        <v>0</v>
      </c>
      <c r="CU138" s="353" t="e">
        <f>IF(CT138&lt;$CT155,$CT156,$CT157)</f>
        <v>#DIV/0!</v>
      </c>
      <c r="CV138" s="332">
        <f>ABS($P124-P138)</f>
        <v>0</v>
      </c>
      <c r="CW138" s="353" t="e">
        <f>IF(CV138&lt;$CV155,$CV156,$CV157)</f>
        <v>#DIV/0!</v>
      </c>
      <c r="CX138" s="332">
        <f>ABS($P125-P138)</f>
        <v>0</v>
      </c>
      <c r="CY138" s="353" t="e">
        <f>IF(CX138&lt;$CX155,$CX156,$CX157)</f>
        <v>#DIV/0!</v>
      </c>
      <c r="CZ138" s="344">
        <f>ABS($P126-P138)</f>
        <v>0</v>
      </c>
      <c r="DA138" s="353" t="e">
        <f>IF(CZ138&lt;$CZ155,$CZ156,$CZ157)</f>
        <v>#DIV/0!</v>
      </c>
      <c r="DB138" s="344">
        <f>ABS($P127-P138)</f>
        <v>0</v>
      </c>
      <c r="DC138" s="353" t="e">
        <f>IF(DB138&lt;DB155,$DB156,$DB157)</f>
        <v>#DIV/0!</v>
      </c>
      <c r="DD138" s="344">
        <f>ABS($P128-P138)</f>
        <v>0</v>
      </c>
      <c r="DE138" s="353" t="e">
        <f>IF(DD138&lt;DD155,$DD156,$DD157)</f>
        <v>#DIV/0!</v>
      </c>
      <c r="DF138" s="344">
        <f>ABS($P129-P138)</f>
        <v>0</v>
      </c>
      <c r="DG138" s="353" t="e">
        <f>IF(DF138&lt;DF155,$DF156,$DF157)</f>
        <v>#DIV/0!</v>
      </c>
      <c r="DH138" s="344">
        <f>ABS($P130-P138)</f>
        <v>0</v>
      </c>
      <c r="DI138" s="353" t="e">
        <f>IF(DH138&lt;DH155,$DH156,$DH157)</f>
        <v>#DIV/0!</v>
      </c>
      <c r="DJ138" s="344">
        <f>ABS($P131-P138)</f>
        <v>0</v>
      </c>
      <c r="DK138" s="353" t="e">
        <f>IF(DJ138&lt;DJ155,$DJ156,$DJ157)</f>
        <v>#DIV/0!</v>
      </c>
      <c r="DL138" s="344">
        <f>ABS($P132-P138)</f>
        <v>0</v>
      </c>
      <c r="DM138" s="353" t="e">
        <f>IF(DL138&lt;DL155,$DL156,$DL157)</f>
        <v>#DIV/0!</v>
      </c>
      <c r="DN138" s="344">
        <f>ABS($P133-P138)</f>
        <v>0</v>
      </c>
      <c r="DO138" s="353" t="e">
        <f>IF(DN138&lt;DN155,$DN156,$DN157)</f>
        <v>#DIV/0!</v>
      </c>
      <c r="DP138" s="344">
        <f>ABS($P134-P138)</f>
        <v>0</v>
      </c>
      <c r="DQ138" s="353" t="e">
        <f>IF(DP138&lt;DP155,$DP156,$DP157)</f>
        <v>#DIV/0!</v>
      </c>
      <c r="DR138" s="344">
        <f>ABS($P135-P138)</f>
        <v>0</v>
      </c>
      <c r="DS138" s="353" t="e">
        <f>IF(DR138&lt;DR155,$DR156,$DR157)</f>
        <v>#DIV/0!</v>
      </c>
      <c r="DT138" s="344">
        <f>ABS($P136-P138)</f>
        <v>0</v>
      </c>
      <c r="DU138" s="344" t="e">
        <f>IF(DT138&lt;DT155,$DT156,$DT157)</f>
        <v>#DIV/0!</v>
      </c>
      <c r="DV138" s="344">
        <f>ABS($P137-P138)</f>
        <v>0</v>
      </c>
      <c r="DW138" s="344" t="e">
        <f>IF(DV138&lt;DV155,$DV156,$DV157)</f>
        <v>#DIV/0!</v>
      </c>
      <c r="EZ138" s="344">
        <f>SUM(EZ136:EZ137)</f>
        <v>154839716.22680479</v>
      </c>
      <c r="FA138" s="344">
        <f t="shared" si="121"/>
        <v>0</v>
      </c>
      <c r="FB138" s="344">
        <f t="shared" si="122"/>
        <v>0</v>
      </c>
      <c r="FC138" s="344">
        <f t="shared" si="116"/>
        <v>0</v>
      </c>
    </row>
    <row r="139" spans="1:159">
      <c r="A139" s="342">
        <f>IF(Rendimiento!B95="",Rendimiento!F95,Rendimiento!B95)</f>
        <v>0</v>
      </c>
      <c r="B139" s="355">
        <f>Rendimiento!C95</f>
        <v>0</v>
      </c>
      <c r="C139" s="355">
        <f>Rendimiento!D95</f>
        <v>0</v>
      </c>
      <c r="D139" s="344">
        <f>Rendimiento!E95</f>
        <v>0</v>
      </c>
      <c r="E139" s="344">
        <f t="shared" si="117"/>
        <v>0</v>
      </c>
      <c r="F139" s="344">
        <f t="shared" si="111"/>
        <v>0</v>
      </c>
      <c r="G139" s="344">
        <f t="shared" si="112"/>
        <v>0</v>
      </c>
      <c r="H139" s="344">
        <f t="shared" si="113"/>
        <v>0</v>
      </c>
      <c r="I139" s="340">
        <f t="shared" si="118"/>
        <v>0</v>
      </c>
      <c r="J139" s="344">
        <f t="shared" si="119"/>
        <v>0</v>
      </c>
      <c r="K139" s="344">
        <f t="shared" si="114"/>
        <v>0</v>
      </c>
      <c r="O139" s="344">
        <f>Rendimiento!M95</f>
        <v>0</v>
      </c>
      <c r="P139" s="337">
        <f>Rendimiento!N95</f>
        <v>0</v>
      </c>
      <c r="Q139" s="332" t="e">
        <f>IF(E153&gt;0,O139,0)</f>
        <v>#DIV/0!</v>
      </c>
      <c r="R139" s="333" t="e">
        <f t="shared" si="115"/>
        <v>#DIV/0!</v>
      </c>
      <c r="S139" s="332" t="e">
        <f>IF(E153&gt;0,P139,Q139)</f>
        <v>#DIV/0!</v>
      </c>
      <c r="T139" s="344" t="e">
        <f t="shared" si="120"/>
        <v>#DIV/0!</v>
      </c>
      <c r="U139" s="344" t="e">
        <f t="shared" si="123"/>
        <v>#DIV/0!</v>
      </c>
      <c r="V139" s="344" t="e">
        <f t="shared" si="124"/>
        <v>#DIV/0!</v>
      </c>
      <c r="W139" s="344" t="e">
        <f t="shared" si="125"/>
        <v>#DIV/0!</v>
      </c>
      <c r="X139" s="344" t="e">
        <f t="shared" si="126"/>
        <v>#DIV/0!</v>
      </c>
      <c r="Y139" s="344" t="e">
        <f t="shared" si="127"/>
        <v>#DIV/0!</v>
      </c>
      <c r="Z139" s="344" t="e">
        <f t="shared" si="128"/>
        <v>#DIV/0!</v>
      </c>
      <c r="AA139" s="344" t="e">
        <f t="shared" si="129"/>
        <v>#DIV/0!</v>
      </c>
      <c r="AB139" s="344" t="e">
        <f t="shared" si="130"/>
        <v>#DIV/0!</v>
      </c>
      <c r="AC139" s="344" t="e">
        <f t="shared" si="131"/>
        <v>#DIV/0!</v>
      </c>
      <c r="AD139" s="344" t="e">
        <f t="shared" si="132"/>
        <v>#DIV/0!</v>
      </c>
      <c r="AE139" s="344" t="e">
        <f t="shared" si="133"/>
        <v>#DIV/0!</v>
      </c>
      <c r="AF139" s="344" t="e">
        <f t="shared" si="134"/>
        <v>#DIV/0!</v>
      </c>
      <c r="AG139" s="344" t="e">
        <f t="shared" si="135"/>
        <v>#DIV/0!</v>
      </c>
      <c r="AH139" s="344" t="e">
        <f t="shared" si="136"/>
        <v>#DIV/0!</v>
      </c>
      <c r="AI139" s="344" t="e">
        <f t="shared" si="137"/>
        <v>#DIV/0!</v>
      </c>
      <c r="AJ139" s="344" t="e">
        <f t="shared" si="138"/>
        <v>#DIV/0!</v>
      </c>
      <c r="AK139" s="344" t="e">
        <f t="shared" si="139"/>
        <v>#DIV/0!</v>
      </c>
      <c r="AL139" s="344" t="e">
        <f t="shared" si="140"/>
        <v>#DIV/0!</v>
      </c>
      <c r="AM139" s="344" t="e">
        <f t="shared" si="141"/>
        <v>#DIV/0!</v>
      </c>
      <c r="AN139" s="344" t="e">
        <f t="shared" si="142"/>
        <v>#DIV/0!</v>
      </c>
      <c r="AO139" s="344" t="e">
        <f t="shared" si="143"/>
        <v>#DIV/0!</v>
      </c>
      <c r="AP139" s="344" t="e">
        <f t="shared" si="144"/>
        <v>#DIV/0!</v>
      </c>
      <c r="AQ139" s="344" t="e">
        <f t="shared" si="145"/>
        <v>#DIV/0!</v>
      </c>
      <c r="AR139" s="344" t="e">
        <f t="shared" si="146"/>
        <v>#DIV/0!</v>
      </c>
      <c r="AS139" s="344" t="e">
        <f t="shared" si="147"/>
        <v>#DIV/0!</v>
      </c>
      <c r="AT139" s="344" t="e">
        <f t="shared" si="148"/>
        <v>#DIV/0!</v>
      </c>
      <c r="AU139" s="344" t="e">
        <f t="shared" si="149"/>
        <v>#DIV/0!</v>
      </c>
      <c r="AV139" s="344" t="e">
        <f t="shared" si="150"/>
        <v>#DIV/0!</v>
      </c>
      <c r="AW139" s="344" t="e">
        <f t="shared" si="151"/>
        <v>#DIV/0!</v>
      </c>
      <c r="AX139" s="344" t="e">
        <f t="shared" si="152"/>
        <v>#DIV/0!</v>
      </c>
      <c r="AY139" s="344" t="e">
        <f t="shared" si="153"/>
        <v>#DIV/0!</v>
      </c>
      <c r="AZ139" s="344" t="e">
        <f t="shared" ref="AZ139:AZ150" si="154">IF(S139=0,"",$DY139)</f>
        <v>#DIV/0!</v>
      </c>
      <c r="BL139" s="332">
        <f>ABS($P106-P139)</f>
        <v>0</v>
      </c>
      <c r="BM139" s="353" t="e">
        <f>IF(BL139&lt;$BL155,$BL156,$BL157)</f>
        <v>#DIV/0!</v>
      </c>
      <c r="BN139" s="332">
        <f>ABS($P107-P139)</f>
        <v>0</v>
      </c>
      <c r="BO139" s="353" t="e">
        <f>IF(BN139&lt;$BN155,$BN156,$BN157)</f>
        <v>#DIV/0!</v>
      </c>
      <c r="BP139" s="332">
        <f>ABS($P108-P139)</f>
        <v>0</v>
      </c>
      <c r="BQ139" s="353" t="e">
        <f>IF(BP139&lt;$BP155,$BP156,$BP157)</f>
        <v>#DIV/0!</v>
      </c>
      <c r="BR139" s="332">
        <f>ABS($P109-P139)</f>
        <v>0</v>
      </c>
      <c r="BS139" s="353" t="e">
        <f>IF(BR139&lt;$BR155,$BR156,$BR157)</f>
        <v>#DIV/0!</v>
      </c>
      <c r="BT139" s="332">
        <f>ABS($P110-P139)</f>
        <v>0</v>
      </c>
      <c r="BU139" s="353" t="e">
        <f>IF(BT139&lt;$BT155,$BT156,$BT157)</f>
        <v>#DIV/0!</v>
      </c>
      <c r="BV139" s="332">
        <f>ABS($P111-P139)</f>
        <v>0</v>
      </c>
      <c r="BW139" s="353" t="e">
        <f>IF(BV139&lt;$BV155,$BV156,$BV157)</f>
        <v>#DIV/0!</v>
      </c>
      <c r="BX139" s="332">
        <f>ABS($P112-P139)</f>
        <v>0</v>
      </c>
      <c r="BY139" s="353" t="e">
        <f>IF(BX139&lt;$BX155,$BX156,$BX157)</f>
        <v>#DIV/0!</v>
      </c>
      <c r="BZ139" s="332">
        <f>ABS($P113-P139)</f>
        <v>0</v>
      </c>
      <c r="CA139" s="353" t="e">
        <f>IF(BZ139&lt;$BZ155,$BZ156,$BZ157)</f>
        <v>#DIV/0!</v>
      </c>
      <c r="CB139" s="332">
        <f>ABS($P114-P139)</f>
        <v>0</v>
      </c>
      <c r="CC139" s="353" t="e">
        <f>IF(CB139&lt;$CB155,$CB156,$CB157)</f>
        <v>#DIV/0!</v>
      </c>
      <c r="CD139" s="332">
        <f>ABS($P115-P139)</f>
        <v>0</v>
      </c>
      <c r="CE139" s="353" t="e">
        <f>IF(CD139&lt;$CD155,$CD156,$CD157)</f>
        <v>#DIV/0!</v>
      </c>
      <c r="CF139" s="332">
        <f>ABS($P116-P139)</f>
        <v>0</v>
      </c>
      <c r="CG139" s="353" t="e">
        <f>IF(CF139&lt;$CF155,$CF156,$CF157)</f>
        <v>#DIV/0!</v>
      </c>
      <c r="CH139" s="332">
        <f>ABS($P117-P139)</f>
        <v>0</v>
      </c>
      <c r="CI139" s="353" t="e">
        <f>IF(CH139&lt;$CH155,$CH156,$CH157)</f>
        <v>#DIV/0!</v>
      </c>
      <c r="CJ139" s="332">
        <f>ABS($P118-P139)</f>
        <v>0</v>
      </c>
      <c r="CK139" s="353" t="e">
        <f>IF(CJ139&lt;$CJ155,$CJ156,$CJ157)</f>
        <v>#DIV/0!</v>
      </c>
      <c r="CL139" s="332">
        <f>ABS($P119-P139)</f>
        <v>0</v>
      </c>
      <c r="CM139" s="353" t="e">
        <f>IF(CL139&lt;$CL155,$CL156,$CL157)</f>
        <v>#DIV/0!</v>
      </c>
      <c r="CN139" s="332">
        <f>ABS($P120-P139)</f>
        <v>0</v>
      </c>
      <c r="CO139" s="353" t="e">
        <f>IF(CN139&lt;$CN155,$CN156,$CN157)</f>
        <v>#DIV/0!</v>
      </c>
      <c r="CP139" s="332">
        <f>ABS($P121-P139)</f>
        <v>0</v>
      </c>
      <c r="CQ139" s="353" t="e">
        <f>IF(CP139&lt;$CP155,$CP156,$CP157)</f>
        <v>#DIV/0!</v>
      </c>
      <c r="CR139" s="332">
        <f>ABS($P122-P139)</f>
        <v>0</v>
      </c>
      <c r="CS139" s="353" t="e">
        <f>IF(CR139&lt;$CR155,$CR156,$CR157)</f>
        <v>#DIV/0!</v>
      </c>
      <c r="CT139" s="332">
        <f>ABS($P123-P139)</f>
        <v>0</v>
      </c>
      <c r="CU139" s="353" t="e">
        <f>IF(CT139&lt;$CT155,$CT156,$CT157)</f>
        <v>#DIV/0!</v>
      </c>
      <c r="CV139" s="332">
        <f>ABS($P124-P139)</f>
        <v>0</v>
      </c>
      <c r="CW139" s="353" t="e">
        <f>IF(CV139&lt;$CV155,$CV156,$CV157)</f>
        <v>#DIV/0!</v>
      </c>
      <c r="CX139" s="332">
        <f>ABS($P125-P139)</f>
        <v>0</v>
      </c>
      <c r="CY139" s="353" t="e">
        <f>IF(CX139&lt;$CX155,$CX156,$CX157)</f>
        <v>#DIV/0!</v>
      </c>
      <c r="CZ139" s="344">
        <f>ABS($P126-P139)</f>
        <v>0</v>
      </c>
      <c r="DA139" s="353" t="e">
        <f>IF(CZ139&lt;$CZ155,$CZ156,$CZ157)</f>
        <v>#DIV/0!</v>
      </c>
      <c r="DB139" s="344">
        <f>ABS($P127-P139)</f>
        <v>0</v>
      </c>
      <c r="DC139" s="353" t="e">
        <f>IF(DB139&lt;DB155,$DB156,$DB157)</f>
        <v>#DIV/0!</v>
      </c>
      <c r="DD139" s="344">
        <f>ABS($P128-P139)</f>
        <v>0</v>
      </c>
      <c r="DE139" s="353" t="e">
        <f>IF(DD139&lt;DD155,$DD156,$DD157)</f>
        <v>#DIV/0!</v>
      </c>
      <c r="DF139" s="344">
        <f>ABS($P129-P139)</f>
        <v>0</v>
      </c>
      <c r="DG139" s="353" t="e">
        <f>IF(DF139&lt;DF155,$DF156,$DF157)</f>
        <v>#DIV/0!</v>
      </c>
      <c r="DH139" s="344">
        <f>ABS($P130-P139)</f>
        <v>0</v>
      </c>
      <c r="DI139" s="353" t="e">
        <f>IF(DH139&lt;DH155,$DH156,$DH157)</f>
        <v>#DIV/0!</v>
      </c>
      <c r="DJ139" s="344">
        <f>ABS($P131-P139)</f>
        <v>0</v>
      </c>
      <c r="DK139" s="353" t="e">
        <f>IF(DJ139&lt;DJ155,$DJ156,$DJ157)</f>
        <v>#DIV/0!</v>
      </c>
      <c r="DL139" s="344">
        <f>ABS($P132-P139)</f>
        <v>0</v>
      </c>
      <c r="DM139" s="353" t="e">
        <f>IF(DL139&lt;DL155,$DL156,$DL157)</f>
        <v>#DIV/0!</v>
      </c>
      <c r="DN139" s="344">
        <f>ABS($P133-P139)</f>
        <v>0</v>
      </c>
      <c r="DO139" s="353" t="e">
        <f>IF(DN139&lt;DN155,$DN156,$DN157)</f>
        <v>#DIV/0!</v>
      </c>
      <c r="DP139" s="344">
        <f>ABS($P134-P139)</f>
        <v>0</v>
      </c>
      <c r="DQ139" s="353" t="e">
        <f>IF(DP139&lt;DP155,$DP156,$DP157)</f>
        <v>#DIV/0!</v>
      </c>
      <c r="DR139" s="344">
        <f>ABS($P135-P139)</f>
        <v>0</v>
      </c>
      <c r="DS139" s="353" t="e">
        <f>IF(DR139&lt;DR155,$DR156,$DR157)</f>
        <v>#DIV/0!</v>
      </c>
      <c r="DT139" s="344">
        <f>ABS($P136-P139)</f>
        <v>0</v>
      </c>
      <c r="DU139" s="353" t="e">
        <f>IF(DT139&lt;DT155,$DT156,$DT157)</f>
        <v>#DIV/0!</v>
      </c>
      <c r="DV139" s="344">
        <f>ABS($P137-P139)</f>
        <v>0</v>
      </c>
      <c r="DW139" s="353" t="e">
        <f>IF(DV139&lt;DV155,$DV156,$DV157)</f>
        <v>#DIV/0!</v>
      </c>
      <c r="DX139" s="344">
        <f>ABS($P138-P139)</f>
        <v>0</v>
      </c>
      <c r="DY139" s="353" t="e">
        <f>IF(DX139&lt;DX155,$DX156,$DX157)</f>
        <v>#DIV/0!</v>
      </c>
      <c r="FA139" s="344">
        <f t="shared" si="121"/>
        <v>0</v>
      </c>
      <c r="FB139" s="344">
        <f t="shared" si="122"/>
        <v>0</v>
      </c>
      <c r="FC139" s="344">
        <f t="shared" si="116"/>
        <v>0</v>
      </c>
    </row>
    <row r="140" spans="1:159">
      <c r="A140" s="342">
        <f>IF(Rendimiento!B96="",Rendimiento!F96,Rendimiento!B96)</f>
        <v>0</v>
      </c>
      <c r="B140" s="355">
        <f>Rendimiento!C96</f>
        <v>0</v>
      </c>
      <c r="C140" s="355">
        <f>Rendimiento!D96</f>
        <v>0</v>
      </c>
      <c r="D140" s="344">
        <f>Rendimiento!E96</f>
        <v>0</v>
      </c>
      <c r="E140" s="344">
        <f t="shared" si="117"/>
        <v>0</v>
      </c>
      <c r="F140" s="344">
        <f t="shared" si="111"/>
        <v>0</v>
      </c>
      <c r="G140" s="344">
        <f t="shared" si="112"/>
        <v>0</v>
      </c>
      <c r="H140" s="344">
        <f t="shared" si="113"/>
        <v>0</v>
      </c>
      <c r="I140" s="340">
        <f t="shared" si="118"/>
        <v>0</v>
      </c>
      <c r="J140" s="344">
        <f t="shared" si="119"/>
        <v>0</v>
      </c>
      <c r="K140" s="344">
        <f t="shared" si="114"/>
        <v>0</v>
      </c>
      <c r="O140" s="344">
        <f>Rendimiento!M96</f>
        <v>0</v>
      </c>
      <c r="P140" s="337">
        <f>Rendimiento!N96</f>
        <v>0</v>
      </c>
      <c r="Q140" s="332" t="e">
        <f>IF(E153&gt;0,O140,0)</f>
        <v>#DIV/0!</v>
      </c>
      <c r="R140" s="333" t="e">
        <f t="shared" si="115"/>
        <v>#DIV/0!</v>
      </c>
      <c r="S140" s="332" t="e">
        <f>IF(E153&gt;0,P140,Q140)</f>
        <v>#DIV/0!</v>
      </c>
      <c r="T140" s="344" t="e">
        <f t="shared" si="120"/>
        <v>#DIV/0!</v>
      </c>
      <c r="U140" s="344" t="e">
        <f t="shared" si="123"/>
        <v>#DIV/0!</v>
      </c>
      <c r="V140" s="344" t="e">
        <f t="shared" si="124"/>
        <v>#DIV/0!</v>
      </c>
      <c r="W140" s="344" t="e">
        <f t="shared" si="125"/>
        <v>#DIV/0!</v>
      </c>
      <c r="X140" s="344" t="e">
        <f t="shared" si="126"/>
        <v>#DIV/0!</v>
      </c>
      <c r="Y140" s="344" t="e">
        <f t="shared" si="127"/>
        <v>#DIV/0!</v>
      </c>
      <c r="Z140" s="344" t="e">
        <f t="shared" si="128"/>
        <v>#DIV/0!</v>
      </c>
      <c r="AA140" s="344" t="e">
        <f t="shared" si="129"/>
        <v>#DIV/0!</v>
      </c>
      <c r="AB140" s="344" t="e">
        <f t="shared" si="130"/>
        <v>#DIV/0!</v>
      </c>
      <c r="AC140" s="344" t="e">
        <f t="shared" si="131"/>
        <v>#DIV/0!</v>
      </c>
      <c r="AD140" s="344" t="e">
        <f t="shared" si="132"/>
        <v>#DIV/0!</v>
      </c>
      <c r="AE140" s="344" t="e">
        <f t="shared" si="133"/>
        <v>#DIV/0!</v>
      </c>
      <c r="AF140" s="344" t="e">
        <f t="shared" si="134"/>
        <v>#DIV/0!</v>
      </c>
      <c r="AG140" s="344" t="e">
        <f t="shared" si="135"/>
        <v>#DIV/0!</v>
      </c>
      <c r="AH140" s="344" t="e">
        <f t="shared" si="136"/>
        <v>#DIV/0!</v>
      </c>
      <c r="AI140" s="344" t="e">
        <f t="shared" si="137"/>
        <v>#DIV/0!</v>
      </c>
      <c r="AJ140" s="344" t="e">
        <f t="shared" si="138"/>
        <v>#DIV/0!</v>
      </c>
      <c r="AK140" s="344" t="e">
        <f t="shared" si="139"/>
        <v>#DIV/0!</v>
      </c>
      <c r="AL140" s="344" t="e">
        <f t="shared" si="140"/>
        <v>#DIV/0!</v>
      </c>
      <c r="AM140" s="344" t="e">
        <f t="shared" si="141"/>
        <v>#DIV/0!</v>
      </c>
      <c r="AN140" s="344" t="e">
        <f t="shared" si="142"/>
        <v>#DIV/0!</v>
      </c>
      <c r="AO140" s="344" t="e">
        <f t="shared" si="143"/>
        <v>#DIV/0!</v>
      </c>
      <c r="AP140" s="344" t="e">
        <f t="shared" si="144"/>
        <v>#DIV/0!</v>
      </c>
      <c r="AQ140" s="344" t="e">
        <f t="shared" si="145"/>
        <v>#DIV/0!</v>
      </c>
      <c r="AR140" s="344" t="e">
        <f t="shared" si="146"/>
        <v>#DIV/0!</v>
      </c>
      <c r="AS140" s="344" t="e">
        <f t="shared" si="147"/>
        <v>#DIV/0!</v>
      </c>
      <c r="AT140" s="344" t="e">
        <f t="shared" si="148"/>
        <v>#DIV/0!</v>
      </c>
      <c r="AU140" s="344" t="e">
        <f t="shared" si="149"/>
        <v>#DIV/0!</v>
      </c>
      <c r="AV140" s="344" t="e">
        <f t="shared" si="150"/>
        <v>#DIV/0!</v>
      </c>
      <c r="AW140" s="344" t="e">
        <f t="shared" si="151"/>
        <v>#DIV/0!</v>
      </c>
      <c r="AX140" s="344" t="e">
        <f t="shared" si="152"/>
        <v>#DIV/0!</v>
      </c>
      <c r="AY140" s="344" t="e">
        <f t="shared" si="153"/>
        <v>#DIV/0!</v>
      </c>
      <c r="AZ140" s="344" t="e">
        <f t="shared" si="154"/>
        <v>#DIV/0!</v>
      </c>
      <c r="BA140" s="344" t="e">
        <f t="shared" ref="BA140:BA150" si="155">IF(S140=0,"",$EA140)</f>
        <v>#DIV/0!</v>
      </c>
      <c r="BL140" s="332">
        <f>ABS($P106-P140)</f>
        <v>0</v>
      </c>
      <c r="BM140" s="344" t="e">
        <f>IF(BL140&lt;$BL155,$BL156,$BL157)</f>
        <v>#DIV/0!</v>
      </c>
      <c r="BN140" s="332">
        <f>ABS($P107-P140)</f>
        <v>0</v>
      </c>
      <c r="BO140" s="344" t="e">
        <f>IF(BN140&lt;$BN155,$BN156,$BN157)</f>
        <v>#DIV/0!</v>
      </c>
      <c r="BP140" s="332">
        <f>ABS($P108-P140)</f>
        <v>0</v>
      </c>
      <c r="BQ140" s="344" t="e">
        <f>IF(BP140&lt;$BP155,$BP156,$BP157)</f>
        <v>#DIV/0!</v>
      </c>
      <c r="BR140" s="332">
        <f>ABS($P109-P140)</f>
        <v>0</v>
      </c>
      <c r="BS140" s="344" t="e">
        <f>IF(BR140&lt;$BR155,$BR156,$BR157)</f>
        <v>#DIV/0!</v>
      </c>
      <c r="BT140" s="332">
        <f>ABS($P110-P140)</f>
        <v>0</v>
      </c>
      <c r="BU140" s="344" t="e">
        <f>IF(BT140&lt;$BT155,$BT156,$BT157)</f>
        <v>#DIV/0!</v>
      </c>
      <c r="BV140" s="332">
        <f>ABS($P111-P140)</f>
        <v>0</v>
      </c>
      <c r="BW140" s="344" t="e">
        <f>IF(BV140&lt;$BV155,$BV156,$BV157)</f>
        <v>#DIV/0!</v>
      </c>
      <c r="BX140" s="332">
        <f>ABS($P112-P140)</f>
        <v>0</v>
      </c>
      <c r="BY140" s="344" t="e">
        <f>IF(BX140&lt;$BX155,$BX156,$BX157)</f>
        <v>#DIV/0!</v>
      </c>
      <c r="BZ140" s="332">
        <f>ABS($P113-P140)</f>
        <v>0</v>
      </c>
      <c r="CA140" s="344" t="e">
        <f>IF(BZ140&lt;$BZ155,$BZ156,$BZ157)</f>
        <v>#DIV/0!</v>
      </c>
      <c r="CB140" s="332">
        <f>ABS($P114-P140)</f>
        <v>0</v>
      </c>
      <c r="CC140" s="344" t="e">
        <f>IF(CB140&lt;$CB155,$CB156,$CB157)</f>
        <v>#DIV/0!</v>
      </c>
      <c r="CD140" s="332">
        <f>ABS($P115-P140)</f>
        <v>0</v>
      </c>
      <c r="CE140" s="344" t="e">
        <f>IF(CD140&lt;$CD155,$CD156,$CD157)</f>
        <v>#DIV/0!</v>
      </c>
      <c r="CF140" s="332">
        <f>ABS($P116-P140)</f>
        <v>0</v>
      </c>
      <c r="CG140" s="344" t="e">
        <f>IF(CF140&lt;$CF155,$CF156,$CF157)</f>
        <v>#DIV/0!</v>
      </c>
      <c r="CH140" s="332">
        <f>ABS($P117-P140)</f>
        <v>0</v>
      </c>
      <c r="CI140" s="344" t="e">
        <f>IF(CH140&lt;$CH155,$CH156,$CH157)</f>
        <v>#DIV/0!</v>
      </c>
      <c r="CJ140" s="332">
        <f>ABS($P118-P140)</f>
        <v>0</v>
      </c>
      <c r="CK140" s="344" t="e">
        <f>IF(CJ140&lt;$CJ155,$CJ156,$CJ157)</f>
        <v>#DIV/0!</v>
      </c>
      <c r="CL140" s="332">
        <f>ABS($P119-P140)</f>
        <v>0</v>
      </c>
      <c r="CM140" s="344" t="e">
        <f>IF(CL140&lt;$CL155,$CL156,$CL157)</f>
        <v>#DIV/0!</v>
      </c>
      <c r="CN140" s="332">
        <f>ABS($P120-P140)</f>
        <v>0</v>
      </c>
      <c r="CO140" s="344" t="e">
        <f>IF(CN140&lt;$CN155,$CN156,$CN157)</f>
        <v>#DIV/0!</v>
      </c>
      <c r="CP140" s="332">
        <f>ABS($P121-P140)</f>
        <v>0</v>
      </c>
      <c r="CQ140" s="344" t="e">
        <f>IF(CP140&lt;$CP155,$CP156,$CP157)</f>
        <v>#DIV/0!</v>
      </c>
      <c r="CR140" s="332">
        <f>ABS($P122-P140)</f>
        <v>0</v>
      </c>
      <c r="CS140" s="344" t="e">
        <f>IF(CR140&lt;$CR155,$CR156,$CR157)</f>
        <v>#DIV/0!</v>
      </c>
      <c r="CT140" s="332">
        <f>ABS($P123-P140)</f>
        <v>0</v>
      </c>
      <c r="CU140" s="344" t="e">
        <f>IF(CT140&lt;$CT155,$CT156,$CT157)</f>
        <v>#DIV/0!</v>
      </c>
      <c r="CV140" s="332">
        <f>ABS($P124-P140)</f>
        <v>0</v>
      </c>
      <c r="CW140" s="344" t="e">
        <f>IF(CV140&lt;$CV155,$CV156,$CV157)</f>
        <v>#DIV/0!</v>
      </c>
      <c r="CX140" s="332">
        <f>ABS($P125-P140)</f>
        <v>0</v>
      </c>
      <c r="CY140" s="344" t="e">
        <f>IF(CX140&lt;$CX155,$CX156,$CX157)</f>
        <v>#DIV/0!</v>
      </c>
      <c r="CZ140" s="344">
        <f>ABS($P126-P140)</f>
        <v>0</v>
      </c>
      <c r="DA140" s="344" t="e">
        <f>IF(CZ140&lt;$CZ155,$CZ156,$CZ157)</f>
        <v>#DIV/0!</v>
      </c>
      <c r="DB140" s="344">
        <f>ABS($P127-P140)</f>
        <v>0</v>
      </c>
      <c r="DC140" s="344" t="e">
        <f>IF(DB140&lt;DB155,$DB156,$DB157)</f>
        <v>#DIV/0!</v>
      </c>
      <c r="DD140" s="344">
        <f>ABS($P128-P140)</f>
        <v>0</v>
      </c>
      <c r="DE140" s="344" t="e">
        <f>IF(DD140&lt;DD155,$DD156,$DD157)</f>
        <v>#DIV/0!</v>
      </c>
      <c r="DF140" s="344">
        <f>ABS($P129-P140)</f>
        <v>0</v>
      </c>
      <c r="DG140" s="344" t="e">
        <f>IF(DF140&lt;DF155,$DF156,$DF157)</f>
        <v>#DIV/0!</v>
      </c>
      <c r="DH140" s="344">
        <f>ABS($P130-P140)</f>
        <v>0</v>
      </c>
      <c r="DI140" s="344" t="e">
        <f>IF(DH140&lt;DH155,$DH156,$DH157)</f>
        <v>#DIV/0!</v>
      </c>
      <c r="DJ140" s="344">
        <f>ABS($P131-P140)</f>
        <v>0</v>
      </c>
      <c r="DK140" s="344" t="e">
        <f>IF(DJ140&lt;DJ155,$DJ156,$DJ157)</f>
        <v>#DIV/0!</v>
      </c>
      <c r="DL140" s="344">
        <f>ABS($P132-P140)</f>
        <v>0</v>
      </c>
      <c r="DM140" s="344" t="e">
        <f>IF(DL140&lt;DL155,$DL156,$DL157)</f>
        <v>#DIV/0!</v>
      </c>
      <c r="DN140" s="344">
        <f>ABS($P133-P140)</f>
        <v>0</v>
      </c>
      <c r="DO140" s="344" t="e">
        <f>IF(DN140&lt;DN155,$DN156,$DN157)</f>
        <v>#DIV/0!</v>
      </c>
      <c r="DP140" s="344">
        <f>ABS($P134-P140)</f>
        <v>0</v>
      </c>
      <c r="DQ140" s="344" t="e">
        <f>IF(DP140&lt;DP155,$DP156,$DP157)</f>
        <v>#DIV/0!</v>
      </c>
      <c r="DR140" s="344">
        <f>ABS($P135-P140)</f>
        <v>0</v>
      </c>
      <c r="DS140" s="344" t="e">
        <f>IF(DR140&lt;DR155,$DR156,$DR157)</f>
        <v>#DIV/0!</v>
      </c>
      <c r="DT140" s="344">
        <f>ABS($P136-P140)</f>
        <v>0</v>
      </c>
      <c r="DU140" s="353" t="e">
        <f>IF(DT140&lt;DT155,$DT156,$DT157)</f>
        <v>#DIV/0!</v>
      </c>
      <c r="DV140" s="344">
        <f>ABS($P137-P140)</f>
        <v>0</v>
      </c>
      <c r="DW140" s="353" t="e">
        <f>IF(DV140&lt;DV155,$DV156,$DV157)</f>
        <v>#DIV/0!</v>
      </c>
      <c r="DX140" s="344">
        <f>ABS($P138-P140)</f>
        <v>0</v>
      </c>
      <c r="DY140" s="353" t="e">
        <f>IF(DX140&lt;DX155,$DX156,$DX157)</f>
        <v>#DIV/0!</v>
      </c>
      <c r="DZ140" s="344">
        <f>ABS($P139-P140)</f>
        <v>0</v>
      </c>
      <c r="EA140" s="353" t="e">
        <f>IF(DZ140&lt;DZ155,$DZ156,$DZ157)</f>
        <v>#DIV/0!</v>
      </c>
      <c r="EY140" s="344" t="s">
        <v>87</v>
      </c>
      <c r="EZ140" s="342" t="e">
        <f>EZ138-EZ111</f>
        <v>#DIV/0!</v>
      </c>
      <c r="FA140" s="344">
        <f t="shared" si="121"/>
        <v>0</v>
      </c>
      <c r="FB140" s="344">
        <f t="shared" si="122"/>
        <v>0</v>
      </c>
      <c r="FC140" s="344">
        <f t="shared" si="116"/>
        <v>0</v>
      </c>
    </row>
    <row r="141" spans="1:159">
      <c r="A141" s="342">
        <f>IF(Rendimiento!B97="",Rendimiento!F97,Rendimiento!B97)</f>
        <v>0</v>
      </c>
      <c r="B141" s="355">
        <f>Rendimiento!C97</f>
        <v>0</v>
      </c>
      <c r="C141" s="355">
        <f>Rendimiento!D97</f>
        <v>0</v>
      </c>
      <c r="D141" s="344">
        <f>Rendimiento!E97</f>
        <v>0</v>
      </c>
      <c r="E141" s="344">
        <f t="shared" si="117"/>
        <v>0</v>
      </c>
      <c r="F141" s="344">
        <f t="shared" si="111"/>
        <v>0</v>
      </c>
      <c r="G141" s="344">
        <f t="shared" si="112"/>
        <v>0</v>
      </c>
      <c r="H141" s="344">
        <f t="shared" si="113"/>
        <v>0</v>
      </c>
      <c r="I141" s="340">
        <f t="shared" si="118"/>
        <v>0</v>
      </c>
      <c r="J141" s="344">
        <f t="shared" si="119"/>
        <v>0</v>
      </c>
      <c r="K141" s="344">
        <f t="shared" si="114"/>
        <v>0</v>
      </c>
      <c r="O141" s="344">
        <f>Rendimiento!M97</f>
        <v>0</v>
      </c>
      <c r="P141" s="337">
        <f>Rendimiento!N97</f>
        <v>0</v>
      </c>
      <c r="Q141" s="332" t="e">
        <f>IF(E153&gt;0,O141,0)</f>
        <v>#DIV/0!</v>
      </c>
      <c r="R141" s="333" t="e">
        <f t="shared" si="115"/>
        <v>#DIV/0!</v>
      </c>
      <c r="S141" s="332" t="e">
        <f>IF(E153&gt;0,P141,Q141)</f>
        <v>#DIV/0!</v>
      </c>
      <c r="T141" s="344" t="e">
        <f t="shared" si="120"/>
        <v>#DIV/0!</v>
      </c>
      <c r="U141" s="344" t="e">
        <f t="shared" si="123"/>
        <v>#DIV/0!</v>
      </c>
      <c r="V141" s="344" t="e">
        <f t="shared" si="124"/>
        <v>#DIV/0!</v>
      </c>
      <c r="W141" s="344" t="e">
        <f t="shared" si="125"/>
        <v>#DIV/0!</v>
      </c>
      <c r="X141" s="344" t="e">
        <f t="shared" si="126"/>
        <v>#DIV/0!</v>
      </c>
      <c r="Y141" s="344" t="e">
        <f t="shared" si="127"/>
        <v>#DIV/0!</v>
      </c>
      <c r="Z141" s="344" t="e">
        <f t="shared" si="128"/>
        <v>#DIV/0!</v>
      </c>
      <c r="AA141" s="344" t="e">
        <f t="shared" si="129"/>
        <v>#DIV/0!</v>
      </c>
      <c r="AB141" s="344" t="e">
        <f t="shared" si="130"/>
        <v>#DIV/0!</v>
      </c>
      <c r="AC141" s="344" t="e">
        <f t="shared" si="131"/>
        <v>#DIV/0!</v>
      </c>
      <c r="AD141" s="344" t="e">
        <f t="shared" si="132"/>
        <v>#DIV/0!</v>
      </c>
      <c r="AE141" s="344" t="e">
        <f t="shared" si="133"/>
        <v>#DIV/0!</v>
      </c>
      <c r="AF141" s="344" t="e">
        <f t="shared" si="134"/>
        <v>#DIV/0!</v>
      </c>
      <c r="AG141" s="344" t="e">
        <f t="shared" si="135"/>
        <v>#DIV/0!</v>
      </c>
      <c r="AH141" s="344" t="e">
        <f t="shared" si="136"/>
        <v>#DIV/0!</v>
      </c>
      <c r="AI141" s="344" t="e">
        <f t="shared" si="137"/>
        <v>#DIV/0!</v>
      </c>
      <c r="AJ141" s="344" t="e">
        <f t="shared" si="138"/>
        <v>#DIV/0!</v>
      </c>
      <c r="AK141" s="344" t="e">
        <f t="shared" si="139"/>
        <v>#DIV/0!</v>
      </c>
      <c r="AL141" s="344" t="e">
        <f t="shared" si="140"/>
        <v>#DIV/0!</v>
      </c>
      <c r="AM141" s="344" t="e">
        <f t="shared" si="141"/>
        <v>#DIV/0!</v>
      </c>
      <c r="AN141" s="344" t="e">
        <f t="shared" si="142"/>
        <v>#DIV/0!</v>
      </c>
      <c r="AO141" s="344" t="e">
        <f t="shared" si="143"/>
        <v>#DIV/0!</v>
      </c>
      <c r="AP141" s="344" t="e">
        <f t="shared" si="144"/>
        <v>#DIV/0!</v>
      </c>
      <c r="AQ141" s="344" t="e">
        <f t="shared" si="145"/>
        <v>#DIV/0!</v>
      </c>
      <c r="AR141" s="344" t="e">
        <f t="shared" si="146"/>
        <v>#DIV/0!</v>
      </c>
      <c r="AS141" s="344" t="e">
        <f t="shared" si="147"/>
        <v>#DIV/0!</v>
      </c>
      <c r="AT141" s="344" t="e">
        <f t="shared" si="148"/>
        <v>#DIV/0!</v>
      </c>
      <c r="AU141" s="344" t="e">
        <f t="shared" si="149"/>
        <v>#DIV/0!</v>
      </c>
      <c r="AV141" s="344" t="e">
        <f t="shared" si="150"/>
        <v>#DIV/0!</v>
      </c>
      <c r="AW141" s="344" t="e">
        <f t="shared" si="151"/>
        <v>#DIV/0!</v>
      </c>
      <c r="AX141" s="344" t="e">
        <f t="shared" si="152"/>
        <v>#DIV/0!</v>
      </c>
      <c r="AY141" s="344" t="e">
        <f t="shared" si="153"/>
        <v>#DIV/0!</v>
      </c>
      <c r="AZ141" s="344" t="e">
        <f t="shared" si="154"/>
        <v>#DIV/0!</v>
      </c>
      <c r="BA141" s="344" t="e">
        <f t="shared" si="155"/>
        <v>#DIV/0!</v>
      </c>
      <c r="BB141" s="344" t="e">
        <f t="shared" ref="BB141:BB150" si="156">IF(S141=0,"",$EC141)</f>
        <v>#DIV/0!</v>
      </c>
      <c r="BL141" s="332">
        <f>ABS($P106-P141)</f>
        <v>0</v>
      </c>
      <c r="BM141" s="344" t="e">
        <f>IF(BL141&lt;$BL155,$BL156,$BL157)</f>
        <v>#DIV/0!</v>
      </c>
      <c r="BN141" s="332">
        <f>ABS($P107-P141)</f>
        <v>0</v>
      </c>
      <c r="BO141" s="344" t="e">
        <f>IF(BN141&lt;$BN155,$BN156,$BN157)</f>
        <v>#DIV/0!</v>
      </c>
      <c r="BP141" s="332">
        <f>ABS($P108-P141)</f>
        <v>0</v>
      </c>
      <c r="BQ141" s="344" t="e">
        <f>IF(BP141&lt;$BP155,$BP156,$BP157)</f>
        <v>#DIV/0!</v>
      </c>
      <c r="BR141" s="332">
        <f>ABS($P109-P141)</f>
        <v>0</v>
      </c>
      <c r="BS141" s="344" t="e">
        <f>IF(BR141&lt;$BR155,$BR156,$BR157)</f>
        <v>#DIV/0!</v>
      </c>
      <c r="BT141" s="332">
        <f>ABS($P110-P141)</f>
        <v>0</v>
      </c>
      <c r="BU141" s="344" t="e">
        <f>IF(BT141&lt;$BT155,$BT156,$BT157)</f>
        <v>#DIV/0!</v>
      </c>
      <c r="BV141" s="332">
        <f>ABS($P111-P141)</f>
        <v>0</v>
      </c>
      <c r="BW141" s="344" t="e">
        <f>IF(BV141&lt;$BV155,$BV156,$BV157)</f>
        <v>#DIV/0!</v>
      </c>
      <c r="BX141" s="332">
        <f>ABS($P112-P141)</f>
        <v>0</v>
      </c>
      <c r="BY141" s="344" t="e">
        <f>IF(BX141&lt;$BX155,$BX156,$BX157)</f>
        <v>#DIV/0!</v>
      </c>
      <c r="BZ141" s="332">
        <f>ABS($P113-P141)</f>
        <v>0</v>
      </c>
      <c r="CA141" s="344" t="e">
        <f>IF(BZ141&lt;$BZ155,$BZ156,$BZ157)</f>
        <v>#DIV/0!</v>
      </c>
      <c r="CB141" s="332">
        <f>ABS($P114-P141)</f>
        <v>0</v>
      </c>
      <c r="CC141" s="344" t="e">
        <f>IF(CB141&lt;$CB155,$CB156,$CB157)</f>
        <v>#DIV/0!</v>
      </c>
      <c r="CD141" s="332">
        <f>ABS($P115-P141)</f>
        <v>0</v>
      </c>
      <c r="CE141" s="344" t="e">
        <f>IF(CD141&lt;$CD155,$CD156,$CD157)</f>
        <v>#DIV/0!</v>
      </c>
      <c r="CF141" s="332">
        <f>ABS($P116-P141)</f>
        <v>0</v>
      </c>
      <c r="CG141" s="344" t="e">
        <f>IF(CF141&lt;$CF155,$CF156,$CF157)</f>
        <v>#DIV/0!</v>
      </c>
      <c r="CH141" s="332">
        <f>ABS($P117-P141)</f>
        <v>0</v>
      </c>
      <c r="CI141" s="344" t="e">
        <f>IF(CH141&lt;$CH155,$CH156,$CH157)</f>
        <v>#DIV/0!</v>
      </c>
      <c r="CJ141" s="332">
        <f>ABS($P118-P141)</f>
        <v>0</v>
      </c>
      <c r="CK141" s="344" t="e">
        <f>IF(CJ141&lt;$CJ155,$CJ156,$CJ157)</f>
        <v>#DIV/0!</v>
      </c>
      <c r="CL141" s="332">
        <f>ABS($P119-P141)</f>
        <v>0</v>
      </c>
      <c r="CM141" s="344" t="e">
        <f>IF(CL141&lt;$CL155,$CL156,$CL157)</f>
        <v>#DIV/0!</v>
      </c>
      <c r="CN141" s="332">
        <f>ABS($P120-P141)</f>
        <v>0</v>
      </c>
      <c r="CO141" s="344" t="e">
        <f>IF(CN141&lt;$CN155,$CN156,$CN157)</f>
        <v>#DIV/0!</v>
      </c>
      <c r="CP141" s="332">
        <f>ABS($P121-P141)</f>
        <v>0</v>
      </c>
      <c r="CQ141" s="344" t="e">
        <f>IF(CP141&lt;$CP155,$CP156,$CP157)</f>
        <v>#DIV/0!</v>
      </c>
      <c r="CR141" s="332">
        <f>ABS($P122-P141)</f>
        <v>0</v>
      </c>
      <c r="CS141" s="344" t="e">
        <f>IF(CR141&lt;$CR155,$CR156,$CR157)</f>
        <v>#DIV/0!</v>
      </c>
      <c r="CT141" s="332">
        <f>ABS($P123-P141)</f>
        <v>0</v>
      </c>
      <c r="CU141" s="344" t="e">
        <f>IF(CT141&lt;$CT155,$CT156,$CT157)</f>
        <v>#DIV/0!</v>
      </c>
      <c r="CV141" s="332">
        <f>ABS($P124-P141)</f>
        <v>0</v>
      </c>
      <c r="CW141" s="344" t="e">
        <f>IF(CV141&lt;$CV155,$CV156,$CV157)</f>
        <v>#DIV/0!</v>
      </c>
      <c r="CX141" s="332">
        <f>ABS($P125-P141)</f>
        <v>0</v>
      </c>
      <c r="CY141" s="344" t="e">
        <f>IF(CX141&lt;$CX155,$CX156,$CX157)</f>
        <v>#DIV/0!</v>
      </c>
      <c r="CZ141" s="344">
        <f>ABS($P126-P141)</f>
        <v>0</v>
      </c>
      <c r="DA141" s="344" t="e">
        <f>IF(CZ141&lt;$CZ155,$CZ156,$CZ157)</f>
        <v>#DIV/0!</v>
      </c>
      <c r="DB141" s="344">
        <f>ABS($P127-P141)</f>
        <v>0</v>
      </c>
      <c r="DC141" s="344" t="e">
        <f>IF(DB141&lt;DB155,$DB156,$DB157)</f>
        <v>#DIV/0!</v>
      </c>
      <c r="DD141" s="344">
        <f>ABS($P128-P141)</f>
        <v>0</v>
      </c>
      <c r="DE141" s="344" t="e">
        <f>IF(DD141&lt;DD155,$DD156,$DD157)</f>
        <v>#DIV/0!</v>
      </c>
      <c r="DF141" s="344">
        <f>ABS($P129-P141)</f>
        <v>0</v>
      </c>
      <c r="DG141" s="344" t="e">
        <f>IF(DF141&lt;DF155,$DF156,$DF157)</f>
        <v>#DIV/0!</v>
      </c>
      <c r="DH141" s="344">
        <f>ABS($P130-P141)</f>
        <v>0</v>
      </c>
      <c r="DI141" s="344" t="e">
        <f>IF(DH141&lt;DH155,$DH156,$DH157)</f>
        <v>#DIV/0!</v>
      </c>
      <c r="DJ141" s="344">
        <f>ABS($P131-P141)</f>
        <v>0</v>
      </c>
      <c r="DK141" s="344" t="e">
        <f>IF(DJ141&lt;DJ155,$DJ156,$DJ157)</f>
        <v>#DIV/0!</v>
      </c>
      <c r="DL141" s="344">
        <f>ABS($P132-P141)</f>
        <v>0</v>
      </c>
      <c r="DM141" s="344" t="e">
        <f>IF(DL141&lt;DL155,$DL156,$DL157)</f>
        <v>#DIV/0!</v>
      </c>
      <c r="DN141" s="344">
        <f>ABS($P133-P141)</f>
        <v>0</v>
      </c>
      <c r="DO141" s="344" t="e">
        <f>IF(DN141&lt;DN155,$DN156,$DN157)</f>
        <v>#DIV/0!</v>
      </c>
      <c r="DP141" s="344">
        <f>ABS($P134-P141)</f>
        <v>0</v>
      </c>
      <c r="DQ141" s="344" t="e">
        <f>IF(DP141&lt;DP155,$DP156,$DP157)</f>
        <v>#DIV/0!</v>
      </c>
      <c r="DR141" s="344">
        <f>ABS($P135-P141)</f>
        <v>0</v>
      </c>
      <c r="DS141" s="344" t="e">
        <f>IF(DR141&lt;DR155,$DR156,$DR157)</f>
        <v>#DIV/0!</v>
      </c>
      <c r="DT141" s="344">
        <f>ABS($P136-P141)</f>
        <v>0</v>
      </c>
      <c r="DU141" s="344" t="e">
        <f>IF(DT141&lt;DT155,$DT156,$DT157)</f>
        <v>#DIV/0!</v>
      </c>
      <c r="DV141" s="344">
        <f>ABS($P137-P141)</f>
        <v>0</v>
      </c>
      <c r="DW141" s="344" t="e">
        <f>IF(DV141&lt;DV155,$DV156,$DV157)</f>
        <v>#DIV/0!</v>
      </c>
      <c r="DX141" s="344">
        <f>ABS($P138-P141)</f>
        <v>0</v>
      </c>
      <c r="DY141" s="344" t="e">
        <f>IF(DX141&lt;DX155,$DX156,$DX157)</f>
        <v>#DIV/0!</v>
      </c>
      <c r="DZ141" s="344">
        <f>ABS($P139-P141)</f>
        <v>0</v>
      </c>
      <c r="EA141" s="344" t="e">
        <f>IF(DZ141&lt;DZ155,$DZ156,$DZ157)</f>
        <v>#DIV/0!</v>
      </c>
      <c r="EB141" s="344">
        <f>ABS($P140-P141)</f>
        <v>0</v>
      </c>
      <c r="EC141" s="344" t="e">
        <f>IF(EB141&lt;$EB155,$EB156,$EB157)</f>
        <v>#DIV/0!</v>
      </c>
      <c r="FA141" s="344">
        <f t="shared" si="121"/>
        <v>0</v>
      </c>
      <c r="FB141" s="344">
        <f t="shared" si="122"/>
        <v>0</v>
      </c>
      <c r="FC141" s="344">
        <f t="shared" si="116"/>
        <v>0</v>
      </c>
    </row>
    <row r="142" spans="1:159">
      <c r="A142" s="342">
        <f>IF(Rendimiento!B98="",Rendimiento!F98,Rendimiento!B98)</f>
        <v>0</v>
      </c>
      <c r="B142" s="355">
        <f>Rendimiento!C98</f>
        <v>0</v>
      </c>
      <c r="C142" s="355">
        <f>Rendimiento!D98</f>
        <v>0</v>
      </c>
      <c r="D142" s="344">
        <f>Rendimiento!E98</f>
        <v>0</v>
      </c>
      <c r="E142" s="344">
        <f t="shared" si="117"/>
        <v>0</v>
      </c>
      <c r="F142" s="344">
        <f t="shared" si="111"/>
        <v>0</v>
      </c>
      <c r="G142" s="344">
        <f t="shared" si="112"/>
        <v>0</v>
      </c>
      <c r="H142" s="344">
        <f t="shared" si="113"/>
        <v>0</v>
      </c>
      <c r="I142" s="340">
        <f t="shared" si="118"/>
        <v>0</v>
      </c>
      <c r="J142" s="344">
        <f t="shared" si="119"/>
        <v>0</v>
      </c>
      <c r="K142" s="344">
        <f t="shared" si="114"/>
        <v>0</v>
      </c>
      <c r="O142" s="344">
        <f>Rendimiento!M98</f>
        <v>0</v>
      </c>
      <c r="P142" s="337">
        <f>Rendimiento!N98</f>
        <v>0</v>
      </c>
      <c r="Q142" s="332" t="e">
        <f>IF(E153&gt;0,O142,0)</f>
        <v>#DIV/0!</v>
      </c>
      <c r="R142" s="333" t="e">
        <f t="shared" si="115"/>
        <v>#DIV/0!</v>
      </c>
      <c r="S142" s="332" t="e">
        <f>IF(E153&gt;0,P142,Q142)</f>
        <v>#DIV/0!</v>
      </c>
      <c r="T142" s="344" t="e">
        <f t="shared" si="120"/>
        <v>#DIV/0!</v>
      </c>
      <c r="U142" s="344" t="e">
        <f t="shared" si="123"/>
        <v>#DIV/0!</v>
      </c>
      <c r="V142" s="344" t="e">
        <f t="shared" si="124"/>
        <v>#DIV/0!</v>
      </c>
      <c r="W142" s="344" t="e">
        <f t="shared" si="125"/>
        <v>#DIV/0!</v>
      </c>
      <c r="X142" s="344" t="e">
        <f t="shared" si="126"/>
        <v>#DIV/0!</v>
      </c>
      <c r="Y142" s="344" t="e">
        <f t="shared" si="127"/>
        <v>#DIV/0!</v>
      </c>
      <c r="Z142" s="344" t="e">
        <f t="shared" si="128"/>
        <v>#DIV/0!</v>
      </c>
      <c r="AA142" s="344" t="e">
        <f t="shared" si="129"/>
        <v>#DIV/0!</v>
      </c>
      <c r="AB142" s="344" t="e">
        <f t="shared" si="130"/>
        <v>#DIV/0!</v>
      </c>
      <c r="AC142" s="344" t="e">
        <f t="shared" si="131"/>
        <v>#DIV/0!</v>
      </c>
      <c r="AD142" s="344" t="e">
        <f t="shared" si="132"/>
        <v>#DIV/0!</v>
      </c>
      <c r="AE142" s="344" t="e">
        <f t="shared" si="133"/>
        <v>#DIV/0!</v>
      </c>
      <c r="AF142" s="344" t="e">
        <f t="shared" si="134"/>
        <v>#DIV/0!</v>
      </c>
      <c r="AG142" s="344" t="e">
        <f t="shared" si="135"/>
        <v>#DIV/0!</v>
      </c>
      <c r="AH142" s="344" t="e">
        <f t="shared" si="136"/>
        <v>#DIV/0!</v>
      </c>
      <c r="AI142" s="344" t="e">
        <f t="shared" si="137"/>
        <v>#DIV/0!</v>
      </c>
      <c r="AJ142" s="344" t="e">
        <f t="shared" si="138"/>
        <v>#DIV/0!</v>
      </c>
      <c r="AK142" s="344" t="e">
        <f t="shared" si="139"/>
        <v>#DIV/0!</v>
      </c>
      <c r="AL142" s="344" t="e">
        <f t="shared" si="140"/>
        <v>#DIV/0!</v>
      </c>
      <c r="AM142" s="344" t="e">
        <f t="shared" si="141"/>
        <v>#DIV/0!</v>
      </c>
      <c r="AN142" s="344" t="e">
        <f t="shared" si="142"/>
        <v>#DIV/0!</v>
      </c>
      <c r="AO142" s="344" t="e">
        <f t="shared" si="143"/>
        <v>#DIV/0!</v>
      </c>
      <c r="AP142" s="344" t="e">
        <f t="shared" si="144"/>
        <v>#DIV/0!</v>
      </c>
      <c r="AQ142" s="344" t="e">
        <f t="shared" si="145"/>
        <v>#DIV/0!</v>
      </c>
      <c r="AR142" s="344" t="e">
        <f t="shared" si="146"/>
        <v>#DIV/0!</v>
      </c>
      <c r="AS142" s="344" t="e">
        <f t="shared" si="147"/>
        <v>#DIV/0!</v>
      </c>
      <c r="AT142" s="344" t="e">
        <f t="shared" si="148"/>
        <v>#DIV/0!</v>
      </c>
      <c r="AU142" s="344" t="e">
        <f t="shared" si="149"/>
        <v>#DIV/0!</v>
      </c>
      <c r="AV142" s="344" t="e">
        <f t="shared" si="150"/>
        <v>#DIV/0!</v>
      </c>
      <c r="AW142" s="344" t="e">
        <f t="shared" si="151"/>
        <v>#DIV/0!</v>
      </c>
      <c r="AX142" s="344" t="e">
        <f t="shared" si="152"/>
        <v>#DIV/0!</v>
      </c>
      <c r="AY142" s="344" t="e">
        <f t="shared" si="153"/>
        <v>#DIV/0!</v>
      </c>
      <c r="AZ142" s="344" t="e">
        <f t="shared" si="154"/>
        <v>#DIV/0!</v>
      </c>
      <c r="BA142" s="344" t="e">
        <f t="shared" si="155"/>
        <v>#DIV/0!</v>
      </c>
      <c r="BB142" s="344" t="e">
        <f t="shared" si="156"/>
        <v>#DIV/0!</v>
      </c>
      <c r="BC142" s="344" t="e">
        <f t="shared" ref="BC142:BC150" si="157">IF(S142=0,"",$EE142)</f>
        <v>#DIV/0!</v>
      </c>
      <c r="BL142" s="332">
        <f>ABS($P106-P142)</f>
        <v>0</v>
      </c>
      <c r="BM142" s="344" t="e">
        <f>IF(BL142&lt;$BL155,$BL156,$BL157)</f>
        <v>#DIV/0!</v>
      </c>
      <c r="BN142" s="332">
        <f>ABS($P107-P142)</f>
        <v>0</v>
      </c>
      <c r="BO142" s="344" t="e">
        <f>IF(BN142&lt;$BN155,$BN156,$BN157)</f>
        <v>#DIV/0!</v>
      </c>
      <c r="BP142" s="332">
        <f>ABS($P108-P142)</f>
        <v>0</v>
      </c>
      <c r="BQ142" s="344" t="e">
        <f>IF(BP142&lt;$BP155,$BP156,$BP157)</f>
        <v>#DIV/0!</v>
      </c>
      <c r="BR142" s="332">
        <f>ABS($P109-P142)</f>
        <v>0</v>
      </c>
      <c r="BS142" s="344" t="e">
        <f>IF(BR142&lt;$BR155,$BR156,$BR157)</f>
        <v>#DIV/0!</v>
      </c>
      <c r="BT142" s="332">
        <f>ABS($P110-P142)</f>
        <v>0</v>
      </c>
      <c r="BU142" s="344" t="e">
        <f>IF(BT142&lt;$BT155,$BT156,$BT157)</f>
        <v>#DIV/0!</v>
      </c>
      <c r="BV142" s="332">
        <f>ABS($P111-P142)</f>
        <v>0</v>
      </c>
      <c r="BW142" s="344" t="e">
        <f>IF(BV142&lt;$BV155,$BV156,$BV157)</f>
        <v>#DIV/0!</v>
      </c>
      <c r="BX142" s="332">
        <f>ABS($P112-P142)</f>
        <v>0</v>
      </c>
      <c r="BY142" s="344" t="e">
        <f>IF(BX142&lt;$BX155,$BX156,$BX157)</f>
        <v>#DIV/0!</v>
      </c>
      <c r="BZ142" s="332">
        <f>ABS($P113-P142)</f>
        <v>0</v>
      </c>
      <c r="CA142" s="344" t="e">
        <f>IF(BZ142&lt;$BZ155,$BZ156,$BZ157)</f>
        <v>#DIV/0!</v>
      </c>
      <c r="CB142" s="332">
        <f>ABS($P114-P142)</f>
        <v>0</v>
      </c>
      <c r="CC142" s="344" t="e">
        <f>IF(CB142&lt;$CB155,$CB156,$CB157)</f>
        <v>#DIV/0!</v>
      </c>
      <c r="CD142" s="332">
        <f>ABS($P115-P142)</f>
        <v>0</v>
      </c>
      <c r="CE142" s="344" t="e">
        <f>IF(CD142&lt;$CD155,$CD156,$CD157)</f>
        <v>#DIV/0!</v>
      </c>
      <c r="CF142" s="332">
        <f>ABS($P116-P142)</f>
        <v>0</v>
      </c>
      <c r="CG142" s="344" t="e">
        <f>IF(CF142&lt;$CF155,$CF156,$CF157)</f>
        <v>#DIV/0!</v>
      </c>
      <c r="CH142" s="332">
        <f>ABS($P117-P142)</f>
        <v>0</v>
      </c>
      <c r="CI142" s="344" t="e">
        <f>IF(CH142&lt;$CH155,$CH156,$CH157)</f>
        <v>#DIV/0!</v>
      </c>
      <c r="CJ142" s="332">
        <f>ABS($P118-P142)</f>
        <v>0</v>
      </c>
      <c r="CK142" s="344" t="e">
        <f>IF(CJ142&lt;$CJ155,$CJ156,$CJ157)</f>
        <v>#DIV/0!</v>
      </c>
      <c r="CL142" s="332">
        <f>ABS($P119-P142)</f>
        <v>0</v>
      </c>
      <c r="CM142" s="344" t="e">
        <f>IF(CL142&lt;$CL155,$CL156,$CL157)</f>
        <v>#DIV/0!</v>
      </c>
      <c r="CN142" s="332">
        <f>ABS($P120-P142)</f>
        <v>0</v>
      </c>
      <c r="CO142" s="344" t="e">
        <f>IF(CN142&lt;$CN155,$CN156,$CN157)</f>
        <v>#DIV/0!</v>
      </c>
      <c r="CP142" s="332">
        <f>ABS($P121-P142)</f>
        <v>0</v>
      </c>
      <c r="CQ142" s="344" t="e">
        <f>IF(CP142&lt;$CP155,$CP156,$CP157)</f>
        <v>#DIV/0!</v>
      </c>
      <c r="CR142" s="332">
        <f>ABS($P122-P142)</f>
        <v>0</v>
      </c>
      <c r="CS142" s="344" t="e">
        <f>IF(CR142&lt;$CR155,$CR156,$CR157)</f>
        <v>#DIV/0!</v>
      </c>
      <c r="CT142" s="332">
        <f>ABS($P123-P142)</f>
        <v>0</v>
      </c>
      <c r="CU142" s="344" t="e">
        <f>IF(CT142&lt;$CT155,$CT156,$CT157)</f>
        <v>#DIV/0!</v>
      </c>
      <c r="CV142" s="332">
        <f>ABS($P124-P142)</f>
        <v>0</v>
      </c>
      <c r="CW142" s="344" t="e">
        <f>IF(CV142&lt;$CV155,$CV156,$CV157)</f>
        <v>#DIV/0!</v>
      </c>
      <c r="CX142" s="332">
        <f>ABS($P125-P142)</f>
        <v>0</v>
      </c>
      <c r="CY142" s="344" t="e">
        <f>IF(CX142&lt;$CX155,$CX156,$CX157)</f>
        <v>#DIV/0!</v>
      </c>
      <c r="CZ142" s="344">
        <f>ABS($P126-P142)</f>
        <v>0</v>
      </c>
      <c r="DA142" s="344" t="e">
        <f>IF(CZ142&lt;$CZ155,$CZ156,$CZ157)</f>
        <v>#DIV/0!</v>
      </c>
      <c r="DB142" s="344">
        <f>ABS($P127-P142)</f>
        <v>0</v>
      </c>
      <c r="DC142" s="344" t="e">
        <f>IF(DB142&lt;DB155,$DB156,$DB157)</f>
        <v>#DIV/0!</v>
      </c>
      <c r="DD142" s="344">
        <f>ABS($P128-P142)</f>
        <v>0</v>
      </c>
      <c r="DE142" s="344" t="e">
        <f>IF(DD142&lt;DD155,$DD156,$DD157)</f>
        <v>#DIV/0!</v>
      </c>
      <c r="DF142" s="344">
        <f>ABS($P129-P142)</f>
        <v>0</v>
      </c>
      <c r="DG142" s="344" t="e">
        <f>IF(DF142&lt;DF155,$DF156,$DF157)</f>
        <v>#DIV/0!</v>
      </c>
      <c r="DH142" s="344">
        <f>ABS($P130-P142)</f>
        <v>0</v>
      </c>
      <c r="DI142" s="344" t="e">
        <f>IF(DH142&lt;DH155,$DH156,$DH157)</f>
        <v>#DIV/0!</v>
      </c>
      <c r="DJ142" s="344">
        <f>ABS($P131-P142)</f>
        <v>0</v>
      </c>
      <c r="DK142" s="344" t="e">
        <f>IF(DJ142&lt;DJ155,$DJ156,$DJ157)</f>
        <v>#DIV/0!</v>
      </c>
      <c r="DL142" s="344">
        <f>ABS($P132-P142)</f>
        <v>0</v>
      </c>
      <c r="DM142" s="344" t="e">
        <f>IF(DL142&lt;DL155,$DL156,$DL157)</f>
        <v>#DIV/0!</v>
      </c>
      <c r="DN142" s="344">
        <f>ABS($P133-P142)</f>
        <v>0</v>
      </c>
      <c r="DO142" s="344" t="e">
        <f>IF(DN142&lt;DN155,$DN156,$DN157)</f>
        <v>#DIV/0!</v>
      </c>
      <c r="DP142" s="344">
        <f>ABS($P134-P142)</f>
        <v>0</v>
      </c>
      <c r="DQ142" s="344" t="e">
        <f>IF(DP142&lt;DP155,$DP156,$DP157)</f>
        <v>#DIV/0!</v>
      </c>
      <c r="DR142" s="344">
        <f>ABS($P135-P142)</f>
        <v>0</v>
      </c>
      <c r="DS142" s="344" t="e">
        <f>IF(DR142&lt;DR155,$DR156,$DR157)</f>
        <v>#DIV/0!</v>
      </c>
      <c r="DT142" s="344">
        <f>ABS($P136-P142)</f>
        <v>0</v>
      </c>
      <c r="DU142" s="344" t="e">
        <f>IF(DT142&lt;DT155,$DT156,$DT157)</f>
        <v>#DIV/0!</v>
      </c>
      <c r="DV142" s="344">
        <f>ABS($P137-P142)</f>
        <v>0</v>
      </c>
      <c r="DW142" s="344" t="e">
        <f>IF(DV142&lt;DV155,$DV156,$DV157)</f>
        <v>#DIV/0!</v>
      </c>
      <c r="DX142" s="344">
        <f>ABS($P138-P142)</f>
        <v>0</v>
      </c>
      <c r="DY142" s="344" t="e">
        <f>IF(DX142&lt;DX155,$DX156,$DX157)</f>
        <v>#DIV/0!</v>
      </c>
      <c r="DZ142" s="344">
        <f>ABS($P139-P142)</f>
        <v>0</v>
      </c>
      <c r="EA142" s="344" t="e">
        <f>IF(DZ142&lt;DZ155,$DZ156,$DZ157)</f>
        <v>#DIV/0!</v>
      </c>
      <c r="EB142" s="344">
        <f>ABS($P140-P142)</f>
        <v>0</v>
      </c>
      <c r="EC142" s="344" t="e">
        <f>IF(EB142&lt;$EB155,$EB156,$EB157)</f>
        <v>#DIV/0!</v>
      </c>
      <c r="ED142" s="344">
        <f>ABS($P141-P142)</f>
        <v>0</v>
      </c>
      <c r="EE142" s="344" t="e">
        <f>IF(ED142&lt;$ED155,$ED156,$ED157)</f>
        <v>#DIV/0!</v>
      </c>
      <c r="EY142" s="344" t="s">
        <v>276</v>
      </c>
      <c r="EZ142" s="342" t="e">
        <f>EZ140-(EZ116+EZ134+EZ125)</f>
        <v>#DIV/0!</v>
      </c>
      <c r="FA142" s="344">
        <f t="shared" si="121"/>
        <v>0</v>
      </c>
      <c r="FB142" s="344">
        <f t="shared" si="122"/>
        <v>0</v>
      </c>
      <c r="FC142" s="344">
        <f t="shared" si="116"/>
        <v>0</v>
      </c>
    </row>
    <row r="143" spans="1:159">
      <c r="A143" s="342">
        <f>IF(Rendimiento!B99="",Rendimiento!F99,Rendimiento!B99)</f>
        <v>0</v>
      </c>
      <c r="B143" s="355">
        <f>Rendimiento!C99</f>
        <v>0</v>
      </c>
      <c r="C143" s="355">
        <f>Rendimiento!D99</f>
        <v>0</v>
      </c>
      <c r="D143" s="344">
        <f>Rendimiento!E99</f>
        <v>0</v>
      </c>
      <c r="E143" s="344">
        <f t="shared" si="117"/>
        <v>0</v>
      </c>
      <c r="F143" s="344">
        <f t="shared" si="111"/>
        <v>0</v>
      </c>
      <c r="G143" s="344">
        <f t="shared" si="112"/>
        <v>0</v>
      </c>
      <c r="H143" s="344">
        <f t="shared" si="113"/>
        <v>0</v>
      </c>
      <c r="I143" s="340">
        <f t="shared" si="118"/>
        <v>0</v>
      </c>
      <c r="J143" s="344">
        <f t="shared" si="119"/>
        <v>0</v>
      </c>
      <c r="K143" s="344">
        <f t="shared" si="114"/>
        <v>0</v>
      </c>
      <c r="O143" s="344">
        <f>Rendimiento!M99</f>
        <v>0</v>
      </c>
      <c r="P143" s="337">
        <f>Rendimiento!N99</f>
        <v>0</v>
      </c>
      <c r="Q143" s="332" t="e">
        <f>IF(E153&gt;0,O143,0)</f>
        <v>#DIV/0!</v>
      </c>
      <c r="R143" s="333" t="e">
        <f t="shared" si="115"/>
        <v>#DIV/0!</v>
      </c>
      <c r="S143" s="332" t="e">
        <f>IF(E153&gt;0,P143,Q143)</f>
        <v>#DIV/0!</v>
      </c>
      <c r="T143" s="344" t="e">
        <f t="shared" si="120"/>
        <v>#DIV/0!</v>
      </c>
      <c r="U143" s="344" t="e">
        <f t="shared" si="123"/>
        <v>#DIV/0!</v>
      </c>
      <c r="V143" s="344" t="e">
        <f t="shared" si="124"/>
        <v>#DIV/0!</v>
      </c>
      <c r="W143" s="344" t="e">
        <f t="shared" si="125"/>
        <v>#DIV/0!</v>
      </c>
      <c r="X143" s="344" t="e">
        <f t="shared" si="126"/>
        <v>#DIV/0!</v>
      </c>
      <c r="Y143" s="344" t="e">
        <f t="shared" si="127"/>
        <v>#DIV/0!</v>
      </c>
      <c r="Z143" s="344" t="e">
        <f t="shared" si="128"/>
        <v>#DIV/0!</v>
      </c>
      <c r="AA143" s="344" t="e">
        <f t="shared" si="129"/>
        <v>#DIV/0!</v>
      </c>
      <c r="AB143" s="344" t="e">
        <f t="shared" si="130"/>
        <v>#DIV/0!</v>
      </c>
      <c r="AC143" s="344" t="e">
        <f t="shared" si="131"/>
        <v>#DIV/0!</v>
      </c>
      <c r="AD143" s="344" t="e">
        <f t="shared" si="132"/>
        <v>#DIV/0!</v>
      </c>
      <c r="AE143" s="344" t="e">
        <f t="shared" si="133"/>
        <v>#DIV/0!</v>
      </c>
      <c r="AF143" s="344" t="e">
        <f t="shared" si="134"/>
        <v>#DIV/0!</v>
      </c>
      <c r="AG143" s="344" t="e">
        <f t="shared" si="135"/>
        <v>#DIV/0!</v>
      </c>
      <c r="AH143" s="344" t="e">
        <f t="shared" si="136"/>
        <v>#DIV/0!</v>
      </c>
      <c r="AI143" s="344" t="e">
        <f t="shared" si="137"/>
        <v>#DIV/0!</v>
      </c>
      <c r="AJ143" s="344" t="e">
        <f t="shared" si="138"/>
        <v>#DIV/0!</v>
      </c>
      <c r="AK143" s="344" t="e">
        <f t="shared" si="139"/>
        <v>#DIV/0!</v>
      </c>
      <c r="AL143" s="344" t="e">
        <f t="shared" si="140"/>
        <v>#DIV/0!</v>
      </c>
      <c r="AM143" s="344" t="e">
        <f t="shared" si="141"/>
        <v>#DIV/0!</v>
      </c>
      <c r="AN143" s="344" t="e">
        <f t="shared" si="142"/>
        <v>#DIV/0!</v>
      </c>
      <c r="AO143" s="344" t="e">
        <f t="shared" si="143"/>
        <v>#DIV/0!</v>
      </c>
      <c r="AP143" s="344" t="e">
        <f t="shared" si="144"/>
        <v>#DIV/0!</v>
      </c>
      <c r="AQ143" s="344" t="e">
        <f t="shared" si="145"/>
        <v>#DIV/0!</v>
      </c>
      <c r="AR143" s="344" t="e">
        <f t="shared" si="146"/>
        <v>#DIV/0!</v>
      </c>
      <c r="AS143" s="344" t="e">
        <f t="shared" si="147"/>
        <v>#DIV/0!</v>
      </c>
      <c r="AT143" s="344" t="e">
        <f t="shared" si="148"/>
        <v>#DIV/0!</v>
      </c>
      <c r="AU143" s="344" t="e">
        <f t="shared" si="149"/>
        <v>#DIV/0!</v>
      </c>
      <c r="AV143" s="344" t="e">
        <f t="shared" si="150"/>
        <v>#DIV/0!</v>
      </c>
      <c r="AW143" s="344" t="e">
        <f t="shared" si="151"/>
        <v>#DIV/0!</v>
      </c>
      <c r="AX143" s="344" t="e">
        <f t="shared" si="152"/>
        <v>#DIV/0!</v>
      </c>
      <c r="AY143" s="344" t="e">
        <f t="shared" si="153"/>
        <v>#DIV/0!</v>
      </c>
      <c r="AZ143" s="344" t="e">
        <f t="shared" si="154"/>
        <v>#DIV/0!</v>
      </c>
      <c r="BA143" s="344" t="e">
        <f t="shared" si="155"/>
        <v>#DIV/0!</v>
      </c>
      <c r="BB143" s="344" t="e">
        <f t="shared" si="156"/>
        <v>#DIV/0!</v>
      </c>
      <c r="BC143" s="344" t="e">
        <f t="shared" si="157"/>
        <v>#DIV/0!</v>
      </c>
      <c r="BD143" s="344" t="e">
        <f t="shared" ref="BD143:BD150" si="158">IF(S143=0,"",$EG143)</f>
        <v>#DIV/0!</v>
      </c>
      <c r="BL143" s="332">
        <f>ABS($P106-P143)</f>
        <v>0</v>
      </c>
      <c r="BM143" s="344" t="e">
        <f>IF(BL143&lt;$BL155,$BL156,$BL157)</f>
        <v>#DIV/0!</v>
      </c>
      <c r="BN143" s="332">
        <f>ABS($P107-P143)</f>
        <v>0</v>
      </c>
      <c r="BO143" s="344" t="e">
        <f>IF(BN143&lt;$BN155,$BN156,$BN157)</f>
        <v>#DIV/0!</v>
      </c>
      <c r="BP143" s="332">
        <f>ABS($P108-P143)</f>
        <v>0</v>
      </c>
      <c r="BQ143" s="344" t="e">
        <f>IF(BP143&lt;$BP155,$BP156,$BP157)</f>
        <v>#DIV/0!</v>
      </c>
      <c r="BR143" s="332">
        <f>ABS($P109-P143)</f>
        <v>0</v>
      </c>
      <c r="BS143" s="344" t="e">
        <f>IF(BR143&lt;$BR155,$BR156,$BR157)</f>
        <v>#DIV/0!</v>
      </c>
      <c r="BT143" s="332">
        <f>ABS($P110-P143)</f>
        <v>0</v>
      </c>
      <c r="BU143" s="344" t="e">
        <f>IF(BT143&lt;$BT155,$BT156,$BT157)</f>
        <v>#DIV/0!</v>
      </c>
      <c r="BV143" s="332">
        <f>ABS($P111-P143)</f>
        <v>0</v>
      </c>
      <c r="BW143" s="344" t="e">
        <f>IF(BV143&lt;$BV155,$BV156,$BV157)</f>
        <v>#DIV/0!</v>
      </c>
      <c r="BX143" s="332">
        <f>ABS($P112-P143)</f>
        <v>0</v>
      </c>
      <c r="BY143" s="344" t="e">
        <f>IF(BX143&lt;$BX155,$BX156,$BX157)</f>
        <v>#DIV/0!</v>
      </c>
      <c r="BZ143" s="332">
        <f>ABS($P113-P143)</f>
        <v>0</v>
      </c>
      <c r="CA143" s="344" t="e">
        <f>IF(BZ143&lt;$BZ155,$BZ156,$BZ157)</f>
        <v>#DIV/0!</v>
      </c>
      <c r="CB143" s="332">
        <f>ABS($P114-P143)</f>
        <v>0</v>
      </c>
      <c r="CC143" s="344" t="e">
        <f>IF(CB143&lt;$CB155,$CB156,$CB157)</f>
        <v>#DIV/0!</v>
      </c>
      <c r="CD143" s="332">
        <f>ABS($P115-P143)</f>
        <v>0</v>
      </c>
      <c r="CE143" s="344" t="e">
        <f>IF(CD143&lt;$CD155,$CD156,$CD157)</f>
        <v>#DIV/0!</v>
      </c>
      <c r="CF143" s="332">
        <f>ABS($P116-P143)</f>
        <v>0</v>
      </c>
      <c r="CG143" s="344" t="e">
        <f>IF(CF143&lt;$CF155,$CF156,$CF157)</f>
        <v>#DIV/0!</v>
      </c>
      <c r="CH143" s="332">
        <f>ABS($P117-P143)</f>
        <v>0</v>
      </c>
      <c r="CI143" s="344" t="e">
        <f>IF(CH143&lt;$CH155,$CH156,$CH157)</f>
        <v>#DIV/0!</v>
      </c>
      <c r="CJ143" s="332">
        <f>ABS($P118-P143)</f>
        <v>0</v>
      </c>
      <c r="CK143" s="344" t="e">
        <f>IF(CJ143&lt;$CJ155,$CJ156,$CJ157)</f>
        <v>#DIV/0!</v>
      </c>
      <c r="CL143" s="332">
        <f>ABS($P119-P143)</f>
        <v>0</v>
      </c>
      <c r="CM143" s="344" t="e">
        <f>IF(CL143&lt;$CL155,$CL156,$CL157)</f>
        <v>#DIV/0!</v>
      </c>
      <c r="CN143" s="332">
        <f>ABS($P120-P143)</f>
        <v>0</v>
      </c>
      <c r="CO143" s="344" t="e">
        <f>IF(CN143&lt;$CN155,$CN156,$CN157)</f>
        <v>#DIV/0!</v>
      </c>
      <c r="CP143" s="332">
        <f>ABS($P121-P143)</f>
        <v>0</v>
      </c>
      <c r="CQ143" s="344" t="e">
        <f>IF(CP143&lt;$CP155,$CP156,$CP157)</f>
        <v>#DIV/0!</v>
      </c>
      <c r="CR143" s="332">
        <f>ABS($P122-P143)</f>
        <v>0</v>
      </c>
      <c r="CS143" s="344" t="e">
        <f>IF(CR143&lt;$CR155,$CR156,$CR157)</f>
        <v>#DIV/0!</v>
      </c>
      <c r="CT143" s="332">
        <f>ABS($P123-P143)</f>
        <v>0</v>
      </c>
      <c r="CU143" s="344" t="e">
        <f>IF(CT143&lt;$CT155,$CT156,$CT157)</f>
        <v>#DIV/0!</v>
      </c>
      <c r="CV143" s="332">
        <f>ABS($P124-P143)</f>
        <v>0</v>
      </c>
      <c r="CW143" s="344" t="e">
        <f>IF(CV143&lt;$CV155,$CV156,$CV157)</f>
        <v>#DIV/0!</v>
      </c>
      <c r="CX143" s="332">
        <f>ABS($P125-P143)</f>
        <v>0</v>
      </c>
      <c r="CY143" s="344" t="e">
        <f>IF(CX143&lt;$CX155,$CX156,$CX157)</f>
        <v>#DIV/0!</v>
      </c>
      <c r="CZ143" s="344">
        <f>ABS($P126-P143)</f>
        <v>0</v>
      </c>
      <c r="DA143" s="344" t="e">
        <f>IF(CZ143&lt;$CZ155,$CZ156,$CZ157)</f>
        <v>#DIV/0!</v>
      </c>
      <c r="DB143" s="344">
        <f>ABS($P127-P143)</f>
        <v>0</v>
      </c>
      <c r="DC143" s="344" t="e">
        <f>IF(DB143&lt;DB155,$DB156,$DB157)</f>
        <v>#DIV/0!</v>
      </c>
      <c r="DD143" s="344">
        <f>ABS($P128-P143)</f>
        <v>0</v>
      </c>
      <c r="DE143" s="344" t="e">
        <f>IF(DD143&lt;DD155,$DD156,$DD157)</f>
        <v>#DIV/0!</v>
      </c>
      <c r="DF143" s="344">
        <f>ABS($P129-P143)</f>
        <v>0</v>
      </c>
      <c r="DG143" s="344" t="e">
        <f>IF(DF143&lt;DF155,$DF156,$DF157)</f>
        <v>#DIV/0!</v>
      </c>
      <c r="DH143" s="344">
        <f>ABS($P130-P143)</f>
        <v>0</v>
      </c>
      <c r="DI143" s="344" t="e">
        <f>IF(DH143&lt;DH155,$DH156,$DH157)</f>
        <v>#DIV/0!</v>
      </c>
      <c r="DJ143" s="344">
        <f>ABS($P131-P143)</f>
        <v>0</v>
      </c>
      <c r="DK143" s="344" t="e">
        <f>IF(DJ143&lt;DJ155,$DJ156,$DJ157)</f>
        <v>#DIV/0!</v>
      </c>
      <c r="DL143" s="344">
        <f>ABS($P132-P143)</f>
        <v>0</v>
      </c>
      <c r="DM143" s="344" t="e">
        <f>IF(DL143&lt;DL155,$DL156,$DL157)</f>
        <v>#DIV/0!</v>
      </c>
      <c r="DN143" s="344">
        <f>ABS($P133-P143)</f>
        <v>0</v>
      </c>
      <c r="DO143" s="344" t="e">
        <f>IF(DN143&lt;DN155,$DN156,$DN157)</f>
        <v>#DIV/0!</v>
      </c>
      <c r="DP143" s="344">
        <f>ABS($P134-P143)</f>
        <v>0</v>
      </c>
      <c r="DQ143" s="344" t="e">
        <f>IF(DP143&lt;DP155,$DP156,$DP157)</f>
        <v>#DIV/0!</v>
      </c>
      <c r="DR143" s="344">
        <f>ABS($P135-P143)</f>
        <v>0</v>
      </c>
      <c r="DS143" s="344" t="e">
        <f>IF(DR143&lt;DR155,$DR156,$DR157)</f>
        <v>#DIV/0!</v>
      </c>
      <c r="DT143" s="344">
        <f>ABS($P136-P143)</f>
        <v>0</v>
      </c>
      <c r="DU143" s="344" t="e">
        <f>IF(DT143&lt;DT155,$DT156,$DT157)</f>
        <v>#DIV/0!</v>
      </c>
      <c r="DV143" s="344">
        <f>ABS($P137-P143)</f>
        <v>0</v>
      </c>
      <c r="DW143" s="344" t="e">
        <f>IF(DV143&lt;DV155,$DV156,$DV157)</f>
        <v>#DIV/0!</v>
      </c>
      <c r="DX143" s="344">
        <f>ABS($P138-P143)</f>
        <v>0</v>
      </c>
      <c r="DY143" s="344" t="e">
        <f>IF(DX143&lt;DX155,$DX156,$DX157)</f>
        <v>#DIV/0!</v>
      </c>
      <c r="DZ143" s="344">
        <f>ABS($P139-P143)</f>
        <v>0</v>
      </c>
      <c r="EA143" s="344" t="e">
        <f>IF(DZ143&lt;DZ155,$DZ156,$DZ157)</f>
        <v>#DIV/0!</v>
      </c>
      <c r="EB143" s="344">
        <f>ABS($P140-P143)</f>
        <v>0</v>
      </c>
      <c r="EC143" s="344" t="e">
        <f>IF(EB143&lt;$EB155,$EB156,$EB157)</f>
        <v>#DIV/0!</v>
      </c>
      <c r="ED143" s="344">
        <f>ABS($P141-P143)</f>
        <v>0</v>
      </c>
      <c r="EE143" s="344" t="e">
        <f>IF(ED143&lt;$ED155,$ED156,$ED157)</f>
        <v>#DIV/0!</v>
      </c>
      <c r="EF143" s="344">
        <f>ABS($P142-P143)</f>
        <v>0</v>
      </c>
      <c r="EG143" s="344" t="e">
        <f>IF(EF143&lt;$EF155,$EF156,$EF157)</f>
        <v>#DIV/0!</v>
      </c>
      <c r="FA143" s="344">
        <f t="shared" si="121"/>
        <v>0</v>
      </c>
      <c r="FB143" s="344">
        <f t="shared" si="122"/>
        <v>0</v>
      </c>
      <c r="FC143" s="344">
        <f t="shared" si="116"/>
        <v>0</v>
      </c>
    </row>
    <row r="144" spans="1:159">
      <c r="A144" s="342">
        <f>IF(Rendimiento!B100="",Rendimiento!F100,Rendimiento!B100)</f>
        <v>0</v>
      </c>
      <c r="B144" s="355">
        <f>Rendimiento!C100</f>
        <v>0</v>
      </c>
      <c r="C144" s="355">
        <f>Rendimiento!D100</f>
        <v>0</v>
      </c>
      <c r="D144" s="344">
        <f>Rendimiento!E100</f>
        <v>0</v>
      </c>
      <c r="E144" s="344">
        <f t="shared" si="117"/>
        <v>0</v>
      </c>
      <c r="F144" s="344">
        <f t="shared" si="111"/>
        <v>0</v>
      </c>
      <c r="G144" s="344">
        <f t="shared" si="112"/>
        <v>0</v>
      </c>
      <c r="H144" s="344">
        <f t="shared" si="113"/>
        <v>0</v>
      </c>
      <c r="I144" s="340">
        <f t="shared" si="118"/>
        <v>0</v>
      </c>
      <c r="J144" s="344">
        <f t="shared" si="119"/>
        <v>0</v>
      </c>
      <c r="K144" s="344">
        <f t="shared" si="114"/>
        <v>0</v>
      </c>
      <c r="O144" s="344">
        <f>Rendimiento!M100</f>
        <v>0</v>
      </c>
      <c r="P144" s="337">
        <f>Rendimiento!N100</f>
        <v>0</v>
      </c>
      <c r="Q144" s="332" t="e">
        <f>IF(E153&gt;0,O144,0)</f>
        <v>#DIV/0!</v>
      </c>
      <c r="R144" s="333" t="e">
        <f t="shared" si="115"/>
        <v>#DIV/0!</v>
      </c>
      <c r="S144" s="332" t="e">
        <f>IF(E153&gt;0,P144,Q144)</f>
        <v>#DIV/0!</v>
      </c>
      <c r="T144" s="344" t="e">
        <f t="shared" si="120"/>
        <v>#DIV/0!</v>
      </c>
      <c r="U144" s="344" t="e">
        <f t="shared" si="123"/>
        <v>#DIV/0!</v>
      </c>
      <c r="V144" s="344" t="e">
        <f t="shared" si="124"/>
        <v>#DIV/0!</v>
      </c>
      <c r="W144" s="344" t="e">
        <f t="shared" si="125"/>
        <v>#DIV/0!</v>
      </c>
      <c r="X144" s="344" t="e">
        <f t="shared" si="126"/>
        <v>#DIV/0!</v>
      </c>
      <c r="Y144" s="344" t="e">
        <f t="shared" si="127"/>
        <v>#DIV/0!</v>
      </c>
      <c r="Z144" s="344" t="e">
        <f t="shared" si="128"/>
        <v>#DIV/0!</v>
      </c>
      <c r="AA144" s="344" t="e">
        <f t="shared" si="129"/>
        <v>#DIV/0!</v>
      </c>
      <c r="AB144" s="344" t="e">
        <f t="shared" si="130"/>
        <v>#DIV/0!</v>
      </c>
      <c r="AC144" s="344" t="e">
        <f t="shared" si="131"/>
        <v>#DIV/0!</v>
      </c>
      <c r="AD144" s="344" t="e">
        <f t="shared" si="132"/>
        <v>#DIV/0!</v>
      </c>
      <c r="AE144" s="344" t="e">
        <f t="shared" si="133"/>
        <v>#DIV/0!</v>
      </c>
      <c r="AF144" s="344" t="e">
        <f t="shared" si="134"/>
        <v>#DIV/0!</v>
      </c>
      <c r="AG144" s="344" t="e">
        <f t="shared" si="135"/>
        <v>#DIV/0!</v>
      </c>
      <c r="AH144" s="344" t="e">
        <f t="shared" si="136"/>
        <v>#DIV/0!</v>
      </c>
      <c r="AI144" s="344" t="e">
        <f t="shared" si="137"/>
        <v>#DIV/0!</v>
      </c>
      <c r="AJ144" s="344" t="e">
        <f t="shared" si="138"/>
        <v>#DIV/0!</v>
      </c>
      <c r="AK144" s="344" t="e">
        <f t="shared" si="139"/>
        <v>#DIV/0!</v>
      </c>
      <c r="AL144" s="344" t="e">
        <f t="shared" si="140"/>
        <v>#DIV/0!</v>
      </c>
      <c r="AM144" s="344" t="e">
        <f t="shared" si="141"/>
        <v>#DIV/0!</v>
      </c>
      <c r="AN144" s="344" t="e">
        <f t="shared" si="142"/>
        <v>#DIV/0!</v>
      </c>
      <c r="AO144" s="344" t="e">
        <f t="shared" si="143"/>
        <v>#DIV/0!</v>
      </c>
      <c r="AP144" s="344" t="e">
        <f t="shared" si="144"/>
        <v>#DIV/0!</v>
      </c>
      <c r="AQ144" s="344" t="e">
        <f t="shared" si="145"/>
        <v>#DIV/0!</v>
      </c>
      <c r="AR144" s="344" t="e">
        <f t="shared" si="146"/>
        <v>#DIV/0!</v>
      </c>
      <c r="AS144" s="344" t="e">
        <f t="shared" si="147"/>
        <v>#DIV/0!</v>
      </c>
      <c r="AT144" s="344" t="e">
        <f t="shared" si="148"/>
        <v>#DIV/0!</v>
      </c>
      <c r="AU144" s="344" t="e">
        <f t="shared" si="149"/>
        <v>#DIV/0!</v>
      </c>
      <c r="AV144" s="344" t="e">
        <f t="shared" si="150"/>
        <v>#DIV/0!</v>
      </c>
      <c r="AW144" s="344" t="e">
        <f t="shared" si="151"/>
        <v>#DIV/0!</v>
      </c>
      <c r="AX144" s="344" t="e">
        <f t="shared" si="152"/>
        <v>#DIV/0!</v>
      </c>
      <c r="AY144" s="344" t="e">
        <f t="shared" si="153"/>
        <v>#DIV/0!</v>
      </c>
      <c r="AZ144" s="344" t="e">
        <f t="shared" si="154"/>
        <v>#DIV/0!</v>
      </c>
      <c r="BA144" s="344" t="e">
        <f t="shared" si="155"/>
        <v>#DIV/0!</v>
      </c>
      <c r="BB144" s="344" t="e">
        <f t="shared" si="156"/>
        <v>#DIV/0!</v>
      </c>
      <c r="BC144" s="344" t="e">
        <f t="shared" si="157"/>
        <v>#DIV/0!</v>
      </c>
      <c r="BD144" s="344" t="e">
        <f t="shared" si="158"/>
        <v>#DIV/0!</v>
      </c>
      <c r="BE144" s="344" t="e">
        <f t="shared" ref="BE144:BE150" si="159">IF(S144=0,"",$EI144)</f>
        <v>#DIV/0!</v>
      </c>
      <c r="BL144" s="332">
        <f>ABS($P106-P144)</f>
        <v>0</v>
      </c>
      <c r="BM144" s="344" t="e">
        <f>IF(BL144&lt;$BL155,$BL156,$BL157)</f>
        <v>#DIV/0!</v>
      </c>
      <c r="BN144" s="332">
        <f>ABS($P107-P144)</f>
        <v>0</v>
      </c>
      <c r="BO144" s="344" t="e">
        <f>IF(BN144&lt;$BN155,$BN156,$BN157)</f>
        <v>#DIV/0!</v>
      </c>
      <c r="BP144" s="332">
        <f>ABS($P108-P144)</f>
        <v>0</v>
      </c>
      <c r="BQ144" s="344" t="e">
        <f>IF(BP144&lt;$BP155,$BP156,$BP157)</f>
        <v>#DIV/0!</v>
      </c>
      <c r="BR144" s="332">
        <f>ABS($P109-P144)</f>
        <v>0</v>
      </c>
      <c r="BS144" s="344" t="e">
        <f>IF(BR144&lt;$BR155,$BR156,$BR157)</f>
        <v>#DIV/0!</v>
      </c>
      <c r="BT144" s="332">
        <f>ABS($P110-P144)</f>
        <v>0</v>
      </c>
      <c r="BU144" s="344" t="e">
        <f>IF(BT144&lt;$BT155,$BT156,$BT157)</f>
        <v>#DIV/0!</v>
      </c>
      <c r="BV144" s="332">
        <f>ABS($P111-P144)</f>
        <v>0</v>
      </c>
      <c r="BW144" s="344" t="e">
        <f>IF(BV144&lt;$BV155,$BV156,$BV157)</f>
        <v>#DIV/0!</v>
      </c>
      <c r="BX144" s="332">
        <f>ABS($P112-P144)</f>
        <v>0</v>
      </c>
      <c r="BY144" s="344" t="e">
        <f>IF(BX144&lt;$BX155,$BX156,$BX157)</f>
        <v>#DIV/0!</v>
      </c>
      <c r="BZ144" s="332">
        <f>ABS($P113-P144)</f>
        <v>0</v>
      </c>
      <c r="CA144" s="344" t="e">
        <f>IF(BZ144&lt;$BZ155,$BZ156,$BZ157)</f>
        <v>#DIV/0!</v>
      </c>
      <c r="CB144" s="332">
        <f>ABS($P114-P144)</f>
        <v>0</v>
      </c>
      <c r="CC144" s="344" t="e">
        <f>IF(CB144&lt;$CB155,$CB156,$CB157)</f>
        <v>#DIV/0!</v>
      </c>
      <c r="CD144" s="332">
        <f>ABS($P115-P144)</f>
        <v>0</v>
      </c>
      <c r="CE144" s="344" t="e">
        <f>IF(CD144&lt;$CD155,$CD156,$CD157)</f>
        <v>#DIV/0!</v>
      </c>
      <c r="CF144" s="332">
        <f>ABS($P116-P144)</f>
        <v>0</v>
      </c>
      <c r="CG144" s="344" t="e">
        <f>IF(CF144&lt;$CF155,$CF156,$CF157)</f>
        <v>#DIV/0!</v>
      </c>
      <c r="CH144" s="332">
        <f>ABS($P117-P144)</f>
        <v>0</v>
      </c>
      <c r="CI144" s="344" t="e">
        <f>IF(CH144&lt;$CH155,$CH156,$CH157)</f>
        <v>#DIV/0!</v>
      </c>
      <c r="CJ144" s="332">
        <f>ABS($P118-P144)</f>
        <v>0</v>
      </c>
      <c r="CK144" s="344" t="e">
        <f>IF(CJ144&lt;$CJ155,$CJ156,$CJ157)</f>
        <v>#DIV/0!</v>
      </c>
      <c r="CL144" s="332">
        <f>ABS($P119-P144)</f>
        <v>0</v>
      </c>
      <c r="CM144" s="344" t="e">
        <f>IF(CL144&lt;$CL155,$CL156,$CL157)</f>
        <v>#DIV/0!</v>
      </c>
      <c r="CN144" s="332">
        <f>ABS($P120-P144)</f>
        <v>0</v>
      </c>
      <c r="CO144" s="344" t="e">
        <f>IF(CN144&lt;$CN155,$CN156,$CN157)</f>
        <v>#DIV/0!</v>
      </c>
      <c r="CP144" s="332">
        <f>ABS($P121-P144)</f>
        <v>0</v>
      </c>
      <c r="CQ144" s="344" t="e">
        <f>IF(CP144&lt;$CP155,$CP156,$CP157)</f>
        <v>#DIV/0!</v>
      </c>
      <c r="CR144" s="332">
        <f>ABS($P122-P144)</f>
        <v>0</v>
      </c>
      <c r="CS144" s="344" t="e">
        <f>IF(CR144&lt;$CR155,$CR156,$CR157)</f>
        <v>#DIV/0!</v>
      </c>
      <c r="CT144" s="332">
        <f>ABS($P123-P144)</f>
        <v>0</v>
      </c>
      <c r="CU144" s="344" t="e">
        <f>IF(CT144&lt;$CT155,$CT156,$CT157)</f>
        <v>#DIV/0!</v>
      </c>
      <c r="CV144" s="332">
        <f>ABS($P124-P144)</f>
        <v>0</v>
      </c>
      <c r="CW144" s="344" t="e">
        <f>IF(CV144&lt;$CV155,$CV156,$CV157)</f>
        <v>#DIV/0!</v>
      </c>
      <c r="CX144" s="332">
        <f>ABS($P125-P144)</f>
        <v>0</v>
      </c>
      <c r="CY144" s="344" t="e">
        <f>IF(CX144&lt;$CX155,$CX156,$CX157)</f>
        <v>#DIV/0!</v>
      </c>
      <c r="CZ144" s="344">
        <f>ABS($P126-P144)</f>
        <v>0</v>
      </c>
      <c r="DA144" s="344" t="e">
        <f>IF(CZ144&lt;$CZ155,$CZ156,$CZ157)</f>
        <v>#DIV/0!</v>
      </c>
      <c r="DB144" s="344">
        <f>ABS($P127-P144)</f>
        <v>0</v>
      </c>
      <c r="DC144" s="344" t="e">
        <f>IF(DB144&lt;DB155,$DB156,$DB157)</f>
        <v>#DIV/0!</v>
      </c>
      <c r="DD144" s="344">
        <f>ABS($P128-P144)</f>
        <v>0</v>
      </c>
      <c r="DE144" s="344" t="e">
        <f>IF(DD144&lt;DD155,$DD156,$DD157)</f>
        <v>#DIV/0!</v>
      </c>
      <c r="DF144" s="344">
        <f>ABS($P129-P144)</f>
        <v>0</v>
      </c>
      <c r="DG144" s="344" t="e">
        <f>IF(DF144&lt;DF155,$DF156,$DF157)</f>
        <v>#DIV/0!</v>
      </c>
      <c r="DH144" s="344">
        <f>ABS($P130-P144)</f>
        <v>0</v>
      </c>
      <c r="DI144" s="344" t="e">
        <f>IF(DH144&lt;DH155,$DH156,$DH157)</f>
        <v>#DIV/0!</v>
      </c>
      <c r="DJ144" s="344">
        <f>ABS($P131-P144)</f>
        <v>0</v>
      </c>
      <c r="DK144" s="344" t="e">
        <f>IF(DJ144&lt;DJ155,$DJ156,$DJ157)</f>
        <v>#DIV/0!</v>
      </c>
      <c r="DL144" s="344">
        <f>ABS($P132-P144)</f>
        <v>0</v>
      </c>
      <c r="DM144" s="344" t="e">
        <f>IF(DL144&lt;DL155,$DL156,$DL157)</f>
        <v>#DIV/0!</v>
      </c>
      <c r="DN144" s="344">
        <f>ABS($P133-P144)</f>
        <v>0</v>
      </c>
      <c r="DO144" s="344" t="e">
        <f>IF(DN144&lt;DN155,$DN156,$DN157)</f>
        <v>#DIV/0!</v>
      </c>
      <c r="DP144" s="344">
        <f>ABS($P134-P144)</f>
        <v>0</v>
      </c>
      <c r="DQ144" s="344" t="e">
        <f>IF(DP144&lt;DP155,$DP156,$DP157)</f>
        <v>#DIV/0!</v>
      </c>
      <c r="DR144" s="344">
        <f>ABS($P135-P144)</f>
        <v>0</v>
      </c>
      <c r="DS144" s="344" t="e">
        <f>IF(DR144&lt;DR155,$DR156,$DR157)</f>
        <v>#DIV/0!</v>
      </c>
      <c r="DT144" s="344">
        <f>ABS($P136-P144)</f>
        <v>0</v>
      </c>
      <c r="DU144" s="344" t="e">
        <f>IF(DT144&lt;DT155,$DT156,$DT157)</f>
        <v>#DIV/0!</v>
      </c>
      <c r="DV144" s="344">
        <f>ABS($P137-P144)</f>
        <v>0</v>
      </c>
      <c r="DW144" s="344" t="e">
        <f>IF(DV144&lt;DV155,$DV156,$DV157)</f>
        <v>#DIV/0!</v>
      </c>
      <c r="DX144" s="344">
        <f>ABS($P138-P144)</f>
        <v>0</v>
      </c>
      <c r="DY144" s="344" t="e">
        <f>IF(DX144&lt;DX155,$DX156,$DX157)</f>
        <v>#DIV/0!</v>
      </c>
      <c r="DZ144" s="344">
        <f>ABS($P139-P144)</f>
        <v>0</v>
      </c>
      <c r="EA144" s="344" t="e">
        <f>IF(DZ144&lt;DZ155,$DZ156,$DZ157)</f>
        <v>#DIV/0!</v>
      </c>
      <c r="EB144" s="344">
        <f>ABS($P140-P144)</f>
        <v>0</v>
      </c>
      <c r="EC144" s="344" t="e">
        <f>IF(EB144&lt;$EB155,$EB156,$EB157)</f>
        <v>#DIV/0!</v>
      </c>
      <c r="ED144" s="344">
        <f>ABS($P141-P144)</f>
        <v>0</v>
      </c>
      <c r="EE144" s="344" t="e">
        <f>IF(ED144&lt;$ED155,$ED156,$ED157)</f>
        <v>#DIV/0!</v>
      </c>
      <c r="EF144" s="344">
        <f>ABS($P142-P144)</f>
        <v>0</v>
      </c>
      <c r="EG144" s="344" t="e">
        <f>IF(EF144&lt;$EF155,$EF156,$EF157)</f>
        <v>#DIV/0!</v>
      </c>
      <c r="EH144" s="344">
        <f>ABS($P143-P144)</f>
        <v>0</v>
      </c>
      <c r="EI144" s="344" t="e">
        <f>IF(EH144&lt;$EH155,$EH156,$EH157)</f>
        <v>#DIV/0!</v>
      </c>
      <c r="EY144" s="344" t="s">
        <v>277</v>
      </c>
      <c r="EZ144" s="344">
        <f>COUNTIF(FA106:FA150,"&gt;0,1")-1</f>
        <v>-1</v>
      </c>
      <c r="FA144" s="344">
        <f t="shared" si="121"/>
        <v>0</v>
      </c>
      <c r="FB144" s="344">
        <f t="shared" si="122"/>
        <v>0</v>
      </c>
      <c r="FC144" s="344">
        <f t="shared" si="116"/>
        <v>0</v>
      </c>
    </row>
    <row r="145" spans="1:159">
      <c r="A145" s="335">
        <f>IF(Rendimiento!B101="",Rendimiento!F101,Rendimiento!B101)</f>
        <v>0</v>
      </c>
      <c r="B145" s="358">
        <f>Rendimiento!C101</f>
        <v>0</v>
      </c>
      <c r="C145" s="358">
        <f>Rendimiento!D101</f>
        <v>0</v>
      </c>
      <c r="D145" s="353">
        <f>Rendimiento!E101</f>
        <v>0</v>
      </c>
      <c r="E145" s="344">
        <f t="shared" si="117"/>
        <v>0</v>
      </c>
      <c r="F145" s="344">
        <f t="shared" si="111"/>
        <v>0</v>
      </c>
      <c r="G145" s="344">
        <f t="shared" si="112"/>
        <v>0</v>
      </c>
      <c r="H145" s="344">
        <f t="shared" si="113"/>
        <v>0</v>
      </c>
      <c r="I145" s="340">
        <f t="shared" si="118"/>
        <v>0</v>
      </c>
      <c r="J145" s="344">
        <f t="shared" si="119"/>
        <v>0</v>
      </c>
      <c r="K145" s="344">
        <f t="shared" si="114"/>
        <v>0</v>
      </c>
      <c r="L145" s="353"/>
      <c r="M145" s="353"/>
      <c r="N145" s="353"/>
      <c r="O145" s="353">
        <f>Rendimiento!M101</f>
        <v>0</v>
      </c>
      <c r="P145" s="359">
        <f>Rendimiento!N101</f>
        <v>0</v>
      </c>
      <c r="Q145" s="332" t="e">
        <f>IF(E153&gt;0,O145,0)</f>
        <v>#DIV/0!</v>
      </c>
      <c r="R145" s="333" t="e">
        <f t="shared" si="115"/>
        <v>#DIV/0!</v>
      </c>
      <c r="S145" s="332" t="e">
        <f>IF(E153&gt;0,P145,Q145)</f>
        <v>#DIV/0!</v>
      </c>
      <c r="T145" s="344" t="e">
        <f t="shared" si="120"/>
        <v>#DIV/0!</v>
      </c>
      <c r="U145" s="344" t="e">
        <f t="shared" si="123"/>
        <v>#DIV/0!</v>
      </c>
      <c r="V145" s="344" t="e">
        <f t="shared" si="124"/>
        <v>#DIV/0!</v>
      </c>
      <c r="W145" s="344" t="e">
        <f t="shared" si="125"/>
        <v>#DIV/0!</v>
      </c>
      <c r="X145" s="344" t="e">
        <f t="shared" si="126"/>
        <v>#DIV/0!</v>
      </c>
      <c r="Y145" s="344" t="e">
        <f t="shared" si="127"/>
        <v>#DIV/0!</v>
      </c>
      <c r="Z145" s="344" t="e">
        <f t="shared" si="128"/>
        <v>#DIV/0!</v>
      </c>
      <c r="AA145" s="344" t="e">
        <f t="shared" si="129"/>
        <v>#DIV/0!</v>
      </c>
      <c r="AB145" s="344" t="e">
        <f t="shared" si="130"/>
        <v>#DIV/0!</v>
      </c>
      <c r="AC145" s="344" t="e">
        <f t="shared" si="131"/>
        <v>#DIV/0!</v>
      </c>
      <c r="AD145" s="344" t="e">
        <f t="shared" si="132"/>
        <v>#DIV/0!</v>
      </c>
      <c r="AE145" s="344" t="e">
        <f t="shared" si="133"/>
        <v>#DIV/0!</v>
      </c>
      <c r="AF145" s="344" t="e">
        <f t="shared" si="134"/>
        <v>#DIV/0!</v>
      </c>
      <c r="AG145" s="344" t="e">
        <f t="shared" si="135"/>
        <v>#DIV/0!</v>
      </c>
      <c r="AH145" s="344" t="e">
        <f t="shared" si="136"/>
        <v>#DIV/0!</v>
      </c>
      <c r="AI145" s="344" t="e">
        <f t="shared" si="137"/>
        <v>#DIV/0!</v>
      </c>
      <c r="AJ145" s="344" t="e">
        <f t="shared" si="138"/>
        <v>#DIV/0!</v>
      </c>
      <c r="AK145" s="344" t="e">
        <f t="shared" si="139"/>
        <v>#DIV/0!</v>
      </c>
      <c r="AL145" s="344" t="e">
        <f t="shared" si="140"/>
        <v>#DIV/0!</v>
      </c>
      <c r="AM145" s="344" t="e">
        <f t="shared" si="141"/>
        <v>#DIV/0!</v>
      </c>
      <c r="AN145" s="344" t="e">
        <f t="shared" si="142"/>
        <v>#DIV/0!</v>
      </c>
      <c r="AO145" s="344" t="e">
        <f t="shared" si="143"/>
        <v>#DIV/0!</v>
      </c>
      <c r="AP145" s="344" t="e">
        <f t="shared" si="144"/>
        <v>#DIV/0!</v>
      </c>
      <c r="AQ145" s="344" t="e">
        <f t="shared" si="145"/>
        <v>#DIV/0!</v>
      </c>
      <c r="AR145" s="344" t="e">
        <f t="shared" si="146"/>
        <v>#DIV/0!</v>
      </c>
      <c r="AS145" s="344" t="e">
        <f t="shared" si="147"/>
        <v>#DIV/0!</v>
      </c>
      <c r="AT145" s="344" t="e">
        <f t="shared" si="148"/>
        <v>#DIV/0!</v>
      </c>
      <c r="AU145" s="344" t="e">
        <f t="shared" si="149"/>
        <v>#DIV/0!</v>
      </c>
      <c r="AV145" s="344" t="e">
        <f t="shared" si="150"/>
        <v>#DIV/0!</v>
      </c>
      <c r="AW145" s="344" t="e">
        <f t="shared" si="151"/>
        <v>#DIV/0!</v>
      </c>
      <c r="AX145" s="344" t="e">
        <f t="shared" si="152"/>
        <v>#DIV/0!</v>
      </c>
      <c r="AY145" s="344" t="e">
        <f t="shared" si="153"/>
        <v>#DIV/0!</v>
      </c>
      <c r="AZ145" s="344" t="e">
        <f t="shared" si="154"/>
        <v>#DIV/0!</v>
      </c>
      <c r="BA145" s="344" t="e">
        <f t="shared" si="155"/>
        <v>#DIV/0!</v>
      </c>
      <c r="BB145" s="344" t="e">
        <f t="shared" si="156"/>
        <v>#DIV/0!</v>
      </c>
      <c r="BC145" s="344" t="e">
        <f t="shared" si="157"/>
        <v>#DIV/0!</v>
      </c>
      <c r="BD145" s="344" t="e">
        <f t="shared" si="158"/>
        <v>#DIV/0!</v>
      </c>
      <c r="BE145" s="344" t="e">
        <f t="shared" si="159"/>
        <v>#DIV/0!</v>
      </c>
      <c r="BF145" s="344" t="e">
        <f t="shared" ref="BF145:BF150" si="160">IF(S145=0,"",$EK145)</f>
        <v>#DIV/0!</v>
      </c>
      <c r="BL145" s="332">
        <f>ABS($P106-P145)</f>
        <v>0</v>
      </c>
      <c r="BM145" s="344" t="e">
        <f>IF(BL145&lt;$BL155,$BL156,$BL157)</f>
        <v>#DIV/0!</v>
      </c>
      <c r="BN145" s="332">
        <f t="shared" ref="BN145:BN150" si="161">ABS($P$107-P145)</f>
        <v>0</v>
      </c>
      <c r="BO145" s="344" t="e">
        <f t="shared" ref="BO145:BO150" si="162">IF(BN145&lt;$BN$155,$BN$156,$BN$157)</f>
        <v>#DIV/0!</v>
      </c>
      <c r="BP145" s="332">
        <f t="shared" ref="BP145:BP150" si="163">ABS($P$108-P145)</f>
        <v>0</v>
      </c>
      <c r="BQ145" s="344" t="e">
        <f t="shared" ref="BQ145:BQ150" si="164">IF(BP145&lt;$BP$155,$BP$156,$BP$157)</f>
        <v>#DIV/0!</v>
      </c>
      <c r="BR145" s="332">
        <f t="shared" ref="BR145:BR150" si="165">ABS($P$109-P145)</f>
        <v>0</v>
      </c>
      <c r="BS145" s="344" t="e">
        <f>IF(BR145&lt;$BR155,$BR156,$BR157)</f>
        <v>#DIV/0!</v>
      </c>
      <c r="BT145" s="332">
        <f t="shared" ref="BT145:BT150" si="166">ABS($P$110-P145)</f>
        <v>0</v>
      </c>
      <c r="BU145" s="344" t="e">
        <f t="shared" ref="BU145:BU150" si="167">IF(BT145&lt;$BT$155,$BT$156,$BT$157)</f>
        <v>#DIV/0!</v>
      </c>
      <c r="BV145" s="332">
        <f t="shared" ref="BV145:BV150" si="168">ABS($P$111-P145)</f>
        <v>0</v>
      </c>
      <c r="BW145" s="344" t="e">
        <f t="shared" ref="BW145:BW150" si="169">IF(BV145&lt;$BV$155,$BV$156,$BV$157)</f>
        <v>#DIV/0!</v>
      </c>
      <c r="BX145" s="332">
        <f t="shared" ref="BX145:BX150" si="170">ABS($P$112-P145)</f>
        <v>0</v>
      </c>
      <c r="BY145" s="344" t="e">
        <f t="shared" ref="BY145:BY150" si="171">IF(BX145&lt;$BX$155,$BX$156,$BX$157)</f>
        <v>#DIV/0!</v>
      </c>
      <c r="BZ145" s="332">
        <f t="shared" ref="BZ145:BZ150" si="172">ABS($P$113-P145)</f>
        <v>0</v>
      </c>
      <c r="CA145" s="344" t="e">
        <f t="shared" ref="CA145:CA150" si="173">IF(BZ145&lt;$BZ$155,$BZ$156,$BZ$157)</f>
        <v>#DIV/0!</v>
      </c>
      <c r="CB145" s="332">
        <f t="shared" ref="CB145:CB150" si="174">ABS($P$114-P145)</f>
        <v>0</v>
      </c>
      <c r="CC145" s="344" t="e">
        <f t="shared" ref="CC145:CC150" si="175">IF(CB145&lt;$CB$155,$CB$156,$CB$157)</f>
        <v>#DIV/0!</v>
      </c>
      <c r="CD145" s="332">
        <f t="shared" ref="CD145:CD150" si="176">ABS($P$115-P145)</f>
        <v>0</v>
      </c>
      <c r="CE145" s="344" t="e">
        <f t="shared" ref="CE145:CE150" si="177">IF(CD145&lt;$CD$155,$CD$156,$CD$157)</f>
        <v>#DIV/0!</v>
      </c>
      <c r="CF145" s="332">
        <f t="shared" ref="CF145:CF150" si="178">ABS($P$116-P145)</f>
        <v>0</v>
      </c>
      <c r="CG145" s="344" t="e">
        <f t="shared" ref="CG145:CG150" si="179">IF(CF145&lt;$CF$155,$CF$156,$CF$157)</f>
        <v>#DIV/0!</v>
      </c>
      <c r="CH145" s="332">
        <f t="shared" ref="CH145:CH150" si="180">ABS($P$117-P145)</f>
        <v>0</v>
      </c>
      <c r="CI145" s="344" t="e">
        <f t="shared" ref="CI145:CI150" si="181">IF(CH145&lt;$CH$155,$CH$156,$CH$157)</f>
        <v>#DIV/0!</v>
      </c>
      <c r="CJ145" s="332">
        <f t="shared" ref="CJ145:CJ150" si="182">ABS($P$118-P145)</f>
        <v>0</v>
      </c>
      <c r="CK145" s="344" t="e">
        <f t="shared" ref="CK145:CK150" si="183">IF(CJ145&lt;$CJ$155,$CJ$156,$CJ$157)</f>
        <v>#DIV/0!</v>
      </c>
      <c r="CL145" s="332">
        <f t="shared" ref="CL145:CL150" si="184">ABS($P$119-P145)</f>
        <v>0</v>
      </c>
      <c r="CM145" s="344" t="e">
        <f t="shared" ref="CM145:CM150" si="185">IF(CL145&lt;$CL$155,$CL$156,$CL$157)</f>
        <v>#DIV/0!</v>
      </c>
      <c r="CN145" s="332">
        <f t="shared" ref="CN145:CN150" si="186">ABS($P$120-P145)</f>
        <v>0</v>
      </c>
      <c r="CO145" s="344" t="e">
        <f t="shared" ref="CO145:CO150" si="187">IF(CN145&lt;$CN$155,$CN$156,$CN$157)</f>
        <v>#DIV/0!</v>
      </c>
      <c r="CP145" s="332">
        <f t="shared" ref="CP145:CP150" si="188">ABS($P$121-P145)</f>
        <v>0</v>
      </c>
      <c r="CQ145" s="344" t="e">
        <f t="shared" ref="CQ145:CQ150" si="189">IF(CP145&lt;$CP$155,$CP$156,$CP$157)</f>
        <v>#DIV/0!</v>
      </c>
      <c r="CR145" s="332">
        <f t="shared" ref="CR145:CR150" si="190">ABS($P$122-P145)</f>
        <v>0</v>
      </c>
      <c r="CS145" s="344" t="e">
        <f t="shared" ref="CS145:CS150" si="191">IF(CR145&lt;$CR$155,$CR$156,$CR$157)</f>
        <v>#DIV/0!</v>
      </c>
      <c r="CT145" s="332">
        <f t="shared" ref="CT145:CT150" si="192">ABS($P$123-P145)</f>
        <v>0</v>
      </c>
      <c r="CU145" s="344" t="e">
        <f t="shared" ref="CU145:CU150" si="193">IF(CT145&lt;$CT$155,$CT$156,$CT$157)</f>
        <v>#DIV/0!</v>
      </c>
      <c r="CV145" s="332">
        <f t="shared" ref="CV145:CV150" si="194">ABS($P$124-P145)</f>
        <v>0</v>
      </c>
      <c r="CW145" s="344" t="e">
        <f t="shared" ref="CW145:CW150" si="195">IF(CV145&lt;$CV$155,$CV$156,$CV$157)</f>
        <v>#DIV/0!</v>
      </c>
      <c r="CX145" s="332">
        <f t="shared" ref="CX145:CX150" si="196">ABS($P$125-P145)</f>
        <v>0</v>
      </c>
      <c r="CY145" s="344" t="e">
        <f t="shared" ref="CY145:CY150" si="197">IF(CX145&lt;$CX$155,$CX$156,$CX$157)</f>
        <v>#DIV/0!</v>
      </c>
      <c r="CZ145" s="344">
        <f t="shared" ref="CZ145:CZ150" si="198">ABS($P$126-P145)</f>
        <v>0</v>
      </c>
      <c r="DA145" s="344" t="e">
        <f t="shared" ref="DA145:DA150" si="199">IF(CZ145&lt;$CZ$155,$CZ$156,$CZ$157)</f>
        <v>#DIV/0!</v>
      </c>
      <c r="DB145" s="344">
        <f t="shared" ref="DB145:DB150" si="200">ABS($P$127-P145)</f>
        <v>0</v>
      </c>
      <c r="DC145" s="344" t="e">
        <f t="shared" ref="DC145:DC150" si="201">IF(DB145&lt;$DB$155,$DB$156,$DB$157)</f>
        <v>#DIV/0!</v>
      </c>
      <c r="DD145" s="344">
        <f t="shared" ref="DD145:DD150" si="202">ABS($P$128-P145)</f>
        <v>0</v>
      </c>
      <c r="DE145" s="344" t="e">
        <f t="shared" ref="DE145:DE150" si="203">IF(DD145&lt;$DD$155,$DD$156,$DD$157)</f>
        <v>#DIV/0!</v>
      </c>
      <c r="DF145" s="344">
        <f t="shared" ref="DF145:DF150" si="204">ABS($P$129-P145)</f>
        <v>0</v>
      </c>
      <c r="DG145" s="344" t="e">
        <f t="shared" ref="DG145:DG150" si="205">IF(DF145&lt;$DF$155,$DF$156,$DF$157)</f>
        <v>#DIV/0!</v>
      </c>
      <c r="DH145" s="344">
        <f t="shared" ref="DH145:DH150" si="206">ABS($P$130-P145)</f>
        <v>0</v>
      </c>
      <c r="DI145" s="344" t="e">
        <f t="shared" ref="DI145:DI150" si="207">IF(DH145&lt;$DH$155,$DH$156,$DH$157)</f>
        <v>#DIV/0!</v>
      </c>
      <c r="DJ145" s="344">
        <f t="shared" ref="DJ145:DJ150" si="208">ABS($P$131-P145)</f>
        <v>0</v>
      </c>
      <c r="DK145" s="344" t="e">
        <f t="shared" ref="DK145:DK150" si="209">IF(DJ145&lt;$DJ$155,$DJ$156,$DJ$157)</f>
        <v>#DIV/0!</v>
      </c>
      <c r="DL145" s="344">
        <f t="shared" ref="DL145:DL150" si="210">ABS($P$132-P145)</f>
        <v>0</v>
      </c>
      <c r="DM145" s="344" t="e">
        <f t="shared" ref="DM145:DM150" si="211">IF(DL145&lt;$DL$155,$DL$156,$DL$157)</f>
        <v>#DIV/0!</v>
      </c>
      <c r="DN145" s="344">
        <f t="shared" ref="DN145:DN150" si="212">ABS($P$133-P145)</f>
        <v>0</v>
      </c>
      <c r="DO145" s="344" t="e">
        <f t="shared" ref="DO145:DO150" si="213">IF(DN145&lt;$DN$155,$DN$156,$DN$157)</f>
        <v>#DIV/0!</v>
      </c>
      <c r="DP145" s="344">
        <f t="shared" ref="DP145:DP150" si="214">ABS($P$134-P145)</f>
        <v>0</v>
      </c>
      <c r="DQ145" s="344" t="e">
        <f t="shared" ref="DQ145:DQ150" si="215">IF(DP145&lt;$DP$155,$DP$156,$DP$157)</f>
        <v>#DIV/0!</v>
      </c>
      <c r="DR145" s="344">
        <f t="shared" ref="DR145:DR150" si="216">ABS($P$135-P145)</f>
        <v>0</v>
      </c>
      <c r="DS145" s="344" t="e">
        <f t="shared" ref="DS145:DS150" si="217">IF(DR145&lt;$DR$155,$DR$156,$DR$157)</f>
        <v>#DIV/0!</v>
      </c>
      <c r="DT145" s="344">
        <f t="shared" ref="DT145:DT150" si="218">ABS($P$136-P145)</f>
        <v>0</v>
      </c>
      <c r="DU145" s="344" t="e">
        <f t="shared" ref="DU145:DU150" si="219">IF(DT145&lt;$DT$155,$DT$156,$DT$157)</f>
        <v>#DIV/0!</v>
      </c>
      <c r="DV145" s="344">
        <f t="shared" ref="DV145:DV150" si="220">ABS($P$137-P145)</f>
        <v>0</v>
      </c>
      <c r="DW145" s="344" t="e">
        <f t="shared" ref="DW145:DW150" si="221">IF(DV145&lt;$DV$155,$DV$156,$DV$157)</f>
        <v>#DIV/0!</v>
      </c>
      <c r="DX145" s="344">
        <f t="shared" ref="DX145:DX150" si="222">ABS($P$138-P145)</f>
        <v>0</v>
      </c>
      <c r="DY145" s="344" t="e">
        <f t="shared" ref="DY145:DY150" si="223">IF(DX145&lt;$DX$155,$DX$156,$DX$157)</f>
        <v>#DIV/0!</v>
      </c>
      <c r="DZ145" s="344">
        <f t="shared" ref="DZ145:DZ150" si="224">ABS($P$139-P145)</f>
        <v>0</v>
      </c>
      <c r="EA145" s="344" t="e">
        <f t="shared" ref="EA145:EA150" si="225">IF(DZ145&lt;$DZ$155,$DZ$156,$DZ$157)</f>
        <v>#DIV/0!</v>
      </c>
      <c r="EB145" s="344">
        <f t="shared" ref="EB145:EB150" si="226">ABS($P$140-P145)</f>
        <v>0</v>
      </c>
      <c r="EC145" s="344" t="e">
        <f t="shared" ref="EC145:EC150" si="227">IF(EB145&lt;$EB$155,$EB$156,$EB$157)</f>
        <v>#DIV/0!</v>
      </c>
      <c r="ED145" s="344">
        <f t="shared" ref="ED145:ED150" si="228">ABS($P$141-P145)</f>
        <v>0</v>
      </c>
      <c r="EE145" s="344" t="e">
        <f t="shared" ref="EE145:EE150" si="229">IF(ED145&lt;$ED$155,$ED$156,$ED$157)</f>
        <v>#DIV/0!</v>
      </c>
      <c r="EF145" s="344">
        <f t="shared" ref="EF145:EF150" si="230">ABS($P$142-P145)</f>
        <v>0</v>
      </c>
      <c r="EG145" s="344" t="e">
        <f t="shared" ref="EG145:EG150" si="231">IF(EF145&lt;$EF$155,$EF$156,$EF$157)</f>
        <v>#DIV/0!</v>
      </c>
      <c r="EH145" s="344">
        <f t="shared" ref="EH145:EH150" si="232">ABS($P$143-P145)</f>
        <v>0</v>
      </c>
      <c r="EI145" s="344" t="e">
        <f t="shared" ref="EI145:EI150" si="233">IF(EH145&lt;$EH$155,$EH$156,$EH$157)</f>
        <v>#DIV/0!</v>
      </c>
      <c r="EJ145" s="344">
        <f t="shared" ref="EJ145:EJ150" si="234">ABS($P$144-P145)</f>
        <v>0</v>
      </c>
      <c r="EK145" s="344" t="e">
        <f t="shared" ref="EK145:EK150" si="235">IF(EJ145&lt;$EJ$155,$EJ$156,$EJ$157)</f>
        <v>#DIV/0!</v>
      </c>
      <c r="EX145" s="353"/>
      <c r="EY145" s="344" t="s">
        <v>278</v>
      </c>
      <c r="EZ145" s="344">
        <f>COUNT(FA106:FB106)-1</f>
        <v>1</v>
      </c>
      <c r="FA145" s="344">
        <f t="shared" si="121"/>
        <v>0</v>
      </c>
      <c r="FB145" s="344">
        <f t="shared" si="122"/>
        <v>0</v>
      </c>
      <c r="FC145" s="344">
        <f t="shared" si="116"/>
        <v>0</v>
      </c>
    </row>
    <row r="146" spans="1:159">
      <c r="A146" s="335">
        <f>IF(Rendimiento!B102="",Rendimiento!F102,Rendimiento!B102)</f>
        <v>0</v>
      </c>
      <c r="B146" s="358">
        <f>Rendimiento!C102</f>
        <v>0</v>
      </c>
      <c r="C146" s="358">
        <f>Rendimiento!D102</f>
        <v>0</v>
      </c>
      <c r="D146" s="353">
        <f>Rendimiento!E102</f>
        <v>0</v>
      </c>
      <c r="E146" s="344">
        <f t="shared" ref="E146:E151" si="236">A146*A146</f>
        <v>0</v>
      </c>
      <c r="F146" s="344">
        <f t="shared" ref="F146:F151" si="237">B146*B146</f>
        <v>0</v>
      </c>
      <c r="G146" s="344">
        <f t="shared" ref="G146:G151" si="238">C146*C146</f>
        <v>0</v>
      </c>
      <c r="H146" s="344">
        <f t="shared" ref="H146:H151" si="239">D146*D146</f>
        <v>0</v>
      </c>
      <c r="I146" s="340">
        <f t="shared" ref="I146:I151" si="240">SUM(A146:D146)</f>
        <v>0</v>
      </c>
      <c r="J146" s="344">
        <f t="shared" si="119"/>
        <v>0</v>
      </c>
      <c r="K146" s="344">
        <f t="shared" ref="K146:K151" si="241">SUM(E146:H146)</f>
        <v>0</v>
      </c>
      <c r="L146" s="353"/>
      <c r="M146" s="353"/>
      <c r="N146" s="353"/>
      <c r="O146" s="353">
        <f>Rendimiento!M102</f>
        <v>0</v>
      </c>
      <c r="P146" s="359">
        <f>Rendimiento!N102</f>
        <v>0</v>
      </c>
      <c r="Q146" s="332" t="e">
        <f>IF(E153&gt;0,O146,0)</f>
        <v>#DIV/0!</v>
      </c>
      <c r="R146" s="333" t="e">
        <f t="shared" si="115"/>
        <v>#DIV/0!</v>
      </c>
      <c r="S146" s="332" t="e">
        <f>IF(E153&gt;0,P146,Q146)</f>
        <v>#DIV/0!</v>
      </c>
      <c r="T146" s="344" t="e">
        <f>IF($S146=0,"",$BM146)</f>
        <v>#DIV/0!</v>
      </c>
      <c r="U146" s="344" t="e">
        <f t="shared" si="123"/>
        <v>#DIV/0!</v>
      </c>
      <c r="V146" s="344" t="e">
        <f t="shared" si="124"/>
        <v>#DIV/0!</v>
      </c>
      <c r="W146" s="344" t="e">
        <f t="shared" si="125"/>
        <v>#DIV/0!</v>
      </c>
      <c r="X146" s="344" t="e">
        <f t="shared" si="126"/>
        <v>#DIV/0!</v>
      </c>
      <c r="Y146" s="344" t="e">
        <f t="shared" si="127"/>
        <v>#DIV/0!</v>
      </c>
      <c r="Z146" s="344" t="e">
        <f t="shared" si="128"/>
        <v>#DIV/0!</v>
      </c>
      <c r="AA146" s="344" t="e">
        <f t="shared" si="129"/>
        <v>#DIV/0!</v>
      </c>
      <c r="AB146" s="344" t="e">
        <f t="shared" si="130"/>
        <v>#DIV/0!</v>
      </c>
      <c r="AC146" s="344" t="e">
        <f t="shared" si="131"/>
        <v>#DIV/0!</v>
      </c>
      <c r="AD146" s="344" t="e">
        <f t="shared" si="132"/>
        <v>#DIV/0!</v>
      </c>
      <c r="AE146" s="344" t="e">
        <f t="shared" si="133"/>
        <v>#DIV/0!</v>
      </c>
      <c r="AF146" s="344" t="e">
        <f t="shared" si="134"/>
        <v>#DIV/0!</v>
      </c>
      <c r="AG146" s="344" t="e">
        <f t="shared" si="135"/>
        <v>#DIV/0!</v>
      </c>
      <c r="AH146" s="344" t="e">
        <f t="shared" si="136"/>
        <v>#DIV/0!</v>
      </c>
      <c r="AI146" s="344" t="e">
        <f t="shared" si="137"/>
        <v>#DIV/0!</v>
      </c>
      <c r="AJ146" s="344" t="e">
        <f t="shared" si="138"/>
        <v>#DIV/0!</v>
      </c>
      <c r="AK146" s="344" t="e">
        <f t="shared" si="139"/>
        <v>#DIV/0!</v>
      </c>
      <c r="AL146" s="344" t="e">
        <f t="shared" si="140"/>
        <v>#DIV/0!</v>
      </c>
      <c r="AM146" s="344" t="e">
        <f t="shared" si="141"/>
        <v>#DIV/0!</v>
      </c>
      <c r="AN146" s="344" t="e">
        <f t="shared" si="142"/>
        <v>#DIV/0!</v>
      </c>
      <c r="AO146" s="344" t="e">
        <f t="shared" si="143"/>
        <v>#DIV/0!</v>
      </c>
      <c r="AP146" s="344" t="e">
        <f t="shared" si="144"/>
        <v>#DIV/0!</v>
      </c>
      <c r="AQ146" s="344" t="e">
        <f t="shared" si="145"/>
        <v>#DIV/0!</v>
      </c>
      <c r="AR146" s="344" t="e">
        <f t="shared" si="146"/>
        <v>#DIV/0!</v>
      </c>
      <c r="AS146" s="344" t="e">
        <f t="shared" si="147"/>
        <v>#DIV/0!</v>
      </c>
      <c r="AT146" s="344" t="e">
        <f t="shared" si="148"/>
        <v>#DIV/0!</v>
      </c>
      <c r="AU146" s="344" t="e">
        <f t="shared" si="149"/>
        <v>#DIV/0!</v>
      </c>
      <c r="AV146" s="344" t="e">
        <f t="shared" si="150"/>
        <v>#DIV/0!</v>
      </c>
      <c r="AW146" s="344" t="e">
        <f t="shared" si="151"/>
        <v>#DIV/0!</v>
      </c>
      <c r="AX146" s="344" t="e">
        <f t="shared" si="152"/>
        <v>#DIV/0!</v>
      </c>
      <c r="AY146" s="344" t="e">
        <f t="shared" si="153"/>
        <v>#DIV/0!</v>
      </c>
      <c r="AZ146" s="344" t="e">
        <f t="shared" si="154"/>
        <v>#DIV/0!</v>
      </c>
      <c r="BA146" s="344" t="e">
        <f t="shared" si="155"/>
        <v>#DIV/0!</v>
      </c>
      <c r="BB146" s="344" t="e">
        <f t="shared" si="156"/>
        <v>#DIV/0!</v>
      </c>
      <c r="BC146" s="344" t="e">
        <f t="shared" si="157"/>
        <v>#DIV/0!</v>
      </c>
      <c r="BD146" s="344" t="e">
        <f t="shared" si="158"/>
        <v>#DIV/0!</v>
      </c>
      <c r="BE146" s="344" t="e">
        <f t="shared" si="159"/>
        <v>#DIV/0!</v>
      </c>
      <c r="BF146" s="344" t="e">
        <f t="shared" si="160"/>
        <v>#DIV/0!</v>
      </c>
      <c r="BG146" s="344" t="e">
        <f>IF(S146=0,"",$EM146)</f>
        <v>#DIV/0!</v>
      </c>
      <c r="BL146" s="332">
        <f>ABS($P106-P146)</f>
        <v>0</v>
      </c>
      <c r="BM146" s="344" t="e">
        <f>IF(BL146&lt;$BL155,$BL156,$BL157)</f>
        <v>#DIV/0!</v>
      </c>
      <c r="BN146" s="332">
        <f t="shared" si="161"/>
        <v>0</v>
      </c>
      <c r="BO146" s="344" t="e">
        <f t="shared" si="162"/>
        <v>#DIV/0!</v>
      </c>
      <c r="BP146" s="332">
        <f t="shared" si="163"/>
        <v>0</v>
      </c>
      <c r="BQ146" s="344" t="e">
        <f t="shared" si="164"/>
        <v>#DIV/0!</v>
      </c>
      <c r="BR146" s="332">
        <f t="shared" si="165"/>
        <v>0</v>
      </c>
      <c r="BS146" s="344" t="e">
        <f>IF(BR146&lt;$BR$155,$BR$156,$BR$157)</f>
        <v>#DIV/0!</v>
      </c>
      <c r="BT146" s="332">
        <f t="shared" si="166"/>
        <v>0</v>
      </c>
      <c r="BU146" s="344" t="e">
        <f t="shared" si="167"/>
        <v>#DIV/0!</v>
      </c>
      <c r="BV146" s="332">
        <f t="shared" si="168"/>
        <v>0</v>
      </c>
      <c r="BW146" s="344" t="e">
        <f t="shared" si="169"/>
        <v>#DIV/0!</v>
      </c>
      <c r="BX146" s="332">
        <f t="shared" si="170"/>
        <v>0</v>
      </c>
      <c r="BY146" s="344" t="e">
        <f t="shared" si="171"/>
        <v>#DIV/0!</v>
      </c>
      <c r="BZ146" s="332">
        <f t="shared" si="172"/>
        <v>0</v>
      </c>
      <c r="CA146" s="344" t="e">
        <f t="shared" si="173"/>
        <v>#DIV/0!</v>
      </c>
      <c r="CB146" s="332">
        <f t="shared" si="174"/>
        <v>0</v>
      </c>
      <c r="CC146" s="344" t="e">
        <f t="shared" si="175"/>
        <v>#DIV/0!</v>
      </c>
      <c r="CD146" s="332">
        <f t="shared" si="176"/>
        <v>0</v>
      </c>
      <c r="CE146" s="344" t="e">
        <f t="shared" si="177"/>
        <v>#DIV/0!</v>
      </c>
      <c r="CF146" s="332">
        <f t="shared" si="178"/>
        <v>0</v>
      </c>
      <c r="CG146" s="344" t="e">
        <f t="shared" si="179"/>
        <v>#DIV/0!</v>
      </c>
      <c r="CH146" s="332">
        <f t="shared" si="180"/>
        <v>0</v>
      </c>
      <c r="CI146" s="344" t="e">
        <f t="shared" si="181"/>
        <v>#DIV/0!</v>
      </c>
      <c r="CJ146" s="332">
        <f t="shared" si="182"/>
        <v>0</v>
      </c>
      <c r="CK146" s="344" t="e">
        <f t="shared" si="183"/>
        <v>#DIV/0!</v>
      </c>
      <c r="CL146" s="332">
        <f t="shared" si="184"/>
        <v>0</v>
      </c>
      <c r="CM146" s="344" t="e">
        <f t="shared" si="185"/>
        <v>#DIV/0!</v>
      </c>
      <c r="CN146" s="332">
        <f t="shared" si="186"/>
        <v>0</v>
      </c>
      <c r="CO146" s="344" t="e">
        <f t="shared" si="187"/>
        <v>#DIV/0!</v>
      </c>
      <c r="CP146" s="332">
        <f t="shared" si="188"/>
        <v>0</v>
      </c>
      <c r="CQ146" s="344" t="e">
        <f t="shared" si="189"/>
        <v>#DIV/0!</v>
      </c>
      <c r="CR146" s="332">
        <f t="shared" si="190"/>
        <v>0</v>
      </c>
      <c r="CS146" s="344" t="e">
        <f t="shared" si="191"/>
        <v>#DIV/0!</v>
      </c>
      <c r="CT146" s="332">
        <f t="shared" si="192"/>
        <v>0</v>
      </c>
      <c r="CU146" s="344" t="e">
        <f t="shared" si="193"/>
        <v>#DIV/0!</v>
      </c>
      <c r="CV146" s="332">
        <f t="shared" si="194"/>
        <v>0</v>
      </c>
      <c r="CW146" s="344" t="e">
        <f t="shared" si="195"/>
        <v>#DIV/0!</v>
      </c>
      <c r="CX146" s="332">
        <f t="shared" si="196"/>
        <v>0</v>
      </c>
      <c r="CY146" s="344" t="e">
        <f t="shared" si="197"/>
        <v>#DIV/0!</v>
      </c>
      <c r="CZ146" s="344">
        <f t="shared" si="198"/>
        <v>0</v>
      </c>
      <c r="DA146" s="344" t="e">
        <f t="shared" si="199"/>
        <v>#DIV/0!</v>
      </c>
      <c r="DB146" s="344">
        <f t="shared" si="200"/>
        <v>0</v>
      </c>
      <c r="DC146" s="344" t="e">
        <f t="shared" si="201"/>
        <v>#DIV/0!</v>
      </c>
      <c r="DD146" s="344">
        <f t="shared" si="202"/>
        <v>0</v>
      </c>
      <c r="DE146" s="344" t="e">
        <f t="shared" si="203"/>
        <v>#DIV/0!</v>
      </c>
      <c r="DF146" s="344">
        <f t="shared" si="204"/>
        <v>0</v>
      </c>
      <c r="DG146" s="344" t="e">
        <f t="shared" si="205"/>
        <v>#DIV/0!</v>
      </c>
      <c r="DH146" s="344">
        <f t="shared" si="206"/>
        <v>0</v>
      </c>
      <c r="DI146" s="344" t="e">
        <f t="shared" si="207"/>
        <v>#DIV/0!</v>
      </c>
      <c r="DJ146" s="344">
        <f t="shared" si="208"/>
        <v>0</v>
      </c>
      <c r="DK146" s="344" t="e">
        <f t="shared" si="209"/>
        <v>#DIV/0!</v>
      </c>
      <c r="DL146" s="344">
        <f t="shared" si="210"/>
        <v>0</v>
      </c>
      <c r="DM146" s="344" t="e">
        <f t="shared" si="211"/>
        <v>#DIV/0!</v>
      </c>
      <c r="DN146" s="344">
        <f t="shared" si="212"/>
        <v>0</v>
      </c>
      <c r="DO146" s="344" t="e">
        <f t="shared" si="213"/>
        <v>#DIV/0!</v>
      </c>
      <c r="DP146" s="344">
        <f t="shared" si="214"/>
        <v>0</v>
      </c>
      <c r="DQ146" s="344" t="e">
        <f t="shared" si="215"/>
        <v>#DIV/0!</v>
      </c>
      <c r="DR146" s="344">
        <f t="shared" si="216"/>
        <v>0</v>
      </c>
      <c r="DS146" s="344" t="e">
        <f t="shared" si="217"/>
        <v>#DIV/0!</v>
      </c>
      <c r="DT146" s="344">
        <f t="shared" si="218"/>
        <v>0</v>
      </c>
      <c r="DU146" s="344" t="e">
        <f t="shared" si="219"/>
        <v>#DIV/0!</v>
      </c>
      <c r="DV146" s="344">
        <f t="shared" si="220"/>
        <v>0</v>
      </c>
      <c r="DW146" s="344" t="e">
        <f t="shared" si="221"/>
        <v>#DIV/0!</v>
      </c>
      <c r="DX146" s="344">
        <f t="shared" si="222"/>
        <v>0</v>
      </c>
      <c r="DY146" s="344" t="e">
        <f t="shared" si="223"/>
        <v>#DIV/0!</v>
      </c>
      <c r="DZ146" s="344">
        <f t="shared" si="224"/>
        <v>0</v>
      </c>
      <c r="EA146" s="344" t="e">
        <f t="shared" si="225"/>
        <v>#DIV/0!</v>
      </c>
      <c r="EB146" s="344">
        <f t="shared" si="226"/>
        <v>0</v>
      </c>
      <c r="EC146" s="344" t="e">
        <f t="shared" si="227"/>
        <v>#DIV/0!</v>
      </c>
      <c r="ED146" s="344">
        <f t="shared" si="228"/>
        <v>0</v>
      </c>
      <c r="EE146" s="344" t="e">
        <f t="shared" si="229"/>
        <v>#DIV/0!</v>
      </c>
      <c r="EF146" s="344">
        <f t="shared" si="230"/>
        <v>0</v>
      </c>
      <c r="EG146" s="344" t="e">
        <f t="shared" si="231"/>
        <v>#DIV/0!</v>
      </c>
      <c r="EH146" s="344">
        <f t="shared" si="232"/>
        <v>0</v>
      </c>
      <c r="EI146" s="344" t="e">
        <f t="shared" si="233"/>
        <v>#DIV/0!</v>
      </c>
      <c r="EJ146" s="344">
        <f t="shared" si="234"/>
        <v>0</v>
      </c>
      <c r="EK146" s="344" t="e">
        <f t="shared" si="235"/>
        <v>#DIV/0!</v>
      </c>
      <c r="EL146" s="344">
        <f>ABS($P$145-P146)</f>
        <v>0</v>
      </c>
      <c r="EM146" s="344" t="e">
        <f>IF(EL146&lt;$EL$155,$EL$156,$EL$157)</f>
        <v>#DIV/0!</v>
      </c>
      <c r="EX146" s="353"/>
      <c r="EY146" s="344" t="s">
        <v>279</v>
      </c>
      <c r="EZ146" s="344">
        <f>EZ144*EZ145</f>
        <v>-1</v>
      </c>
      <c r="FA146" s="344">
        <f t="shared" si="121"/>
        <v>0</v>
      </c>
      <c r="FB146" s="344">
        <f t="shared" si="122"/>
        <v>0</v>
      </c>
      <c r="FC146" s="344">
        <f t="shared" si="116"/>
        <v>0</v>
      </c>
    </row>
    <row r="147" spans="1:159">
      <c r="A147" s="335">
        <f>IF(Rendimiento!B103="",Rendimiento!F103,Rendimiento!B103)</f>
        <v>0</v>
      </c>
      <c r="B147" s="358">
        <f>Rendimiento!C103</f>
        <v>0</v>
      </c>
      <c r="C147" s="358">
        <f>Rendimiento!D103</f>
        <v>0</v>
      </c>
      <c r="D147" s="353">
        <f>Rendimiento!E103</f>
        <v>0</v>
      </c>
      <c r="E147" s="344">
        <f t="shared" si="236"/>
        <v>0</v>
      </c>
      <c r="F147" s="344">
        <f t="shared" si="237"/>
        <v>0</v>
      </c>
      <c r="G147" s="344">
        <f t="shared" si="238"/>
        <v>0</v>
      </c>
      <c r="H147" s="344">
        <f t="shared" si="239"/>
        <v>0</v>
      </c>
      <c r="I147" s="340">
        <f t="shared" si="240"/>
        <v>0</v>
      </c>
      <c r="J147" s="344">
        <f t="shared" si="119"/>
        <v>0</v>
      </c>
      <c r="K147" s="344">
        <f t="shared" si="241"/>
        <v>0</v>
      </c>
      <c r="L147" s="353"/>
      <c r="M147" s="353"/>
      <c r="N147" s="353"/>
      <c r="O147" s="353">
        <f>Rendimiento!M103</f>
        <v>0</v>
      </c>
      <c r="P147" s="359">
        <f>Rendimiento!N103</f>
        <v>0</v>
      </c>
      <c r="Q147" s="332" t="e">
        <f>IF(E153&gt;0,O147,0)</f>
        <v>#DIV/0!</v>
      </c>
      <c r="R147" s="333" t="e">
        <f t="shared" si="115"/>
        <v>#DIV/0!</v>
      </c>
      <c r="S147" s="332" t="e">
        <f>IF(E153&gt;0,P147,Q147)</f>
        <v>#DIV/0!</v>
      </c>
      <c r="T147" s="344" t="e">
        <f>IF(S147=0,"",$BM147)</f>
        <v>#DIV/0!</v>
      </c>
      <c r="U147" s="344" t="e">
        <f t="shared" si="123"/>
        <v>#DIV/0!</v>
      </c>
      <c r="V147" s="344" t="e">
        <f t="shared" si="124"/>
        <v>#DIV/0!</v>
      </c>
      <c r="W147" s="344" t="e">
        <f t="shared" si="125"/>
        <v>#DIV/0!</v>
      </c>
      <c r="X147" s="344" t="e">
        <f t="shared" si="126"/>
        <v>#DIV/0!</v>
      </c>
      <c r="Y147" s="344" t="e">
        <f t="shared" si="127"/>
        <v>#DIV/0!</v>
      </c>
      <c r="Z147" s="344" t="e">
        <f t="shared" si="128"/>
        <v>#DIV/0!</v>
      </c>
      <c r="AA147" s="344" t="e">
        <f t="shared" si="129"/>
        <v>#DIV/0!</v>
      </c>
      <c r="AB147" s="344" t="e">
        <f t="shared" si="130"/>
        <v>#DIV/0!</v>
      </c>
      <c r="AC147" s="344" t="e">
        <f t="shared" si="131"/>
        <v>#DIV/0!</v>
      </c>
      <c r="AD147" s="344" t="e">
        <f t="shared" si="132"/>
        <v>#DIV/0!</v>
      </c>
      <c r="AE147" s="344" t="e">
        <f t="shared" si="133"/>
        <v>#DIV/0!</v>
      </c>
      <c r="AF147" s="344" t="e">
        <f t="shared" si="134"/>
        <v>#DIV/0!</v>
      </c>
      <c r="AG147" s="344" t="e">
        <f t="shared" si="135"/>
        <v>#DIV/0!</v>
      </c>
      <c r="AH147" s="344" t="e">
        <f t="shared" si="136"/>
        <v>#DIV/0!</v>
      </c>
      <c r="AI147" s="344" t="e">
        <f t="shared" si="137"/>
        <v>#DIV/0!</v>
      </c>
      <c r="AJ147" s="344" t="e">
        <f t="shared" si="138"/>
        <v>#DIV/0!</v>
      </c>
      <c r="AK147" s="344" t="e">
        <f t="shared" si="139"/>
        <v>#DIV/0!</v>
      </c>
      <c r="AL147" s="344" t="e">
        <f t="shared" si="140"/>
        <v>#DIV/0!</v>
      </c>
      <c r="AM147" s="344" t="e">
        <f t="shared" si="141"/>
        <v>#DIV/0!</v>
      </c>
      <c r="AN147" s="344" t="e">
        <f t="shared" si="142"/>
        <v>#DIV/0!</v>
      </c>
      <c r="AO147" s="344" t="e">
        <f t="shared" si="143"/>
        <v>#DIV/0!</v>
      </c>
      <c r="AP147" s="344" t="e">
        <f t="shared" si="144"/>
        <v>#DIV/0!</v>
      </c>
      <c r="AQ147" s="344" t="e">
        <f t="shared" si="145"/>
        <v>#DIV/0!</v>
      </c>
      <c r="AR147" s="344" t="e">
        <f t="shared" si="146"/>
        <v>#DIV/0!</v>
      </c>
      <c r="AS147" s="344" t="e">
        <f t="shared" si="147"/>
        <v>#DIV/0!</v>
      </c>
      <c r="AT147" s="344" t="e">
        <f t="shared" si="148"/>
        <v>#DIV/0!</v>
      </c>
      <c r="AU147" s="344" t="e">
        <f t="shared" si="149"/>
        <v>#DIV/0!</v>
      </c>
      <c r="AV147" s="344" t="e">
        <f t="shared" si="150"/>
        <v>#DIV/0!</v>
      </c>
      <c r="AW147" s="344" t="e">
        <f t="shared" si="151"/>
        <v>#DIV/0!</v>
      </c>
      <c r="AX147" s="344" t="e">
        <f t="shared" si="152"/>
        <v>#DIV/0!</v>
      </c>
      <c r="AY147" s="344" t="e">
        <f t="shared" si="153"/>
        <v>#DIV/0!</v>
      </c>
      <c r="AZ147" s="344" t="e">
        <f t="shared" si="154"/>
        <v>#DIV/0!</v>
      </c>
      <c r="BA147" s="344" t="e">
        <f t="shared" si="155"/>
        <v>#DIV/0!</v>
      </c>
      <c r="BB147" s="344" t="e">
        <f t="shared" si="156"/>
        <v>#DIV/0!</v>
      </c>
      <c r="BC147" s="344" t="e">
        <f t="shared" si="157"/>
        <v>#DIV/0!</v>
      </c>
      <c r="BD147" s="344" t="e">
        <f t="shared" si="158"/>
        <v>#DIV/0!</v>
      </c>
      <c r="BE147" s="344" t="e">
        <f t="shared" si="159"/>
        <v>#DIV/0!</v>
      </c>
      <c r="BF147" s="344" t="e">
        <f t="shared" si="160"/>
        <v>#DIV/0!</v>
      </c>
      <c r="BG147" s="344" t="e">
        <f>IF(S147=0,"",$EM147)</f>
        <v>#DIV/0!</v>
      </c>
      <c r="BH147" s="344" t="e">
        <f>IF(S147=0,"",$EO147)</f>
        <v>#DIV/0!</v>
      </c>
      <c r="BL147" s="332">
        <f>ABS($P106-P147)</f>
        <v>0</v>
      </c>
      <c r="BM147" s="344" t="e">
        <f>IF(BL147&lt;$BL155,$BL156,$BL157)</f>
        <v>#DIV/0!</v>
      </c>
      <c r="BN147" s="332">
        <f t="shared" si="161"/>
        <v>0</v>
      </c>
      <c r="BO147" s="344" t="e">
        <f t="shared" si="162"/>
        <v>#DIV/0!</v>
      </c>
      <c r="BP147" s="332">
        <f t="shared" si="163"/>
        <v>0</v>
      </c>
      <c r="BQ147" s="344" t="e">
        <f t="shared" si="164"/>
        <v>#DIV/0!</v>
      </c>
      <c r="BR147" s="332">
        <f t="shared" si="165"/>
        <v>0</v>
      </c>
      <c r="BS147" s="344" t="e">
        <f>IF(BR147&lt;$BR$155,$BR$156,$BR$157)</f>
        <v>#DIV/0!</v>
      </c>
      <c r="BT147" s="332">
        <f t="shared" si="166"/>
        <v>0</v>
      </c>
      <c r="BU147" s="344" t="e">
        <f t="shared" si="167"/>
        <v>#DIV/0!</v>
      </c>
      <c r="BV147" s="332">
        <f t="shared" si="168"/>
        <v>0</v>
      </c>
      <c r="BW147" s="344" t="e">
        <f t="shared" si="169"/>
        <v>#DIV/0!</v>
      </c>
      <c r="BX147" s="332">
        <f t="shared" si="170"/>
        <v>0</v>
      </c>
      <c r="BY147" s="344" t="e">
        <f t="shared" si="171"/>
        <v>#DIV/0!</v>
      </c>
      <c r="BZ147" s="332">
        <f t="shared" si="172"/>
        <v>0</v>
      </c>
      <c r="CA147" s="344" t="e">
        <f t="shared" si="173"/>
        <v>#DIV/0!</v>
      </c>
      <c r="CB147" s="332">
        <f t="shared" si="174"/>
        <v>0</v>
      </c>
      <c r="CC147" s="344" t="e">
        <f t="shared" si="175"/>
        <v>#DIV/0!</v>
      </c>
      <c r="CD147" s="332">
        <f t="shared" si="176"/>
        <v>0</v>
      </c>
      <c r="CE147" s="344" t="e">
        <f t="shared" si="177"/>
        <v>#DIV/0!</v>
      </c>
      <c r="CF147" s="332">
        <f t="shared" si="178"/>
        <v>0</v>
      </c>
      <c r="CG147" s="344" t="e">
        <f t="shared" si="179"/>
        <v>#DIV/0!</v>
      </c>
      <c r="CH147" s="332">
        <f t="shared" si="180"/>
        <v>0</v>
      </c>
      <c r="CI147" s="344" t="e">
        <f t="shared" si="181"/>
        <v>#DIV/0!</v>
      </c>
      <c r="CJ147" s="332">
        <f t="shared" si="182"/>
        <v>0</v>
      </c>
      <c r="CK147" s="344" t="e">
        <f t="shared" si="183"/>
        <v>#DIV/0!</v>
      </c>
      <c r="CL147" s="332">
        <f t="shared" si="184"/>
        <v>0</v>
      </c>
      <c r="CM147" s="344" t="e">
        <f t="shared" si="185"/>
        <v>#DIV/0!</v>
      </c>
      <c r="CN147" s="332">
        <f t="shared" si="186"/>
        <v>0</v>
      </c>
      <c r="CO147" s="344" t="e">
        <f t="shared" si="187"/>
        <v>#DIV/0!</v>
      </c>
      <c r="CP147" s="332">
        <f t="shared" si="188"/>
        <v>0</v>
      </c>
      <c r="CQ147" s="344" t="e">
        <f t="shared" si="189"/>
        <v>#DIV/0!</v>
      </c>
      <c r="CR147" s="332">
        <f t="shared" si="190"/>
        <v>0</v>
      </c>
      <c r="CS147" s="344" t="e">
        <f t="shared" si="191"/>
        <v>#DIV/0!</v>
      </c>
      <c r="CT147" s="332">
        <f t="shared" si="192"/>
        <v>0</v>
      </c>
      <c r="CU147" s="344" t="e">
        <f t="shared" si="193"/>
        <v>#DIV/0!</v>
      </c>
      <c r="CV147" s="332">
        <f t="shared" si="194"/>
        <v>0</v>
      </c>
      <c r="CW147" s="344" t="e">
        <f t="shared" si="195"/>
        <v>#DIV/0!</v>
      </c>
      <c r="CX147" s="332">
        <f t="shared" si="196"/>
        <v>0</v>
      </c>
      <c r="CY147" s="344" t="e">
        <f t="shared" si="197"/>
        <v>#DIV/0!</v>
      </c>
      <c r="CZ147" s="344">
        <f t="shared" si="198"/>
        <v>0</v>
      </c>
      <c r="DA147" s="344" t="e">
        <f t="shared" si="199"/>
        <v>#DIV/0!</v>
      </c>
      <c r="DB147" s="344">
        <f t="shared" si="200"/>
        <v>0</v>
      </c>
      <c r="DC147" s="344" t="e">
        <f t="shared" si="201"/>
        <v>#DIV/0!</v>
      </c>
      <c r="DD147" s="344">
        <f t="shared" si="202"/>
        <v>0</v>
      </c>
      <c r="DE147" s="344" t="e">
        <f t="shared" si="203"/>
        <v>#DIV/0!</v>
      </c>
      <c r="DF147" s="344">
        <f t="shared" si="204"/>
        <v>0</v>
      </c>
      <c r="DG147" s="344" t="e">
        <f t="shared" si="205"/>
        <v>#DIV/0!</v>
      </c>
      <c r="DH147" s="344">
        <f t="shared" si="206"/>
        <v>0</v>
      </c>
      <c r="DI147" s="344" t="e">
        <f t="shared" si="207"/>
        <v>#DIV/0!</v>
      </c>
      <c r="DJ147" s="344">
        <f t="shared" si="208"/>
        <v>0</v>
      </c>
      <c r="DK147" s="344" t="e">
        <f t="shared" si="209"/>
        <v>#DIV/0!</v>
      </c>
      <c r="DL147" s="344">
        <f t="shared" si="210"/>
        <v>0</v>
      </c>
      <c r="DM147" s="344" t="e">
        <f t="shared" si="211"/>
        <v>#DIV/0!</v>
      </c>
      <c r="DN147" s="344">
        <f t="shared" si="212"/>
        <v>0</v>
      </c>
      <c r="DO147" s="344" t="e">
        <f t="shared" si="213"/>
        <v>#DIV/0!</v>
      </c>
      <c r="DP147" s="344">
        <f t="shared" si="214"/>
        <v>0</v>
      </c>
      <c r="DQ147" s="344" t="e">
        <f t="shared" si="215"/>
        <v>#DIV/0!</v>
      </c>
      <c r="DR147" s="344">
        <f t="shared" si="216"/>
        <v>0</v>
      </c>
      <c r="DS147" s="344" t="e">
        <f t="shared" si="217"/>
        <v>#DIV/0!</v>
      </c>
      <c r="DT147" s="344">
        <f t="shared" si="218"/>
        <v>0</v>
      </c>
      <c r="DU147" s="344" t="e">
        <f t="shared" si="219"/>
        <v>#DIV/0!</v>
      </c>
      <c r="DV147" s="344">
        <f t="shared" si="220"/>
        <v>0</v>
      </c>
      <c r="DW147" s="344" t="e">
        <f t="shared" si="221"/>
        <v>#DIV/0!</v>
      </c>
      <c r="DX147" s="344">
        <f t="shared" si="222"/>
        <v>0</v>
      </c>
      <c r="DY147" s="344" t="e">
        <f t="shared" si="223"/>
        <v>#DIV/0!</v>
      </c>
      <c r="DZ147" s="344">
        <f t="shared" si="224"/>
        <v>0</v>
      </c>
      <c r="EA147" s="344" t="e">
        <f t="shared" si="225"/>
        <v>#DIV/0!</v>
      </c>
      <c r="EB147" s="344">
        <f t="shared" si="226"/>
        <v>0</v>
      </c>
      <c r="EC147" s="344" t="e">
        <f t="shared" si="227"/>
        <v>#DIV/0!</v>
      </c>
      <c r="ED147" s="344">
        <f t="shared" si="228"/>
        <v>0</v>
      </c>
      <c r="EE147" s="344" t="e">
        <f t="shared" si="229"/>
        <v>#DIV/0!</v>
      </c>
      <c r="EF147" s="344">
        <f t="shared" si="230"/>
        <v>0</v>
      </c>
      <c r="EG147" s="344" t="e">
        <f t="shared" si="231"/>
        <v>#DIV/0!</v>
      </c>
      <c r="EH147" s="344">
        <f t="shared" si="232"/>
        <v>0</v>
      </c>
      <c r="EI147" s="344" t="e">
        <f t="shared" si="233"/>
        <v>#DIV/0!</v>
      </c>
      <c r="EJ147" s="344">
        <f t="shared" si="234"/>
        <v>0</v>
      </c>
      <c r="EK147" s="344" t="e">
        <f t="shared" si="235"/>
        <v>#DIV/0!</v>
      </c>
      <c r="EL147" s="344">
        <f>ABS($P$145-P147)</f>
        <v>0</v>
      </c>
      <c r="EM147" s="344" t="e">
        <f>IF(EL147&lt;$EL$155,$EL$156,$EL$157)</f>
        <v>#DIV/0!</v>
      </c>
      <c r="EN147" s="344">
        <f>ABS($P$146-P147)</f>
        <v>0</v>
      </c>
      <c r="EO147" s="344" t="e">
        <f>IF(EN147&lt;$EN$155,$EN$156,$EN$157)</f>
        <v>#DIV/0!</v>
      </c>
      <c r="EX147" s="353"/>
      <c r="EY147" s="344" t="s">
        <v>280</v>
      </c>
      <c r="EZ147" s="344">
        <f>EZ148-EZ144-EZ146-EZ145</f>
        <v>0</v>
      </c>
      <c r="FA147" s="344">
        <f t="shared" si="121"/>
        <v>0</v>
      </c>
      <c r="FB147" s="344">
        <f t="shared" si="122"/>
        <v>0</v>
      </c>
      <c r="FC147" s="344">
        <f t="shared" si="116"/>
        <v>0</v>
      </c>
    </row>
    <row r="148" spans="1:159">
      <c r="A148" s="335">
        <f>IF(Rendimiento!B104="",Rendimiento!F104,Rendimiento!B104)</f>
        <v>0</v>
      </c>
      <c r="B148" s="358">
        <f>Rendimiento!C104</f>
        <v>0</v>
      </c>
      <c r="C148" s="358">
        <f>Rendimiento!D104</f>
        <v>0</v>
      </c>
      <c r="D148" s="353">
        <f>Rendimiento!E104</f>
        <v>0</v>
      </c>
      <c r="E148" s="344">
        <f t="shared" si="236"/>
        <v>0</v>
      </c>
      <c r="F148" s="344">
        <f t="shared" si="237"/>
        <v>0</v>
      </c>
      <c r="G148" s="344">
        <f t="shared" si="238"/>
        <v>0</v>
      </c>
      <c r="H148" s="344">
        <f t="shared" si="239"/>
        <v>0</v>
      </c>
      <c r="I148" s="340">
        <f t="shared" si="240"/>
        <v>0</v>
      </c>
      <c r="J148" s="344">
        <f t="shared" si="119"/>
        <v>0</v>
      </c>
      <c r="K148" s="344">
        <f t="shared" si="241"/>
        <v>0</v>
      </c>
      <c r="L148" s="353"/>
      <c r="M148" s="353"/>
      <c r="N148" s="353"/>
      <c r="O148" s="353">
        <f>Rendimiento!M104</f>
        <v>0</v>
      </c>
      <c r="P148" s="359">
        <f>Rendimiento!N104</f>
        <v>0</v>
      </c>
      <c r="Q148" s="332" t="e">
        <f>IF(E153&gt;0,O148,0)</f>
        <v>#DIV/0!</v>
      </c>
      <c r="R148" s="333" t="e">
        <f t="shared" si="115"/>
        <v>#DIV/0!</v>
      </c>
      <c r="S148" s="332" t="e">
        <f>IF(E153&gt;0,P148,Q148)</f>
        <v>#DIV/0!</v>
      </c>
      <c r="T148" s="344" t="e">
        <f>IF(S148=0,"",$BM148)</f>
        <v>#DIV/0!</v>
      </c>
      <c r="U148" s="344" t="e">
        <f t="shared" si="123"/>
        <v>#DIV/0!</v>
      </c>
      <c r="V148" s="344" t="e">
        <f t="shared" si="124"/>
        <v>#DIV/0!</v>
      </c>
      <c r="W148" s="344" t="e">
        <f t="shared" si="125"/>
        <v>#DIV/0!</v>
      </c>
      <c r="X148" s="344" t="e">
        <f t="shared" si="126"/>
        <v>#DIV/0!</v>
      </c>
      <c r="Y148" s="344" t="e">
        <f t="shared" si="127"/>
        <v>#DIV/0!</v>
      </c>
      <c r="Z148" s="344" t="e">
        <f t="shared" si="128"/>
        <v>#DIV/0!</v>
      </c>
      <c r="AA148" s="344" t="e">
        <f t="shared" si="129"/>
        <v>#DIV/0!</v>
      </c>
      <c r="AB148" s="344" t="e">
        <f t="shared" si="130"/>
        <v>#DIV/0!</v>
      </c>
      <c r="AC148" s="344" t="e">
        <f t="shared" si="131"/>
        <v>#DIV/0!</v>
      </c>
      <c r="AD148" s="344" t="e">
        <f t="shared" si="132"/>
        <v>#DIV/0!</v>
      </c>
      <c r="AE148" s="344" t="e">
        <f t="shared" si="133"/>
        <v>#DIV/0!</v>
      </c>
      <c r="AF148" s="344" t="e">
        <f t="shared" si="134"/>
        <v>#DIV/0!</v>
      </c>
      <c r="AG148" s="344" t="e">
        <f t="shared" si="135"/>
        <v>#DIV/0!</v>
      </c>
      <c r="AH148" s="344" t="e">
        <f t="shared" si="136"/>
        <v>#DIV/0!</v>
      </c>
      <c r="AI148" s="344" t="e">
        <f t="shared" si="137"/>
        <v>#DIV/0!</v>
      </c>
      <c r="AJ148" s="344" t="e">
        <f t="shared" si="138"/>
        <v>#DIV/0!</v>
      </c>
      <c r="AK148" s="344" t="e">
        <f t="shared" si="139"/>
        <v>#DIV/0!</v>
      </c>
      <c r="AL148" s="344" t="e">
        <f t="shared" si="140"/>
        <v>#DIV/0!</v>
      </c>
      <c r="AM148" s="344" t="e">
        <f t="shared" si="141"/>
        <v>#DIV/0!</v>
      </c>
      <c r="AN148" s="344" t="e">
        <f t="shared" si="142"/>
        <v>#DIV/0!</v>
      </c>
      <c r="AO148" s="344" t="e">
        <f t="shared" si="143"/>
        <v>#DIV/0!</v>
      </c>
      <c r="AP148" s="344" t="e">
        <f t="shared" si="144"/>
        <v>#DIV/0!</v>
      </c>
      <c r="AQ148" s="344" t="e">
        <f t="shared" si="145"/>
        <v>#DIV/0!</v>
      </c>
      <c r="AR148" s="344" t="e">
        <f t="shared" si="146"/>
        <v>#DIV/0!</v>
      </c>
      <c r="AS148" s="344" t="e">
        <f t="shared" si="147"/>
        <v>#DIV/0!</v>
      </c>
      <c r="AT148" s="344" t="e">
        <f t="shared" si="148"/>
        <v>#DIV/0!</v>
      </c>
      <c r="AU148" s="344" t="e">
        <f t="shared" si="149"/>
        <v>#DIV/0!</v>
      </c>
      <c r="AV148" s="344" t="e">
        <f t="shared" si="150"/>
        <v>#DIV/0!</v>
      </c>
      <c r="AW148" s="344" t="e">
        <f t="shared" si="151"/>
        <v>#DIV/0!</v>
      </c>
      <c r="AX148" s="344" t="e">
        <f t="shared" si="152"/>
        <v>#DIV/0!</v>
      </c>
      <c r="AY148" s="344" t="e">
        <f t="shared" si="153"/>
        <v>#DIV/0!</v>
      </c>
      <c r="AZ148" s="344" t="e">
        <f t="shared" si="154"/>
        <v>#DIV/0!</v>
      </c>
      <c r="BA148" s="344" t="e">
        <f t="shared" si="155"/>
        <v>#DIV/0!</v>
      </c>
      <c r="BB148" s="344" t="e">
        <f t="shared" si="156"/>
        <v>#DIV/0!</v>
      </c>
      <c r="BC148" s="344" t="e">
        <f t="shared" si="157"/>
        <v>#DIV/0!</v>
      </c>
      <c r="BD148" s="344" t="e">
        <f t="shared" si="158"/>
        <v>#DIV/0!</v>
      </c>
      <c r="BE148" s="344" t="e">
        <f t="shared" si="159"/>
        <v>#DIV/0!</v>
      </c>
      <c r="BF148" s="344" t="e">
        <f t="shared" si="160"/>
        <v>#DIV/0!</v>
      </c>
      <c r="BG148" s="344" t="e">
        <f>IF(S148=0,"",$EM148)</f>
        <v>#DIV/0!</v>
      </c>
      <c r="BH148" s="344" t="e">
        <f>IF(S148=0,"",$EO148)</f>
        <v>#DIV/0!</v>
      </c>
      <c r="BI148" s="344" t="e">
        <f>IF(S148=0,"",$EQ148)</f>
        <v>#DIV/0!</v>
      </c>
      <c r="BL148" s="332">
        <f>ABS($P106-P148)</f>
        <v>0</v>
      </c>
      <c r="BM148" s="344" t="e">
        <f>IF(BL148&lt;$BL155,$BL156,$BL157)</f>
        <v>#DIV/0!</v>
      </c>
      <c r="BN148" s="332">
        <f t="shared" si="161"/>
        <v>0</v>
      </c>
      <c r="BO148" s="344" t="e">
        <f t="shared" si="162"/>
        <v>#DIV/0!</v>
      </c>
      <c r="BP148" s="332">
        <f t="shared" si="163"/>
        <v>0</v>
      </c>
      <c r="BQ148" s="344" t="e">
        <f t="shared" si="164"/>
        <v>#DIV/0!</v>
      </c>
      <c r="BR148" s="332">
        <f t="shared" si="165"/>
        <v>0</v>
      </c>
      <c r="BS148" s="344" t="e">
        <f>IF(BR148&lt;$BR$155,$BR$156,$BR$157)</f>
        <v>#DIV/0!</v>
      </c>
      <c r="BT148" s="332">
        <f t="shared" si="166"/>
        <v>0</v>
      </c>
      <c r="BU148" s="344" t="e">
        <f t="shared" si="167"/>
        <v>#DIV/0!</v>
      </c>
      <c r="BV148" s="332">
        <f t="shared" si="168"/>
        <v>0</v>
      </c>
      <c r="BW148" s="344" t="e">
        <f t="shared" si="169"/>
        <v>#DIV/0!</v>
      </c>
      <c r="BX148" s="332">
        <f t="shared" si="170"/>
        <v>0</v>
      </c>
      <c r="BY148" s="344" t="e">
        <f t="shared" si="171"/>
        <v>#DIV/0!</v>
      </c>
      <c r="BZ148" s="332">
        <f t="shared" si="172"/>
        <v>0</v>
      </c>
      <c r="CA148" s="344" t="e">
        <f t="shared" si="173"/>
        <v>#DIV/0!</v>
      </c>
      <c r="CB148" s="332">
        <f t="shared" si="174"/>
        <v>0</v>
      </c>
      <c r="CC148" s="344" t="e">
        <f t="shared" si="175"/>
        <v>#DIV/0!</v>
      </c>
      <c r="CD148" s="332">
        <f t="shared" si="176"/>
        <v>0</v>
      </c>
      <c r="CE148" s="344" t="e">
        <f t="shared" si="177"/>
        <v>#DIV/0!</v>
      </c>
      <c r="CF148" s="332">
        <f t="shared" si="178"/>
        <v>0</v>
      </c>
      <c r="CG148" s="344" t="e">
        <f t="shared" si="179"/>
        <v>#DIV/0!</v>
      </c>
      <c r="CH148" s="332">
        <f t="shared" si="180"/>
        <v>0</v>
      </c>
      <c r="CI148" s="344" t="e">
        <f t="shared" si="181"/>
        <v>#DIV/0!</v>
      </c>
      <c r="CJ148" s="332">
        <f t="shared" si="182"/>
        <v>0</v>
      </c>
      <c r="CK148" s="344" t="e">
        <f t="shared" si="183"/>
        <v>#DIV/0!</v>
      </c>
      <c r="CL148" s="332">
        <f t="shared" si="184"/>
        <v>0</v>
      </c>
      <c r="CM148" s="344" t="e">
        <f t="shared" si="185"/>
        <v>#DIV/0!</v>
      </c>
      <c r="CN148" s="332">
        <f t="shared" si="186"/>
        <v>0</v>
      </c>
      <c r="CO148" s="344" t="e">
        <f t="shared" si="187"/>
        <v>#DIV/0!</v>
      </c>
      <c r="CP148" s="332">
        <f t="shared" si="188"/>
        <v>0</v>
      </c>
      <c r="CQ148" s="344" t="e">
        <f t="shared" si="189"/>
        <v>#DIV/0!</v>
      </c>
      <c r="CR148" s="332">
        <f t="shared" si="190"/>
        <v>0</v>
      </c>
      <c r="CS148" s="344" t="e">
        <f t="shared" si="191"/>
        <v>#DIV/0!</v>
      </c>
      <c r="CT148" s="332">
        <f t="shared" si="192"/>
        <v>0</v>
      </c>
      <c r="CU148" s="344" t="e">
        <f t="shared" si="193"/>
        <v>#DIV/0!</v>
      </c>
      <c r="CV148" s="332">
        <f t="shared" si="194"/>
        <v>0</v>
      </c>
      <c r="CW148" s="344" t="e">
        <f t="shared" si="195"/>
        <v>#DIV/0!</v>
      </c>
      <c r="CX148" s="332">
        <f t="shared" si="196"/>
        <v>0</v>
      </c>
      <c r="CY148" s="344" t="e">
        <f t="shared" si="197"/>
        <v>#DIV/0!</v>
      </c>
      <c r="CZ148" s="344">
        <f t="shared" si="198"/>
        <v>0</v>
      </c>
      <c r="DA148" s="344" t="e">
        <f t="shared" si="199"/>
        <v>#DIV/0!</v>
      </c>
      <c r="DB148" s="344">
        <f t="shared" si="200"/>
        <v>0</v>
      </c>
      <c r="DC148" s="344" t="e">
        <f t="shared" si="201"/>
        <v>#DIV/0!</v>
      </c>
      <c r="DD148" s="344">
        <f t="shared" si="202"/>
        <v>0</v>
      </c>
      <c r="DE148" s="344" t="e">
        <f t="shared" si="203"/>
        <v>#DIV/0!</v>
      </c>
      <c r="DF148" s="344">
        <f t="shared" si="204"/>
        <v>0</v>
      </c>
      <c r="DG148" s="344" t="e">
        <f t="shared" si="205"/>
        <v>#DIV/0!</v>
      </c>
      <c r="DH148" s="344">
        <f t="shared" si="206"/>
        <v>0</v>
      </c>
      <c r="DI148" s="344" t="e">
        <f t="shared" si="207"/>
        <v>#DIV/0!</v>
      </c>
      <c r="DJ148" s="344">
        <f t="shared" si="208"/>
        <v>0</v>
      </c>
      <c r="DK148" s="344" t="e">
        <f t="shared" si="209"/>
        <v>#DIV/0!</v>
      </c>
      <c r="DL148" s="344">
        <f t="shared" si="210"/>
        <v>0</v>
      </c>
      <c r="DM148" s="344" t="e">
        <f t="shared" si="211"/>
        <v>#DIV/0!</v>
      </c>
      <c r="DN148" s="344">
        <f t="shared" si="212"/>
        <v>0</v>
      </c>
      <c r="DO148" s="344" t="e">
        <f t="shared" si="213"/>
        <v>#DIV/0!</v>
      </c>
      <c r="DP148" s="344">
        <f t="shared" si="214"/>
        <v>0</v>
      </c>
      <c r="DQ148" s="344" t="e">
        <f t="shared" si="215"/>
        <v>#DIV/0!</v>
      </c>
      <c r="DR148" s="344">
        <f t="shared" si="216"/>
        <v>0</v>
      </c>
      <c r="DS148" s="344" t="e">
        <f t="shared" si="217"/>
        <v>#DIV/0!</v>
      </c>
      <c r="DT148" s="344">
        <f t="shared" si="218"/>
        <v>0</v>
      </c>
      <c r="DU148" s="344" t="e">
        <f t="shared" si="219"/>
        <v>#DIV/0!</v>
      </c>
      <c r="DV148" s="344">
        <f t="shared" si="220"/>
        <v>0</v>
      </c>
      <c r="DW148" s="344" t="e">
        <f t="shared" si="221"/>
        <v>#DIV/0!</v>
      </c>
      <c r="DX148" s="344">
        <f t="shared" si="222"/>
        <v>0</v>
      </c>
      <c r="DY148" s="344" t="e">
        <f t="shared" si="223"/>
        <v>#DIV/0!</v>
      </c>
      <c r="DZ148" s="344">
        <f t="shared" si="224"/>
        <v>0</v>
      </c>
      <c r="EA148" s="344" t="e">
        <f t="shared" si="225"/>
        <v>#DIV/0!</v>
      </c>
      <c r="EB148" s="344">
        <f t="shared" si="226"/>
        <v>0</v>
      </c>
      <c r="EC148" s="344" t="e">
        <f t="shared" si="227"/>
        <v>#DIV/0!</v>
      </c>
      <c r="ED148" s="344">
        <f t="shared" si="228"/>
        <v>0</v>
      </c>
      <c r="EE148" s="344" t="e">
        <f t="shared" si="229"/>
        <v>#DIV/0!</v>
      </c>
      <c r="EF148" s="344">
        <f t="shared" si="230"/>
        <v>0</v>
      </c>
      <c r="EG148" s="344" t="e">
        <f t="shared" si="231"/>
        <v>#DIV/0!</v>
      </c>
      <c r="EH148" s="344">
        <f t="shared" si="232"/>
        <v>0</v>
      </c>
      <c r="EI148" s="344" t="e">
        <f t="shared" si="233"/>
        <v>#DIV/0!</v>
      </c>
      <c r="EJ148" s="344">
        <f t="shared" si="234"/>
        <v>0</v>
      </c>
      <c r="EK148" s="344" t="e">
        <f t="shared" si="235"/>
        <v>#DIV/0!</v>
      </c>
      <c r="EL148" s="344">
        <f>ABS($P$145-P148)</f>
        <v>0</v>
      </c>
      <c r="EM148" s="344" t="e">
        <f>IF(EL148&lt;$EL$155,$EL$156,$EL$157)</f>
        <v>#DIV/0!</v>
      </c>
      <c r="EN148" s="344">
        <f>ABS($P$146-P148)</f>
        <v>0</v>
      </c>
      <c r="EO148" s="344" t="e">
        <f>IF(EN148&lt;$EN$155,$EN$156,$EN$157)</f>
        <v>#DIV/0!</v>
      </c>
      <c r="EP148" s="344">
        <f>ABS($P$147-P148)</f>
        <v>0</v>
      </c>
      <c r="EQ148" s="344" t="e">
        <f>IF(EP148&lt;$EP$155,$EP$156,$EP$157)</f>
        <v>#DIV/0!</v>
      </c>
      <c r="EX148" s="353"/>
      <c r="EY148" s="344" t="s">
        <v>281</v>
      </c>
      <c r="EZ148" s="344">
        <f>EZ110-1</f>
        <v>-1</v>
      </c>
      <c r="FA148" s="344">
        <f t="shared" si="121"/>
        <v>0</v>
      </c>
      <c r="FB148" s="344">
        <f t="shared" si="122"/>
        <v>0</v>
      </c>
      <c r="FC148" s="344">
        <f t="shared" si="116"/>
        <v>0</v>
      </c>
    </row>
    <row r="149" spans="1:159">
      <c r="A149" s="335">
        <f>IF(Rendimiento!B105="",Rendimiento!F105,Rendimiento!B105)</f>
        <v>0</v>
      </c>
      <c r="B149" s="358">
        <f>Rendimiento!C105</f>
        <v>0</v>
      </c>
      <c r="C149" s="358">
        <f>Rendimiento!D105</f>
        <v>0</v>
      </c>
      <c r="D149" s="353">
        <f>Rendimiento!E105</f>
        <v>0</v>
      </c>
      <c r="E149" s="344">
        <f t="shared" si="236"/>
        <v>0</v>
      </c>
      <c r="F149" s="344">
        <f t="shared" si="237"/>
        <v>0</v>
      </c>
      <c r="G149" s="344">
        <f t="shared" si="238"/>
        <v>0</v>
      </c>
      <c r="H149" s="344">
        <f t="shared" si="239"/>
        <v>0</v>
      </c>
      <c r="I149" s="340">
        <f t="shared" si="240"/>
        <v>0</v>
      </c>
      <c r="J149" s="344">
        <f t="shared" si="119"/>
        <v>0</v>
      </c>
      <c r="K149" s="344">
        <f t="shared" si="241"/>
        <v>0</v>
      </c>
      <c r="L149" s="353"/>
      <c r="M149" s="353"/>
      <c r="N149" s="353"/>
      <c r="O149" s="353">
        <f>Rendimiento!M105</f>
        <v>0</v>
      </c>
      <c r="P149" s="359">
        <f>Rendimiento!N105</f>
        <v>0</v>
      </c>
      <c r="Q149" s="332" t="e">
        <f>IF(E153&gt;0,O149,0)</f>
        <v>#DIV/0!</v>
      </c>
      <c r="R149" s="333" t="e">
        <f t="shared" si="115"/>
        <v>#DIV/0!</v>
      </c>
      <c r="S149" s="332" t="e">
        <f>IF(E153&gt;0,P149,Q149)</f>
        <v>#DIV/0!</v>
      </c>
      <c r="T149" s="344" t="e">
        <f>IF(S149=0,"",$BM149)</f>
        <v>#DIV/0!</v>
      </c>
      <c r="U149" s="344" t="e">
        <f t="shared" si="123"/>
        <v>#DIV/0!</v>
      </c>
      <c r="V149" s="344" t="e">
        <f t="shared" si="124"/>
        <v>#DIV/0!</v>
      </c>
      <c r="W149" s="344" t="e">
        <f t="shared" si="125"/>
        <v>#DIV/0!</v>
      </c>
      <c r="X149" s="344" t="e">
        <f t="shared" si="126"/>
        <v>#DIV/0!</v>
      </c>
      <c r="Y149" s="344" t="e">
        <f t="shared" si="127"/>
        <v>#DIV/0!</v>
      </c>
      <c r="Z149" s="344" t="e">
        <f t="shared" si="128"/>
        <v>#DIV/0!</v>
      </c>
      <c r="AA149" s="344" t="e">
        <f t="shared" si="129"/>
        <v>#DIV/0!</v>
      </c>
      <c r="AB149" s="344" t="e">
        <f t="shared" si="130"/>
        <v>#DIV/0!</v>
      </c>
      <c r="AC149" s="344" t="e">
        <f t="shared" si="131"/>
        <v>#DIV/0!</v>
      </c>
      <c r="AD149" s="344" t="e">
        <f t="shared" si="132"/>
        <v>#DIV/0!</v>
      </c>
      <c r="AE149" s="344" t="e">
        <f t="shared" si="133"/>
        <v>#DIV/0!</v>
      </c>
      <c r="AF149" s="344" t="e">
        <f t="shared" si="134"/>
        <v>#DIV/0!</v>
      </c>
      <c r="AG149" s="344" t="e">
        <f t="shared" si="135"/>
        <v>#DIV/0!</v>
      </c>
      <c r="AH149" s="344" t="e">
        <f t="shared" si="136"/>
        <v>#DIV/0!</v>
      </c>
      <c r="AI149" s="344" t="e">
        <f t="shared" si="137"/>
        <v>#DIV/0!</v>
      </c>
      <c r="AJ149" s="344" t="e">
        <f t="shared" si="138"/>
        <v>#DIV/0!</v>
      </c>
      <c r="AK149" s="344" t="e">
        <f t="shared" si="139"/>
        <v>#DIV/0!</v>
      </c>
      <c r="AL149" s="344" t="e">
        <f t="shared" si="140"/>
        <v>#DIV/0!</v>
      </c>
      <c r="AM149" s="344" t="e">
        <f t="shared" si="141"/>
        <v>#DIV/0!</v>
      </c>
      <c r="AN149" s="344" t="e">
        <f t="shared" si="142"/>
        <v>#DIV/0!</v>
      </c>
      <c r="AO149" s="344" t="e">
        <f t="shared" si="143"/>
        <v>#DIV/0!</v>
      </c>
      <c r="AP149" s="344" t="e">
        <f t="shared" si="144"/>
        <v>#DIV/0!</v>
      </c>
      <c r="AQ149" s="344" t="e">
        <f t="shared" si="145"/>
        <v>#DIV/0!</v>
      </c>
      <c r="AR149" s="344" t="e">
        <f t="shared" si="146"/>
        <v>#DIV/0!</v>
      </c>
      <c r="AS149" s="344" t="e">
        <f t="shared" si="147"/>
        <v>#DIV/0!</v>
      </c>
      <c r="AT149" s="344" t="e">
        <f t="shared" si="148"/>
        <v>#DIV/0!</v>
      </c>
      <c r="AU149" s="344" t="e">
        <f t="shared" si="149"/>
        <v>#DIV/0!</v>
      </c>
      <c r="AV149" s="344" t="e">
        <f t="shared" si="150"/>
        <v>#DIV/0!</v>
      </c>
      <c r="AW149" s="344" t="e">
        <f t="shared" si="151"/>
        <v>#DIV/0!</v>
      </c>
      <c r="AX149" s="344" t="e">
        <f t="shared" si="152"/>
        <v>#DIV/0!</v>
      </c>
      <c r="AY149" s="344" t="e">
        <f t="shared" si="153"/>
        <v>#DIV/0!</v>
      </c>
      <c r="AZ149" s="344" t="e">
        <f t="shared" si="154"/>
        <v>#DIV/0!</v>
      </c>
      <c r="BA149" s="344" t="e">
        <f t="shared" si="155"/>
        <v>#DIV/0!</v>
      </c>
      <c r="BB149" s="344" t="e">
        <f t="shared" si="156"/>
        <v>#DIV/0!</v>
      </c>
      <c r="BC149" s="344" t="e">
        <f t="shared" si="157"/>
        <v>#DIV/0!</v>
      </c>
      <c r="BD149" s="344" t="e">
        <f t="shared" si="158"/>
        <v>#DIV/0!</v>
      </c>
      <c r="BE149" s="344" t="e">
        <f t="shared" si="159"/>
        <v>#DIV/0!</v>
      </c>
      <c r="BF149" s="344" t="e">
        <f t="shared" si="160"/>
        <v>#DIV/0!</v>
      </c>
      <c r="BG149" s="344" t="e">
        <f>IF(S149=0,"",$EM149)</f>
        <v>#DIV/0!</v>
      </c>
      <c r="BH149" s="344" t="e">
        <f>IF(S149=0,"",$EO149)</f>
        <v>#DIV/0!</v>
      </c>
      <c r="BI149" s="344" t="e">
        <f>IF(S149=0,"",$EQ149)</f>
        <v>#DIV/0!</v>
      </c>
      <c r="BJ149" s="344" t="e">
        <f>IF(S149=0,"",$ES149)</f>
        <v>#DIV/0!</v>
      </c>
      <c r="BL149" s="332">
        <f>ABS($P106-P149)</f>
        <v>0</v>
      </c>
      <c r="BM149" s="344" t="e">
        <f>IF(BL149&lt;$BL155,$BL156,$BL157)</f>
        <v>#DIV/0!</v>
      </c>
      <c r="BN149" s="332">
        <f t="shared" si="161"/>
        <v>0</v>
      </c>
      <c r="BO149" s="344" t="e">
        <f t="shared" si="162"/>
        <v>#DIV/0!</v>
      </c>
      <c r="BP149" s="332">
        <f t="shared" si="163"/>
        <v>0</v>
      </c>
      <c r="BQ149" s="344" t="e">
        <f t="shared" si="164"/>
        <v>#DIV/0!</v>
      </c>
      <c r="BR149" s="332">
        <f t="shared" si="165"/>
        <v>0</v>
      </c>
      <c r="BS149" s="344" t="e">
        <f>IF(BR149&lt;$BR$155,$BR$156,$BR$157)</f>
        <v>#DIV/0!</v>
      </c>
      <c r="BT149" s="332">
        <f t="shared" si="166"/>
        <v>0</v>
      </c>
      <c r="BU149" s="344" t="e">
        <f t="shared" si="167"/>
        <v>#DIV/0!</v>
      </c>
      <c r="BV149" s="332">
        <f t="shared" si="168"/>
        <v>0</v>
      </c>
      <c r="BW149" s="344" t="e">
        <f t="shared" si="169"/>
        <v>#DIV/0!</v>
      </c>
      <c r="BX149" s="332">
        <f t="shared" si="170"/>
        <v>0</v>
      </c>
      <c r="BY149" s="344" t="e">
        <f t="shared" si="171"/>
        <v>#DIV/0!</v>
      </c>
      <c r="BZ149" s="332">
        <f t="shared" si="172"/>
        <v>0</v>
      </c>
      <c r="CA149" s="344" t="e">
        <f t="shared" si="173"/>
        <v>#DIV/0!</v>
      </c>
      <c r="CB149" s="332">
        <f t="shared" si="174"/>
        <v>0</v>
      </c>
      <c r="CC149" s="344" t="e">
        <f t="shared" si="175"/>
        <v>#DIV/0!</v>
      </c>
      <c r="CD149" s="332">
        <f t="shared" si="176"/>
        <v>0</v>
      </c>
      <c r="CE149" s="344" t="e">
        <f t="shared" si="177"/>
        <v>#DIV/0!</v>
      </c>
      <c r="CF149" s="332">
        <f t="shared" si="178"/>
        <v>0</v>
      </c>
      <c r="CG149" s="344" t="e">
        <f t="shared" si="179"/>
        <v>#DIV/0!</v>
      </c>
      <c r="CH149" s="332">
        <f t="shared" si="180"/>
        <v>0</v>
      </c>
      <c r="CI149" s="344" t="e">
        <f t="shared" si="181"/>
        <v>#DIV/0!</v>
      </c>
      <c r="CJ149" s="332">
        <f t="shared" si="182"/>
        <v>0</v>
      </c>
      <c r="CK149" s="344" t="e">
        <f t="shared" si="183"/>
        <v>#DIV/0!</v>
      </c>
      <c r="CL149" s="332">
        <f t="shared" si="184"/>
        <v>0</v>
      </c>
      <c r="CM149" s="344" t="e">
        <f t="shared" si="185"/>
        <v>#DIV/0!</v>
      </c>
      <c r="CN149" s="332">
        <f t="shared" si="186"/>
        <v>0</v>
      </c>
      <c r="CO149" s="344" t="e">
        <f t="shared" si="187"/>
        <v>#DIV/0!</v>
      </c>
      <c r="CP149" s="332">
        <f t="shared" si="188"/>
        <v>0</v>
      </c>
      <c r="CQ149" s="344" t="e">
        <f t="shared" si="189"/>
        <v>#DIV/0!</v>
      </c>
      <c r="CR149" s="332">
        <f t="shared" si="190"/>
        <v>0</v>
      </c>
      <c r="CS149" s="344" t="e">
        <f t="shared" si="191"/>
        <v>#DIV/0!</v>
      </c>
      <c r="CT149" s="332">
        <f t="shared" si="192"/>
        <v>0</v>
      </c>
      <c r="CU149" s="344" t="e">
        <f t="shared" si="193"/>
        <v>#DIV/0!</v>
      </c>
      <c r="CV149" s="332">
        <f t="shared" si="194"/>
        <v>0</v>
      </c>
      <c r="CW149" s="344" t="e">
        <f t="shared" si="195"/>
        <v>#DIV/0!</v>
      </c>
      <c r="CX149" s="332">
        <f t="shared" si="196"/>
        <v>0</v>
      </c>
      <c r="CY149" s="344" t="e">
        <f t="shared" si="197"/>
        <v>#DIV/0!</v>
      </c>
      <c r="CZ149" s="344">
        <f t="shared" si="198"/>
        <v>0</v>
      </c>
      <c r="DA149" s="344" t="e">
        <f t="shared" si="199"/>
        <v>#DIV/0!</v>
      </c>
      <c r="DB149" s="344">
        <f t="shared" si="200"/>
        <v>0</v>
      </c>
      <c r="DC149" s="344" t="e">
        <f t="shared" si="201"/>
        <v>#DIV/0!</v>
      </c>
      <c r="DD149" s="344">
        <f t="shared" si="202"/>
        <v>0</v>
      </c>
      <c r="DE149" s="344" t="e">
        <f t="shared" si="203"/>
        <v>#DIV/0!</v>
      </c>
      <c r="DF149" s="344">
        <f t="shared" si="204"/>
        <v>0</v>
      </c>
      <c r="DG149" s="344" t="e">
        <f t="shared" si="205"/>
        <v>#DIV/0!</v>
      </c>
      <c r="DH149" s="344">
        <f t="shared" si="206"/>
        <v>0</v>
      </c>
      <c r="DI149" s="344" t="e">
        <f t="shared" si="207"/>
        <v>#DIV/0!</v>
      </c>
      <c r="DJ149" s="344">
        <f t="shared" si="208"/>
        <v>0</v>
      </c>
      <c r="DK149" s="344" t="e">
        <f t="shared" si="209"/>
        <v>#DIV/0!</v>
      </c>
      <c r="DL149" s="344">
        <f t="shared" si="210"/>
        <v>0</v>
      </c>
      <c r="DM149" s="344" t="e">
        <f t="shared" si="211"/>
        <v>#DIV/0!</v>
      </c>
      <c r="DN149" s="344">
        <f t="shared" si="212"/>
        <v>0</v>
      </c>
      <c r="DO149" s="344" t="e">
        <f t="shared" si="213"/>
        <v>#DIV/0!</v>
      </c>
      <c r="DP149" s="344">
        <f t="shared" si="214"/>
        <v>0</v>
      </c>
      <c r="DQ149" s="344" t="e">
        <f t="shared" si="215"/>
        <v>#DIV/0!</v>
      </c>
      <c r="DR149" s="344">
        <f t="shared" si="216"/>
        <v>0</v>
      </c>
      <c r="DS149" s="344" t="e">
        <f t="shared" si="217"/>
        <v>#DIV/0!</v>
      </c>
      <c r="DT149" s="344">
        <f t="shared" si="218"/>
        <v>0</v>
      </c>
      <c r="DU149" s="344" t="e">
        <f t="shared" si="219"/>
        <v>#DIV/0!</v>
      </c>
      <c r="DV149" s="344">
        <f t="shared" si="220"/>
        <v>0</v>
      </c>
      <c r="DW149" s="344" t="e">
        <f t="shared" si="221"/>
        <v>#DIV/0!</v>
      </c>
      <c r="DX149" s="344">
        <f t="shared" si="222"/>
        <v>0</v>
      </c>
      <c r="DY149" s="344" t="e">
        <f t="shared" si="223"/>
        <v>#DIV/0!</v>
      </c>
      <c r="DZ149" s="344">
        <f t="shared" si="224"/>
        <v>0</v>
      </c>
      <c r="EA149" s="344" t="e">
        <f t="shared" si="225"/>
        <v>#DIV/0!</v>
      </c>
      <c r="EB149" s="344">
        <f t="shared" si="226"/>
        <v>0</v>
      </c>
      <c r="EC149" s="344" t="e">
        <f t="shared" si="227"/>
        <v>#DIV/0!</v>
      </c>
      <c r="ED149" s="344">
        <f t="shared" si="228"/>
        <v>0</v>
      </c>
      <c r="EE149" s="344" t="e">
        <f t="shared" si="229"/>
        <v>#DIV/0!</v>
      </c>
      <c r="EF149" s="344">
        <f t="shared" si="230"/>
        <v>0</v>
      </c>
      <c r="EG149" s="344" t="e">
        <f t="shared" si="231"/>
        <v>#DIV/0!</v>
      </c>
      <c r="EH149" s="344">
        <f t="shared" si="232"/>
        <v>0</v>
      </c>
      <c r="EI149" s="344" t="e">
        <f t="shared" si="233"/>
        <v>#DIV/0!</v>
      </c>
      <c r="EJ149" s="344">
        <f t="shared" si="234"/>
        <v>0</v>
      </c>
      <c r="EK149" s="344" t="e">
        <f t="shared" si="235"/>
        <v>#DIV/0!</v>
      </c>
      <c r="EL149" s="344">
        <f>ABS($P$145-P149)</f>
        <v>0</v>
      </c>
      <c r="EM149" s="344" t="e">
        <f>IF(EL149&lt;$EL$155,$EL$156,$EL$157)</f>
        <v>#DIV/0!</v>
      </c>
      <c r="EN149" s="344">
        <f>ABS($P$146-P149)</f>
        <v>0</v>
      </c>
      <c r="EO149" s="344" t="e">
        <f>IF(EN149&lt;$EN$155,$EN$156,$EN$157)</f>
        <v>#DIV/0!</v>
      </c>
      <c r="EP149" s="344">
        <f>ABS($P$147-P149)</f>
        <v>0</v>
      </c>
      <c r="EQ149" s="344" t="e">
        <f>IF(EP149&lt;$EP$155,$EP$156,$EP$157)</f>
        <v>#DIV/0!</v>
      </c>
      <c r="ER149" s="344">
        <f>ABS($P$148-P149)</f>
        <v>0</v>
      </c>
      <c r="ES149" s="344" t="e">
        <f>IF(ER149&lt;$ER$155,$ER$156,$ER$157)</f>
        <v>#DIV/0!</v>
      </c>
      <c r="EX149" s="353"/>
      <c r="FA149" s="344">
        <f t="shared" si="121"/>
        <v>0</v>
      </c>
      <c r="FB149" s="344">
        <f t="shared" si="122"/>
        <v>0</v>
      </c>
      <c r="FC149" s="344">
        <f t="shared" si="116"/>
        <v>0</v>
      </c>
    </row>
    <row r="150" spans="1:159">
      <c r="A150" s="335">
        <f>IF(Rendimiento!B106="",Rendimiento!F106,Rendimiento!B106)</f>
        <v>0</v>
      </c>
      <c r="B150" s="358">
        <f>Rendimiento!C106</f>
        <v>0</v>
      </c>
      <c r="C150" s="358">
        <f>Rendimiento!D106</f>
        <v>0</v>
      </c>
      <c r="D150" s="353">
        <f>Rendimiento!E106</f>
        <v>0</v>
      </c>
      <c r="E150" s="344">
        <f t="shared" si="236"/>
        <v>0</v>
      </c>
      <c r="F150" s="344">
        <f t="shared" si="237"/>
        <v>0</v>
      </c>
      <c r="G150" s="344">
        <f t="shared" si="238"/>
        <v>0</v>
      </c>
      <c r="H150" s="344">
        <f t="shared" si="239"/>
        <v>0</v>
      </c>
      <c r="I150" s="340">
        <f t="shared" si="240"/>
        <v>0</v>
      </c>
      <c r="J150" s="344">
        <f t="shared" si="119"/>
        <v>0</v>
      </c>
      <c r="K150" s="344">
        <f t="shared" si="241"/>
        <v>0</v>
      </c>
      <c r="L150" s="353"/>
      <c r="M150" s="353"/>
      <c r="N150" s="353"/>
      <c r="O150" s="353">
        <f>Rendimiento!M106</f>
        <v>0</v>
      </c>
      <c r="P150" s="359">
        <f>Rendimiento!N106</f>
        <v>0</v>
      </c>
      <c r="Q150" s="332" t="e">
        <f>IF(E153&gt;0,O150,0)</f>
        <v>#DIV/0!</v>
      </c>
      <c r="R150" s="333" t="e">
        <f t="shared" si="115"/>
        <v>#DIV/0!</v>
      </c>
      <c r="S150" s="332" t="e">
        <f>IF(E153&gt;0,P150,Q150)</f>
        <v>#DIV/0!</v>
      </c>
      <c r="T150" s="344" t="e">
        <f>IF(S150=0,"",$BM150)</f>
        <v>#DIV/0!</v>
      </c>
      <c r="U150" s="344" t="e">
        <f t="shared" si="123"/>
        <v>#DIV/0!</v>
      </c>
      <c r="V150" s="344" t="e">
        <f t="shared" si="124"/>
        <v>#DIV/0!</v>
      </c>
      <c r="W150" s="344" t="e">
        <f t="shared" si="125"/>
        <v>#DIV/0!</v>
      </c>
      <c r="X150" s="344" t="e">
        <f t="shared" si="126"/>
        <v>#DIV/0!</v>
      </c>
      <c r="Y150" s="344" t="e">
        <f t="shared" si="127"/>
        <v>#DIV/0!</v>
      </c>
      <c r="Z150" s="344" t="e">
        <f t="shared" si="128"/>
        <v>#DIV/0!</v>
      </c>
      <c r="AA150" s="344" t="e">
        <f t="shared" si="129"/>
        <v>#DIV/0!</v>
      </c>
      <c r="AB150" s="344" t="e">
        <f t="shared" si="130"/>
        <v>#DIV/0!</v>
      </c>
      <c r="AC150" s="344" t="e">
        <f t="shared" si="131"/>
        <v>#DIV/0!</v>
      </c>
      <c r="AD150" s="344" t="e">
        <f t="shared" si="132"/>
        <v>#DIV/0!</v>
      </c>
      <c r="AE150" s="344" t="e">
        <f t="shared" si="133"/>
        <v>#DIV/0!</v>
      </c>
      <c r="AF150" s="344" t="e">
        <f t="shared" si="134"/>
        <v>#DIV/0!</v>
      </c>
      <c r="AG150" s="344" t="e">
        <f t="shared" si="135"/>
        <v>#DIV/0!</v>
      </c>
      <c r="AH150" s="344" t="e">
        <f t="shared" si="136"/>
        <v>#DIV/0!</v>
      </c>
      <c r="AI150" s="344" t="e">
        <f t="shared" si="137"/>
        <v>#DIV/0!</v>
      </c>
      <c r="AJ150" s="344" t="e">
        <f t="shared" si="138"/>
        <v>#DIV/0!</v>
      </c>
      <c r="AK150" s="344" t="e">
        <f t="shared" si="139"/>
        <v>#DIV/0!</v>
      </c>
      <c r="AL150" s="344" t="e">
        <f t="shared" si="140"/>
        <v>#DIV/0!</v>
      </c>
      <c r="AM150" s="344" t="e">
        <f t="shared" si="141"/>
        <v>#DIV/0!</v>
      </c>
      <c r="AN150" s="344" t="e">
        <f t="shared" si="142"/>
        <v>#DIV/0!</v>
      </c>
      <c r="AO150" s="344" t="e">
        <f t="shared" si="143"/>
        <v>#DIV/0!</v>
      </c>
      <c r="AP150" s="344" t="e">
        <f t="shared" si="144"/>
        <v>#DIV/0!</v>
      </c>
      <c r="AQ150" s="344" t="e">
        <f t="shared" si="145"/>
        <v>#DIV/0!</v>
      </c>
      <c r="AR150" s="344" t="e">
        <f t="shared" si="146"/>
        <v>#DIV/0!</v>
      </c>
      <c r="AS150" s="344" t="e">
        <f t="shared" si="147"/>
        <v>#DIV/0!</v>
      </c>
      <c r="AT150" s="344" t="e">
        <f t="shared" si="148"/>
        <v>#DIV/0!</v>
      </c>
      <c r="AU150" s="344" t="e">
        <f t="shared" si="149"/>
        <v>#DIV/0!</v>
      </c>
      <c r="AV150" s="344" t="e">
        <f t="shared" si="150"/>
        <v>#DIV/0!</v>
      </c>
      <c r="AW150" s="344" t="e">
        <f t="shared" si="151"/>
        <v>#DIV/0!</v>
      </c>
      <c r="AX150" s="344" t="e">
        <f t="shared" si="152"/>
        <v>#DIV/0!</v>
      </c>
      <c r="AY150" s="344" t="e">
        <f t="shared" si="153"/>
        <v>#DIV/0!</v>
      </c>
      <c r="AZ150" s="344" t="e">
        <f t="shared" si="154"/>
        <v>#DIV/0!</v>
      </c>
      <c r="BA150" s="344" t="e">
        <f t="shared" si="155"/>
        <v>#DIV/0!</v>
      </c>
      <c r="BB150" s="344" t="e">
        <f t="shared" si="156"/>
        <v>#DIV/0!</v>
      </c>
      <c r="BC150" s="344" t="e">
        <f t="shared" si="157"/>
        <v>#DIV/0!</v>
      </c>
      <c r="BD150" s="344" t="e">
        <f t="shared" si="158"/>
        <v>#DIV/0!</v>
      </c>
      <c r="BE150" s="344" t="e">
        <f t="shared" si="159"/>
        <v>#DIV/0!</v>
      </c>
      <c r="BF150" s="344" t="e">
        <f t="shared" si="160"/>
        <v>#DIV/0!</v>
      </c>
      <c r="BG150" s="344" t="e">
        <f>IF(S150=0,"",$EM150)</f>
        <v>#DIV/0!</v>
      </c>
      <c r="BH150" s="344" t="e">
        <f>IF(S150=0,"",$EO150)</f>
        <v>#DIV/0!</v>
      </c>
      <c r="BI150" s="344" t="e">
        <f>IF(S150=0,"",$EQ150)</f>
        <v>#DIV/0!</v>
      </c>
      <c r="BJ150" s="344" t="e">
        <f>IF(S150=0,"",$ES150)</f>
        <v>#DIV/0!</v>
      </c>
      <c r="BK150" s="344" t="e">
        <f>IF(S150=0,"",$EU150)</f>
        <v>#DIV/0!</v>
      </c>
      <c r="BL150" s="332">
        <f>ABS($P106-P150)</f>
        <v>0</v>
      </c>
      <c r="BM150" s="344" t="e">
        <f>IF(BL150&lt;$BL155,$BL156,$BL157)</f>
        <v>#DIV/0!</v>
      </c>
      <c r="BN150" s="332">
        <f t="shared" si="161"/>
        <v>0</v>
      </c>
      <c r="BO150" s="344" t="e">
        <f t="shared" si="162"/>
        <v>#DIV/0!</v>
      </c>
      <c r="BP150" s="332">
        <f t="shared" si="163"/>
        <v>0</v>
      </c>
      <c r="BQ150" s="344" t="e">
        <f t="shared" si="164"/>
        <v>#DIV/0!</v>
      </c>
      <c r="BR150" s="332">
        <f t="shared" si="165"/>
        <v>0</v>
      </c>
      <c r="BS150" s="344" t="e">
        <f>IF(BR150&lt;$BR$155,$BR$156,$BR$157)</f>
        <v>#DIV/0!</v>
      </c>
      <c r="BT150" s="332">
        <f t="shared" si="166"/>
        <v>0</v>
      </c>
      <c r="BU150" s="344" t="e">
        <f t="shared" si="167"/>
        <v>#DIV/0!</v>
      </c>
      <c r="BV150" s="332">
        <f t="shared" si="168"/>
        <v>0</v>
      </c>
      <c r="BW150" s="344" t="e">
        <f t="shared" si="169"/>
        <v>#DIV/0!</v>
      </c>
      <c r="BX150" s="332">
        <f t="shared" si="170"/>
        <v>0</v>
      </c>
      <c r="BY150" s="344" t="e">
        <f t="shared" si="171"/>
        <v>#DIV/0!</v>
      </c>
      <c r="BZ150" s="332">
        <f t="shared" si="172"/>
        <v>0</v>
      </c>
      <c r="CA150" s="344" t="e">
        <f t="shared" si="173"/>
        <v>#DIV/0!</v>
      </c>
      <c r="CB150" s="332">
        <f t="shared" si="174"/>
        <v>0</v>
      </c>
      <c r="CC150" s="344" t="e">
        <f t="shared" si="175"/>
        <v>#DIV/0!</v>
      </c>
      <c r="CD150" s="332">
        <f t="shared" si="176"/>
        <v>0</v>
      </c>
      <c r="CE150" s="344" t="e">
        <f t="shared" si="177"/>
        <v>#DIV/0!</v>
      </c>
      <c r="CF150" s="332">
        <f t="shared" si="178"/>
        <v>0</v>
      </c>
      <c r="CG150" s="344" t="e">
        <f t="shared" si="179"/>
        <v>#DIV/0!</v>
      </c>
      <c r="CH150" s="332">
        <f t="shared" si="180"/>
        <v>0</v>
      </c>
      <c r="CI150" s="344" t="e">
        <f t="shared" si="181"/>
        <v>#DIV/0!</v>
      </c>
      <c r="CJ150" s="332">
        <f t="shared" si="182"/>
        <v>0</v>
      </c>
      <c r="CK150" s="344" t="e">
        <f t="shared" si="183"/>
        <v>#DIV/0!</v>
      </c>
      <c r="CL150" s="332">
        <f t="shared" si="184"/>
        <v>0</v>
      </c>
      <c r="CM150" s="344" t="e">
        <f t="shared" si="185"/>
        <v>#DIV/0!</v>
      </c>
      <c r="CN150" s="332">
        <f t="shared" si="186"/>
        <v>0</v>
      </c>
      <c r="CO150" s="344" t="e">
        <f t="shared" si="187"/>
        <v>#DIV/0!</v>
      </c>
      <c r="CP150" s="332">
        <f t="shared" si="188"/>
        <v>0</v>
      </c>
      <c r="CQ150" s="344" t="e">
        <f t="shared" si="189"/>
        <v>#DIV/0!</v>
      </c>
      <c r="CR150" s="332">
        <f t="shared" si="190"/>
        <v>0</v>
      </c>
      <c r="CS150" s="344" t="e">
        <f t="shared" si="191"/>
        <v>#DIV/0!</v>
      </c>
      <c r="CT150" s="332">
        <f t="shared" si="192"/>
        <v>0</v>
      </c>
      <c r="CU150" s="344" t="e">
        <f t="shared" si="193"/>
        <v>#DIV/0!</v>
      </c>
      <c r="CV150" s="332">
        <f t="shared" si="194"/>
        <v>0</v>
      </c>
      <c r="CW150" s="344" t="e">
        <f t="shared" si="195"/>
        <v>#DIV/0!</v>
      </c>
      <c r="CX150" s="332">
        <f t="shared" si="196"/>
        <v>0</v>
      </c>
      <c r="CY150" s="344" t="e">
        <f t="shared" si="197"/>
        <v>#DIV/0!</v>
      </c>
      <c r="CZ150" s="344">
        <f t="shared" si="198"/>
        <v>0</v>
      </c>
      <c r="DA150" s="344" t="e">
        <f t="shared" si="199"/>
        <v>#DIV/0!</v>
      </c>
      <c r="DB150" s="344">
        <f t="shared" si="200"/>
        <v>0</v>
      </c>
      <c r="DC150" s="344" t="e">
        <f t="shared" si="201"/>
        <v>#DIV/0!</v>
      </c>
      <c r="DD150" s="344">
        <f t="shared" si="202"/>
        <v>0</v>
      </c>
      <c r="DE150" s="344" t="e">
        <f t="shared" si="203"/>
        <v>#DIV/0!</v>
      </c>
      <c r="DF150" s="344">
        <f t="shared" si="204"/>
        <v>0</v>
      </c>
      <c r="DG150" s="344" t="e">
        <f t="shared" si="205"/>
        <v>#DIV/0!</v>
      </c>
      <c r="DH150" s="344">
        <f t="shared" si="206"/>
        <v>0</v>
      </c>
      <c r="DI150" s="344" t="e">
        <f t="shared" si="207"/>
        <v>#DIV/0!</v>
      </c>
      <c r="DJ150" s="344">
        <f t="shared" si="208"/>
        <v>0</v>
      </c>
      <c r="DK150" s="344" t="e">
        <f t="shared" si="209"/>
        <v>#DIV/0!</v>
      </c>
      <c r="DL150" s="344">
        <f t="shared" si="210"/>
        <v>0</v>
      </c>
      <c r="DM150" s="344" t="e">
        <f t="shared" si="211"/>
        <v>#DIV/0!</v>
      </c>
      <c r="DN150" s="344">
        <f t="shared" si="212"/>
        <v>0</v>
      </c>
      <c r="DO150" s="344" t="e">
        <f t="shared" si="213"/>
        <v>#DIV/0!</v>
      </c>
      <c r="DP150" s="344">
        <f t="shared" si="214"/>
        <v>0</v>
      </c>
      <c r="DQ150" s="344" t="e">
        <f t="shared" si="215"/>
        <v>#DIV/0!</v>
      </c>
      <c r="DR150" s="344">
        <f t="shared" si="216"/>
        <v>0</v>
      </c>
      <c r="DS150" s="344" t="e">
        <f t="shared" si="217"/>
        <v>#DIV/0!</v>
      </c>
      <c r="DT150" s="344">
        <f t="shared" si="218"/>
        <v>0</v>
      </c>
      <c r="DU150" s="344" t="e">
        <f t="shared" si="219"/>
        <v>#DIV/0!</v>
      </c>
      <c r="DV150" s="344">
        <f t="shared" si="220"/>
        <v>0</v>
      </c>
      <c r="DW150" s="344" t="e">
        <f t="shared" si="221"/>
        <v>#DIV/0!</v>
      </c>
      <c r="DX150" s="344">
        <f t="shared" si="222"/>
        <v>0</v>
      </c>
      <c r="DY150" s="344" t="e">
        <f t="shared" si="223"/>
        <v>#DIV/0!</v>
      </c>
      <c r="DZ150" s="344">
        <f t="shared" si="224"/>
        <v>0</v>
      </c>
      <c r="EA150" s="344" t="e">
        <f t="shared" si="225"/>
        <v>#DIV/0!</v>
      </c>
      <c r="EB150" s="344">
        <f t="shared" si="226"/>
        <v>0</v>
      </c>
      <c r="EC150" s="344" t="e">
        <f t="shared" si="227"/>
        <v>#DIV/0!</v>
      </c>
      <c r="ED150" s="344">
        <f t="shared" si="228"/>
        <v>0</v>
      </c>
      <c r="EE150" s="344" t="e">
        <f t="shared" si="229"/>
        <v>#DIV/0!</v>
      </c>
      <c r="EF150" s="344">
        <f t="shared" si="230"/>
        <v>0</v>
      </c>
      <c r="EG150" s="344" t="e">
        <f t="shared" si="231"/>
        <v>#DIV/0!</v>
      </c>
      <c r="EH150" s="344">
        <f t="shared" si="232"/>
        <v>0</v>
      </c>
      <c r="EI150" s="344" t="e">
        <f t="shared" si="233"/>
        <v>#DIV/0!</v>
      </c>
      <c r="EJ150" s="344">
        <f t="shared" si="234"/>
        <v>0</v>
      </c>
      <c r="EK150" s="344" t="e">
        <f t="shared" si="235"/>
        <v>#DIV/0!</v>
      </c>
      <c r="EL150" s="344">
        <f>ABS($P$145-P150)</f>
        <v>0</v>
      </c>
      <c r="EM150" s="344" t="e">
        <f>IF(EL150&lt;$EL$155,$EL$156,$EL$157)</f>
        <v>#DIV/0!</v>
      </c>
      <c r="EN150" s="344">
        <f>ABS($P$146-P150)</f>
        <v>0</v>
      </c>
      <c r="EO150" s="344" t="e">
        <f>IF(EN150&lt;$EN$155,$EN$156,$EN$157)</f>
        <v>#DIV/0!</v>
      </c>
      <c r="EP150" s="344">
        <f>ABS($P$147-P150)</f>
        <v>0</v>
      </c>
      <c r="EQ150" s="344" t="e">
        <f>IF(EP150&lt;$EP$155,$EP$156,$EP$157)</f>
        <v>#DIV/0!</v>
      </c>
      <c r="ER150" s="344">
        <f>ABS($P$148-P150)</f>
        <v>0</v>
      </c>
      <c r="ES150" s="344" t="e">
        <f>IF(ER150&lt;$ER$155,$ER$156,$ER$157)</f>
        <v>#DIV/0!</v>
      </c>
      <c r="ET150" s="344">
        <f>ABS($P$149-P150)</f>
        <v>0</v>
      </c>
      <c r="EU150" s="344" t="e">
        <f>IF(ET150&lt;$ET$155,$ET$156,$ET$157)</f>
        <v>#DIV/0!</v>
      </c>
      <c r="EX150" s="353"/>
      <c r="EY150" s="344" t="s">
        <v>282</v>
      </c>
      <c r="EZ150" s="344" t="e">
        <f>EZ116/EZ144</f>
        <v>#DIV/0!</v>
      </c>
      <c r="FA150" s="344">
        <f t="shared" si="121"/>
        <v>0</v>
      </c>
      <c r="FB150" s="344">
        <f t="shared" si="122"/>
        <v>0</v>
      </c>
      <c r="FC150" s="344">
        <f t="shared" si="116"/>
        <v>0</v>
      </c>
    </row>
    <row r="151" spans="1:159">
      <c r="A151" s="340">
        <f>SUM(A106:A150)</f>
        <v>0</v>
      </c>
      <c r="B151" s="340">
        <f>SUM(B106:B150)</f>
        <v>0</v>
      </c>
      <c r="C151" s="340">
        <f>SUM(C106:C150)</f>
        <v>0</v>
      </c>
      <c r="D151" s="340">
        <f>SUM(D106:D150)</f>
        <v>0</v>
      </c>
      <c r="E151" s="344">
        <f t="shared" si="236"/>
        <v>0</v>
      </c>
      <c r="F151" s="344">
        <f t="shared" si="237"/>
        <v>0</v>
      </c>
      <c r="G151" s="344">
        <f t="shared" si="238"/>
        <v>0</v>
      </c>
      <c r="H151" s="344">
        <f t="shared" si="239"/>
        <v>0</v>
      </c>
      <c r="I151" s="340">
        <f t="shared" si="240"/>
        <v>0</v>
      </c>
      <c r="J151" s="344">
        <f t="shared" si="119"/>
        <v>0</v>
      </c>
      <c r="K151" s="344">
        <f t="shared" si="241"/>
        <v>0</v>
      </c>
      <c r="L151" s="353"/>
      <c r="M151" s="353"/>
      <c r="N151" s="353"/>
      <c r="O151" s="353"/>
      <c r="P151" s="353"/>
      <c r="Q151" s="353"/>
      <c r="R151" s="353"/>
      <c r="S151" s="360"/>
      <c r="T151" s="362"/>
      <c r="U151" s="360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60"/>
      <c r="BO151" s="353"/>
      <c r="BP151" s="353"/>
      <c r="BQ151" s="353"/>
      <c r="BR151" s="353"/>
      <c r="BS151" s="353"/>
      <c r="BT151" s="353"/>
      <c r="BU151" s="353"/>
      <c r="BV151" s="353"/>
      <c r="BW151" s="353"/>
      <c r="BX151" s="353"/>
      <c r="BY151" s="353"/>
      <c r="BZ151" s="353"/>
      <c r="CA151" s="353"/>
      <c r="CB151" s="353"/>
      <c r="CC151" s="353"/>
      <c r="CD151" s="353"/>
      <c r="CE151" s="353"/>
      <c r="CF151" s="353"/>
      <c r="CG151" s="353"/>
      <c r="CH151" s="353"/>
      <c r="CI151" s="353"/>
      <c r="CJ151" s="353"/>
      <c r="CK151" s="353"/>
      <c r="CL151" s="353"/>
      <c r="CM151" s="353"/>
      <c r="CN151" s="353"/>
      <c r="CO151" s="353"/>
      <c r="CP151" s="353"/>
      <c r="CQ151" s="353"/>
      <c r="CR151" s="353"/>
      <c r="CS151" s="353"/>
      <c r="CT151" s="353"/>
      <c r="CU151" s="353"/>
      <c r="CV151" s="353"/>
      <c r="CW151" s="353"/>
      <c r="CX151" s="353"/>
      <c r="CY151" s="353"/>
      <c r="CZ151" s="353"/>
      <c r="DA151" s="353"/>
      <c r="DB151" s="353"/>
      <c r="DC151" s="353"/>
      <c r="DD151" s="353"/>
      <c r="DE151" s="353"/>
      <c r="DF151" s="353"/>
      <c r="DG151" s="353"/>
      <c r="DH151" s="353"/>
      <c r="DI151" s="353"/>
      <c r="DJ151" s="353"/>
      <c r="DK151" s="353"/>
      <c r="DL151" s="353"/>
      <c r="DM151" s="353"/>
      <c r="DN151" s="353"/>
      <c r="DO151" s="353"/>
      <c r="DP151" s="353"/>
      <c r="DQ151" s="353"/>
      <c r="DR151" s="353"/>
      <c r="DS151" s="353"/>
      <c r="DT151" s="353"/>
      <c r="DU151" s="353"/>
      <c r="DV151" s="353"/>
      <c r="DW151" s="353"/>
      <c r="DX151" s="353"/>
      <c r="DY151" s="353"/>
      <c r="DZ151" s="353"/>
      <c r="EA151" s="353"/>
      <c r="EB151" s="353"/>
      <c r="EC151" s="353"/>
      <c r="ED151" s="353"/>
      <c r="EE151" s="353"/>
      <c r="EF151" s="353"/>
      <c r="EG151" s="353"/>
      <c r="EH151" s="353"/>
      <c r="EI151" s="353"/>
      <c r="EJ151" s="353"/>
      <c r="EK151" s="353"/>
      <c r="EL151" s="353"/>
      <c r="EM151" s="353"/>
      <c r="EN151" s="353"/>
      <c r="EO151" s="353"/>
      <c r="EP151" s="353"/>
      <c r="EQ151" s="353"/>
      <c r="ER151" s="353"/>
      <c r="ES151" s="353"/>
      <c r="ET151" s="353"/>
      <c r="EU151" s="353"/>
      <c r="EV151" s="353"/>
      <c r="EW151" s="353"/>
      <c r="EX151" s="353"/>
      <c r="EY151" s="344" t="s">
        <v>283</v>
      </c>
      <c r="EZ151" s="344" t="e">
        <f>EZ125/EZ145</f>
        <v>#DIV/0!</v>
      </c>
      <c r="FA151" s="344">
        <f>SUM(FA106:FA150)</f>
        <v>0</v>
      </c>
      <c r="FB151" s="344">
        <f>SUM(FB106:FB150)</f>
        <v>52207.672514619881</v>
      </c>
    </row>
    <row r="152" spans="1:159">
      <c r="A152" s="344">
        <f>A151*A151</f>
        <v>0</v>
      </c>
      <c r="B152" s="344">
        <f>B151*B151</f>
        <v>0</v>
      </c>
      <c r="C152" s="344">
        <f>C151*C151</f>
        <v>0</v>
      </c>
      <c r="D152" s="344">
        <f>D151*D151</f>
        <v>0</v>
      </c>
      <c r="E152" s="344">
        <f>SUM(A152:D152)</f>
        <v>0</v>
      </c>
      <c r="I152" s="340">
        <f>SUM(I106:I150)</f>
        <v>0</v>
      </c>
      <c r="J152" s="344">
        <f>SUM(J106:J150)</f>
        <v>0</v>
      </c>
      <c r="K152" s="344">
        <f>SUM(K106:K150)</f>
        <v>0</v>
      </c>
      <c r="L152" s="353"/>
      <c r="M152" s="353"/>
      <c r="N152" s="353"/>
      <c r="O152" s="353"/>
      <c r="P152" s="353"/>
      <c r="Q152" s="353"/>
      <c r="R152" s="353"/>
      <c r="S152" s="360"/>
      <c r="T152" s="362"/>
      <c r="U152" s="360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60"/>
      <c r="BO152" s="353"/>
      <c r="BP152" s="353"/>
      <c r="BQ152" s="353"/>
      <c r="BR152" s="353"/>
      <c r="BS152" s="353"/>
      <c r="BT152" s="353"/>
      <c r="BU152" s="353"/>
      <c r="BV152" s="353"/>
      <c r="BW152" s="353"/>
      <c r="BX152" s="353"/>
      <c r="BY152" s="353"/>
      <c r="BZ152" s="353"/>
      <c r="CA152" s="353"/>
      <c r="CB152" s="353"/>
      <c r="CC152" s="353"/>
      <c r="CD152" s="353"/>
      <c r="CE152" s="353"/>
      <c r="CF152" s="353"/>
      <c r="CG152" s="353"/>
      <c r="CH152" s="353"/>
      <c r="CI152" s="353"/>
      <c r="CJ152" s="353"/>
      <c r="CK152" s="353"/>
      <c r="CL152" s="353"/>
      <c r="CM152" s="353"/>
      <c r="CN152" s="353"/>
      <c r="CO152" s="353"/>
      <c r="CP152" s="353"/>
      <c r="CQ152" s="353"/>
      <c r="CR152" s="353"/>
      <c r="CS152" s="353"/>
      <c r="CT152" s="353"/>
      <c r="CU152" s="353"/>
      <c r="CV152" s="353"/>
      <c r="CW152" s="353"/>
      <c r="CX152" s="353"/>
      <c r="CY152" s="353"/>
      <c r="CZ152" s="353"/>
      <c r="DA152" s="353"/>
      <c r="DB152" s="353"/>
      <c r="DC152" s="353"/>
      <c r="DD152" s="353"/>
      <c r="DE152" s="353"/>
      <c r="DF152" s="353"/>
      <c r="DG152" s="353"/>
      <c r="DH152" s="353"/>
      <c r="DI152" s="353"/>
      <c r="DJ152" s="353"/>
      <c r="DK152" s="353"/>
      <c r="DL152" s="353"/>
      <c r="DM152" s="353"/>
      <c r="DN152" s="353"/>
      <c r="DO152" s="353"/>
      <c r="DP152" s="353"/>
      <c r="DQ152" s="353"/>
      <c r="DR152" s="353"/>
      <c r="DS152" s="353"/>
      <c r="DT152" s="353"/>
      <c r="DU152" s="353"/>
      <c r="DV152" s="353"/>
      <c r="DW152" s="353"/>
      <c r="DX152" s="353"/>
      <c r="DY152" s="353"/>
      <c r="DZ152" s="353"/>
      <c r="EA152" s="353"/>
      <c r="EB152" s="353"/>
      <c r="EC152" s="353"/>
      <c r="ED152" s="353"/>
      <c r="EE152" s="353"/>
      <c r="EF152" s="353"/>
      <c r="EG152" s="353"/>
      <c r="EH152" s="353"/>
      <c r="EI152" s="353"/>
      <c r="EJ152" s="353"/>
      <c r="EK152" s="353"/>
      <c r="EL152" s="353"/>
      <c r="EM152" s="353"/>
      <c r="EN152" s="353"/>
      <c r="EO152" s="353"/>
      <c r="EY152" s="344" t="s">
        <v>284</v>
      </c>
      <c r="EZ152" s="344" t="e">
        <f>EZ134/EZ146</f>
        <v>#DIV/0!</v>
      </c>
    </row>
    <row r="153" spans="1:159">
      <c r="A153" s="344">
        <f>SUM(A106:D150)</f>
        <v>0</v>
      </c>
      <c r="B153" s="344">
        <f>COUNTIF(A106:D150,"&gt;0,1")</f>
        <v>0</v>
      </c>
      <c r="C153" s="342" t="e">
        <f>A153/B153</f>
        <v>#DIV/0!</v>
      </c>
      <c r="D153" s="344" t="e">
        <f>SQRT(M120)</f>
        <v>#DIV/0!</v>
      </c>
      <c r="E153" s="342" t="e">
        <f>IF(F153&gt;15,N127,F153)*AND(N124&lt;0.05,N127,F153)</f>
        <v>#DIV/0!</v>
      </c>
      <c r="F153" s="342" t="e">
        <f>IF(G153&gt;15,N127,G153)</f>
        <v>#DIV/0!</v>
      </c>
      <c r="G153" s="344" t="e">
        <f>(D153/C153)*100</f>
        <v>#DIV/0!</v>
      </c>
      <c r="H153" s="344" t="e">
        <f>IF(G153&gt;15,G154,H154)</f>
        <v>#DIV/0!</v>
      </c>
      <c r="I153" s="344" t="e">
        <f>IF(N124&gt;0.05,I154,J154)</f>
        <v>#DIV/0!</v>
      </c>
      <c r="L153" s="353"/>
      <c r="M153" s="353"/>
      <c r="N153" s="353"/>
      <c r="O153" s="353"/>
      <c r="P153" s="353"/>
      <c r="Q153" s="353"/>
      <c r="R153" s="353"/>
      <c r="S153" s="360"/>
      <c r="T153" s="362"/>
      <c r="U153" s="360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60"/>
      <c r="BO153" s="353"/>
      <c r="BP153" s="353"/>
      <c r="BQ153" s="353"/>
      <c r="BR153" s="353"/>
      <c r="BS153" s="353"/>
      <c r="BT153" s="353"/>
      <c r="BU153" s="353"/>
      <c r="BV153" s="353"/>
      <c r="BW153" s="353"/>
      <c r="BX153" s="353"/>
      <c r="BY153" s="353"/>
      <c r="BZ153" s="353"/>
      <c r="CA153" s="353"/>
      <c r="CB153" s="353"/>
      <c r="CC153" s="353"/>
      <c r="CD153" s="353"/>
      <c r="CE153" s="353"/>
      <c r="CF153" s="353"/>
      <c r="CG153" s="353"/>
      <c r="CH153" s="353"/>
      <c r="CI153" s="353"/>
      <c r="CJ153" s="353"/>
      <c r="CK153" s="353"/>
      <c r="CL153" s="353"/>
      <c r="CM153" s="353"/>
      <c r="CN153" s="353"/>
      <c r="CO153" s="353"/>
      <c r="CP153" s="353"/>
      <c r="CQ153" s="353"/>
      <c r="CR153" s="353"/>
      <c r="CS153" s="353"/>
      <c r="CT153" s="353"/>
      <c r="CU153" s="353"/>
      <c r="CV153" s="353"/>
      <c r="CW153" s="353"/>
      <c r="CX153" s="353"/>
      <c r="CY153" s="353"/>
      <c r="CZ153" s="353"/>
      <c r="DA153" s="353"/>
      <c r="DB153" s="353"/>
      <c r="DC153" s="353"/>
      <c r="DD153" s="353"/>
      <c r="DE153" s="353"/>
      <c r="DF153" s="353"/>
      <c r="DG153" s="353"/>
      <c r="DH153" s="353"/>
      <c r="DI153" s="353"/>
      <c r="DJ153" s="353"/>
      <c r="DK153" s="353"/>
      <c r="DL153" s="353"/>
      <c r="DM153" s="353"/>
      <c r="DN153" s="353"/>
      <c r="DO153" s="353"/>
      <c r="DP153" s="353"/>
      <c r="DQ153" s="353"/>
      <c r="DR153" s="353"/>
      <c r="DS153" s="353"/>
      <c r="DT153" s="353"/>
      <c r="DU153" s="353"/>
      <c r="DV153" s="353"/>
      <c r="DW153" s="353"/>
      <c r="DX153" s="353"/>
      <c r="DY153" s="353"/>
      <c r="DZ153" s="353"/>
      <c r="EA153" s="353"/>
      <c r="EB153" s="353"/>
      <c r="EC153" s="353"/>
      <c r="ED153" s="353"/>
      <c r="EE153" s="353"/>
      <c r="EF153" s="353"/>
      <c r="EG153" s="353"/>
      <c r="EH153" s="353"/>
      <c r="EI153" s="353"/>
      <c r="EJ153" s="353"/>
      <c r="EK153" s="353"/>
      <c r="EL153" s="353"/>
      <c r="EM153" s="353"/>
      <c r="EN153" s="353"/>
      <c r="EO153" s="353"/>
      <c r="EY153" s="344" t="s">
        <v>282</v>
      </c>
      <c r="EZ153" s="344" t="e">
        <f>EZ142/EZ147</f>
        <v>#DIV/0!</v>
      </c>
      <c r="FC153" s="344" t="s">
        <v>103</v>
      </c>
    </row>
    <row r="154" spans="1:159">
      <c r="G154" s="344" t="s">
        <v>192</v>
      </c>
      <c r="H154" s="344" t="s">
        <v>194</v>
      </c>
      <c r="I154" s="344" t="s">
        <v>193</v>
      </c>
      <c r="J154" s="344" t="s">
        <v>195</v>
      </c>
      <c r="L154" s="353"/>
      <c r="M154" s="353"/>
      <c r="N154" s="353"/>
      <c r="O154" s="353"/>
      <c r="P154" s="353"/>
      <c r="Q154" s="353"/>
      <c r="R154" s="353"/>
      <c r="S154" s="360"/>
      <c r="T154" s="362"/>
      <c r="U154" s="360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60"/>
      <c r="BO154" s="353"/>
      <c r="BP154" s="353"/>
      <c r="BQ154" s="353"/>
      <c r="BR154" s="353"/>
      <c r="BS154" s="353"/>
      <c r="BT154" s="353"/>
      <c r="BU154" s="353"/>
      <c r="BV154" s="353"/>
      <c r="BW154" s="353"/>
      <c r="BX154" s="353"/>
      <c r="BY154" s="353"/>
      <c r="BZ154" s="353"/>
      <c r="CA154" s="353"/>
      <c r="CB154" s="353"/>
      <c r="CC154" s="353"/>
      <c r="CD154" s="353"/>
      <c r="CE154" s="353"/>
      <c r="CF154" s="353"/>
      <c r="CG154" s="353"/>
      <c r="CH154" s="353"/>
      <c r="CI154" s="353"/>
      <c r="CJ154" s="353"/>
      <c r="CK154" s="353"/>
      <c r="CL154" s="353"/>
      <c r="CM154" s="353"/>
      <c r="CN154" s="353"/>
      <c r="CO154" s="353"/>
      <c r="CP154" s="353"/>
      <c r="CQ154" s="353"/>
      <c r="CR154" s="353"/>
      <c r="CS154" s="353"/>
      <c r="CT154" s="353"/>
      <c r="CU154" s="353"/>
      <c r="CV154" s="353"/>
      <c r="CW154" s="353"/>
      <c r="CX154" s="353"/>
      <c r="CY154" s="353"/>
      <c r="CZ154" s="353"/>
      <c r="DA154" s="353"/>
      <c r="DB154" s="353"/>
      <c r="DC154" s="353"/>
      <c r="DD154" s="353"/>
      <c r="DE154" s="353"/>
      <c r="DF154" s="353"/>
      <c r="DG154" s="353"/>
      <c r="DH154" s="353"/>
      <c r="DI154" s="353"/>
      <c r="DJ154" s="353"/>
      <c r="DK154" s="353"/>
      <c r="DL154" s="353"/>
      <c r="DM154" s="353"/>
      <c r="DN154" s="353"/>
      <c r="DO154" s="353"/>
      <c r="DP154" s="353"/>
      <c r="DQ154" s="353"/>
      <c r="DR154" s="353"/>
      <c r="DS154" s="353"/>
      <c r="DT154" s="353"/>
      <c r="DU154" s="353"/>
      <c r="DV154" s="353"/>
      <c r="DW154" s="353"/>
      <c r="DX154" s="353"/>
      <c r="DY154" s="353"/>
      <c r="DZ154" s="353"/>
      <c r="EA154" s="353"/>
      <c r="EB154" s="353"/>
      <c r="EC154" s="353"/>
      <c r="ED154" s="353"/>
      <c r="EE154" s="353"/>
      <c r="EF154" s="353"/>
      <c r="EG154" s="353"/>
      <c r="EH154" s="353"/>
      <c r="EI154" s="353"/>
      <c r="EJ154" s="353"/>
      <c r="EK154" s="353"/>
      <c r="EL154" s="353"/>
      <c r="EM154" s="353"/>
      <c r="EN154" s="353"/>
      <c r="EO154" s="353"/>
      <c r="FC154" s="344" t="s">
        <v>102</v>
      </c>
    </row>
    <row r="155" spans="1:159">
      <c r="B155" s="353"/>
      <c r="C155" s="353"/>
      <c r="D155" s="353"/>
      <c r="E155" s="353"/>
      <c r="F155" s="353"/>
      <c r="G155" s="353"/>
      <c r="H155" s="353"/>
      <c r="I155" s="353"/>
      <c r="J155" s="353"/>
      <c r="K155" s="361"/>
      <c r="L155" s="353"/>
      <c r="M155" s="353"/>
      <c r="N155" s="353"/>
      <c r="O155" s="353"/>
      <c r="P155" s="353"/>
      <c r="Q155" s="353"/>
      <c r="R155" s="353"/>
      <c r="S155" s="360"/>
      <c r="T155" s="362"/>
      <c r="U155" s="360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44" t="e">
        <f>$M$125</f>
        <v>#DIV/0!</v>
      </c>
      <c r="BN155" s="344" t="e">
        <f t="shared" ref="BN155:DX155" si="242">$M$125</f>
        <v>#DIV/0!</v>
      </c>
      <c r="BP155" s="344" t="e">
        <f t="shared" si="242"/>
        <v>#DIV/0!</v>
      </c>
      <c r="BR155" s="344" t="e">
        <f t="shared" si="242"/>
        <v>#DIV/0!</v>
      </c>
      <c r="BT155" s="344" t="e">
        <f t="shared" si="242"/>
        <v>#DIV/0!</v>
      </c>
      <c r="BV155" s="344" t="e">
        <f t="shared" si="242"/>
        <v>#DIV/0!</v>
      </c>
      <c r="BX155" s="344" t="e">
        <f t="shared" si="242"/>
        <v>#DIV/0!</v>
      </c>
      <c r="BZ155" s="344" t="e">
        <f t="shared" si="242"/>
        <v>#DIV/0!</v>
      </c>
      <c r="CB155" s="344" t="e">
        <f t="shared" si="242"/>
        <v>#DIV/0!</v>
      </c>
      <c r="CD155" s="344" t="e">
        <f t="shared" si="242"/>
        <v>#DIV/0!</v>
      </c>
      <c r="CF155" s="344" t="e">
        <f t="shared" si="242"/>
        <v>#DIV/0!</v>
      </c>
      <c r="CH155" s="344" t="e">
        <f t="shared" si="242"/>
        <v>#DIV/0!</v>
      </c>
      <c r="CJ155" s="344" t="e">
        <f t="shared" si="242"/>
        <v>#DIV/0!</v>
      </c>
      <c r="CL155" s="344" t="e">
        <f t="shared" si="242"/>
        <v>#DIV/0!</v>
      </c>
      <c r="CN155" s="344" t="e">
        <f t="shared" si="242"/>
        <v>#DIV/0!</v>
      </c>
      <c r="CP155" s="344" t="e">
        <f t="shared" si="242"/>
        <v>#DIV/0!</v>
      </c>
      <c r="CR155" s="344" t="e">
        <f t="shared" si="242"/>
        <v>#DIV/0!</v>
      </c>
      <c r="CT155" s="344" t="e">
        <f t="shared" si="242"/>
        <v>#DIV/0!</v>
      </c>
      <c r="CV155" s="344" t="e">
        <f t="shared" si="242"/>
        <v>#DIV/0!</v>
      </c>
      <c r="CX155" s="344" t="e">
        <f t="shared" si="242"/>
        <v>#DIV/0!</v>
      </c>
      <c r="CZ155" s="344" t="e">
        <f t="shared" si="242"/>
        <v>#DIV/0!</v>
      </c>
      <c r="DB155" s="344" t="e">
        <f t="shared" si="242"/>
        <v>#DIV/0!</v>
      </c>
      <c r="DD155" s="344" t="e">
        <f t="shared" si="242"/>
        <v>#DIV/0!</v>
      </c>
      <c r="DF155" s="344" t="e">
        <f t="shared" si="242"/>
        <v>#DIV/0!</v>
      </c>
      <c r="DH155" s="344" t="e">
        <f t="shared" si="242"/>
        <v>#DIV/0!</v>
      </c>
      <c r="DJ155" s="344" t="e">
        <f t="shared" si="242"/>
        <v>#DIV/0!</v>
      </c>
      <c r="DL155" s="344" t="e">
        <f t="shared" si="242"/>
        <v>#DIV/0!</v>
      </c>
      <c r="DN155" s="344" t="e">
        <f t="shared" si="242"/>
        <v>#DIV/0!</v>
      </c>
      <c r="DP155" s="344" t="e">
        <f t="shared" si="242"/>
        <v>#DIV/0!</v>
      </c>
      <c r="DR155" s="344" t="e">
        <f t="shared" si="242"/>
        <v>#DIV/0!</v>
      </c>
      <c r="DT155" s="344" t="e">
        <f t="shared" si="242"/>
        <v>#DIV/0!</v>
      </c>
      <c r="DV155" s="344" t="e">
        <f t="shared" si="242"/>
        <v>#DIV/0!</v>
      </c>
      <c r="DX155" s="344" t="e">
        <f t="shared" si="242"/>
        <v>#DIV/0!</v>
      </c>
      <c r="DZ155" s="344" t="e">
        <f t="shared" ref="DZ155:ET155" si="243">$M$125</f>
        <v>#DIV/0!</v>
      </c>
      <c r="EB155" s="344" t="e">
        <f t="shared" si="243"/>
        <v>#DIV/0!</v>
      </c>
      <c r="ED155" s="344" t="e">
        <f t="shared" si="243"/>
        <v>#DIV/0!</v>
      </c>
      <c r="EF155" s="344" t="e">
        <f t="shared" si="243"/>
        <v>#DIV/0!</v>
      </c>
      <c r="EH155" s="344" t="e">
        <f t="shared" si="243"/>
        <v>#DIV/0!</v>
      </c>
      <c r="EJ155" s="344" t="e">
        <f t="shared" si="243"/>
        <v>#DIV/0!</v>
      </c>
      <c r="EL155" s="344" t="e">
        <f t="shared" si="243"/>
        <v>#DIV/0!</v>
      </c>
      <c r="EN155" s="344" t="e">
        <f t="shared" si="243"/>
        <v>#DIV/0!</v>
      </c>
      <c r="EP155" s="344" t="e">
        <f t="shared" si="243"/>
        <v>#DIV/0!</v>
      </c>
      <c r="ER155" s="344" t="e">
        <f t="shared" si="243"/>
        <v>#DIV/0!</v>
      </c>
      <c r="ET155" s="344" t="e">
        <f t="shared" si="243"/>
        <v>#DIV/0!</v>
      </c>
      <c r="EY155" s="344" t="s">
        <v>285</v>
      </c>
      <c r="EZ155" s="344" t="e">
        <f>EZ150/EZ153</f>
        <v>#DIV/0!</v>
      </c>
      <c r="FA155" s="344" t="e">
        <f>FDIST(EZ155,$EZ144,$EZ147)</f>
        <v>#DIV/0!</v>
      </c>
      <c r="FB155" s="344" t="e">
        <f>IF(FA155&lt;0.05,FC153,FC154)</f>
        <v>#DIV/0!</v>
      </c>
    </row>
    <row r="156" spans="1:159">
      <c r="B156" s="353"/>
      <c r="C156" s="353"/>
      <c r="D156" s="353"/>
      <c r="E156" s="353"/>
      <c r="F156" s="353"/>
      <c r="G156" s="353"/>
      <c r="H156" s="353"/>
      <c r="I156" s="353"/>
      <c r="J156" s="353"/>
      <c r="K156" s="361"/>
      <c r="L156" s="353"/>
      <c r="M156" s="353"/>
      <c r="N156" s="353"/>
      <c r="O156" s="353"/>
      <c r="P156" s="353"/>
      <c r="Q156" s="353"/>
      <c r="R156" s="353"/>
      <c r="S156" s="360"/>
      <c r="T156" s="362"/>
      <c r="U156" s="360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44" t="s">
        <v>102</v>
      </c>
      <c r="BM156" s="344" t="s">
        <v>101</v>
      </c>
      <c r="BN156" s="344" t="s">
        <v>102</v>
      </c>
      <c r="BP156" s="344" t="s">
        <v>102</v>
      </c>
      <c r="BR156" s="344" t="s">
        <v>102</v>
      </c>
      <c r="BT156" s="344" t="s">
        <v>102</v>
      </c>
      <c r="BV156" s="344" t="s">
        <v>102</v>
      </c>
      <c r="BX156" s="344" t="s">
        <v>102</v>
      </c>
      <c r="BZ156" s="344" t="s">
        <v>102</v>
      </c>
      <c r="CB156" s="344" t="s">
        <v>102</v>
      </c>
      <c r="CD156" s="344" t="s">
        <v>102</v>
      </c>
      <c r="CF156" s="344" t="s">
        <v>102</v>
      </c>
      <c r="CH156" s="344" t="s">
        <v>102</v>
      </c>
      <c r="CJ156" s="344" t="s">
        <v>102</v>
      </c>
      <c r="CL156" s="344" t="s">
        <v>102</v>
      </c>
      <c r="CN156" s="344" t="s">
        <v>102</v>
      </c>
      <c r="CP156" s="344" t="s">
        <v>102</v>
      </c>
      <c r="CR156" s="344" t="s">
        <v>102</v>
      </c>
      <c r="CT156" s="344" t="s">
        <v>102</v>
      </c>
      <c r="CV156" s="344" t="s">
        <v>102</v>
      </c>
      <c r="CX156" s="344" t="s">
        <v>102</v>
      </c>
      <c r="CZ156" s="344" t="s">
        <v>102</v>
      </c>
      <c r="DB156" s="344" t="s">
        <v>102</v>
      </c>
      <c r="DD156" s="344" t="str">
        <f>DB156</f>
        <v>ns</v>
      </c>
      <c r="DF156" s="344" t="str">
        <f>DB156</f>
        <v>ns</v>
      </c>
      <c r="DH156" s="344" t="str">
        <f>DB156</f>
        <v>ns</v>
      </c>
      <c r="DJ156" s="344" t="str">
        <f>DB156</f>
        <v>ns</v>
      </c>
      <c r="DL156" s="344" t="str">
        <f>DD156</f>
        <v>ns</v>
      </c>
      <c r="DN156" s="344" t="str">
        <f>DF156</f>
        <v>ns</v>
      </c>
      <c r="DP156" s="344" t="str">
        <f>DH156</f>
        <v>ns</v>
      </c>
      <c r="DR156" s="344" t="str">
        <f>DJ156</f>
        <v>ns</v>
      </c>
      <c r="DT156" s="344" t="str">
        <f>DL156</f>
        <v>ns</v>
      </c>
      <c r="DV156" s="344" t="str">
        <f>DN156</f>
        <v>ns</v>
      </c>
      <c r="DX156" s="344" t="str">
        <f>DP156</f>
        <v>ns</v>
      </c>
      <c r="DZ156" s="344" t="str">
        <f>DR156</f>
        <v>ns</v>
      </c>
      <c r="EB156" s="344" t="s">
        <v>102</v>
      </c>
      <c r="ED156" s="344" t="str">
        <f>DV156</f>
        <v>ns</v>
      </c>
      <c r="EF156" s="344" t="str">
        <f>DX156</f>
        <v>ns</v>
      </c>
      <c r="EH156" s="344" t="str">
        <f>DZ156</f>
        <v>ns</v>
      </c>
      <c r="EJ156" s="344" t="str">
        <f>EB156</f>
        <v>ns</v>
      </c>
      <c r="EL156" s="344" t="str">
        <f>ED156</f>
        <v>ns</v>
      </c>
      <c r="EN156" s="344" t="str">
        <f>EF156</f>
        <v>ns</v>
      </c>
      <c r="EP156" s="344" t="str">
        <f>EH156</f>
        <v>ns</v>
      </c>
      <c r="ER156" s="344" t="s">
        <v>102</v>
      </c>
      <c r="ET156" s="344" t="s">
        <v>102</v>
      </c>
      <c r="EY156" s="344" t="s">
        <v>286</v>
      </c>
      <c r="EZ156" s="344" t="e">
        <f>EZ151/EZ153</f>
        <v>#DIV/0!</v>
      </c>
      <c r="FA156" s="344" t="e">
        <f>FDIST(EZ156,$EZ145,$EZ147)</f>
        <v>#DIV/0!</v>
      </c>
      <c r="FB156" s="344" t="e">
        <f>IF(FA156&lt;0.05,FC153,FC154)</f>
        <v>#DIV/0!</v>
      </c>
    </row>
    <row r="157" spans="1:159">
      <c r="L157" s="353"/>
      <c r="M157" s="353"/>
      <c r="N157" s="353"/>
      <c r="O157" s="353"/>
      <c r="P157" s="353"/>
      <c r="Q157" s="353"/>
      <c r="R157" s="353"/>
      <c r="S157" s="360"/>
      <c r="T157" s="362"/>
      <c r="U157" s="360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44" t="s">
        <v>103</v>
      </c>
      <c r="BN157" s="344" t="s">
        <v>103</v>
      </c>
      <c r="BP157" s="344" t="s">
        <v>103</v>
      </c>
      <c r="BR157" s="344" t="s">
        <v>103</v>
      </c>
      <c r="BT157" s="344" t="s">
        <v>103</v>
      </c>
      <c r="BV157" s="344" t="s">
        <v>103</v>
      </c>
      <c r="BX157" s="344" t="s">
        <v>103</v>
      </c>
      <c r="BZ157" s="344" t="s">
        <v>103</v>
      </c>
      <c r="CB157" s="344" t="s">
        <v>103</v>
      </c>
      <c r="CD157" s="344" t="s">
        <v>103</v>
      </c>
      <c r="CF157" s="344" t="s">
        <v>103</v>
      </c>
      <c r="CH157" s="344" t="s">
        <v>103</v>
      </c>
      <c r="CJ157" s="344" t="s">
        <v>103</v>
      </c>
      <c r="CL157" s="344" t="s">
        <v>103</v>
      </c>
      <c r="CN157" s="344" t="s">
        <v>103</v>
      </c>
      <c r="CP157" s="344" t="s">
        <v>103</v>
      </c>
      <c r="CR157" s="344" t="s">
        <v>103</v>
      </c>
      <c r="CT157" s="344" t="s">
        <v>103</v>
      </c>
      <c r="CV157" s="344" t="s">
        <v>103</v>
      </c>
      <c r="CX157" s="344" t="s">
        <v>103</v>
      </c>
      <c r="CZ157" s="344" t="s">
        <v>103</v>
      </c>
      <c r="DB157" s="344" t="s">
        <v>103</v>
      </c>
      <c r="DD157" s="344" t="str">
        <f>DB157</f>
        <v>s</v>
      </c>
      <c r="DF157" s="344" t="str">
        <f>DB157</f>
        <v>s</v>
      </c>
      <c r="DH157" s="344" t="str">
        <f>DB157</f>
        <v>s</v>
      </c>
      <c r="DJ157" s="344" t="str">
        <f>DB157</f>
        <v>s</v>
      </c>
      <c r="DL157" s="344" t="str">
        <f>DD157</f>
        <v>s</v>
      </c>
      <c r="DN157" s="344" t="str">
        <f>DF157</f>
        <v>s</v>
      </c>
      <c r="DP157" s="344" t="str">
        <f>DH157</f>
        <v>s</v>
      </c>
      <c r="DR157" s="344" t="str">
        <f>DJ157</f>
        <v>s</v>
      </c>
      <c r="DT157" s="344" t="str">
        <f>DL157</f>
        <v>s</v>
      </c>
      <c r="DV157" s="344" t="str">
        <f>DN157</f>
        <v>s</v>
      </c>
      <c r="DX157" s="344" t="str">
        <f>DP157</f>
        <v>s</v>
      </c>
      <c r="DZ157" s="344" t="str">
        <f>DR157</f>
        <v>s</v>
      </c>
      <c r="EB157" s="344" t="str">
        <f>DT157</f>
        <v>s</v>
      </c>
      <c r="ED157" s="344" t="str">
        <f>DV157</f>
        <v>s</v>
      </c>
      <c r="EF157" s="344" t="str">
        <f>DX157</f>
        <v>s</v>
      </c>
      <c r="EH157" s="344" t="str">
        <f>DZ157</f>
        <v>s</v>
      </c>
      <c r="EJ157" s="344" t="str">
        <f>EB157</f>
        <v>s</v>
      </c>
      <c r="EL157" s="344" t="str">
        <f>ED157</f>
        <v>s</v>
      </c>
      <c r="EN157" s="344" t="str">
        <f>EF157</f>
        <v>s</v>
      </c>
      <c r="EP157" s="344" t="str">
        <f>EH157</f>
        <v>s</v>
      </c>
      <c r="ER157" s="344" t="s">
        <v>103</v>
      </c>
      <c r="ET157" s="344" t="s">
        <v>103</v>
      </c>
      <c r="EY157" s="344" t="s">
        <v>287</v>
      </c>
      <c r="EZ157" s="344" t="e">
        <f>EZ152/EZ153</f>
        <v>#DIV/0!</v>
      </c>
      <c r="FA157" s="344" t="e">
        <f>FDIST(EZ157,$EZ146,$EZ147)</f>
        <v>#DIV/0!</v>
      </c>
      <c r="FB157" s="344" t="e">
        <f>IF(FA157&lt;0.05,FC154,FC153)</f>
        <v>#DIV/0!</v>
      </c>
    </row>
    <row r="158" spans="1:159">
      <c r="L158" s="353"/>
      <c r="M158" s="353"/>
      <c r="N158" s="353"/>
      <c r="O158" s="353"/>
      <c r="P158" s="353"/>
      <c r="Q158" s="353"/>
      <c r="R158" s="353"/>
      <c r="S158" s="360"/>
      <c r="T158" s="362"/>
      <c r="U158" s="360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60"/>
      <c r="BO158" s="353"/>
      <c r="BP158" s="353"/>
      <c r="BQ158" s="353"/>
      <c r="BR158" s="353"/>
      <c r="BS158" s="353"/>
      <c r="BT158" s="353"/>
      <c r="BU158" s="353"/>
      <c r="BV158" s="353"/>
      <c r="BW158" s="353"/>
      <c r="BX158" s="353"/>
      <c r="BY158" s="353"/>
      <c r="BZ158" s="353"/>
      <c r="CA158" s="353"/>
      <c r="CB158" s="353"/>
      <c r="CC158" s="353"/>
      <c r="CD158" s="353"/>
      <c r="CE158" s="353"/>
      <c r="CF158" s="353"/>
      <c r="CG158" s="353"/>
      <c r="CH158" s="353"/>
      <c r="CI158" s="353"/>
      <c r="CJ158" s="353"/>
      <c r="CK158" s="353"/>
      <c r="CL158" s="353"/>
      <c r="CM158" s="353"/>
      <c r="CN158" s="353"/>
      <c r="CO158" s="353"/>
      <c r="CP158" s="353"/>
      <c r="CQ158" s="353"/>
      <c r="CR158" s="353"/>
      <c r="CS158" s="353"/>
      <c r="CT158" s="353"/>
      <c r="CU158" s="353"/>
      <c r="CV158" s="353"/>
      <c r="CW158" s="353"/>
      <c r="CX158" s="353"/>
      <c r="CY158" s="353"/>
      <c r="CZ158" s="353"/>
      <c r="DA158" s="353"/>
      <c r="DB158" s="353"/>
      <c r="DC158" s="353"/>
      <c r="DD158" s="353"/>
      <c r="DE158" s="353"/>
      <c r="DF158" s="353"/>
      <c r="DG158" s="353"/>
      <c r="DH158" s="353"/>
      <c r="DI158" s="353"/>
      <c r="DJ158" s="353"/>
      <c r="DK158" s="353"/>
      <c r="DL158" s="353"/>
      <c r="DM158" s="353"/>
      <c r="DN158" s="353"/>
      <c r="DO158" s="353"/>
      <c r="DP158" s="353"/>
      <c r="DQ158" s="353"/>
      <c r="DR158" s="353"/>
      <c r="DS158" s="353"/>
      <c r="DT158" s="353"/>
      <c r="DU158" s="353"/>
      <c r="DV158" s="353"/>
      <c r="DW158" s="353"/>
      <c r="DX158" s="353"/>
      <c r="DY158" s="353"/>
      <c r="DZ158" s="353"/>
      <c r="EA158" s="353"/>
      <c r="EB158" s="353"/>
      <c r="EC158" s="353"/>
      <c r="ED158" s="353"/>
      <c r="EE158" s="353"/>
      <c r="EF158" s="353"/>
      <c r="EG158" s="353"/>
      <c r="EH158" s="353"/>
      <c r="EI158" s="353"/>
      <c r="EJ158" s="353"/>
      <c r="EK158" s="353"/>
      <c r="EL158" s="353"/>
      <c r="EM158" s="353"/>
      <c r="EN158" s="353"/>
      <c r="EO158" s="353"/>
      <c r="EY158" s="344" t="e">
        <f>SQRT(EZ153*2)</f>
        <v>#DIV/0!</v>
      </c>
      <c r="EZ158" s="344" t="e">
        <f>(EY158)/SQRT(L169*(EZ144+1))</f>
        <v>#DIV/0!</v>
      </c>
      <c r="FA158" s="344" t="s">
        <v>136</v>
      </c>
    </row>
    <row r="159" spans="1:159">
      <c r="L159" s="353"/>
      <c r="M159" s="353"/>
      <c r="N159" s="353"/>
      <c r="O159" s="353"/>
      <c r="P159" s="353"/>
      <c r="Q159" s="353"/>
      <c r="R159" s="353"/>
      <c r="S159" s="360"/>
      <c r="T159" s="362"/>
      <c r="U159" s="360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60"/>
      <c r="BO159" s="353"/>
      <c r="BP159" s="353"/>
      <c r="BQ159" s="353"/>
      <c r="BR159" s="353"/>
      <c r="BS159" s="353"/>
      <c r="BT159" s="353"/>
      <c r="BU159" s="353"/>
      <c r="BV159" s="353"/>
      <c r="BW159" s="353"/>
      <c r="BX159" s="353"/>
      <c r="BY159" s="353"/>
      <c r="BZ159" s="353"/>
      <c r="CA159" s="353"/>
      <c r="CB159" s="353"/>
      <c r="CC159" s="353"/>
      <c r="CD159" s="353"/>
      <c r="CE159" s="353"/>
      <c r="CF159" s="353"/>
      <c r="CG159" s="353"/>
      <c r="CH159" s="353"/>
      <c r="CI159" s="353"/>
      <c r="CJ159" s="353"/>
      <c r="CK159" s="353"/>
      <c r="CL159" s="353"/>
      <c r="CM159" s="353"/>
      <c r="CN159" s="353"/>
      <c r="CO159" s="353"/>
      <c r="CP159" s="353"/>
      <c r="CQ159" s="353"/>
      <c r="CR159" s="353"/>
      <c r="CS159" s="353"/>
      <c r="CT159" s="353"/>
      <c r="CU159" s="353"/>
      <c r="CV159" s="353"/>
      <c r="CW159" s="353"/>
      <c r="CX159" s="353"/>
      <c r="CY159" s="353"/>
      <c r="CZ159" s="353"/>
      <c r="DA159" s="353"/>
      <c r="DB159" s="353"/>
      <c r="DC159" s="353"/>
      <c r="DD159" s="353"/>
      <c r="DE159" s="353"/>
      <c r="DF159" s="353"/>
      <c r="DG159" s="353"/>
      <c r="DH159" s="353"/>
      <c r="DI159" s="353"/>
      <c r="DJ159" s="353"/>
      <c r="DK159" s="353"/>
      <c r="DL159" s="353"/>
      <c r="DM159" s="353"/>
      <c r="DN159" s="353"/>
      <c r="DO159" s="353"/>
      <c r="DP159" s="353"/>
      <c r="DQ159" s="353"/>
      <c r="DR159" s="353"/>
      <c r="DS159" s="353"/>
      <c r="DT159" s="353"/>
      <c r="DU159" s="353"/>
      <c r="DV159" s="353"/>
      <c r="DW159" s="353"/>
      <c r="DX159" s="353"/>
      <c r="DY159" s="353"/>
      <c r="DZ159" s="353"/>
      <c r="EA159" s="353"/>
      <c r="EB159" s="353"/>
      <c r="EC159" s="353"/>
      <c r="ED159" s="353"/>
      <c r="EE159" s="353"/>
      <c r="EF159" s="353"/>
      <c r="EG159" s="353"/>
      <c r="EH159" s="353"/>
      <c r="EI159" s="353"/>
      <c r="EJ159" s="353"/>
      <c r="EK159" s="353"/>
      <c r="EL159" s="353"/>
      <c r="EM159" s="353"/>
      <c r="EN159" s="353"/>
      <c r="EO159" s="353"/>
      <c r="EY159" s="344" t="s">
        <v>288</v>
      </c>
      <c r="EZ159" s="344" t="e">
        <f>IF(FA157&lt;0.05,FA158,EZ158)</f>
        <v>#DIV/0!</v>
      </c>
    </row>
    <row r="160" spans="1:159">
      <c r="L160" s="353"/>
      <c r="M160" s="353"/>
      <c r="N160" s="353"/>
      <c r="O160" s="353"/>
      <c r="P160" s="353"/>
      <c r="Q160" s="353"/>
      <c r="R160" s="353"/>
      <c r="S160" s="360"/>
      <c r="T160" s="362"/>
      <c r="U160" s="360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60"/>
      <c r="BO160" s="353"/>
      <c r="BP160" s="353"/>
      <c r="BQ160" s="353"/>
      <c r="BR160" s="353"/>
      <c r="BS160" s="353"/>
      <c r="BT160" s="353"/>
      <c r="BU160" s="353"/>
      <c r="BV160" s="353"/>
      <c r="BW160" s="353"/>
      <c r="BX160" s="353"/>
      <c r="BY160" s="353"/>
      <c r="BZ160" s="353"/>
      <c r="CA160" s="353"/>
      <c r="CB160" s="353"/>
      <c r="CC160" s="353"/>
      <c r="CD160" s="353"/>
      <c r="CE160" s="353"/>
      <c r="CF160" s="353"/>
      <c r="CG160" s="353"/>
      <c r="CH160" s="353"/>
      <c r="CI160" s="353"/>
      <c r="CJ160" s="353"/>
      <c r="CK160" s="353"/>
      <c r="CL160" s="353"/>
      <c r="CM160" s="353"/>
      <c r="CN160" s="353"/>
      <c r="CO160" s="353"/>
      <c r="CP160" s="353"/>
      <c r="CQ160" s="353"/>
      <c r="CR160" s="353"/>
      <c r="CS160" s="353"/>
      <c r="CT160" s="353"/>
      <c r="CU160" s="353"/>
      <c r="CV160" s="353"/>
      <c r="CW160" s="353"/>
      <c r="CX160" s="353"/>
      <c r="CY160" s="353"/>
      <c r="CZ160" s="353"/>
      <c r="DA160" s="353"/>
      <c r="DB160" s="353"/>
      <c r="DC160" s="353"/>
      <c r="DD160" s="353"/>
      <c r="DE160" s="353"/>
      <c r="DF160" s="353"/>
      <c r="DG160" s="353"/>
      <c r="DH160" s="353"/>
      <c r="DI160" s="353"/>
      <c r="DJ160" s="353"/>
      <c r="DK160" s="353"/>
      <c r="DL160" s="353"/>
      <c r="DM160" s="353"/>
      <c r="DN160" s="353"/>
      <c r="DO160" s="353"/>
      <c r="DP160" s="353"/>
      <c r="DQ160" s="353"/>
      <c r="DR160" s="353"/>
      <c r="DS160" s="353"/>
      <c r="DT160" s="353"/>
      <c r="DU160" s="353"/>
      <c r="DV160" s="353"/>
      <c r="DW160" s="353"/>
      <c r="DX160" s="353"/>
      <c r="DY160" s="353"/>
      <c r="DZ160" s="353"/>
      <c r="EA160" s="353"/>
      <c r="EB160" s="353"/>
      <c r="EC160" s="353"/>
      <c r="ED160" s="353"/>
      <c r="EE160" s="353"/>
      <c r="EF160" s="353"/>
      <c r="EG160" s="353"/>
      <c r="EH160" s="353"/>
      <c r="EI160" s="353"/>
      <c r="EJ160" s="353"/>
      <c r="EK160" s="353"/>
      <c r="EL160" s="353"/>
      <c r="EM160" s="353"/>
      <c r="EN160" s="353"/>
      <c r="EO160" s="353"/>
      <c r="EY160" s="344" t="s">
        <v>110</v>
      </c>
      <c r="EZ160" s="344" t="e">
        <f>TINV(0.05,$EZ147)</f>
        <v>#NUM!</v>
      </c>
    </row>
    <row r="161" spans="1:158">
      <c r="A161" s="353"/>
      <c r="B161" s="353"/>
      <c r="C161" s="353"/>
      <c r="D161" s="353"/>
      <c r="E161" s="353"/>
      <c r="F161" s="353"/>
      <c r="G161" s="353"/>
      <c r="H161" s="353"/>
      <c r="I161" s="353"/>
      <c r="J161" s="353"/>
      <c r="K161" s="361"/>
      <c r="L161" s="353"/>
      <c r="M161" s="353"/>
      <c r="N161" s="353"/>
      <c r="O161" s="353"/>
      <c r="P161" s="353"/>
      <c r="Q161" s="353"/>
      <c r="R161" s="353"/>
      <c r="S161" s="360"/>
      <c r="T161" s="362"/>
      <c r="U161" s="360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60"/>
      <c r="BO161" s="353"/>
      <c r="BP161" s="353"/>
      <c r="BQ161" s="353"/>
      <c r="BR161" s="353"/>
      <c r="BS161" s="353"/>
      <c r="BT161" s="353"/>
      <c r="BU161" s="353"/>
      <c r="BV161" s="353"/>
      <c r="BW161" s="353"/>
      <c r="BX161" s="353"/>
      <c r="BY161" s="353"/>
      <c r="BZ161" s="353"/>
      <c r="CA161" s="353"/>
      <c r="CB161" s="353"/>
      <c r="CC161" s="353"/>
      <c r="CD161" s="353"/>
      <c r="CE161" s="353"/>
      <c r="CF161" s="353"/>
      <c r="CG161" s="353"/>
      <c r="CH161" s="353"/>
      <c r="CI161" s="353"/>
      <c r="CJ161" s="353"/>
      <c r="CK161" s="353"/>
      <c r="CL161" s="353"/>
      <c r="CM161" s="353"/>
      <c r="CN161" s="353"/>
      <c r="CO161" s="353"/>
      <c r="CP161" s="353"/>
      <c r="CQ161" s="353"/>
      <c r="CR161" s="353"/>
      <c r="CS161" s="353"/>
      <c r="CT161" s="353"/>
      <c r="CU161" s="353"/>
      <c r="CV161" s="353"/>
      <c r="CW161" s="353"/>
      <c r="CX161" s="353"/>
      <c r="CY161" s="353"/>
      <c r="CZ161" s="353"/>
      <c r="DA161" s="353"/>
      <c r="DB161" s="353"/>
      <c r="DC161" s="353"/>
      <c r="DD161" s="353"/>
      <c r="DE161" s="353"/>
      <c r="DF161" s="353"/>
      <c r="DG161" s="353"/>
      <c r="DH161" s="353"/>
      <c r="DI161" s="353"/>
      <c r="DJ161" s="353"/>
      <c r="DK161" s="353"/>
      <c r="DL161" s="353"/>
      <c r="DM161" s="353"/>
      <c r="DN161" s="353"/>
      <c r="DO161" s="353"/>
      <c r="DP161" s="353"/>
      <c r="DQ161" s="353"/>
      <c r="DR161" s="353"/>
      <c r="DS161" s="353"/>
      <c r="DT161" s="353"/>
      <c r="DU161" s="353"/>
      <c r="DV161" s="353"/>
      <c r="DW161" s="353"/>
      <c r="DX161" s="353"/>
      <c r="DY161" s="353"/>
      <c r="DZ161" s="353"/>
      <c r="EA161" s="353"/>
      <c r="EB161" s="353"/>
      <c r="EC161" s="353"/>
      <c r="ED161" s="353"/>
      <c r="EE161" s="353"/>
      <c r="EF161" s="353"/>
      <c r="EG161" s="353"/>
      <c r="EH161" s="353"/>
      <c r="EI161" s="353"/>
      <c r="EJ161" s="353"/>
      <c r="EK161" s="353"/>
      <c r="EL161" s="353"/>
      <c r="EM161" s="353"/>
      <c r="EN161" s="353"/>
      <c r="EO161" s="353"/>
      <c r="EP161" s="353"/>
      <c r="EQ161" s="353"/>
      <c r="ER161" s="353"/>
      <c r="ES161" s="353"/>
      <c r="ET161" s="353"/>
      <c r="EU161" s="353"/>
      <c r="EV161" s="353"/>
      <c r="EW161" s="353"/>
      <c r="EX161" s="353"/>
      <c r="EY161" s="344" t="s">
        <v>289</v>
      </c>
      <c r="EZ161" s="344" t="e">
        <f>IF(FA157&lt;0.05,FA162,FA161)</f>
        <v>#DIV/0!</v>
      </c>
      <c r="FA161" s="344" t="e">
        <f>EZ158*EZ160</f>
        <v>#DIV/0!</v>
      </c>
    </row>
    <row r="162" spans="1:158">
      <c r="A162" s="353" t="s">
        <v>164</v>
      </c>
      <c r="B162" s="353"/>
      <c r="C162" s="353"/>
      <c r="D162" s="353"/>
      <c r="E162" s="353"/>
      <c r="F162" s="353"/>
      <c r="G162" s="353"/>
      <c r="H162" s="353"/>
      <c r="I162" s="353"/>
      <c r="J162" s="353"/>
      <c r="K162" s="361"/>
      <c r="L162" s="353"/>
      <c r="M162" s="353"/>
      <c r="N162" s="353"/>
      <c r="O162" s="353"/>
      <c r="P162" s="353"/>
      <c r="Q162" s="353"/>
      <c r="R162" s="353"/>
      <c r="S162" s="360"/>
      <c r="T162" s="362"/>
      <c r="U162" s="360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60"/>
      <c r="BO162" s="353"/>
      <c r="BP162" s="353"/>
      <c r="BQ162" s="353"/>
      <c r="BR162" s="353"/>
      <c r="BS162" s="353"/>
      <c r="BT162" s="353"/>
      <c r="BU162" s="353"/>
      <c r="BV162" s="353"/>
      <c r="BW162" s="353"/>
      <c r="BX162" s="353"/>
      <c r="BY162" s="353"/>
      <c r="BZ162" s="353"/>
      <c r="CA162" s="353"/>
      <c r="CB162" s="353"/>
      <c r="CC162" s="353"/>
      <c r="CD162" s="353"/>
      <c r="CE162" s="353"/>
      <c r="CF162" s="353"/>
      <c r="CG162" s="353"/>
      <c r="CH162" s="353"/>
      <c r="CI162" s="353"/>
      <c r="CJ162" s="353"/>
      <c r="CK162" s="353"/>
      <c r="CL162" s="353"/>
      <c r="CM162" s="353"/>
      <c r="CN162" s="353"/>
      <c r="CO162" s="353"/>
      <c r="CP162" s="353"/>
      <c r="CQ162" s="353"/>
      <c r="CR162" s="353"/>
      <c r="CS162" s="353"/>
      <c r="CT162" s="353"/>
      <c r="CU162" s="353"/>
      <c r="CV162" s="353"/>
      <c r="CW162" s="353"/>
      <c r="CX162" s="353"/>
      <c r="CY162" s="353"/>
      <c r="CZ162" s="353"/>
      <c r="DA162" s="353"/>
      <c r="DB162" s="353"/>
      <c r="DC162" s="353"/>
      <c r="DD162" s="353"/>
      <c r="DE162" s="353"/>
      <c r="DF162" s="353"/>
      <c r="DG162" s="353"/>
      <c r="DH162" s="353"/>
      <c r="DI162" s="353"/>
      <c r="DJ162" s="353"/>
      <c r="DK162" s="353"/>
      <c r="DL162" s="353"/>
      <c r="DM162" s="353"/>
      <c r="DN162" s="353"/>
      <c r="DO162" s="353"/>
      <c r="DP162" s="353"/>
      <c r="DQ162" s="353"/>
      <c r="DR162" s="353"/>
      <c r="DS162" s="353"/>
      <c r="DT162" s="353"/>
      <c r="DU162" s="353"/>
      <c r="DV162" s="353"/>
      <c r="DW162" s="353"/>
      <c r="DX162" s="353"/>
      <c r="DY162" s="353"/>
      <c r="DZ162" s="353"/>
      <c r="EA162" s="353"/>
      <c r="EB162" s="353"/>
      <c r="EC162" s="353"/>
      <c r="ED162" s="353"/>
      <c r="EE162" s="353"/>
      <c r="EF162" s="353"/>
      <c r="EG162" s="353"/>
      <c r="EH162" s="353"/>
      <c r="EI162" s="353"/>
      <c r="EJ162" s="353"/>
      <c r="EK162" s="353"/>
      <c r="EL162" s="353"/>
      <c r="EM162" s="353"/>
      <c r="EN162" s="353"/>
      <c r="EO162" s="353"/>
      <c r="EP162" s="353"/>
      <c r="EQ162" s="353"/>
      <c r="ER162" s="353"/>
      <c r="ES162" s="353"/>
      <c r="ET162" s="353"/>
      <c r="EU162" s="353"/>
      <c r="EV162" s="353"/>
      <c r="EW162" s="353"/>
      <c r="EX162" s="353"/>
      <c r="FA162" s="344" t="s">
        <v>136</v>
      </c>
    </row>
    <row r="163" spans="1:158">
      <c r="A163" s="342">
        <f>IF(Rendimiento!G62="",Rendimiento!K62,Rendimiento!G62)</f>
        <v>2135.4385964912276</v>
      </c>
      <c r="B163" s="355">
        <f>Rendimiento!H62</f>
        <v>3031.093567251462</v>
      </c>
      <c r="C163" s="355">
        <f>Rendimiento!I62</f>
        <v>2509.4736842105262</v>
      </c>
      <c r="D163" s="343">
        <f>Rendimiento!J62</f>
        <v>0</v>
      </c>
      <c r="E163" s="344">
        <f>A163*A163</f>
        <v>4560097.9993844237</v>
      </c>
      <c r="F163" s="344">
        <f t="shared" ref="F163:F202" si="244">B163*B163</f>
        <v>9187528.213433193</v>
      </c>
      <c r="G163" s="344">
        <f t="shared" ref="G163:G202" si="245">C163*C163</f>
        <v>6297458.1717451522</v>
      </c>
      <c r="H163" s="344">
        <f t="shared" ref="H163:H202" si="246">D163*D163</f>
        <v>0</v>
      </c>
      <c r="I163" s="340">
        <f>SUM(A163:D163)</f>
        <v>7676.0058479532163</v>
      </c>
      <c r="J163" s="344">
        <f>I163*I163</f>
        <v>58921065.777811974</v>
      </c>
      <c r="K163" s="344">
        <f t="shared" ref="K163:K202" si="247">SUM(E163:H163)</f>
        <v>20045084.384562768</v>
      </c>
      <c r="L163" s="344" t="s">
        <v>87</v>
      </c>
      <c r="M163" s="344">
        <f>K209-N164</f>
        <v>3415212.3715938926</v>
      </c>
      <c r="O163" s="342" t="str">
        <f>Rendimiento!P62</f>
        <v>ACA 604</v>
      </c>
      <c r="P163" s="356">
        <f>Rendimiento!Q62</f>
        <v>2558.67</v>
      </c>
      <c r="Q163" s="332">
        <f>IF(E210&gt;0,O163,0)</f>
        <v>0</v>
      </c>
      <c r="R163" s="333" t="str">
        <f>T(Q163)</f>
        <v/>
      </c>
      <c r="S163" s="332">
        <f>IF(E210&gt;0,P163,Q163)</f>
        <v>0</v>
      </c>
      <c r="EY163" s="344" t="e">
        <f>FA151/EZ123</f>
        <v>#DIV/0!</v>
      </c>
      <c r="EZ163" s="344" t="e">
        <f>IF(FA157&lt;0.05,FA162,EY163)</f>
        <v>#DIV/0!</v>
      </c>
      <c r="FA163" s="357" t="e">
        <f>IF(FA157&gt;0.05,FA164,FA162)</f>
        <v>#DIV/0!</v>
      </c>
      <c r="FB163" s="344" t="e">
        <f>IF(ABS(FA163)&gt;EZ161,FC153,FC154)</f>
        <v>#DIV/0!</v>
      </c>
    </row>
    <row r="164" spans="1:158">
      <c r="A164" s="342">
        <f>IF(Rendimiento!G63="",Rendimiento!K63,Rendimiento!G63)</f>
        <v>2498.7368421052629</v>
      </c>
      <c r="B164" s="355">
        <f>Rendimiento!H63</f>
        <v>2835.1988304093566</v>
      </c>
      <c r="C164" s="355">
        <f>Rendimiento!I63</f>
        <v>2890.7368421052629</v>
      </c>
      <c r="D164" s="343">
        <f>Rendimiento!J63</f>
        <v>0</v>
      </c>
      <c r="E164" s="344">
        <f t="shared" ref="E164:E202" si="248">A164*A164</f>
        <v>6243685.8060941817</v>
      </c>
      <c r="F164" s="344">
        <f t="shared" si="244"/>
        <v>8038352.4079545829</v>
      </c>
      <c r="G164" s="344">
        <f t="shared" si="245"/>
        <v>8356359.4903047075</v>
      </c>
      <c r="H164" s="344">
        <f t="shared" si="246"/>
        <v>0</v>
      </c>
      <c r="I164" s="340">
        <f t="shared" ref="I164:I202" si="249">SUM(A164:D164)</f>
        <v>8224.6725146198823</v>
      </c>
      <c r="J164" s="344">
        <f t="shared" ref="J164:J208" si="250">I164*I164</f>
        <v>67645237.972743735</v>
      </c>
      <c r="K164" s="344">
        <f t="shared" si="247"/>
        <v>22638397.704353474</v>
      </c>
      <c r="L164" s="344" t="s">
        <v>89</v>
      </c>
      <c r="M164" s="344">
        <f>SUM(A163:D207)</f>
        <v>52207.672514619881</v>
      </c>
      <c r="N164" s="344">
        <f>(M164*M164)/L165</f>
        <v>151424503.8552109</v>
      </c>
      <c r="O164" s="342" t="str">
        <f>Rendimiento!P63</f>
        <v>Klein Minerva</v>
      </c>
      <c r="P164" s="356">
        <f>Rendimiento!Q63</f>
        <v>2703.45</v>
      </c>
      <c r="Q164" s="332">
        <f>IF(E210&gt;0,O164,0)</f>
        <v>0</v>
      </c>
      <c r="R164" s="333" t="str">
        <f t="shared" ref="R164:R207" si="251">T(Q164)</f>
        <v/>
      </c>
      <c r="S164" s="332">
        <f>IF(E210&gt;0,P164,Q164)</f>
        <v>0</v>
      </c>
      <c r="T164" s="344" t="str">
        <f t="shared" ref="T164:T202" si="252">IF(S164=0,"",$BM164)</f>
        <v/>
      </c>
      <c r="BL164" s="332">
        <f>ABS($P163-P164)</f>
        <v>144.77999999999975</v>
      </c>
      <c r="BM164" s="344" t="str">
        <f>IF(BL164&lt;$BL210,$BL211,$BL212)</f>
        <v>ns</v>
      </c>
      <c r="EY164" s="344" t="e">
        <f>FB151/EZ123</f>
        <v>#DIV/0!</v>
      </c>
      <c r="EZ164" s="344" t="e">
        <f>IF(FA157&lt;0.05,FA162,EY164)</f>
        <v>#DIV/0!</v>
      </c>
      <c r="FA164" s="337" t="e">
        <f>EY164-EY163</f>
        <v>#DIV/0!</v>
      </c>
    </row>
    <row r="165" spans="1:158">
      <c r="A165" s="342">
        <f>IF(Rendimiento!G64="",Rendimiento!K64,Rendimiento!G64)</f>
        <v>3026.894736842105</v>
      </c>
      <c r="B165" s="355">
        <f>Rendimiento!H64</f>
        <v>3902.3216374269</v>
      </c>
      <c r="C165" s="355">
        <f>Rendimiento!I64</f>
        <v>3187.5555555555552</v>
      </c>
      <c r="D165" s="343">
        <f>Rendimiento!J64</f>
        <v>0</v>
      </c>
      <c r="E165" s="344">
        <f t="shared" si="248"/>
        <v>9162091.7479224354</v>
      </c>
      <c r="F165" s="344">
        <f t="shared" si="244"/>
        <v>15228114.161930162</v>
      </c>
      <c r="G165" s="344">
        <f t="shared" si="245"/>
        <v>10160510.419753084</v>
      </c>
      <c r="H165" s="344">
        <f t="shared" si="246"/>
        <v>0</v>
      </c>
      <c r="I165" s="340">
        <f t="shared" si="249"/>
        <v>10116.771929824559</v>
      </c>
      <c r="J165" s="344">
        <f t="shared" si="250"/>
        <v>102349074.28008613</v>
      </c>
      <c r="K165" s="344">
        <f t="shared" si="247"/>
        <v>34550716.329605684</v>
      </c>
      <c r="L165" s="344">
        <f>COUNTIF(A163:D207,"&gt;0,1")</f>
        <v>18</v>
      </c>
      <c r="O165" s="342" t="str">
        <f>Rendimiento!P64</f>
        <v>Sauce</v>
      </c>
      <c r="P165" s="356">
        <f>Rendimiento!Q64</f>
        <v>2741.56</v>
      </c>
      <c r="Q165" s="332">
        <f>IF(E210&gt;0,O165,0)</f>
        <v>0</v>
      </c>
      <c r="R165" s="333" t="str">
        <f t="shared" si="251"/>
        <v/>
      </c>
      <c r="S165" s="332">
        <f>IF(E210&gt;0,P165,Q165)</f>
        <v>0</v>
      </c>
      <c r="T165" s="344" t="str">
        <f t="shared" si="252"/>
        <v/>
      </c>
      <c r="U165" s="344" t="str">
        <f t="shared" ref="U165:U207" si="253">IF(S165=0,"",$BO165)</f>
        <v/>
      </c>
      <c r="BL165" s="332">
        <f>ABS($P163-P165)</f>
        <v>182.88999999999987</v>
      </c>
      <c r="BM165" s="344" t="str">
        <f>IF(BL165&lt;$BL210,$BL211,$BL212)</f>
        <v>ns</v>
      </c>
      <c r="BN165" s="344">
        <f>ABS($P164-P165)</f>
        <v>38.110000000000127</v>
      </c>
      <c r="BO165" s="344" t="str">
        <f>IF(BN165&lt;$BL210,$BN211,$BN212)</f>
        <v>ns</v>
      </c>
    </row>
    <row r="166" spans="1:158">
      <c r="A166" s="342">
        <f>IF(Rendimiento!G65="",Rendimiento!K65,Rendimiento!G65)</f>
        <v>2308.2222222222222</v>
      </c>
      <c r="B166" s="355">
        <f>Rendimiento!H65</f>
        <v>3483.333333333333</v>
      </c>
      <c r="C166" s="355">
        <f>Rendimiento!I65</f>
        <v>3050.1052631578946</v>
      </c>
      <c r="D166" s="343">
        <f>Rendimiento!J65</f>
        <v>0</v>
      </c>
      <c r="E166" s="344">
        <f t="shared" si="248"/>
        <v>5327889.8271604935</v>
      </c>
      <c r="F166" s="344">
        <f t="shared" si="244"/>
        <v>12133611.111111108</v>
      </c>
      <c r="G166" s="344">
        <f t="shared" si="245"/>
        <v>9303142.1163434889</v>
      </c>
      <c r="H166" s="344">
        <f t="shared" si="246"/>
        <v>0</v>
      </c>
      <c r="I166" s="340">
        <f t="shared" si="249"/>
        <v>8841.6608187134498</v>
      </c>
      <c r="J166" s="344">
        <f t="shared" si="250"/>
        <v>78174966.033172593</v>
      </c>
      <c r="K166" s="344">
        <f t="shared" si="247"/>
        <v>26764643.054615088</v>
      </c>
      <c r="L166" s="344" t="s">
        <v>88</v>
      </c>
      <c r="M166" s="344">
        <f>M167-N164</f>
        <v>609777.03783875704</v>
      </c>
      <c r="O166" s="342" t="str">
        <f>Rendimiento!P65</f>
        <v>Klein Géminis</v>
      </c>
      <c r="P166" s="356">
        <f>Rendimiento!Q65</f>
        <v>2947.22</v>
      </c>
      <c r="Q166" s="332">
        <f>IF(E210&gt;0,O166,0)</f>
        <v>0</v>
      </c>
      <c r="R166" s="333" t="str">
        <f t="shared" si="251"/>
        <v/>
      </c>
      <c r="S166" s="332">
        <f>IF(E210&gt;0,P166,Q166)</f>
        <v>0</v>
      </c>
      <c r="T166" s="344" t="str">
        <f t="shared" si="252"/>
        <v/>
      </c>
      <c r="U166" s="344" t="str">
        <f t="shared" si="253"/>
        <v/>
      </c>
      <c r="V166" s="344" t="str">
        <f t="shared" ref="V166:V207" si="254">IF(S166=0,"",$BQ166)</f>
        <v/>
      </c>
      <c r="BL166" s="332">
        <f>ABS($P163-P166)</f>
        <v>388.54999999999973</v>
      </c>
      <c r="BM166" s="344" t="str">
        <f>IF(BL166&lt;$BL210,$BL211,$BL212)</f>
        <v>ns</v>
      </c>
      <c r="BN166" s="344">
        <f>ABS($P164-P166)</f>
        <v>243.76999999999998</v>
      </c>
      <c r="BO166" s="344" t="str">
        <f>IF(BN166&lt;$BN210,$BN211,$BN212)</f>
        <v>ns</v>
      </c>
      <c r="BP166" s="344">
        <f>ABS($P165-P166)</f>
        <v>205.65999999999985</v>
      </c>
      <c r="BQ166" s="344" t="str">
        <f>IF(BP166&lt;$BP210,$BP211,$BP212)</f>
        <v>ns</v>
      </c>
      <c r="EZ166" s="353"/>
      <c r="FA166" s="353"/>
      <c r="FB166" s="353"/>
    </row>
    <row r="167" spans="1:158">
      <c r="A167" s="342">
        <f>IF(Rendimiento!G66="",Rendimiento!K66,Rendimiento!G66)</f>
        <v>2600.3742690058475</v>
      </c>
      <c r="B167" s="355">
        <f>Rendimiento!H66</f>
        <v>2509.4736842105262</v>
      </c>
      <c r="C167" s="355">
        <f>Rendimiento!I66</f>
        <v>3000.4912280701756</v>
      </c>
      <c r="D167" s="343">
        <f>Rendimiento!J66</f>
        <v>0</v>
      </c>
      <c r="E167" s="344">
        <f t="shared" si="248"/>
        <v>6761946.3389076954</v>
      </c>
      <c r="F167" s="344">
        <f t="shared" si="244"/>
        <v>6297458.1717451522</v>
      </c>
      <c r="G167" s="344">
        <f t="shared" si="245"/>
        <v>9002947.6097260695</v>
      </c>
      <c r="H167" s="344">
        <f t="shared" si="246"/>
        <v>0</v>
      </c>
      <c r="I167" s="340">
        <f t="shared" si="249"/>
        <v>8110.3391812865493</v>
      </c>
      <c r="J167" s="344">
        <f t="shared" si="250"/>
        <v>65777601.635511778</v>
      </c>
      <c r="K167" s="344">
        <f t="shared" si="247"/>
        <v>22062352.120378919</v>
      </c>
      <c r="L167" s="344">
        <f>COUNTIF(I163:I207,"&gt;0,1")</f>
        <v>6</v>
      </c>
      <c r="M167" s="344">
        <f>E209/L167</f>
        <v>152034280.89304966</v>
      </c>
      <c r="O167" s="342" t="str">
        <f>Rendimiento!P66</f>
        <v>SY 109</v>
      </c>
      <c r="P167" s="356">
        <f>Rendimiento!Q66</f>
        <v>3079.41</v>
      </c>
      <c r="Q167" s="332">
        <f>IF(E210&gt;0,O167,0)</f>
        <v>0</v>
      </c>
      <c r="R167" s="333" t="str">
        <f t="shared" si="251"/>
        <v/>
      </c>
      <c r="S167" s="332">
        <f>IF(E210&gt;0,P167,Q167)</f>
        <v>0</v>
      </c>
      <c r="T167" s="344" t="str">
        <f t="shared" si="252"/>
        <v/>
      </c>
      <c r="U167" s="344" t="str">
        <f t="shared" si="253"/>
        <v/>
      </c>
      <c r="V167" s="344" t="str">
        <f t="shared" si="254"/>
        <v/>
      </c>
      <c r="W167" s="344" t="str">
        <f t="shared" ref="W167:W207" si="255">IF(S167=0,"",$BS167)</f>
        <v/>
      </c>
      <c r="BL167" s="332">
        <f>ABS($P163-P167)</f>
        <v>520.73999999999978</v>
      </c>
      <c r="BM167" s="344" t="str">
        <f>IF(BL167&lt;$BL210,$BL211,$BL212)</f>
        <v>ns</v>
      </c>
      <c r="BN167" s="344">
        <f>ABS($P164-P167)</f>
        <v>375.96000000000004</v>
      </c>
      <c r="BO167" s="344" t="str">
        <f>IF(BN167&lt;$BN210,$BN211,$BN212)</f>
        <v>ns</v>
      </c>
      <c r="BP167" s="344">
        <f>ABS($P165-P167)</f>
        <v>337.84999999999991</v>
      </c>
      <c r="BQ167" s="344" t="str">
        <f>IF(BP167&lt;$BP210,$BP211,$BP212)</f>
        <v>ns</v>
      </c>
      <c r="BR167" s="344">
        <f>ABS($P166-P167)</f>
        <v>132.19000000000005</v>
      </c>
      <c r="BS167" s="344" t="str">
        <f>IF(BR167&lt;$BR210,$BR211,$BR212)</f>
        <v>ns</v>
      </c>
      <c r="EZ167" s="353"/>
      <c r="FA167" s="353"/>
      <c r="FB167" s="353"/>
    </row>
    <row r="168" spans="1:158">
      <c r="A168" s="342">
        <f>IF(Rendimiento!G67="",Rendimiento!K67,Rendimiento!G67)</f>
        <v>3287.8596491228068</v>
      </c>
      <c r="B168" s="355">
        <f>Rendimiento!H67</f>
        <v>2611.1111111111109</v>
      </c>
      <c r="C168" s="355">
        <f>Rendimiento!I67</f>
        <v>3339.2514619883036</v>
      </c>
      <c r="D168" s="343">
        <f>Rendimiento!J67</f>
        <v>0</v>
      </c>
      <c r="E168" s="344">
        <f t="shared" si="248"/>
        <v>10810021.072329946</v>
      </c>
      <c r="F168" s="344">
        <f t="shared" si="244"/>
        <v>6817901.2345679002</v>
      </c>
      <c r="G168" s="344">
        <f t="shared" si="245"/>
        <v>11150600.326391023</v>
      </c>
      <c r="H168" s="344">
        <f t="shared" si="246"/>
        <v>0</v>
      </c>
      <c r="I168" s="340">
        <f t="shared" si="249"/>
        <v>9238.2222222222208</v>
      </c>
      <c r="J168" s="344">
        <f t="shared" si="250"/>
        <v>85344749.827160463</v>
      </c>
      <c r="K168" s="344">
        <f t="shared" si="247"/>
        <v>28778522.633288868</v>
      </c>
      <c r="L168" s="344" t="s">
        <v>90</v>
      </c>
      <c r="M168" s="344">
        <f>M169-N164</f>
        <v>1313061.3202846646</v>
      </c>
      <c r="O168" s="342" t="str">
        <f>Rendimiento!P67</f>
        <v>Klein Cienaños</v>
      </c>
      <c r="P168" s="356">
        <f>Rendimiento!Q67</f>
        <v>3372.26</v>
      </c>
      <c r="Q168" s="332">
        <f>IF(E210&gt;0,O168,0)</f>
        <v>0</v>
      </c>
      <c r="R168" s="333" t="str">
        <f t="shared" si="251"/>
        <v/>
      </c>
      <c r="S168" s="332">
        <f>IF(E210&gt;0,P168,Q168)</f>
        <v>0</v>
      </c>
      <c r="T168" s="344" t="str">
        <f t="shared" si="252"/>
        <v/>
      </c>
      <c r="U168" s="344" t="str">
        <f t="shared" si="253"/>
        <v/>
      </c>
      <c r="V168" s="344" t="str">
        <f t="shared" si="254"/>
        <v/>
      </c>
      <c r="W168" s="344" t="str">
        <f t="shared" si="255"/>
        <v/>
      </c>
      <c r="X168" s="344" t="str">
        <f t="shared" ref="X168:X207" si="256">IF(S168=0,"",$BU168)</f>
        <v/>
      </c>
      <c r="BL168" s="332">
        <f>ABS($P163-P168)</f>
        <v>813.59000000000015</v>
      </c>
      <c r="BM168" s="344" t="str">
        <f>IF(BL168&lt;$BL210,$BL211,$BL212)</f>
        <v>ns</v>
      </c>
      <c r="BN168" s="344">
        <f>ABS($P164-P168)</f>
        <v>668.8100000000004</v>
      </c>
      <c r="BO168" s="344" t="str">
        <f>IF(BN168&lt;$BN210,$BN211,$BN212)</f>
        <v>ns</v>
      </c>
      <c r="BP168" s="344">
        <f>ABS($P165-P168)</f>
        <v>630.70000000000027</v>
      </c>
      <c r="BQ168" s="344" t="str">
        <f>IF(BP168&lt;$BP210,$BP211,$BP212)</f>
        <v>ns</v>
      </c>
      <c r="BR168" s="344">
        <f>ABS($P166-P168)</f>
        <v>425.04000000000042</v>
      </c>
      <c r="BS168" s="344" t="str">
        <f>IF(BR168&lt;$BR210,$BR211,$BR212)</f>
        <v>ns</v>
      </c>
      <c r="BT168" s="344">
        <f>ABS($P167-P168)</f>
        <v>292.85000000000036</v>
      </c>
      <c r="BU168" s="344" t="str">
        <f>IF(BT168&lt;$BT210,$BT211,$BT212)</f>
        <v>ns</v>
      </c>
      <c r="EZ168" s="353"/>
      <c r="FA168" s="353"/>
      <c r="FB168" s="353"/>
    </row>
    <row r="169" spans="1:158">
      <c r="A169" s="342">
        <f>IF(Rendimiento!G68="",Rendimiento!K68,Rendimiento!G68)</f>
        <v>0</v>
      </c>
      <c r="B169" s="355">
        <f>Rendimiento!H68</f>
        <v>0</v>
      </c>
      <c r="C169" s="355">
        <f>Rendimiento!I68</f>
        <v>0</v>
      </c>
      <c r="D169" s="343">
        <f>Rendimiento!J68</f>
        <v>0</v>
      </c>
      <c r="E169" s="344">
        <f t="shared" si="248"/>
        <v>0</v>
      </c>
      <c r="F169" s="344">
        <f t="shared" si="244"/>
        <v>0</v>
      </c>
      <c r="G169" s="344">
        <f t="shared" si="245"/>
        <v>0</v>
      </c>
      <c r="H169" s="344">
        <f t="shared" si="246"/>
        <v>0</v>
      </c>
      <c r="I169" s="340">
        <f t="shared" si="249"/>
        <v>0</v>
      </c>
      <c r="J169" s="344">
        <f t="shared" si="250"/>
        <v>0</v>
      </c>
      <c r="K169" s="344">
        <f t="shared" si="247"/>
        <v>0</v>
      </c>
      <c r="L169" s="344">
        <f>COUNTIF(A208:D208,"&gt;0,1")</f>
        <v>3</v>
      </c>
      <c r="M169" s="344">
        <f>J209/L169</f>
        <v>152737565.17549556</v>
      </c>
      <c r="O169" s="342">
        <f>Rendimiento!P68</f>
        <v>0</v>
      </c>
      <c r="P169" s="356">
        <f>Rendimiento!Q68</f>
        <v>0</v>
      </c>
      <c r="Q169" s="332">
        <f>IF(E210&gt;0,O169,0)</f>
        <v>0</v>
      </c>
      <c r="R169" s="333" t="str">
        <f t="shared" si="251"/>
        <v/>
      </c>
      <c r="S169" s="332">
        <f>IF(E210&gt;0,P169,Q169)</f>
        <v>0</v>
      </c>
      <c r="T169" s="344" t="str">
        <f t="shared" si="252"/>
        <v/>
      </c>
      <c r="U169" s="344" t="str">
        <f t="shared" si="253"/>
        <v/>
      </c>
      <c r="V169" s="344" t="str">
        <f t="shared" si="254"/>
        <v/>
      </c>
      <c r="W169" s="344" t="str">
        <f t="shared" si="255"/>
        <v/>
      </c>
      <c r="X169" s="344" t="str">
        <f t="shared" si="256"/>
        <v/>
      </c>
      <c r="Y169" s="344" t="str">
        <f t="shared" ref="Y169:Y207" si="257">IF(S169=0,"",$BW169)</f>
        <v/>
      </c>
      <c r="BL169" s="332">
        <f>ABS($P163-P169)</f>
        <v>2558.67</v>
      </c>
      <c r="BM169" s="344" t="str">
        <f>IF(BL169&lt;$BL210,$BL211,$BL212)</f>
        <v>ns</v>
      </c>
      <c r="BN169" s="344">
        <f>ABS($P164-P169)</f>
        <v>2703.45</v>
      </c>
      <c r="BO169" s="344" t="str">
        <f>IF(BN169&lt;$BN210,$BN211,$BN212)</f>
        <v>ns</v>
      </c>
      <c r="BP169" s="344">
        <f>ABS($P165-P169)</f>
        <v>2741.56</v>
      </c>
      <c r="BQ169" s="344" t="str">
        <f>IF(BP169&lt;$BP210,$BP211,$BP212)</f>
        <v>ns</v>
      </c>
      <c r="BR169" s="344">
        <f>ABS($P166-P169)</f>
        <v>2947.22</v>
      </c>
      <c r="BS169" s="344" t="str">
        <f>IF(BR169&lt;$BR210,$BR211,$BR212)</f>
        <v>ns</v>
      </c>
      <c r="BT169" s="344">
        <f>ABS($P167-P169)</f>
        <v>3079.41</v>
      </c>
      <c r="BU169" s="344" t="str">
        <f>IF(BT169&lt;$BT210,$BT211,$BT212)</f>
        <v>ns</v>
      </c>
      <c r="BV169" s="344">
        <f>ABS($P168-P169)</f>
        <v>3372.26</v>
      </c>
      <c r="BW169" s="344" t="str">
        <f>IF(BV169&lt;$BV210,$BV211,$BV212)</f>
        <v>ns</v>
      </c>
      <c r="EZ169" s="353"/>
      <c r="FA169" s="353"/>
      <c r="FB169" s="353"/>
    </row>
    <row r="170" spans="1:158">
      <c r="A170" s="342">
        <f>IF(Rendimiento!G69="",Rendimiento!K69,Rendimiento!G69)</f>
        <v>0</v>
      </c>
      <c r="B170" s="355">
        <f>Rendimiento!H69</f>
        <v>0</v>
      </c>
      <c r="C170" s="355">
        <f>Rendimiento!I69</f>
        <v>0</v>
      </c>
      <c r="D170" s="343">
        <f>Rendimiento!J69</f>
        <v>0</v>
      </c>
      <c r="E170" s="344">
        <f t="shared" si="248"/>
        <v>0</v>
      </c>
      <c r="F170" s="344">
        <f t="shared" si="244"/>
        <v>0</v>
      </c>
      <c r="G170" s="344">
        <f t="shared" si="245"/>
        <v>0</v>
      </c>
      <c r="H170" s="344">
        <f t="shared" si="246"/>
        <v>0</v>
      </c>
      <c r="I170" s="340">
        <f t="shared" si="249"/>
        <v>0</v>
      </c>
      <c r="J170" s="344">
        <f t="shared" si="250"/>
        <v>0</v>
      </c>
      <c r="K170" s="344">
        <f t="shared" si="247"/>
        <v>0</v>
      </c>
      <c r="L170" s="344" t="s">
        <v>92</v>
      </c>
      <c r="M170" s="344">
        <f>M163-M166-M168</f>
        <v>1492374.0134704709</v>
      </c>
      <c r="O170" s="342">
        <f>Rendimiento!P69</f>
        <v>0</v>
      </c>
      <c r="P170" s="356">
        <f>Rendimiento!Q69</f>
        <v>0</v>
      </c>
      <c r="Q170" s="332">
        <f>IF(E210&gt;0,O170,0)</f>
        <v>0</v>
      </c>
      <c r="R170" s="333" t="str">
        <f t="shared" si="251"/>
        <v/>
      </c>
      <c r="S170" s="332">
        <f>IF(E210&gt;0,P170,Q170)</f>
        <v>0</v>
      </c>
      <c r="T170" s="344" t="str">
        <f t="shared" si="252"/>
        <v/>
      </c>
      <c r="U170" s="344" t="str">
        <f t="shared" si="253"/>
        <v/>
      </c>
      <c r="V170" s="344" t="str">
        <f t="shared" si="254"/>
        <v/>
      </c>
      <c r="W170" s="344" t="str">
        <f t="shared" si="255"/>
        <v/>
      </c>
      <c r="X170" s="344" t="str">
        <f t="shared" si="256"/>
        <v/>
      </c>
      <c r="Y170" s="344" t="str">
        <f t="shared" si="257"/>
        <v/>
      </c>
      <c r="Z170" s="344" t="str">
        <f t="shared" ref="Z170:Z207" si="258">IF(S170=0,"",$BY170)</f>
        <v/>
      </c>
      <c r="BL170" s="332">
        <f>ABS($P163-P170)</f>
        <v>2558.67</v>
      </c>
      <c r="BM170" s="344" t="str">
        <f>IF(BL170&lt;$BL210,$BL211,$BL212)</f>
        <v>ns</v>
      </c>
      <c r="BN170" s="344">
        <f>ABS($P164-P170)</f>
        <v>2703.45</v>
      </c>
      <c r="BO170" s="344" t="str">
        <f>IF(BN170&lt;$BN210,$BN211,$BN212)</f>
        <v>ns</v>
      </c>
      <c r="BP170" s="344">
        <f>ABS($P165-P170)</f>
        <v>2741.56</v>
      </c>
      <c r="BQ170" s="344" t="str">
        <f>IF(BP170&lt;$BP210,$BP211,$BP212)</f>
        <v>ns</v>
      </c>
      <c r="BR170" s="344">
        <f>ABS($P166-P170)</f>
        <v>2947.22</v>
      </c>
      <c r="BS170" s="344" t="str">
        <f>IF(BR170&lt;$BR210,$BR211,$BR212)</f>
        <v>ns</v>
      </c>
      <c r="BT170" s="344">
        <f>ABS($P167-P170)</f>
        <v>3079.41</v>
      </c>
      <c r="BU170" s="344" t="str">
        <f>IF(BT170&lt;$BT210,$BT211,$BT212)</f>
        <v>ns</v>
      </c>
      <c r="BV170" s="344">
        <f>ABS($P168-P170)</f>
        <v>3372.26</v>
      </c>
      <c r="BW170" s="344" t="str">
        <f>IF(BV170&lt;$BV210,$BV211,$BV212)</f>
        <v>ns</v>
      </c>
      <c r="BX170" s="344">
        <f>ABS($P169-P170)</f>
        <v>0</v>
      </c>
      <c r="BY170" s="344" t="str">
        <f>IF(BX170&lt;$BX210,$BX211,$BX212)</f>
        <v>ns</v>
      </c>
    </row>
    <row r="171" spans="1:158">
      <c r="A171" s="342">
        <f>IF(Rendimiento!G70="",Rendimiento!K70,Rendimiento!G70)</f>
        <v>0</v>
      </c>
      <c r="B171" s="355">
        <f>Rendimiento!H70</f>
        <v>0</v>
      </c>
      <c r="C171" s="355">
        <f>Rendimiento!I70</f>
        <v>0</v>
      </c>
      <c r="D171" s="343">
        <f>Rendimiento!J70</f>
        <v>0</v>
      </c>
      <c r="E171" s="344">
        <f t="shared" si="248"/>
        <v>0</v>
      </c>
      <c r="F171" s="344">
        <f t="shared" si="244"/>
        <v>0</v>
      </c>
      <c r="G171" s="344">
        <f t="shared" si="245"/>
        <v>0</v>
      </c>
      <c r="H171" s="344">
        <f t="shared" si="246"/>
        <v>0</v>
      </c>
      <c r="I171" s="340">
        <f t="shared" si="249"/>
        <v>0</v>
      </c>
      <c r="J171" s="344">
        <f t="shared" si="250"/>
        <v>0</v>
      </c>
      <c r="K171" s="344">
        <f t="shared" si="247"/>
        <v>0</v>
      </c>
      <c r="L171" s="344" t="s">
        <v>93</v>
      </c>
      <c r="M171" s="344">
        <f>L165-1</f>
        <v>17</v>
      </c>
      <c r="O171" s="342">
        <f>Rendimiento!P70</f>
        <v>0</v>
      </c>
      <c r="P171" s="356">
        <f>Rendimiento!Q70</f>
        <v>0</v>
      </c>
      <c r="Q171" s="332">
        <f>IF(E210&gt;0,O171,0)</f>
        <v>0</v>
      </c>
      <c r="R171" s="333" t="str">
        <f t="shared" si="251"/>
        <v/>
      </c>
      <c r="S171" s="332">
        <f>IF(E210&gt;0,P171,Q171)</f>
        <v>0</v>
      </c>
      <c r="T171" s="344" t="str">
        <f t="shared" si="252"/>
        <v/>
      </c>
      <c r="U171" s="344" t="str">
        <f t="shared" si="253"/>
        <v/>
      </c>
      <c r="V171" s="344" t="str">
        <f t="shared" si="254"/>
        <v/>
      </c>
      <c r="W171" s="344" t="str">
        <f t="shared" si="255"/>
        <v/>
      </c>
      <c r="X171" s="344" t="str">
        <f t="shared" si="256"/>
        <v/>
      </c>
      <c r="Y171" s="344" t="str">
        <f t="shared" si="257"/>
        <v/>
      </c>
      <c r="Z171" s="344" t="str">
        <f t="shared" si="258"/>
        <v/>
      </c>
      <c r="AA171" s="344" t="str">
        <f t="shared" ref="AA171:AA207" si="259">IF(S171=0,"",$CA171)</f>
        <v/>
      </c>
      <c r="BL171" s="332">
        <f>ABS($P163-P171)</f>
        <v>2558.67</v>
      </c>
      <c r="BM171" s="344" t="str">
        <f>IF(BL171&lt;$BL210,$BL211,$BL212)</f>
        <v>ns</v>
      </c>
      <c r="BN171" s="344">
        <f>ABS($P164-P171)</f>
        <v>2703.45</v>
      </c>
      <c r="BO171" s="344" t="str">
        <f>IF(BN171&lt;$BN210,$BN211,$BN212)</f>
        <v>ns</v>
      </c>
      <c r="BP171" s="344">
        <f>ABS($P165-P171)</f>
        <v>2741.56</v>
      </c>
      <c r="BQ171" s="344" t="str">
        <f>IF(BP171&lt;$BP210,$BP211,$BP212)</f>
        <v>ns</v>
      </c>
      <c r="BR171" s="344">
        <f>ABS($P166-P171)</f>
        <v>2947.22</v>
      </c>
      <c r="BS171" s="344" t="str">
        <f>IF(BR171&lt;$BR210,$BR211,$BR212)</f>
        <v>ns</v>
      </c>
      <c r="BT171" s="344">
        <f>ABS($P167-P171)</f>
        <v>3079.41</v>
      </c>
      <c r="BU171" s="344" t="str">
        <f>IF(BT171&lt;$BT210,$BT211,$BT212)</f>
        <v>ns</v>
      </c>
      <c r="BV171" s="344">
        <f>ABS($P168-P171)</f>
        <v>3372.26</v>
      </c>
      <c r="BW171" s="344" t="str">
        <f>IF(BV171&lt;$BV210,$BV211,$BV212)</f>
        <v>ns</v>
      </c>
      <c r="BX171" s="344">
        <f>ABS($P169-P171)</f>
        <v>0</v>
      </c>
      <c r="BY171" s="344" t="str">
        <f>IF(BX171&lt;$BX210,$BX211,$BX212)</f>
        <v>ns</v>
      </c>
      <c r="BZ171" s="344">
        <f>ABS($P170-P171)</f>
        <v>0</v>
      </c>
      <c r="CA171" s="344" t="str">
        <f>IF(BZ171&lt;$BZ210,$BZ211,$BZ212)</f>
        <v>ns</v>
      </c>
    </row>
    <row r="172" spans="1:158">
      <c r="A172" s="342">
        <f>IF(Rendimiento!G71="",Rendimiento!K71,Rendimiento!G71)</f>
        <v>0</v>
      </c>
      <c r="B172" s="355">
        <f>Rendimiento!H71</f>
        <v>0</v>
      </c>
      <c r="C172" s="355">
        <f>Rendimiento!I71</f>
        <v>0</v>
      </c>
      <c r="D172" s="343">
        <f>Rendimiento!J71</f>
        <v>0</v>
      </c>
      <c r="E172" s="344">
        <f t="shared" si="248"/>
        <v>0</v>
      </c>
      <c r="F172" s="344">
        <f t="shared" si="244"/>
        <v>0</v>
      </c>
      <c r="G172" s="344">
        <f t="shared" si="245"/>
        <v>0</v>
      </c>
      <c r="H172" s="344">
        <f t="shared" si="246"/>
        <v>0</v>
      </c>
      <c r="I172" s="340">
        <f t="shared" si="249"/>
        <v>0</v>
      </c>
      <c r="J172" s="344">
        <f t="shared" si="250"/>
        <v>0</v>
      </c>
      <c r="K172" s="344">
        <f t="shared" si="247"/>
        <v>0</v>
      </c>
      <c r="L172" s="344" t="s">
        <v>94</v>
      </c>
      <c r="M172" s="344">
        <f>L167-1</f>
        <v>5</v>
      </c>
      <c r="O172" s="342">
        <f>Rendimiento!P71</f>
        <v>0</v>
      </c>
      <c r="P172" s="356">
        <f>Rendimiento!Q71</f>
        <v>0</v>
      </c>
      <c r="Q172" s="332">
        <f>IF(E210&gt;0,O172,0)</f>
        <v>0</v>
      </c>
      <c r="R172" s="333" t="str">
        <f t="shared" si="251"/>
        <v/>
      </c>
      <c r="S172" s="332">
        <f>IF(E210&gt;0,P172,Q172)</f>
        <v>0</v>
      </c>
      <c r="T172" s="344" t="str">
        <f t="shared" si="252"/>
        <v/>
      </c>
      <c r="U172" s="344" t="str">
        <f t="shared" si="253"/>
        <v/>
      </c>
      <c r="V172" s="344" t="str">
        <f t="shared" si="254"/>
        <v/>
      </c>
      <c r="W172" s="344" t="str">
        <f t="shared" si="255"/>
        <v/>
      </c>
      <c r="X172" s="344" t="str">
        <f t="shared" si="256"/>
        <v/>
      </c>
      <c r="Y172" s="344" t="str">
        <f t="shared" si="257"/>
        <v/>
      </c>
      <c r="Z172" s="344" t="str">
        <f t="shared" si="258"/>
        <v/>
      </c>
      <c r="AA172" s="344" t="str">
        <f t="shared" si="259"/>
        <v/>
      </c>
      <c r="AB172" s="344" t="str">
        <f t="shared" ref="AB172:AB207" si="260">IF(S172=0,"",$CC172)</f>
        <v/>
      </c>
      <c r="BL172" s="332">
        <f>ABS($P163-P172)</f>
        <v>2558.67</v>
      </c>
      <c r="BM172" s="344" t="str">
        <f>IF(BL172&lt;$BL210,$BL211,$BL212)</f>
        <v>ns</v>
      </c>
      <c r="BN172" s="344">
        <f>ABS($P164-P172)</f>
        <v>2703.45</v>
      </c>
      <c r="BO172" s="344" t="str">
        <f>IF(BN172&lt;$BN210,$BN211,$BN212)</f>
        <v>ns</v>
      </c>
      <c r="BP172" s="344">
        <f>ABS($P165-P172)</f>
        <v>2741.56</v>
      </c>
      <c r="BQ172" s="344" t="str">
        <f>IF(BP172&lt;$BP210,$BP211,$BP212)</f>
        <v>ns</v>
      </c>
      <c r="BR172" s="344">
        <f>ABS($P166-P172)</f>
        <v>2947.22</v>
      </c>
      <c r="BS172" s="344" t="str">
        <f>IF(BR172&lt;$BR210,$BR211,$BR212)</f>
        <v>ns</v>
      </c>
      <c r="BT172" s="344">
        <f>ABS($P167-P172)</f>
        <v>3079.41</v>
      </c>
      <c r="BU172" s="344" t="str">
        <f>IF(BT172&lt;$BT210,$BT211,$BT212)</f>
        <v>ns</v>
      </c>
      <c r="BV172" s="344">
        <f>ABS($P168-P172)</f>
        <v>3372.26</v>
      </c>
      <c r="BW172" s="344" t="str">
        <f>IF(BV172&lt;$BV210,$BV211,$BV212)</f>
        <v>ns</v>
      </c>
      <c r="BX172" s="344">
        <f>ABS($P169-P172)</f>
        <v>0</v>
      </c>
      <c r="BY172" s="344" t="str">
        <f>IF(BX172&lt;$BX210,$BX211,$BX212)</f>
        <v>ns</v>
      </c>
      <c r="BZ172" s="344">
        <f>ABS($P170-P172)</f>
        <v>0</v>
      </c>
      <c r="CA172" s="344" t="str">
        <f>IF(BZ172&lt;$BZ210,$BZ211,$BZ212)</f>
        <v>ns</v>
      </c>
      <c r="CB172" s="344">
        <f>ABS($P171-P172)</f>
        <v>0</v>
      </c>
      <c r="CC172" s="344" t="str">
        <f>IF(CB172&lt;$CB210,$CB211,$CB212)</f>
        <v>ns</v>
      </c>
    </row>
    <row r="173" spans="1:158">
      <c r="A173" s="342">
        <f>IF(Rendimiento!G72="",Rendimiento!K72,Rendimiento!G72)</f>
        <v>0</v>
      </c>
      <c r="B173" s="355">
        <f>Rendimiento!H72</f>
        <v>0</v>
      </c>
      <c r="C173" s="355">
        <f>Rendimiento!I72</f>
        <v>0</v>
      </c>
      <c r="D173" s="343">
        <f>Rendimiento!J72</f>
        <v>0</v>
      </c>
      <c r="E173" s="344">
        <f t="shared" si="248"/>
        <v>0</v>
      </c>
      <c r="F173" s="344">
        <f t="shared" si="244"/>
        <v>0</v>
      </c>
      <c r="G173" s="344">
        <f t="shared" si="245"/>
        <v>0</v>
      </c>
      <c r="H173" s="344">
        <f t="shared" si="246"/>
        <v>0</v>
      </c>
      <c r="I173" s="340">
        <f t="shared" si="249"/>
        <v>0</v>
      </c>
      <c r="J173" s="344">
        <f t="shared" si="250"/>
        <v>0</v>
      </c>
      <c r="K173" s="344">
        <f t="shared" si="247"/>
        <v>0</v>
      </c>
      <c r="L173" s="344" t="s">
        <v>95</v>
      </c>
      <c r="M173" s="344">
        <f>L169-1</f>
        <v>2</v>
      </c>
      <c r="O173" s="342">
        <f>Rendimiento!P72</f>
        <v>0</v>
      </c>
      <c r="P173" s="356">
        <f>Rendimiento!Q72</f>
        <v>0</v>
      </c>
      <c r="Q173" s="332">
        <f>IF(E210&gt;0,O173,0)</f>
        <v>0</v>
      </c>
      <c r="R173" s="333" t="str">
        <f t="shared" si="251"/>
        <v/>
      </c>
      <c r="S173" s="332">
        <f>IF(E210&gt;0,P173,Q173)</f>
        <v>0</v>
      </c>
      <c r="T173" s="344" t="str">
        <f t="shared" si="252"/>
        <v/>
      </c>
      <c r="U173" s="344" t="str">
        <f t="shared" si="253"/>
        <v/>
      </c>
      <c r="V173" s="344" t="str">
        <f t="shared" si="254"/>
        <v/>
      </c>
      <c r="W173" s="344" t="str">
        <f t="shared" si="255"/>
        <v/>
      </c>
      <c r="X173" s="344" t="str">
        <f t="shared" si="256"/>
        <v/>
      </c>
      <c r="Y173" s="344" t="str">
        <f t="shared" si="257"/>
        <v/>
      </c>
      <c r="Z173" s="344" t="str">
        <f t="shared" si="258"/>
        <v/>
      </c>
      <c r="AA173" s="344" t="str">
        <f t="shared" si="259"/>
        <v/>
      </c>
      <c r="AB173" s="344" t="str">
        <f t="shared" si="260"/>
        <v/>
      </c>
      <c r="AC173" s="344" t="str">
        <f t="shared" ref="AC173:AC207" si="261">IF(S173=0,"",$CE173)</f>
        <v/>
      </c>
      <c r="BL173" s="332">
        <f>ABS($P163-P173)</f>
        <v>2558.67</v>
      </c>
      <c r="BM173" s="344" t="str">
        <f>IF(BL173&lt;$BL210,$BL211,$BL212)</f>
        <v>ns</v>
      </c>
      <c r="BN173" s="344">
        <f>ABS($P164-P173)</f>
        <v>2703.45</v>
      </c>
      <c r="BO173" s="344" t="str">
        <f>IF(BN173&lt;$BN210,$BN211,$BN212)</f>
        <v>ns</v>
      </c>
      <c r="BP173" s="344">
        <f>ABS($P165-P173)</f>
        <v>2741.56</v>
      </c>
      <c r="BQ173" s="344" t="str">
        <f>IF(BP173&lt;$BP210,$BP211,$BP212)</f>
        <v>ns</v>
      </c>
      <c r="BR173" s="344">
        <f>ABS($P166-P173)</f>
        <v>2947.22</v>
      </c>
      <c r="BS173" s="344" t="str">
        <f>IF(BR173&lt;$BR210,$BR211,$BR212)</f>
        <v>ns</v>
      </c>
      <c r="BT173" s="344">
        <f>ABS($P167-P173)</f>
        <v>3079.41</v>
      </c>
      <c r="BU173" s="344" t="str">
        <f>IF(BT173&lt;$BT210,$BT211,$BT212)</f>
        <v>ns</v>
      </c>
      <c r="BV173" s="344">
        <f>ABS($P168-P173)</f>
        <v>3372.26</v>
      </c>
      <c r="BW173" s="344" t="str">
        <f>IF(BV173&lt;$BV210,$BV211,$BV212)</f>
        <v>ns</v>
      </c>
      <c r="BX173" s="344">
        <f>ABS($P169-P173)</f>
        <v>0</v>
      </c>
      <c r="BY173" s="344" t="str">
        <f>IF(BX173&lt;$BX210,$BX211,$BX212)</f>
        <v>ns</v>
      </c>
      <c r="BZ173" s="344">
        <f>ABS($P170-P173)</f>
        <v>0</v>
      </c>
      <c r="CA173" s="344" t="str">
        <f>IF(BZ173&lt;$BZ210,$BZ211,$BZ212)</f>
        <v>ns</v>
      </c>
      <c r="CB173" s="344">
        <f>ABS($P171-P173)</f>
        <v>0</v>
      </c>
      <c r="CC173" s="344" t="str">
        <f>IF(CB173&lt;$CB210,$CB211,$CB212)</f>
        <v>ns</v>
      </c>
      <c r="CD173" s="344">
        <f>ABS($P172-P173)</f>
        <v>0</v>
      </c>
      <c r="CE173" s="344" t="str">
        <f>IF(CD173&lt;$CD210,$CD211,$CD212)</f>
        <v>ns</v>
      </c>
    </row>
    <row r="174" spans="1:158">
      <c r="A174" s="342">
        <f>IF(Rendimiento!G73="",Rendimiento!K73,Rendimiento!G73)</f>
        <v>0</v>
      </c>
      <c r="B174" s="355">
        <f>Rendimiento!H73</f>
        <v>0</v>
      </c>
      <c r="C174" s="355">
        <f>Rendimiento!I73</f>
        <v>0</v>
      </c>
      <c r="D174" s="343">
        <f>Rendimiento!J73</f>
        <v>0</v>
      </c>
      <c r="E174" s="344">
        <f t="shared" si="248"/>
        <v>0</v>
      </c>
      <c r="F174" s="344">
        <f t="shared" si="244"/>
        <v>0</v>
      </c>
      <c r="G174" s="344">
        <f t="shared" si="245"/>
        <v>0</v>
      </c>
      <c r="H174" s="344">
        <f t="shared" si="246"/>
        <v>0</v>
      </c>
      <c r="I174" s="340">
        <f t="shared" si="249"/>
        <v>0</v>
      </c>
      <c r="J174" s="344">
        <f t="shared" si="250"/>
        <v>0</v>
      </c>
      <c r="K174" s="344">
        <f t="shared" si="247"/>
        <v>0</v>
      </c>
      <c r="L174" s="344" t="s">
        <v>96</v>
      </c>
      <c r="M174" s="344">
        <f>M171-M172-M173</f>
        <v>10</v>
      </c>
      <c r="O174" s="342">
        <f>Rendimiento!P73</f>
        <v>0</v>
      </c>
      <c r="P174" s="356">
        <f>Rendimiento!Q73</f>
        <v>0</v>
      </c>
      <c r="Q174" s="332">
        <f>IF(E210&gt;0,O174,0)</f>
        <v>0</v>
      </c>
      <c r="R174" s="333" t="str">
        <f t="shared" si="251"/>
        <v/>
      </c>
      <c r="S174" s="332">
        <f>IF(E210&gt;0,P174,Q174)</f>
        <v>0</v>
      </c>
      <c r="T174" s="344" t="str">
        <f t="shared" si="252"/>
        <v/>
      </c>
      <c r="U174" s="344" t="str">
        <f t="shared" si="253"/>
        <v/>
      </c>
      <c r="V174" s="344" t="str">
        <f t="shared" si="254"/>
        <v/>
      </c>
      <c r="W174" s="344" t="str">
        <f t="shared" si="255"/>
        <v/>
      </c>
      <c r="X174" s="344" t="str">
        <f t="shared" si="256"/>
        <v/>
      </c>
      <c r="Y174" s="344" t="str">
        <f t="shared" si="257"/>
        <v/>
      </c>
      <c r="Z174" s="344" t="str">
        <f t="shared" si="258"/>
        <v/>
      </c>
      <c r="AA174" s="344" t="str">
        <f t="shared" si="259"/>
        <v/>
      </c>
      <c r="AB174" s="344" t="str">
        <f t="shared" si="260"/>
        <v/>
      </c>
      <c r="AC174" s="344" t="str">
        <f t="shared" si="261"/>
        <v/>
      </c>
      <c r="AD174" s="344" t="str">
        <f t="shared" ref="AD174:AD207" si="262">IF(S174=0,"",$CG174)</f>
        <v/>
      </c>
      <c r="BL174" s="332">
        <f>ABS($P163-P174)</f>
        <v>2558.67</v>
      </c>
      <c r="BM174" s="344" t="str">
        <f>IF(BL174&lt;$BL210,$BL211,$BL212)</f>
        <v>ns</v>
      </c>
      <c r="BN174" s="344">
        <f>ABS($P164-P174)</f>
        <v>2703.45</v>
      </c>
      <c r="BO174" s="344" t="str">
        <f>IF(BN174&lt;$BN210,$BN211,$BN212)</f>
        <v>ns</v>
      </c>
      <c r="BP174" s="344">
        <f>ABS($P165-P174)</f>
        <v>2741.56</v>
      </c>
      <c r="BQ174" s="344" t="str">
        <f>IF(BP174&lt;$BP210,$BP211,$BP212)</f>
        <v>ns</v>
      </c>
      <c r="BR174" s="344">
        <f>ABS($P166-P174)</f>
        <v>2947.22</v>
      </c>
      <c r="BS174" s="344" t="str">
        <f>IF(BR174&lt;$BR210,$BR211,$BR212)</f>
        <v>ns</v>
      </c>
      <c r="BT174" s="344">
        <f>ABS($P167-P174)</f>
        <v>3079.41</v>
      </c>
      <c r="BU174" s="344" t="str">
        <f>IF(BT174&lt;$BT210,$BT211,$BT212)</f>
        <v>ns</v>
      </c>
      <c r="BV174" s="344">
        <f>ABS($P168-P174)</f>
        <v>3372.26</v>
      </c>
      <c r="BW174" s="344" t="str">
        <f>IF(BV174&lt;$BV210,$BV211,$BV212)</f>
        <v>ns</v>
      </c>
      <c r="BX174" s="344">
        <f>ABS($P169-P174)</f>
        <v>0</v>
      </c>
      <c r="BY174" s="344" t="str">
        <f>IF(BX174&lt;$BX210,$BX211,$BX212)</f>
        <v>ns</v>
      </c>
      <c r="BZ174" s="344">
        <f>ABS($P170-P174)</f>
        <v>0</v>
      </c>
      <c r="CA174" s="344" t="str">
        <f>IF(BZ174&lt;$BZ210,$BZ211,$BZ212)</f>
        <v>ns</v>
      </c>
      <c r="CB174" s="344">
        <f>ABS($P171-P174)</f>
        <v>0</v>
      </c>
      <c r="CC174" s="344" t="str">
        <f>IF(CB174&lt;$CB210,$CB211,$CB212)</f>
        <v>ns</v>
      </c>
      <c r="CD174" s="344">
        <f>ABS($P172-P174)</f>
        <v>0</v>
      </c>
      <c r="CE174" s="344" t="str">
        <f>IF(CD174&lt;$CD210,$CD211,$CD212)</f>
        <v>ns</v>
      </c>
      <c r="CF174" s="344">
        <f>ABS($P173-P174)</f>
        <v>0</v>
      </c>
      <c r="CG174" s="344" t="str">
        <f>IF(CF174&lt;$CF210,$CF211,$CF212)</f>
        <v>ns</v>
      </c>
    </row>
    <row r="175" spans="1:158">
      <c r="A175" s="342">
        <f>IF(Rendimiento!G74="",Rendimiento!K74,Rendimiento!G74)</f>
        <v>0</v>
      </c>
      <c r="B175" s="355">
        <f>Rendimiento!H74</f>
        <v>0</v>
      </c>
      <c r="C175" s="355">
        <f>Rendimiento!I74</f>
        <v>0</v>
      </c>
      <c r="D175" s="343">
        <f>Rendimiento!J74</f>
        <v>0</v>
      </c>
      <c r="E175" s="344">
        <f t="shared" si="248"/>
        <v>0</v>
      </c>
      <c r="F175" s="344">
        <f t="shared" si="244"/>
        <v>0</v>
      </c>
      <c r="G175" s="344">
        <f t="shared" si="245"/>
        <v>0</v>
      </c>
      <c r="H175" s="344">
        <f t="shared" si="246"/>
        <v>0</v>
      </c>
      <c r="I175" s="340">
        <f t="shared" si="249"/>
        <v>0</v>
      </c>
      <c r="J175" s="344">
        <f t="shared" si="250"/>
        <v>0</v>
      </c>
      <c r="K175" s="344">
        <f t="shared" si="247"/>
        <v>0</v>
      </c>
      <c r="L175" s="344" t="s">
        <v>97</v>
      </c>
      <c r="M175" s="344">
        <f>M166/M173</f>
        <v>304888.51891937852</v>
      </c>
      <c r="O175" s="342">
        <f>Rendimiento!P74</f>
        <v>0</v>
      </c>
      <c r="P175" s="356">
        <f>Rendimiento!Q74</f>
        <v>0</v>
      </c>
      <c r="Q175" s="332">
        <f>IF(E210&gt;0,O175,0)</f>
        <v>0</v>
      </c>
      <c r="R175" s="333" t="str">
        <f t="shared" si="251"/>
        <v/>
      </c>
      <c r="S175" s="332">
        <f>IF(E210&gt;0,P175,Q175)</f>
        <v>0</v>
      </c>
      <c r="T175" s="344" t="str">
        <f t="shared" si="252"/>
        <v/>
      </c>
      <c r="U175" s="344" t="str">
        <f t="shared" si="253"/>
        <v/>
      </c>
      <c r="V175" s="344" t="str">
        <f t="shared" si="254"/>
        <v/>
      </c>
      <c r="W175" s="344" t="str">
        <f t="shared" si="255"/>
        <v/>
      </c>
      <c r="X175" s="344" t="str">
        <f t="shared" si="256"/>
        <v/>
      </c>
      <c r="Y175" s="344" t="str">
        <f t="shared" si="257"/>
        <v/>
      </c>
      <c r="Z175" s="344" t="str">
        <f t="shared" si="258"/>
        <v/>
      </c>
      <c r="AA175" s="344" t="str">
        <f t="shared" si="259"/>
        <v/>
      </c>
      <c r="AB175" s="344" t="str">
        <f t="shared" si="260"/>
        <v/>
      </c>
      <c r="AC175" s="344" t="str">
        <f t="shared" si="261"/>
        <v/>
      </c>
      <c r="AD175" s="344" t="str">
        <f t="shared" si="262"/>
        <v/>
      </c>
      <c r="AE175" s="344" t="str">
        <f t="shared" ref="AE175:AE207" si="263">IF(S175=0,"",$CI175)</f>
        <v/>
      </c>
      <c r="BL175" s="332">
        <f>ABS($P163-P175)</f>
        <v>2558.67</v>
      </c>
      <c r="BM175" s="344" t="str">
        <f>IF(BL175&lt;$BL210,$BL211,$BL212)</f>
        <v>ns</v>
      </c>
      <c r="BN175" s="344">
        <f>ABS($P164-P175)</f>
        <v>2703.45</v>
      </c>
      <c r="BO175" s="344" t="str">
        <f>IF(BN175&lt;$BN210,$BN211,$BN212)</f>
        <v>ns</v>
      </c>
      <c r="BP175" s="344">
        <f>ABS($P165-P175)</f>
        <v>2741.56</v>
      </c>
      <c r="BQ175" s="344" t="str">
        <f>IF(BP175&lt;$BP210,$BP211,$BP212)</f>
        <v>ns</v>
      </c>
      <c r="BR175" s="344">
        <f>ABS($P166-P175)</f>
        <v>2947.22</v>
      </c>
      <c r="BS175" s="344" t="str">
        <f>IF(BR175&lt;$BR210,$BR211,$BR212)</f>
        <v>ns</v>
      </c>
      <c r="BT175" s="344">
        <f>ABS($P167-P175)</f>
        <v>3079.41</v>
      </c>
      <c r="BU175" s="344" t="str">
        <f>IF(BT175&lt;$BT210,$BT211,$BT212)</f>
        <v>ns</v>
      </c>
      <c r="BV175" s="344">
        <f>ABS($P168-P175)</f>
        <v>3372.26</v>
      </c>
      <c r="BW175" s="344" t="str">
        <f>IF(BV175&lt;$BV210,$BV211,$BV212)</f>
        <v>ns</v>
      </c>
      <c r="BX175" s="344">
        <f>ABS($P169-P175)</f>
        <v>0</v>
      </c>
      <c r="BY175" s="344" t="str">
        <f>IF(BX175&lt;$BX210,$BX211,$BX212)</f>
        <v>ns</v>
      </c>
      <c r="BZ175" s="344">
        <f>ABS($P170-P175)</f>
        <v>0</v>
      </c>
      <c r="CA175" s="344" t="str">
        <f>IF(BZ175&lt;$BZ210,$BZ211,$BZ212)</f>
        <v>ns</v>
      </c>
      <c r="CB175" s="344">
        <f>ABS($P171-P175)</f>
        <v>0</v>
      </c>
      <c r="CC175" s="344" t="str">
        <f>IF(CB175&lt;$CB210,$CB211,$CB212)</f>
        <v>ns</v>
      </c>
      <c r="CD175" s="344">
        <f>ABS($P172-P175)</f>
        <v>0</v>
      </c>
      <c r="CE175" s="344" t="str">
        <f>IF(CD175&lt;$CD210,$CD211,$CD212)</f>
        <v>ns</v>
      </c>
      <c r="CF175" s="344">
        <f>ABS($P173-P175)</f>
        <v>0</v>
      </c>
      <c r="CG175" s="344" t="str">
        <f>IF(CF175&lt;$CF210,$CF211,$CF212)</f>
        <v>ns</v>
      </c>
      <c r="CH175" s="344">
        <f>ABS($P174-P175)</f>
        <v>0</v>
      </c>
      <c r="CI175" s="344" t="str">
        <f>IF(CH175&lt;$CH210,$CH211,$CH212)</f>
        <v>ns</v>
      </c>
    </row>
    <row r="176" spans="1:158">
      <c r="A176" s="342">
        <f>IF(Rendimiento!G75="",Rendimiento!K75,Rendimiento!G75)</f>
        <v>0</v>
      </c>
      <c r="B176" s="355">
        <f>Rendimiento!H75</f>
        <v>0</v>
      </c>
      <c r="C176" s="355">
        <f>Rendimiento!I75</f>
        <v>0</v>
      </c>
      <c r="D176" s="343">
        <f>Rendimiento!J75</f>
        <v>0</v>
      </c>
      <c r="E176" s="344">
        <f t="shared" si="248"/>
        <v>0</v>
      </c>
      <c r="F176" s="344">
        <f t="shared" si="244"/>
        <v>0</v>
      </c>
      <c r="G176" s="344">
        <f t="shared" si="245"/>
        <v>0</v>
      </c>
      <c r="H176" s="344">
        <f t="shared" si="246"/>
        <v>0</v>
      </c>
      <c r="I176" s="340">
        <f t="shared" si="249"/>
        <v>0</v>
      </c>
      <c r="J176" s="344">
        <f t="shared" si="250"/>
        <v>0</v>
      </c>
      <c r="K176" s="344">
        <f t="shared" si="247"/>
        <v>0</v>
      </c>
      <c r="L176" s="344" t="s">
        <v>98</v>
      </c>
      <c r="M176" s="344">
        <f>M168/M172</f>
        <v>262612.26405693294</v>
      </c>
      <c r="O176" s="342">
        <f>Rendimiento!P75</f>
        <v>0</v>
      </c>
      <c r="P176" s="356">
        <f>Rendimiento!Q75</f>
        <v>0</v>
      </c>
      <c r="Q176" s="332">
        <f>IF(E210&gt;0,O176,0)</f>
        <v>0</v>
      </c>
      <c r="R176" s="333" t="str">
        <f t="shared" si="251"/>
        <v/>
      </c>
      <c r="S176" s="332">
        <f>IF(E210&gt;0,P176,Q176)</f>
        <v>0</v>
      </c>
      <c r="T176" s="344" t="str">
        <f t="shared" si="252"/>
        <v/>
      </c>
      <c r="U176" s="344" t="str">
        <f t="shared" si="253"/>
        <v/>
      </c>
      <c r="V176" s="344" t="str">
        <f t="shared" si="254"/>
        <v/>
      </c>
      <c r="W176" s="344" t="str">
        <f t="shared" si="255"/>
        <v/>
      </c>
      <c r="X176" s="344" t="str">
        <f t="shared" si="256"/>
        <v/>
      </c>
      <c r="Y176" s="344" t="str">
        <f t="shared" si="257"/>
        <v/>
      </c>
      <c r="Z176" s="344" t="str">
        <f t="shared" si="258"/>
        <v/>
      </c>
      <c r="AA176" s="344" t="str">
        <f t="shared" si="259"/>
        <v/>
      </c>
      <c r="AB176" s="344" t="str">
        <f t="shared" si="260"/>
        <v/>
      </c>
      <c r="AC176" s="344" t="str">
        <f t="shared" si="261"/>
        <v/>
      </c>
      <c r="AD176" s="344" t="str">
        <f t="shared" si="262"/>
        <v/>
      </c>
      <c r="AE176" s="344" t="str">
        <f t="shared" si="263"/>
        <v/>
      </c>
      <c r="AF176" s="344" t="str">
        <f t="shared" ref="AF176:AF207" si="264">IF(S176=0,"",$CK176)</f>
        <v/>
      </c>
      <c r="BL176" s="332">
        <f>ABS($P163-P176)</f>
        <v>2558.67</v>
      </c>
      <c r="BM176" s="344" t="str">
        <f>IF(BL176&lt;$BL210,$BL211,$BL212)</f>
        <v>ns</v>
      </c>
      <c r="BN176" s="344">
        <f>ABS($P164-P176)</f>
        <v>2703.45</v>
      </c>
      <c r="BO176" s="344" t="str">
        <f>IF(BN176&lt;$BN210,$BN211,$BN212)</f>
        <v>ns</v>
      </c>
      <c r="BP176" s="344">
        <f>ABS($P165-P176)</f>
        <v>2741.56</v>
      </c>
      <c r="BQ176" s="344" t="str">
        <f>IF(BP176&lt;$BP210,$BP211,$BP212)</f>
        <v>ns</v>
      </c>
      <c r="BR176" s="344">
        <f>ABS($P166-P176)</f>
        <v>2947.22</v>
      </c>
      <c r="BS176" s="344" t="str">
        <f>IF(BR176&lt;$BR210,$BR211,$BR212)</f>
        <v>ns</v>
      </c>
      <c r="BT176" s="344">
        <f>ABS($P167-P176)</f>
        <v>3079.41</v>
      </c>
      <c r="BU176" s="344" t="str">
        <f>IF(BT176&lt;$BT210,$BT211,$BT212)</f>
        <v>ns</v>
      </c>
      <c r="BV176" s="344">
        <f>ABS($P168-P176)</f>
        <v>3372.26</v>
      </c>
      <c r="BW176" s="344" t="str">
        <f>IF(BV176&lt;$BV210,$BV211,$BV212)</f>
        <v>ns</v>
      </c>
      <c r="BX176" s="344">
        <f>ABS($P169-P176)</f>
        <v>0</v>
      </c>
      <c r="BY176" s="344" t="str">
        <f>IF(BX176&lt;$BX210,$BX211,$BX212)</f>
        <v>ns</v>
      </c>
      <c r="BZ176" s="344">
        <f>ABS($P170-P176)</f>
        <v>0</v>
      </c>
      <c r="CA176" s="344" t="str">
        <f>IF(BZ176&lt;$BZ210,$BZ211,$BZ212)</f>
        <v>ns</v>
      </c>
      <c r="CB176" s="344">
        <f>ABS($P171-P176)</f>
        <v>0</v>
      </c>
      <c r="CC176" s="344" t="str">
        <f>IF(CB176&lt;$CB210,$CB211,$CB212)</f>
        <v>ns</v>
      </c>
      <c r="CD176" s="344">
        <f>ABS($P172-P176)</f>
        <v>0</v>
      </c>
      <c r="CE176" s="344" t="str">
        <f>IF(CD176&lt;$CD210,$CD211,$CD212)</f>
        <v>ns</v>
      </c>
      <c r="CF176" s="344">
        <f>ABS($P173-P176)</f>
        <v>0</v>
      </c>
      <c r="CG176" s="344" t="str">
        <f>IF(CF176&lt;$CF210,$CF211,$CF212)</f>
        <v>ns</v>
      </c>
      <c r="CH176" s="344">
        <f>ABS($P174-P176)</f>
        <v>0</v>
      </c>
      <c r="CI176" s="344" t="str">
        <f>IF(CH176&lt;$CH210,$CH211,$CH212)</f>
        <v>ns</v>
      </c>
      <c r="CJ176" s="344">
        <f>ABS($P175-P176)</f>
        <v>0</v>
      </c>
      <c r="CK176" s="344" t="str">
        <f>IF(CJ176&lt;$CJ210,$CJ211,$CJ212)</f>
        <v>ns</v>
      </c>
    </row>
    <row r="177" spans="1:121">
      <c r="A177" s="342">
        <f>IF(Rendimiento!G76="",Rendimiento!K76,Rendimiento!G76)</f>
        <v>0</v>
      </c>
      <c r="B177" s="355">
        <f>Rendimiento!H76</f>
        <v>0</v>
      </c>
      <c r="C177" s="355">
        <f>Rendimiento!I76</f>
        <v>0</v>
      </c>
      <c r="D177" s="343">
        <f>Rendimiento!J76</f>
        <v>0</v>
      </c>
      <c r="E177" s="344">
        <f t="shared" si="248"/>
        <v>0</v>
      </c>
      <c r="F177" s="344">
        <f t="shared" si="244"/>
        <v>0</v>
      </c>
      <c r="G177" s="344">
        <f t="shared" si="245"/>
        <v>0</v>
      </c>
      <c r="H177" s="344">
        <f t="shared" si="246"/>
        <v>0</v>
      </c>
      <c r="I177" s="340">
        <f t="shared" si="249"/>
        <v>0</v>
      </c>
      <c r="J177" s="344">
        <f t="shared" si="250"/>
        <v>0</v>
      </c>
      <c r="K177" s="344">
        <f t="shared" si="247"/>
        <v>0</v>
      </c>
      <c r="L177" s="344" t="s">
        <v>99</v>
      </c>
      <c r="M177" s="344">
        <f>M170/M174</f>
        <v>149237.4013470471</v>
      </c>
      <c r="O177" s="342">
        <f>Rendimiento!P76</f>
        <v>0</v>
      </c>
      <c r="P177" s="356">
        <f>Rendimiento!Q76</f>
        <v>0</v>
      </c>
      <c r="Q177" s="332">
        <f>IF(E210&gt;0,O177,0)</f>
        <v>0</v>
      </c>
      <c r="R177" s="333" t="str">
        <f t="shared" si="251"/>
        <v/>
      </c>
      <c r="S177" s="332">
        <f>IF(E210&gt;0,P177,Q177)</f>
        <v>0</v>
      </c>
      <c r="T177" s="344" t="str">
        <f t="shared" si="252"/>
        <v/>
      </c>
      <c r="U177" s="344" t="str">
        <f t="shared" si="253"/>
        <v/>
      </c>
      <c r="V177" s="344" t="str">
        <f t="shared" si="254"/>
        <v/>
      </c>
      <c r="W177" s="344" t="str">
        <f t="shared" si="255"/>
        <v/>
      </c>
      <c r="X177" s="344" t="str">
        <f t="shared" si="256"/>
        <v/>
      </c>
      <c r="Y177" s="344" t="str">
        <f t="shared" si="257"/>
        <v/>
      </c>
      <c r="Z177" s="344" t="str">
        <f t="shared" si="258"/>
        <v/>
      </c>
      <c r="AA177" s="344" t="str">
        <f t="shared" si="259"/>
        <v/>
      </c>
      <c r="AB177" s="344" t="str">
        <f t="shared" si="260"/>
        <v/>
      </c>
      <c r="AC177" s="344" t="str">
        <f t="shared" si="261"/>
        <v/>
      </c>
      <c r="AD177" s="344" t="str">
        <f t="shared" si="262"/>
        <v/>
      </c>
      <c r="AE177" s="344" t="str">
        <f t="shared" si="263"/>
        <v/>
      </c>
      <c r="AF177" s="344" t="str">
        <f t="shared" si="264"/>
        <v/>
      </c>
      <c r="AG177" s="344" t="str">
        <f t="shared" ref="AG177:AG207" si="265">IF(S177=0,"",$CM177)</f>
        <v/>
      </c>
      <c r="BL177" s="332">
        <f>ABS($P163-P177)</f>
        <v>2558.67</v>
      </c>
      <c r="BM177" s="344" t="str">
        <f>IF(BL177&lt;$BL210,$BL211,$BL212)</f>
        <v>ns</v>
      </c>
      <c r="BN177" s="344">
        <f>ABS($P164-P177)</f>
        <v>2703.45</v>
      </c>
      <c r="BO177" s="344" t="str">
        <f>IF(BN177&lt;$BN210,$BN211,$BN212)</f>
        <v>ns</v>
      </c>
      <c r="BP177" s="344">
        <f>ABS($P165-P177)</f>
        <v>2741.56</v>
      </c>
      <c r="BQ177" s="344" t="str">
        <f>IF(BP177&lt;$BP210,$BP211,$BP212)</f>
        <v>ns</v>
      </c>
      <c r="BR177" s="344">
        <f>ABS($P166-P177)</f>
        <v>2947.22</v>
      </c>
      <c r="BS177" s="344" t="str">
        <f>IF(BR177&lt;$BR210,$BR211,$BR212)</f>
        <v>ns</v>
      </c>
      <c r="BT177" s="344">
        <f>ABS($P167-P177)</f>
        <v>3079.41</v>
      </c>
      <c r="BU177" s="344" t="str">
        <f>IF(BT177&lt;$BT210,$BT211,$BT212)</f>
        <v>ns</v>
      </c>
      <c r="BV177" s="344">
        <f>ABS($P168-P177)</f>
        <v>3372.26</v>
      </c>
      <c r="BW177" s="344" t="str">
        <f>IF(BV177&lt;$BV210,$BV211,$BV212)</f>
        <v>ns</v>
      </c>
      <c r="BX177" s="344">
        <f>ABS($P169-P177)</f>
        <v>0</v>
      </c>
      <c r="BY177" s="344" t="str">
        <f>IF(BX177&lt;$BX210,$BX211,$BX212)</f>
        <v>ns</v>
      </c>
      <c r="BZ177" s="344">
        <f>ABS($P170-P177)</f>
        <v>0</v>
      </c>
      <c r="CA177" s="344" t="str">
        <f>IF(BZ177&lt;$BZ210,$BZ211,$BZ212)</f>
        <v>ns</v>
      </c>
      <c r="CB177" s="344">
        <f>ABS($P171-P177)</f>
        <v>0</v>
      </c>
      <c r="CC177" s="344" t="str">
        <f>IF(CB177&lt;$CB210,$CB211,$CB212)</f>
        <v>ns</v>
      </c>
      <c r="CD177" s="344">
        <f>ABS($P172-P177)</f>
        <v>0</v>
      </c>
      <c r="CE177" s="344" t="str">
        <f>IF(CD177&lt;$CD210,$CD211,$CD212)</f>
        <v>ns</v>
      </c>
      <c r="CF177" s="344">
        <f>ABS($P173-P177)</f>
        <v>0</v>
      </c>
      <c r="CG177" s="344" t="str">
        <f>IF(CF177&lt;$CF210,$CF211,$CF212)</f>
        <v>ns</v>
      </c>
      <c r="CH177" s="344">
        <f>ABS($P174-P177)</f>
        <v>0</v>
      </c>
      <c r="CI177" s="344" t="str">
        <f>IF(CH177&lt;$CH210,$CH211,$CH212)</f>
        <v>ns</v>
      </c>
      <c r="CJ177" s="344">
        <f>ABS($P175-P177)</f>
        <v>0</v>
      </c>
      <c r="CK177" s="344" t="str">
        <f>IF(CJ177&lt;$CJ210,$CJ211,$CJ212)</f>
        <v>ns</v>
      </c>
      <c r="CL177" s="344">
        <f>ABS($P176-P177)</f>
        <v>0</v>
      </c>
      <c r="CM177" s="344" t="str">
        <f>IF(CL177&lt;$CL210,$CL211,$CL212)</f>
        <v>ns</v>
      </c>
    </row>
    <row r="178" spans="1:121">
      <c r="A178" s="342">
        <f>IF(Rendimiento!G77="",Rendimiento!K77,Rendimiento!G77)</f>
        <v>0</v>
      </c>
      <c r="B178" s="355">
        <f>Rendimiento!H77</f>
        <v>0</v>
      </c>
      <c r="C178" s="355">
        <f>Rendimiento!I77</f>
        <v>0</v>
      </c>
      <c r="D178" s="343">
        <f>Rendimiento!J77</f>
        <v>0</v>
      </c>
      <c r="E178" s="344">
        <f t="shared" si="248"/>
        <v>0</v>
      </c>
      <c r="F178" s="344">
        <f t="shared" si="244"/>
        <v>0</v>
      </c>
      <c r="G178" s="344">
        <f t="shared" si="245"/>
        <v>0</v>
      </c>
      <c r="H178" s="344">
        <f t="shared" si="246"/>
        <v>0</v>
      </c>
      <c r="I178" s="340">
        <f t="shared" si="249"/>
        <v>0</v>
      </c>
      <c r="J178" s="344">
        <f t="shared" si="250"/>
        <v>0</v>
      </c>
      <c r="K178" s="344">
        <f t="shared" si="247"/>
        <v>0</v>
      </c>
      <c r="L178" s="344" t="s">
        <v>100</v>
      </c>
      <c r="M178" s="344">
        <f>M175/M177</f>
        <v>2.0429766008211936</v>
      </c>
      <c r="N178" s="344">
        <f>FINV(0.05,M173,M174)</f>
        <v>4.1028210151304032</v>
      </c>
      <c r="O178" s="342">
        <f>Rendimiento!P77</f>
        <v>0</v>
      </c>
      <c r="P178" s="356">
        <f>Rendimiento!Q77</f>
        <v>0</v>
      </c>
      <c r="Q178" s="332">
        <f>IF(E210&gt;0,O178,0)</f>
        <v>0</v>
      </c>
      <c r="R178" s="333" t="str">
        <f t="shared" si="251"/>
        <v/>
      </c>
      <c r="S178" s="332">
        <f>IF(E210&gt;0,P178,Q178)</f>
        <v>0</v>
      </c>
      <c r="T178" s="344" t="str">
        <f t="shared" si="252"/>
        <v/>
      </c>
      <c r="U178" s="344" t="str">
        <f t="shared" si="253"/>
        <v/>
      </c>
      <c r="V178" s="344" t="str">
        <f t="shared" si="254"/>
        <v/>
      </c>
      <c r="W178" s="344" t="str">
        <f t="shared" si="255"/>
        <v/>
      </c>
      <c r="X178" s="344" t="str">
        <f t="shared" si="256"/>
        <v/>
      </c>
      <c r="Y178" s="344" t="str">
        <f t="shared" si="257"/>
        <v/>
      </c>
      <c r="Z178" s="344" t="str">
        <f t="shared" si="258"/>
        <v/>
      </c>
      <c r="AA178" s="344" t="str">
        <f t="shared" si="259"/>
        <v/>
      </c>
      <c r="AB178" s="344" t="str">
        <f t="shared" si="260"/>
        <v/>
      </c>
      <c r="AC178" s="344" t="str">
        <f t="shared" si="261"/>
        <v/>
      </c>
      <c r="AD178" s="344" t="str">
        <f t="shared" si="262"/>
        <v/>
      </c>
      <c r="AE178" s="344" t="str">
        <f t="shared" si="263"/>
        <v/>
      </c>
      <c r="AF178" s="344" t="str">
        <f t="shared" si="264"/>
        <v/>
      </c>
      <c r="AG178" s="344" t="str">
        <f t="shared" si="265"/>
        <v/>
      </c>
      <c r="AH178" s="344" t="str">
        <f t="shared" ref="AH178:AH207" si="266">IF(S178=0,"",$CO178)</f>
        <v/>
      </c>
      <c r="BL178" s="332">
        <f>ABS($P163-P178)</f>
        <v>2558.67</v>
      </c>
      <c r="BM178" s="344" t="str">
        <f>IF(BL178&lt;$BL210,$BL211,$BL212)</f>
        <v>ns</v>
      </c>
      <c r="BN178" s="344">
        <f>ABS($P164-P178)</f>
        <v>2703.45</v>
      </c>
      <c r="BO178" s="344" t="str">
        <f>IF(BN178&lt;$BN210,$BN211,$BN212)</f>
        <v>ns</v>
      </c>
      <c r="BP178" s="344">
        <f>ABS($P165-P178)</f>
        <v>2741.56</v>
      </c>
      <c r="BQ178" s="344" t="str">
        <f>IF(BP178&lt;$BP210,$BP211,$BP212)</f>
        <v>ns</v>
      </c>
      <c r="BR178" s="344">
        <f>ABS($P166-P178)</f>
        <v>2947.22</v>
      </c>
      <c r="BS178" s="344" t="str">
        <f>IF(BR178&lt;$BR210,$BR211,$BR212)</f>
        <v>ns</v>
      </c>
      <c r="BT178" s="344">
        <f>ABS($P167-P178)</f>
        <v>3079.41</v>
      </c>
      <c r="BU178" s="344" t="str">
        <f>IF(BT178&lt;$BT210,$BT211,$BT212)</f>
        <v>ns</v>
      </c>
      <c r="BV178" s="344">
        <f>ABS($P168-P178)</f>
        <v>3372.26</v>
      </c>
      <c r="BW178" s="344" t="str">
        <f>IF(BV178&lt;$BV210,$BV211,$BV212)</f>
        <v>ns</v>
      </c>
      <c r="BX178" s="344">
        <f>ABS($P169-P178)</f>
        <v>0</v>
      </c>
      <c r="BY178" s="344" t="str">
        <f>IF(BX178&lt;$BX210,$BX211,$BX212)</f>
        <v>ns</v>
      </c>
      <c r="BZ178" s="344">
        <f>ABS($P170-P178)</f>
        <v>0</v>
      </c>
      <c r="CA178" s="344" t="str">
        <f>IF(BZ178&lt;$BZ210,$BZ211,$BZ212)</f>
        <v>ns</v>
      </c>
      <c r="CB178" s="344">
        <f>ABS($P171-P178)</f>
        <v>0</v>
      </c>
      <c r="CC178" s="344" t="str">
        <f>IF(CB178&lt;$CB210,$CB211,$CB212)</f>
        <v>ns</v>
      </c>
      <c r="CD178" s="344">
        <f>ABS($P172-P178)</f>
        <v>0</v>
      </c>
      <c r="CE178" s="344" t="str">
        <f>IF(CD178&lt;$CD210,$CD211,$CD212)</f>
        <v>ns</v>
      </c>
      <c r="CF178" s="344">
        <f>ABS($P173-P178)</f>
        <v>0</v>
      </c>
      <c r="CG178" s="344" t="str">
        <f>IF(CF178&lt;$CF210,$CF211,$CF212)</f>
        <v>ns</v>
      </c>
      <c r="CH178" s="344">
        <f>ABS($P174-P178)</f>
        <v>0</v>
      </c>
      <c r="CI178" s="344" t="str">
        <f>IF(CH178&lt;$CH210,$CH211,$CH212)</f>
        <v>ns</v>
      </c>
      <c r="CJ178" s="344">
        <f>ABS($P175-P178)</f>
        <v>0</v>
      </c>
      <c r="CK178" s="344" t="str">
        <f>IF(CJ178&lt;$CJ210,$CJ211,$CJ212)</f>
        <v>ns</v>
      </c>
      <c r="CL178" s="344">
        <f>ABS($P176-P178)</f>
        <v>0</v>
      </c>
      <c r="CM178" s="344" t="str">
        <f>IF(CL178&lt;$CL210,$CL211,$CL212)</f>
        <v>ns</v>
      </c>
      <c r="CN178" s="344">
        <f>ABS($P177-P178)</f>
        <v>0</v>
      </c>
      <c r="CO178" s="344" t="str">
        <f>IF(CN178&lt;$CN210,$CN211,$CN212)</f>
        <v>ns</v>
      </c>
    </row>
    <row r="179" spans="1:121">
      <c r="A179" s="342">
        <f>IF(Rendimiento!G78="",Rendimiento!K78,Rendimiento!G78)</f>
        <v>0</v>
      </c>
      <c r="B179" s="355">
        <f>Rendimiento!H78</f>
        <v>0</v>
      </c>
      <c r="C179" s="355">
        <f>Rendimiento!I78</f>
        <v>0</v>
      </c>
      <c r="D179" s="343">
        <f>Rendimiento!J78</f>
        <v>0</v>
      </c>
      <c r="E179" s="344">
        <f t="shared" si="248"/>
        <v>0</v>
      </c>
      <c r="F179" s="344">
        <f t="shared" si="244"/>
        <v>0</v>
      </c>
      <c r="G179" s="344">
        <f t="shared" si="245"/>
        <v>0</v>
      </c>
      <c r="H179" s="344">
        <f t="shared" si="246"/>
        <v>0</v>
      </c>
      <c r="I179" s="340">
        <f t="shared" si="249"/>
        <v>0</v>
      </c>
      <c r="J179" s="344">
        <f t="shared" si="250"/>
        <v>0</v>
      </c>
      <c r="K179" s="344">
        <f t="shared" si="247"/>
        <v>0</v>
      </c>
      <c r="M179" s="344">
        <f>M176/M177</f>
        <v>1.7596946990938016</v>
      </c>
      <c r="N179" s="344">
        <f>FINV(0.05,M172,M175)</f>
        <v>2.2141288429166086</v>
      </c>
      <c r="O179" s="342">
        <f>Rendimiento!P78</f>
        <v>0</v>
      </c>
      <c r="P179" s="356">
        <f>Rendimiento!Q78</f>
        <v>0</v>
      </c>
      <c r="Q179" s="332">
        <f>IF(E210&gt;0,O179,0)</f>
        <v>0</v>
      </c>
      <c r="R179" s="333" t="str">
        <f t="shared" si="251"/>
        <v/>
      </c>
      <c r="S179" s="332">
        <f>IF(E210&gt;0,P179,Q179)</f>
        <v>0</v>
      </c>
      <c r="T179" s="344" t="str">
        <f t="shared" si="252"/>
        <v/>
      </c>
      <c r="U179" s="344" t="str">
        <f t="shared" si="253"/>
        <v/>
      </c>
      <c r="V179" s="344" t="str">
        <f t="shared" si="254"/>
        <v/>
      </c>
      <c r="W179" s="344" t="str">
        <f t="shared" si="255"/>
        <v/>
      </c>
      <c r="X179" s="344" t="str">
        <f t="shared" si="256"/>
        <v/>
      </c>
      <c r="Y179" s="344" t="str">
        <f t="shared" si="257"/>
        <v/>
      </c>
      <c r="Z179" s="344" t="str">
        <f t="shared" si="258"/>
        <v/>
      </c>
      <c r="AA179" s="344" t="str">
        <f t="shared" si="259"/>
        <v/>
      </c>
      <c r="AB179" s="344" t="str">
        <f t="shared" si="260"/>
        <v/>
      </c>
      <c r="AC179" s="344" t="str">
        <f t="shared" si="261"/>
        <v/>
      </c>
      <c r="AD179" s="344" t="str">
        <f t="shared" si="262"/>
        <v/>
      </c>
      <c r="AE179" s="344" t="str">
        <f t="shared" si="263"/>
        <v/>
      </c>
      <c r="AF179" s="344" t="str">
        <f t="shared" si="264"/>
        <v/>
      </c>
      <c r="AG179" s="344" t="str">
        <f t="shared" si="265"/>
        <v/>
      </c>
      <c r="AH179" s="344" t="str">
        <f t="shared" si="266"/>
        <v/>
      </c>
      <c r="AI179" s="344" t="str">
        <f t="shared" ref="AI179:AI207" si="267">IF(S179=0,"",$CQ179)</f>
        <v/>
      </c>
      <c r="BL179" s="332">
        <f>ABS($P163-P179)</f>
        <v>2558.67</v>
      </c>
      <c r="BM179" s="344" t="str">
        <f>IF(BL179&lt;$BL210,$BL211,$BL212)</f>
        <v>ns</v>
      </c>
      <c r="BN179" s="344">
        <f>ABS($P164-P179)</f>
        <v>2703.45</v>
      </c>
      <c r="BO179" s="344" t="str">
        <f>IF(BN179&lt;$BN210,$BN211,$BN212)</f>
        <v>ns</v>
      </c>
      <c r="BP179" s="344">
        <f>ABS($P165-P179)</f>
        <v>2741.56</v>
      </c>
      <c r="BQ179" s="344" t="str">
        <f>IF(BP179&lt;$BP210,$BP211,$BP212)</f>
        <v>ns</v>
      </c>
      <c r="BR179" s="344">
        <f>ABS($P166-P179)</f>
        <v>2947.22</v>
      </c>
      <c r="BS179" s="344" t="str">
        <f>IF(BR179&lt;$BR210,$BR211,$BR212)</f>
        <v>ns</v>
      </c>
      <c r="BT179" s="344">
        <f>ABS($P167-P179)</f>
        <v>3079.41</v>
      </c>
      <c r="BU179" s="344" t="str">
        <f>IF(BT179&lt;$BT210,$BT211,$BT212)</f>
        <v>ns</v>
      </c>
      <c r="BV179" s="344">
        <f>ABS($P168-P179)</f>
        <v>3372.26</v>
      </c>
      <c r="BW179" s="344" t="str">
        <f>IF(BV179&lt;$BV210,$BV211,$BV212)</f>
        <v>ns</v>
      </c>
      <c r="BX179" s="344">
        <f>ABS($P169-P179)</f>
        <v>0</v>
      </c>
      <c r="BY179" s="344" t="str">
        <f>IF(BX179&lt;$BX210,$BX211,$BX212)</f>
        <v>ns</v>
      </c>
      <c r="BZ179" s="344">
        <f>ABS($P170-P179)</f>
        <v>0</v>
      </c>
      <c r="CA179" s="344" t="str">
        <f>IF(BZ179&lt;$BZ210,$BZ211,$BZ212)</f>
        <v>ns</v>
      </c>
      <c r="CB179" s="344">
        <f>ABS($P171-P179)</f>
        <v>0</v>
      </c>
      <c r="CC179" s="344" t="str">
        <f>IF(CB179&lt;$CB210,$CB211,$CB212)</f>
        <v>ns</v>
      </c>
      <c r="CD179" s="344">
        <f>ABS($P172-P179)</f>
        <v>0</v>
      </c>
      <c r="CE179" s="344" t="str">
        <f>IF(CD179&lt;$CD210,$CD211,$CD212)</f>
        <v>ns</v>
      </c>
      <c r="CF179" s="344">
        <f>ABS($P173-P179)</f>
        <v>0</v>
      </c>
      <c r="CG179" s="344" t="str">
        <f>IF(CF179&lt;$CF210,$CF211,$CF212)</f>
        <v>ns</v>
      </c>
      <c r="CH179" s="344">
        <f>ABS($P174-P179)</f>
        <v>0</v>
      </c>
      <c r="CI179" s="344" t="str">
        <f>IF(CH179&lt;$CH210,$CH211,$CH212)</f>
        <v>ns</v>
      </c>
      <c r="CJ179" s="344">
        <f>ABS($P175-P179)</f>
        <v>0</v>
      </c>
      <c r="CK179" s="344" t="str">
        <f>IF(CJ179&lt;$CJ210,$CJ211,$CJ212)</f>
        <v>ns</v>
      </c>
      <c r="CL179" s="344">
        <f>ABS($P176-P179)</f>
        <v>0</v>
      </c>
      <c r="CM179" s="344" t="str">
        <f>IF(CL179&lt;$CL210,$CL211,$CL212)</f>
        <v>ns</v>
      </c>
      <c r="CN179" s="344">
        <f>ABS($P177-P179)</f>
        <v>0</v>
      </c>
      <c r="CO179" s="344" t="str">
        <f>IF(CN179&lt;$CN210,$CN211,$CN212)</f>
        <v>ns</v>
      </c>
      <c r="CP179" s="344">
        <f>ABS($P178-P179)</f>
        <v>0</v>
      </c>
      <c r="CQ179" s="344" t="str">
        <f>IF(CP179&lt;$CP210,$CP211,$CP212)</f>
        <v>ns</v>
      </c>
    </row>
    <row r="180" spans="1:121">
      <c r="A180" s="342">
        <f>IF(Rendimiento!G79="",Rendimiento!K79,Rendimiento!G79)</f>
        <v>0</v>
      </c>
      <c r="B180" s="355">
        <f>Rendimiento!H79</f>
        <v>0</v>
      </c>
      <c r="C180" s="355">
        <f>Rendimiento!I79</f>
        <v>0</v>
      </c>
      <c r="D180" s="343">
        <f>Rendimiento!J79</f>
        <v>0</v>
      </c>
      <c r="E180" s="344">
        <f t="shared" si="248"/>
        <v>0</v>
      </c>
      <c r="F180" s="344">
        <f t="shared" si="244"/>
        <v>0</v>
      </c>
      <c r="G180" s="344">
        <f t="shared" si="245"/>
        <v>0</v>
      </c>
      <c r="H180" s="344">
        <f t="shared" si="246"/>
        <v>0</v>
      </c>
      <c r="I180" s="340">
        <f t="shared" si="249"/>
        <v>0</v>
      </c>
      <c r="J180" s="344">
        <f t="shared" si="250"/>
        <v>0</v>
      </c>
      <c r="K180" s="344">
        <f t="shared" si="247"/>
        <v>0</v>
      </c>
      <c r="L180" s="344" t="s">
        <v>110</v>
      </c>
      <c r="M180" s="344">
        <f>TINV(0.05,M174)</f>
        <v>2.2281388519862744</v>
      </c>
      <c r="N180" s="343">
        <f>FDIST(M178,M173,M174)</f>
        <v>0.18033033691099867</v>
      </c>
      <c r="O180" s="342">
        <f>Rendimiento!P79</f>
        <v>0</v>
      </c>
      <c r="P180" s="356">
        <f>Rendimiento!Q79</f>
        <v>0</v>
      </c>
      <c r="Q180" s="332">
        <f>IF(E210&gt;0,O180,0)</f>
        <v>0</v>
      </c>
      <c r="R180" s="333" t="str">
        <f t="shared" si="251"/>
        <v/>
      </c>
      <c r="S180" s="332">
        <f>IF(E210&gt;0,P180,Q180)</f>
        <v>0</v>
      </c>
      <c r="T180" s="344" t="str">
        <f t="shared" si="252"/>
        <v/>
      </c>
      <c r="U180" s="344" t="str">
        <f t="shared" si="253"/>
        <v/>
      </c>
      <c r="V180" s="344" t="str">
        <f t="shared" si="254"/>
        <v/>
      </c>
      <c r="W180" s="344" t="str">
        <f t="shared" si="255"/>
        <v/>
      </c>
      <c r="X180" s="344" t="str">
        <f t="shared" si="256"/>
        <v/>
      </c>
      <c r="Y180" s="344" t="str">
        <f t="shared" si="257"/>
        <v/>
      </c>
      <c r="Z180" s="344" t="str">
        <f t="shared" si="258"/>
        <v/>
      </c>
      <c r="AA180" s="344" t="str">
        <f t="shared" si="259"/>
        <v/>
      </c>
      <c r="AB180" s="344" t="str">
        <f t="shared" si="260"/>
        <v/>
      </c>
      <c r="AC180" s="344" t="str">
        <f t="shared" si="261"/>
        <v/>
      </c>
      <c r="AD180" s="344" t="str">
        <f t="shared" si="262"/>
        <v/>
      </c>
      <c r="AE180" s="344" t="str">
        <f t="shared" si="263"/>
        <v/>
      </c>
      <c r="AF180" s="344" t="str">
        <f t="shared" si="264"/>
        <v/>
      </c>
      <c r="AG180" s="344" t="str">
        <f t="shared" si="265"/>
        <v/>
      </c>
      <c r="AH180" s="344" t="str">
        <f t="shared" si="266"/>
        <v/>
      </c>
      <c r="AI180" s="344" t="str">
        <f t="shared" si="267"/>
        <v/>
      </c>
      <c r="AJ180" s="344" t="str">
        <f t="shared" ref="AJ180:AJ207" si="268">IF(S180=0,"",$CS180)</f>
        <v/>
      </c>
      <c r="BL180" s="332">
        <f>ABS($P163-P180)</f>
        <v>2558.67</v>
      </c>
      <c r="BM180" s="344" t="str">
        <f>IF(BL180&lt;$BL210,$BL211,$BL212)</f>
        <v>ns</v>
      </c>
      <c r="BN180" s="344">
        <f>ABS($P164-P180)</f>
        <v>2703.45</v>
      </c>
      <c r="BO180" s="344" t="str">
        <f>IF(BN180&lt;$BN210,$BN211,$BN212)</f>
        <v>ns</v>
      </c>
      <c r="BP180" s="344">
        <f>ABS($P165-P180)</f>
        <v>2741.56</v>
      </c>
      <c r="BQ180" s="344" t="str">
        <f>IF(BP180&lt;$BP210,$BP211,$BP212)</f>
        <v>ns</v>
      </c>
      <c r="BR180" s="344">
        <f>ABS($P166-P180)</f>
        <v>2947.22</v>
      </c>
      <c r="BS180" s="344" t="str">
        <f>IF(BR180&lt;$BR210,$BR211,$BR212)</f>
        <v>ns</v>
      </c>
      <c r="BT180" s="344">
        <f>ABS($P167-P180)</f>
        <v>3079.41</v>
      </c>
      <c r="BU180" s="344" t="str">
        <f>IF(BT180&lt;$BT210,$BT211,$BT212)</f>
        <v>ns</v>
      </c>
      <c r="BV180" s="344">
        <f>ABS($P168-P180)</f>
        <v>3372.26</v>
      </c>
      <c r="BW180" s="344" t="str">
        <f>IF(BV180&lt;$BV210,$BV211,$BV212)</f>
        <v>ns</v>
      </c>
      <c r="BX180" s="344">
        <f>ABS($P169-P180)</f>
        <v>0</v>
      </c>
      <c r="BY180" s="344" t="str">
        <f>IF(BX180&lt;$BX210,$BX211,$BX212)</f>
        <v>ns</v>
      </c>
      <c r="BZ180" s="344">
        <f>ABS($P170-P180)</f>
        <v>0</v>
      </c>
      <c r="CA180" s="344" t="str">
        <f>IF(BZ180&lt;$BZ210,$BZ211,$BZ212)</f>
        <v>ns</v>
      </c>
      <c r="CB180" s="344">
        <f>ABS($P171-P180)</f>
        <v>0</v>
      </c>
      <c r="CC180" s="344" t="str">
        <f>IF(CB180&lt;$CB210,$CB211,$CB212)</f>
        <v>ns</v>
      </c>
      <c r="CD180" s="344">
        <f>ABS($P172-P180)</f>
        <v>0</v>
      </c>
      <c r="CE180" s="344" t="str">
        <f>IF(CD180&lt;$CD210,$CD211,$CD212)</f>
        <v>ns</v>
      </c>
      <c r="CF180" s="344">
        <f>ABS($P173-P180)</f>
        <v>0</v>
      </c>
      <c r="CG180" s="344" t="str">
        <f>IF(CF180&lt;$CF210,$CF211,$CF212)</f>
        <v>ns</v>
      </c>
      <c r="CH180" s="344">
        <f>ABS($P174-P180)</f>
        <v>0</v>
      </c>
      <c r="CI180" s="344" t="str">
        <f>IF(CH180&lt;$CH210,$CH211,$CH212)</f>
        <v>ns</v>
      </c>
      <c r="CJ180" s="344">
        <f>ABS($P175-P180)</f>
        <v>0</v>
      </c>
      <c r="CK180" s="344" t="str">
        <f>IF(CJ180&lt;$CJ210,$CJ211,$CJ212)</f>
        <v>ns</v>
      </c>
      <c r="CL180" s="344">
        <f>ABS($P176-P180)</f>
        <v>0</v>
      </c>
      <c r="CM180" s="344" t="str">
        <f>IF(CL180&lt;$CL210,$CL211,$CL212)</f>
        <v>ns</v>
      </c>
      <c r="CN180" s="344">
        <f>ABS($P177-P180)</f>
        <v>0</v>
      </c>
      <c r="CO180" s="344" t="str">
        <f>IF(CN180&lt;$CN210,$CN211,$CN212)</f>
        <v>ns</v>
      </c>
      <c r="CP180" s="344">
        <f>ABS($P178-P180)</f>
        <v>0</v>
      </c>
      <c r="CQ180" s="344" t="str">
        <f>IF(CP180&lt;$CP210,$CP211,$CP212)</f>
        <v>ns</v>
      </c>
      <c r="CR180" s="344">
        <f>ABS($P179-P180)</f>
        <v>0</v>
      </c>
      <c r="CS180" s="344" t="str">
        <f>IF(CR180&lt;$CR210,$CR211,$CR212)</f>
        <v>ns</v>
      </c>
    </row>
    <row r="181" spans="1:121">
      <c r="A181" s="342">
        <f>IF(Rendimiento!G80="",Rendimiento!K80,Rendimiento!G80)</f>
        <v>0</v>
      </c>
      <c r="B181" s="355">
        <f>Rendimiento!H80</f>
        <v>0</v>
      </c>
      <c r="C181" s="355">
        <f>Rendimiento!I80</f>
        <v>0</v>
      </c>
      <c r="D181" s="344">
        <f>Rendimiento!J80</f>
        <v>0</v>
      </c>
      <c r="E181" s="344">
        <f t="shared" si="248"/>
        <v>0</v>
      </c>
      <c r="F181" s="344">
        <f t="shared" si="244"/>
        <v>0</v>
      </c>
      <c r="G181" s="344">
        <f t="shared" si="245"/>
        <v>0</v>
      </c>
      <c r="H181" s="344">
        <f t="shared" si="246"/>
        <v>0</v>
      </c>
      <c r="I181" s="340">
        <f t="shared" si="249"/>
        <v>0</v>
      </c>
      <c r="J181" s="344">
        <f t="shared" si="250"/>
        <v>0</v>
      </c>
      <c r="K181" s="344">
        <f t="shared" si="247"/>
        <v>0</v>
      </c>
      <c r="L181" s="344" t="s">
        <v>111</v>
      </c>
      <c r="M181" s="344">
        <f>SQRT((2*M177)/L169)</f>
        <v>315.42289215913195</v>
      </c>
      <c r="N181" s="344">
        <f>FDIST(M179,M172,M174)</f>
        <v>0.20893480997663316</v>
      </c>
      <c r="O181" s="342">
        <f>Rendimiento!P80</f>
        <v>0</v>
      </c>
      <c r="P181" s="356">
        <f>Rendimiento!Q80</f>
        <v>0</v>
      </c>
      <c r="Q181" s="332">
        <f>IF(E210&gt;0,O181,0)</f>
        <v>0</v>
      </c>
      <c r="R181" s="333" t="str">
        <f t="shared" si="251"/>
        <v/>
      </c>
      <c r="S181" s="332">
        <f>IF(E210&gt;0,P181,Q181)</f>
        <v>0</v>
      </c>
      <c r="T181" s="344" t="str">
        <f t="shared" si="252"/>
        <v/>
      </c>
      <c r="U181" s="344" t="str">
        <f t="shared" si="253"/>
        <v/>
      </c>
      <c r="V181" s="344" t="str">
        <f t="shared" si="254"/>
        <v/>
      </c>
      <c r="W181" s="344" t="str">
        <f t="shared" si="255"/>
        <v/>
      </c>
      <c r="X181" s="344" t="str">
        <f t="shared" si="256"/>
        <v/>
      </c>
      <c r="Y181" s="344" t="str">
        <f t="shared" si="257"/>
        <v/>
      </c>
      <c r="Z181" s="344" t="str">
        <f t="shared" si="258"/>
        <v/>
      </c>
      <c r="AA181" s="344" t="str">
        <f t="shared" si="259"/>
        <v/>
      </c>
      <c r="AB181" s="344" t="str">
        <f t="shared" si="260"/>
        <v/>
      </c>
      <c r="AC181" s="344" t="str">
        <f t="shared" si="261"/>
        <v/>
      </c>
      <c r="AD181" s="344" t="str">
        <f t="shared" si="262"/>
        <v/>
      </c>
      <c r="AE181" s="344" t="str">
        <f t="shared" si="263"/>
        <v/>
      </c>
      <c r="AF181" s="344" t="str">
        <f t="shared" si="264"/>
        <v/>
      </c>
      <c r="AG181" s="344" t="str">
        <f t="shared" si="265"/>
        <v/>
      </c>
      <c r="AH181" s="344" t="str">
        <f t="shared" si="266"/>
        <v/>
      </c>
      <c r="AI181" s="344" t="str">
        <f t="shared" si="267"/>
        <v/>
      </c>
      <c r="AJ181" s="344" t="str">
        <f t="shared" si="268"/>
        <v/>
      </c>
      <c r="AK181" s="344" t="str">
        <f t="shared" ref="AK181:AK207" si="269">IF(S181=0,"",$CU181)</f>
        <v/>
      </c>
      <c r="BL181" s="332">
        <f>ABS($P163-P181)</f>
        <v>2558.67</v>
      </c>
      <c r="BM181" s="344" t="str">
        <f>IF(BL181&lt;$BL210,$BL211,$BL212)</f>
        <v>ns</v>
      </c>
      <c r="BN181" s="344">
        <f>ABS($P164-P181)</f>
        <v>2703.45</v>
      </c>
      <c r="BO181" s="344" t="str">
        <f>IF(BN181&lt;$BN210,$BN211,$BN212)</f>
        <v>ns</v>
      </c>
      <c r="BP181" s="344">
        <f>ABS($P165-P181)</f>
        <v>2741.56</v>
      </c>
      <c r="BQ181" s="344" t="str">
        <f>IF(BP181&lt;$BP210,$BP211,$BP212)</f>
        <v>ns</v>
      </c>
      <c r="BR181" s="344">
        <f>ABS($P166-P181)</f>
        <v>2947.22</v>
      </c>
      <c r="BS181" s="344" t="str">
        <f>IF(BR181&lt;$BR210,$BR211,$BR212)</f>
        <v>ns</v>
      </c>
      <c r="BT181" s="344">
        <f>ABS($P167-P181)</f>
        <v>3079.41</v>
      </c>
      <c r="BU181" s="344" t="str">
        <f>IF(BT181&lt;$BT210,$BT211,$BT212)</f>
        <v>ns</v>
      </c>
      <c r="BV181" s="344">
        <f>ABS($P168-P181)</f>
        <v>3372.26</v>
      </c>
      <c r="BW181" s="344" t="str">
        <f>IF(BV181&lt;$BV210,$BV211,$BV212)</f>
        <v>ns</v>
      </c>
      <c r="BX181" s="344">
        <f>ABS($P169-P181)</f>
        <v>0</v>
      </c>
      <c r="BY181" s="344" t="str">
        <f>IF(BX181&lt;$BX210,$BX211,$BX212)</f>
        <v>ns</v>
      </c>
      <c r="BZ181" s="344">
        <f>ABS($P170-P181)</f>
        <v>0</v>
      </c>
      <c r="CA181" s="344" t="str">
        <f>IF(BZ181&lt;$BZ210,$BZ211,$BZ212)</f>
        <v>ns</v>
      </c>
      <c r="CB181" s="344">
        <f>ABS($P171-P181)</f>
        <v>0</v>
      </c>
      <c r="CC181" s="344" t="str">
        <f>IF(CB181&lt;$CB210,$CB211,$CB212)</f>
        <v>ns</v>
      </c>
      <c r="CD181" s="344">
        <f>ABS($P172-P181)</f>
        <v>0</v>
      </c>
      <c r="CE181" s="344" t="str">
        <f>IF(CD181&lt;$CD210,$CD211,$CD212)</f>
        <v>ns</v>
      </c>
      <c r="CF181" s="344">
        <f>ABS($P173-P181)</f>
        <v>0</v>
      </c>
      <c r="CG181" s="344" t="str">
        <f>IF(CF181&lt;$CF210,$CF211,$CF212)</f>
        <v>ns</v>
      </c>
      <c r="CH181" s="344">
        <f>ABS($P174-P181)</f>
        <v>0</v>
      </c>
      <c r="CI181" s="344" t="str">
        <f>IF(CH181&lt;$CH210,$CH211,$CH212)</f>
        <v>ns</v>
      </c>
      <c r="CJ181" s="344">
        <f>ABS($P175-P181)</f>
        <v>0</v>
      </c>
      <c r="CK181" s="344" t="str">
        <f>IF(CJ181&lt;$CJ210,$CJ211,$CJ212)</f>
        <v>ns</v>
      </c>
      <c r="CL181" s="344">
        <f>ABS($P176-P181)</f>
        <v>0</v>
      </c>
      <c r="CM181" s="344" t="str">
        <f>IF(CL181&lt;$CL210,$CL211,$CL212)</f>
        <v>ns</v>
      </c>
      <c r="CN181" s="344">
        <f>ABS($P177-P181)</f>
        <v>0</v>
      </c>
      <c r="CO181" s="344" t="str">
        <f>IF(CN181&lt;$CN210,$CN211,$CN212)</f>
        <v>ns</v>
      </c>
      <c r="CP181" s="344">
        <f>ABS($P178-P181)</f>
        <v>0</v>
      </c>
      <c r="CQ181" s="344" t="str">
        <f>IF(CP181&lt;$CP210,$CP211,$CP212)</f>
        <v>ns</v>
      </c>
      <c r="CR181" s="344">
        <f>ABS($P179-P181)</f>
        <v>0</v>
      </c>
      <c r="CS181" s="344" t="str">
        <f>IF(CR181&lt;$CR210,$CR211,$CR212)</f>
        <v>ns</v>
      </c>
      <c r="CT181" s="344">
        <f>ABS($P180-P181)</f>
        <v>0</v>
      </c>
      <c r="CU181" s="344" t="str">
        <f>IF(CT181&lt;$CT210,$CT211,$CT212)</f>
        <v>ns</v>
      </c>
    </row>
    <row r="182" spans="1:121">
      <c r="A182" s="342">
        <f>IF(Rendimiento!G81="",Rendimiento!K81,Rendimiento!G81)</f>
        <v>0</v>
      </c>
      <c r="B182" s="355">
        <f>Rendimiento!H81</f>
        <v>0</v>
      </c>
      <c r="C182" s="355">
        <f>Rendimiento!I81</f>
        <v>0</v>
      </c>
      <c r="D182" s="344">
        <f>Rendimiento!J81</f>
        <v>0</v>
      </c>
      <c r="E182" s="344">
        <f t="shared" si="248"/>
        <v>0</v>
      </c>
      <c r="F182" s="344">
        <f t="shared" si="244"/>
        <v>0</v>
      </c>
      <c r="G182" s="344">
        <f t="shared" si="245"/>
        <v>0</v>
      </c>
      <c r="H182" s="344">
        <f t="shared" si="246"/>
        <v>0</v>
      </c>
      <c r="I182" s="340">
        <f t="shared" si="249"/>
        <v>0</v>
      </c>
      <c r="J182" s="344">
        <f t="shared" si="250"/>
        <v>0</v>
      </c>
      <c r="K182" s="344">
        <f t="shared" si="247"/>
        <v>0</v>
      </c>
      <c r="L182" s="344" t="s">
        <v>112</v>
      </c>
      <c r="M182" s="344" t="str">
        <f>IF(N181&gt;0.05,N184,N182)</f>
        <v>x</v>
      </c>
      <c r="N182" s="344">
        <f>M181*M180</f>
        <v>702.80600082563865</v>
      </c>
      <c r="O182" s="342">
        <f>Rendimiento!P81</f>
        <v>0</v>
      </c>
      <c r="P182" s="356">
        <f>Rendimiento!Q81</f>
        <v>0</v>
      </c>
      <c r="Q182" s="332">
        <f>IF(E210&gt;0,O182,0)</f>
        <v>0</v>
      </c>
      <c r="R182" s="333" t="str">
        <f t="shared" si="251"/>
        <v/>
      </c>
      <c r="S182" s="332">
        <f>IF(E210&gt;0,P182,Q182)</f>
        <v>0</v>
      </c>
      <c r="T182" s="344" t="str">
        <f t="shared" si="252"/>
        <v/>
      </c>
      <c r="U182" s="344" t="str">
        <f t="shared" si="253"/>
        <v/>
      </c>
      <c r="V182" s="344" t="str">
        <f t="shared" si="254"/>
        <v/>
      </c>
      <c r="W182" s="344" t="str">
        <f t="shared" si="255"/>
        <v/>
      </c>
      <c r="X182" s="344" t="str">
        <f t="shared" si="256"/>
        <v/>
      </c>
      <c r="Y182" s="344" t="str">
        <f t="shared" si="257"/>
        <v/>
      </c>
      <c r="Z182" s="344" t="str">
        <f t="shared" si="258"/>
        <v/>
      </c>
      <c r="AA182" s="344" t="str">
        <f t="shared" si="259"/>
        <v/>
      </c>
      <c r="AB182" s="344" t="str">
        <f t="shared" si="260"/>
        <v/>
      </c>
      <c r="AC182" s="344" t="str">
        <f t="shared" si="261"/>
        <v/>
      </c>
      <c r="AD182" s="344" t="str">
        <f t="shared" si="262"/>
        <v/>
      </c>
      <c r="AE182" s="344" t="str">
        <f t="shared" si="263"/>
        <v/>
      </c>
      <c r="AF182" s="344" t="str">
        <f t="shared" si="264"/>
        <v/>
      </c>
      <c r="AG182" s="344" t="str">
        <f t="shared" si="265"/>
        <v/>
      </c>
      <c r="AH182" s="344" t="str">
        <f t="shared" si="266"/>
        <v/>
      </c>
      <c r="AI182" s="344" t="str">
        <f t="shared" si="267"/>
        <v/>
      </c>
      <c r="AJ182" s="344" t="str">
        <f t="shared" si="268"/>
        <v/>
      </c>
      <c r="AK182" s="344" t="str">
        <f t="shared" si="269"/>
        <v/>
      </c>
      <c r="AL182" s="344" t="str">
        <f t="shared" ref="AL182:AL207" si="270">IF(S182=0,"",$CW182)</f>
        <v/>
      </c>
      <c r="BL182" s="332">
        <f>ABS($P163-P182)</f>
        <v>2558.67</v>
      </c>
      <c r="BM182" s="344" t="str">
        <f>IF(BL182&lt;$BL210,$BL211,$BL212)</f>
        <v>ns</v>
      </c>
      <c r="BN182" s="344">
        <f>ABS($P164-P182)</f>
        <v>2703.45</v>
      </c>
      <c r="BO182" s="344" t="str">
        <f>IF(BN182&lt;$BN210,$BN211,$BN212)</f>
        <v>ns</v>
      </c>
      <c r="BP182" s="344">
        <f>ABS($P165-P182)</f>
        <v>2741.56</v>
      </c>
      <c r="BQ182" s="344" t="str">
        <f>IF(BP182&lt;$BP210,$BP211,$BP212)</f>
        <v>ns</v>
      </c>
      <c r="BR182" s="344">
        <f>ABS($P166-P182)</f>
        <v>2947.22</v>
      </c>
      <c r="BS182" s="344" t="str">
        <f>IF(BR182&lt;$BR210,$BR211,$BR212)</f>
        <v>ns</v>
      </c>
      <c r="BT182" s="344">
        <f>ABS($P167-P182)</f>
        <v>3079.41</v>
      </c>
      <c r="BU182" s="344" t="str">
        <f>IF(BT182&lt;$BT210,$BT211,$BT212)</f>
        <v>ns</v>
      </c>
      <c r="BV182" s="344">
        <f>ABS($P168-P182)</f>
        <v>3372.26</v>
      </c>
      <c r="BW182" s="344" t="str">
        <f>IF(BV182&lt;$BV210,$BV211,$BV212)</f>
        <v>ns</v>
      </c>
      <c r="BX182" s="344">
        <f>ABS($P169-P182)</f>
        <v>0</v>
      </c>
      <c r="BY182" s="344" t="str">
        <f>IF(BX182&lt;$BX210,$BX211,$BX212)</f>
        <v>ns</v>
      </c>
      <c r="BZ182" s="344">
        <f>ABS($P170-P182)</f>
        <v>0</v>
      </c>
      <c r="CA182" s="344" t="str">
        <f>IF(BZ182&lt;$BZ210,$BZ211,$BZ212)</f>
        <v>ns</v>
      </c>
      <c r="CB182" s="344">
        <f>ABS($P171-P182)</f>
        <v>0</v>
      </c>
      <c r="CC182" s="344" t="str">
        <f>IF(CB182&lt;$CB210,$CB211,$CB212)</f>
        <v>ns</v>
      </c>
      <c r="CD182" s="344">
        <f>ABS($P172-P182)</f>
        <v>0</v>
      </c>
      <c r="CE182" s="344" t="str">
        <f>IF(CD182&lt;$CD210,$CD211,$CD212)</f>
        <v>ns</v>
      </c>
      <c r="CF182" s="344">
        <f>ABS($P173-P182)</f>
        <v>0</v>
      </c>
      <c r="CG182" s="344" t="str">
        <f>IF(CF182&lt;$CF210,$CF211,$CF212)</f>
        <v>ns</v>
      </c>
      <c r="CH182" s="344">
        <f>ABS($P174-P182)</f>
        <v>0</v>
      </c>
      <c r="CI182" s="344" t="str">
        <f>IF(CH182&lt;$CH210,$CH211,$CH212)</f>
        <v>ns</v>
      </c>
      <c r="CJ182" s="344">
        <f>ABS($P175-P182)</f>
        <v>0</v>
      </c>
      <c r="CK182" s="344" t="str">
        <f>IF(CJ182&lt;$CJ210,$CJ211,$CJ212)</f>
        <v>ns</v>
      </c>
      <c r="CL182" s="344">
        <f>ABS($P176-P182)</f>
        <v>0</v>
      </c>
      <c r="CM182" s="344" t="str">
        <f>IF(CL182&lt;$CL210,$CL211,$CL212)</f>
        <v>ns</v>
      </c>
      <c r="CN182" s="344">
        <f>ABS($P177-P182)</f>
        <v>0</v>
      </c>
      <c r="CO182" s="344" t="str">
        <f>IF(CN182&lt;$CN210,$CN211,$CN212)</f>
        <v>ns</v>
      </c>
      <c r="CP182" s="344">
        <f>ABS($P178-P182)</f>
        <v>0</v>
      </c>
      <c r="CQ182" s="344" t="str">
        <f>IF(CP182&lt;$CP210,$CP211,$CP212)</f>
        <v>ns</v>
      </c>
      <c r="CR182" s="344">
        <f>ABS($P179-P182)</f>
        <v>0</v>
      </c>
      <c r="CS182" s="344" t="str">
        <f>IF(CR182&lt;$CR210,$CR211,$CR212)</f>
        <v>ns</v>
      </c>
      <c r="CT182" s="344">
        <f>ABS($P180-P182)</f>
        <v>0</v>
      </c>
      <c r="CU182" s="344" t="str">
        <f>IF(CT182&lt;$CT210,$CT211,$CT212)</f>
        <v>ns</v>
      </c>
      <c r="CV182" s="344">
        <f>ABS($P181-P182)</f>
        <v>0</v>
      </c>
      <c r="CW182" s="344" t="str">
        <f>IF(CV182&lt;$CV210,$CV211,$CV212)</f>
        <v>ns</v>
      </c>
    </row>
    <row r="183" spans="1:121">
      <c r="A183" s="342">
        <f>IF(Rendimiento!G82="",Rendimiento!K82,Rendimiento!G82)</f>
        <v>0</v>
      </c>
      <c r="B183" s="355">
        <f>Rendimiento!H82</f>
        <v>0</v>
      </c>
      <c r="C183" s="355">
        <f>Rendimiento!I82</f>
        <v>0</v>
      </c>
      <c r="D183" s="344">
        <f>Rendimiento!J82</f>
        <v>0</v>
      </c>
      <c r="E183" s="344">
        <f t="shared" si="248"/>
        <v>0</v>
      </c>
      <c r="F183" s="344">
        <f t="shared" si="244"/>
        <v>0</v>
      </c>
      <c r="G183" s="344">
        <f t="shared" si="245"/>
        <v>0</v>
      </c>
      <c r="H183" s="344">
        <f t="shared" si="246"/>
        <v>0</v>
      </c>
      <c r="I183" s="340">
        <f t="shared" si="249"/>
        <v>0</v>
      </c>
      <c r="J183" s="344">
        <f t="shared" si="250"/>
        <v>0</v>
      </c>
      <c r="K183" s="344">
        <f t="shared" si="247"/>
        <v>0</v>
      </c>
      <c r="L183" s="344" t="s">
        <v>114</v>
      </c>
      <c r="M183" s="344" t="str">
        <f>IF(N181&gt;0.05,N184,N183)</f>
        <v>x</v>
      </c>
      <c r="N183" s="344">
        <f>M168/M163</f>
        <v>0.38447428078150642</v>
      </c>
      <c r="O183" s="342">
        <f>Rendimiento!P82</f>
        <v>0</v>
      </c>
      <c r="P183" s="356">
        <f>Rendimiento!Q82</f>
        <v>0</v>
      </c>
      <c r="Q183" s="332">
        <f>IF(E210&gt;0,O183,0)</f>
        <v>0</v>
      </c>
      <c r="R183" s="333" t="str">
        <f t="shared" si="251"/>
        <v/>
      </c>
      <c r="S183" s="332">
        <f>IF(E210&gt;0,P183,Q183)</f>
        <v>0</v>
      </c>
      <c r="T183" s="344" t="str">
        <f t="shared" si="252"/>
        <v/>
      </c>
      <c r="U183" s="344" t="str">
        <f t="shared" si="253"/>
        <v/>
      </c>
      <c r="V183" s="344" t="str">
        <f t="shared" si="254"/>
        <v/>
      </c>
      <c r="W183" s="344" t="str">
        <f t="shared" si="255"/>
        <v/>
      </c>
      <c r="X183" s="344" t="str">
        <f t="shared" si="256"/>
        <v/>
      </c>
      <c r="Y183" s="344" t="str">
        <f t="shared" si="257"/>
        <v/>
      </c>
      <c r="Z183" s="344" t="str">
        <f t="shared" si="258"/>
        <v/>
      </c>
      <c r="AA183" s="344" t="str">
        <f t="shared" si="259"/>
        <v/>
      </c>
      <c r="AB183" s="344" t="str">
        <f t="shared" si="260"/>
        <v/>
      </c>
      <c r="AC183" s="344" t="str">
        <f t="shared" si="261"/>
        <v/>
      </c>
      <c r="AD183" s="344" t="str">
        <f t="shared" si="262"/>
        <v/>
      </c>
      <c r="AE183" s="344" t="str">
        <f t="shared" si="263"/>
        <v/>
      </c>
      <c r="AF183" s="344" t="str">
        <f t="shared" si="264"/>
        <v/>
      </c>
      <c r="AG183" s="344" t="str">
        <f t="shared" si="265"/>
        <v/>
      </c>
      <c r="AH183" s="344" t="str">
        <f t="shared" si="266"/>
        <v/>
      </c>
      <c r="AI183" s="344" t="str">
        <f t="shared" si="267"/>
        <v/>
      </c>
      <c r="AJ183" s="344" t="str">
        <f t="shared" si="268"/>
        <v/>
      </c>
      <c r="AK183" s="344" t="str">
        <f t="shared" si="269"/>
        <v/>
      </c>
      <c r="AL183" s="344" t="str">
        <f t="shared" si="270"/>
        <v/>
      </c>
      <c r="AM183" s="344" t="str">
        <f t="shared" ref="AM183:AM207" si="271">IF(S183=0,"",$CY183)</f>
        <v/>
      </c>
      <c r="BL183" s="332">
        <f>ABS($P163-P183)</f>
        <v>2558.67</v>
      </c>
      <c r="BM183" s="344" t="str">
        <f>IF(BL183&lt;$BL210,$BL211,$BL212)</f>
        <v>ns</v>
      </c>
      <c r="BN183" s="344">
        <f>ABS($P164-P183)</f>
        <v>2703.45</v>
      </c>
      <c r="BO183" s="344" t="str">
        <f>IF(BN183&lt;$BN210,$BN211,$BN212)</f>
        <v>ns</v>
      </c>
      <c r="BP183" s="344">
        <f>ABS($P165-P183)</f>
        <v>2741.56</v>
      </c>
      <c r="BQ183" s="344" t="str">
        <f>IF(BP183&lt;$BP210,$BP211,$BP212)</f>
        <v>ns</v>
      </c>
      <c r="BR183" s="344">
        <f>ABS($P166-P183)</f>
        <v>2947.22</v>
      </c>
      <c r="BS183" s="344" t="str">
        <f>IF(BR183&lt;$BR210,$BR211,$BR212)</f>
        <v>ns</v>
      </c>
      <c r="BT183" s="344">
        <f>ABS($P167-P183)</f>
        <v>3079.41</v>
      </c>
      <c r="BU183" s="344" t="str">
        <f>IF(BT183&lt;$BT210,$BT211,$BT212)</f>
        <v>ns</v>
      </c>
      <c r="BV183" s="344">
        <f>ABS($P168-P183)</f>
        <v>3372.26</v>
      </c>
      <c r="BW183" s="344" t="str">
        <f>IF(BV183&lt;$BV210,$BV211,$BV212)</f>
        <v>ns</v>
      </c>
      <c r="BX183" s="344">
        <f>ABS($P169-P183)</f>
        <v>0</v>
      </c>
      <c r="BY183" s="344" t="str">
        <f>IF(BX183&lt;$BX210,$BX211,$BX212)</f>
        <v>ns</v>
      </c>
      <c r="BZ183" s="344">
        <f>ABS($P170-P183)</f>
        <v>0</v>
      </c>
      <c r="CA183" s="344" t="str">
        <f>IF(BZ183&lt;$BZ210,$BZ211,$BZ212)</f>
        <v>ns</v>
      </c>
      <c r="CB183" s="344">
        <f>ABS($P171-P183)</f>
        <v>0</v>
      </c>
      <c r="CC183" s="344" t="str">
        <f>IF(CB183&lt;$CB210,$CB211,$CB212)</f>
        <v>ns</v>
      </c>
      <c r="CD183" s="344">
        <f>ABS($P172-P183)</f>
        <v>0</v>
      </c>
      <c r="CE183" s="344" t="str">
        <f>IF(CD183&lt;$CD210,$CD211,$CD212)</f>
        <v>ns</v>
      </c>
      <c r="CF183" s="344">
        <f>ABS($P173-P183)</f>
        <v>0</v>
      </c>
      <c r="CG183" s="344" t="str">
        <f>IF(CF183&lt;$CF210,$CF211,$CF212)</f>
        <v>ns</v>
      </c>
      <c r="CH183" s="344">
        <f>ABS($P174-P183)</f>
        <v>0</v>
      </c>
      <c r="CI183" s="344" t="str">
        <f>IF(CH183&lt;$CH210,$CH211,$CH212)</f>
        <v>ns</v>
      </c>
      <c r="CJ183" s="344">
        <f>ABS($P175-P183)</f>
        <v>0</v>
      </c>
      <c r="CK183" s="344" t="str">
        <f>IF(CJ183&lt;$CJ210,$CJ211,$CJ212)</f>
        <v>ns</v>
      </c>
      <c r="CL183" s="344">
        <f>ABS($P176-P183)</f>
        <v>0</v>
      </c>
      <c r="CM183" s="344" t="str">
        <f>IF(CL183&lt;$CL210,$CL211,$CL212)</f>
        <v>ns</v>
      </c>
      <c r="CN183" s="344">
        <f>ABS($P177-P183)</f>
        <v>0</v>
      </c>
      <c r="CO183" s="344" t="str">
        <f>IF(CN183&lt;$CN210,$CN211,$CN212)</f>
        <v>ns</v>
      </c>
      <c r="CP183" s="344">
        <f>ABS($P178-P183)</f>
        <v>0</v>
      </c>
      <c r="CQ183" s="344" t="str">
        <f>IF(CP183&lt;$CP210,$CP211,$CP212)</f>
        <v>ns</v>
      </c>
      <c r="CR183" s="344">
        <f>ABS($P179-P183)</f>
        <v>0</v>
      </c>
      <c r="CS183" s="344" t="str">
        <f>IF(CR183&lt;$CR210,$CR211,$CR212)</f>
        <v>ns</v>
      </c>
      <c r="CT183" s="344">
        <f>ABS($P180-P183)</f>
        <v>0</v>
      </c>
      <c r="CU183" s="344" t="str">
        <f>IF(CT183&lt;$CT210,$CT211,$CT212)</f>
        <v>ns</v>
      </c>
      <c r="CV183" s="344">
        <f>ABS($P181-P183)</f>
        <v>0</v>
      </c>
      <c r="CW183" s="344" t="str">
        <f>IF(CV183&lt;$CV210,$CV211,$CV212)</f>
        <v>ns</v>
      </c>
      <c r="CX183" s="344">
        <f>ABS($P182-P183)</f>
        <v>0</v>
      </c>
      <c r="CY183" s="344" t="str">
        <f>IF(CX183&lt;$CX210,$CX211,$CX212)</f>
        <v>ns</v>
      </c>
    </row>
    <row r="184" spans="1:121">
      <c r="A184" s="342">
        <f>IF(Rendimiento!G83="",Rendimiento!K83,Rendimiento!G83)</f>
        <v>0</v>
      </c>
      <c r="B184" s="355">
        <f>Rendimiento!H83</f>
        <v>0</v>
      </c>
      <c r="C184" s="355">
        <f>Rendimiento!I83</f>
        <v>0</v>
      </c>
      <c r="D184" s="344">
        <f>Rendimiento!J83</f>
        <v>0</v>
      </c>
      <c r="E184" s="344">
        <f t="shared" si="248"/>
        <v>0</v>
      </c>
      <c r="F184" s="344">
        <f t="shared" si="244"/>
        <v>0</v>
      </c>
      <c r="G184" s="344">
        <f t="shared" si="245"/>
        <v>0</v>
      </c>
      <c r="H184" s="344">
        <f t="shared" si="246"/>
        <v>0</v>
      </c>
      <c r="I184" s="340">
        <f t="shared" si="249"/>
        <v>0</v>
      </c>
      <c r="J184" s="344">
        <f t="shared" si="250"/>
        <v>0</v>
      </c>
      <c r="K184" s="344">
        <f t="shared" si="247"/>
        <v>0</v>
      </c>
      <c r="N184" s="344" t="s">
        <v>136</v>
      </c>
      <c r="O184" s="342">
        <f>Rendimiento!P83</f>
        <v>0</v>
      </c>
      <c r="P184" s="356">
        <f>Rendimiento!Q83</f>
        <v>0</v>
      </c>
      <c r="Q184" s="332">
        <f>IF(E210&gt;0,O184,0)</f>
        <v>0</v>
      </c>
      <c r="R184" s="333" t="str">
        <f t="shared" si="251"/>
        <v/>
      </c>
      <c r="S184" s="332">
        <f>IF(E210&gt;0,P184,Q184)</f>
        <v>0</v>
      </c>
      <c r="T184" s="344" t="str">
        <f t="shared" si="252"/>
        <v/>
      </c>
      <c r="U184" s="344" t="str">
        <f t="shared" si="253"/>
        <v/>
      </c>
      <c r="V184" s="344" t="str">
        <f t="shared" si="254"/>
        <v/>
      </c>
      <c r="W184" s="344" t="str">
        <f t="shared" si="255"/>
        <v/>
      </c>
      <c r="X184" s="344" t="str">
        <f t="shared" si="256"/>
        <v/>
      </c>
      <c r="Y184" s="344" t="str">
        <f t="shared" si="257"/>
        <v/>
      </c>
      <c r="Z184" s="344" t="str">
        <f t="shared" si="258"/>
        <v/>
      </c>
      <c r="AA184" s="344" t="str">
        <f t="shared" si="259"/>
        <v/>
      </c>
      <c r="AB184" s="344" t="str">
        <f t="shared" si="260"/>
        <v/>
      </c>
      <c r="AC184" s="344" t="str">
        <f t="shared" si="261"/>
        <v/>
      </c>
      <c r="AD184" s="344" t="str">
        <f t="shared" si="262"/>
        <v/>
      </c>
      <c r="AE184" s="344" t="str">
        <f t="shared" si="263"/>
        <v/>
      </c>
      <c r="AF184" s="344" t="str">
        <f t="shared" si="264"/>
        <v/>
      </c>
      <c r="AG184" s="344" t="str">
        <f t="shared" si="265"/>
        <v/>
      </c>
      <c r="AH184" s="344" t="str">
        <f t="shared" si="266"/>
        <v/>
      </c>
      <c r="AI184" s="344" t="str">
        <f t="shared" si="267"/>
        <v/>
      </c>
      <c r="AJ184" s="344" t="str">
        <f t="shared" si="268"/>
        <v/>
      </c>
      <c r="AK184" s="344" t="str">
        <f t="shared" si="269"/>
        <v/>
      </c>
      <c r="AL184" s="344" t="str">
        <f t="shared" si="270"/>
        <v/>
      </c>
      <c r="AM184" s="344" t="str">
        <f t="shared" si="271"/>
        <v/>
      </c>
      <c r="AN184" s="344" t="str">
        <f t="shared" ref="AN184:AN207" si="272">IF(S184=0,"",$DA184)</f>
        <v/>
      </c>
      <c r="BL184" s="332">
        <f>ABS($P163-P184)</f>
        <v>2558.67</v>
      </c>
      <c r="BM184" s="344" t="str">
        <f>IF(BL184&lt;$BL210,$BL211,$BL212)</f>
        <v>ns</v>
      </c>
      <c r="BN184" s="344">
        <f>ABS($P164-P184)</f>
        <v>2703.45</v>
      </c>
      <c r="BO184" s="344" t="str">
        <f>IF(BN184&lt;$BN210,$BN211,$BN212)</f>
        <v>ns</v>
      </c>
      <c r="BP184" s="344">
        <f>ABS($P165-P184)</f>
        <v>2741.56</v>
      </c>
      <c r="BQ184" s="344" t="str">
        <f>IF(BP184&lt;$BP210,$BP211,$BP212)</f>
        <v>ns</v>
      </c>
      <c r="BR184" s="344">
        <f>ABS($P166-P184)</f>
        <v>2947.22</v>
      </c>
      <c r="BS184" s="344" t="str">
        <f>IF(BR184&lt;$BR210,$BR211,$BR212)</f>
        <v>ns</v>
      </c>
      <c r="BT184" s="344">
        <f>ABS($P167-P184)</f>
        <v>3079.41</v>
      </c>
      <c r="BU184" s="344" t="str">
        <f>IF(BT184&lt;$BT210,$BT211,$BT212)</f>
        <v>ns</v>
      </c>
      <c r="BV184" s="344">
        <f>ABS($P168-P184)</f>
        <v>3372.26</v>
      </c>
      <c r="BW184" s="344" t="str">
        <f>IF(BV184&lt;$BV210,$BV211,$BV212)</f>
        <v>ns</v>
      </c>
      <c r="BX184" s="344">
        <f>ABS($P169-P184)</f>
        <v>0</v>
      </c>
      <c r="BY184" s="344" t="str">
        <f>IF(BX184&lt;$BX210,$BX211,$BX212)</f>
        <v>ns</v>
      </c>
      <c r="BZ184" s="344">
        <f>ABS($P170-P184)</f>
        <v>0</v>
      </c>
      <c r="CA184" s="344" t="str">
        <f>IF(BZ184&lt;$BZ210,$BZ211,$BZ212)</f>
        <v>ns</v>
      </c>
      <c r="CB184" s="344">
        <f>ABS($P171-P184)</f>
        <v>0</v>
      </c>
      <c r="CC184" s="344" t="str">
        <f>IF(CB184&lt;$CB210,$CB211,$CB212)</f>
        <v>ns</v>
      </c>
      <c r="CD184" s="344">
        <f>ABS($P172-P184)</f>
        <v>0</v>
      </c>
      <c r="CE184" s="344" t="str">
        <f>IF(CD184&lt;$CD210,$CD211,$CD212)</f>
        <v>ns</v>
      </c>
      <c r="CF184" s="344">
        <f>ABS($P173-P184)</f>
        <v>0</v>
      </c>
      <c r="CG184" s="344" t="str">
        <f>IF(CF184&lt;$CF210,$CF211,$CF212)</f>
        <v>ns</v>
      </c>
      <c r="CH184" s="344">
        <f>ABS($P174-P184)</f>
        <v>0</v>
      </c>
      <c r="CI184" s="344" t="str">
        <f>IF(CH184&lt;$CH210,$CH211,$CH212)</f>
        <v>ns</v>
      </c>
      <c r="CJ184" s="344">
        <f>ABS($P175-P184)</f>
        <v>0</v>
      </c>
      <c r="CK184" s="344" t="str">
        <f>IF(CJ184&lt;$CJ210,$CJ211,$CJ212)</f>
        <v>ns</v>
      </c>
      <c r="CL184" s="344">
        <f>ABS($P176-P184)</f>
        <v>0</v>
      </c>
      <c r="CM184" s="344" t="str">
        <f>IF(CL184&lt;$CL210,$CL211,$CL212)</f>
        <v>ns</v>
      </c>
      <c r="CN184" s="344">
        <f>ABS($P177-P184)</f>
        <v>0</v>
      </c>
      <c r="CO184" s="344" t="str">
        <f>IF(CN184&lt;$CN210,$CN211,$CN212)</f>
        <v>ns</v>
      </c>
      <c r="CP184" s="344">
        <f>ABS($P178-P184)</f>
        <v>0</v>
      </c>
      <c r="CQ184" s="344" t="str">
        <f>IF(CP184&lt;$CP210,$CP211,$CP212)</f>
        <v>ns</v>
      </c>
      <c r="CR184" s="344">
        <f>ABS($P179-P184)</f>
        <v>0</v>
      </c>
      <c r="CS184" s="344" t="str">
        <f>IF(CR184&lt;$CR210,$CR211,$CR212)</f>
        <v>ns</v>
      </c>
      <c r="CT184" s="344">
        <f>ABS($P180-P184)</f>
        <v>0</v>
      </c>
      <c r="CU184" s="344" t="str">
        <f>IF(CT184&lt;$CT210,$CT211,$CT212)</f>
        <v>ns</v>
      </c>
      <c r="CV184" s="344">
        <f>ABS($P181-P184)</f>
        <v>0</v>
      </c>
      <c r="CW184" s="344" t="str">
        <f>IF(CV184&lt;$CV210,$CV211,$CV212)</f>
        <v>ns</v>
      </c>
      <c r="CX184" s="344">
        <f>ABS($P182-P184)</f>
        <v>0</v>
      </c>
      <c r="CY184" s="344" t="str">
        <f>IF(CX184&lt;$CX210,$CX211,$CX212)</f>
        <v>ns</v>
      </c>
      <c r="CZ184" s="344">
        <f>ABS($P183-P184)</f>
        <v>0</v>
      </c>
      <c r="DA184" s="344" t="str">
        <f>IF(CZ184&lt;$CZ210,$CZ211,$CZ212)</f>
        <v>ns</v>
      </c>
    </row>
    <row r="185" spans="1:121">
      <c r="A185" s="342">
        <f>IF(Rendimiento!G84="",Rendimiento!K84,Rendimiento!G84)</f>
        <v>0</v>
      </c>
      <c r="B185" s="358">
        <f>Rendimiento!H84</f>
        <v>0</v>
      </c>
      <c r="C185" s="358">
        <f>Rendimiento!I84</f>
        <v>0</v>
      </c>
      <c r="D185" s="344">
        <f>Rendimiento!J84</f>
        <v>0</v>
      </c>
      <c r="E185" s="344">
        <f t="shared" si="248"/>
        <v>0</v>
      </c>
      <c r="F185" s="344">
        <f t="shared" si="244"/>
        <v>0</v>
      </c>
      <c r="G185" s="344">
        <f t="shared" si="245"/>
        <v>0</v>
      </c>
      <c r="H185" s="344">
        <f t="shared" si="246"/>
        <v>0</v>
      </c>
      <c r="I185" s="340">
        <f t="shared" si="249"/>
        <v>0</v>
      </c>
      <c r="J185" s="344">
        <f t="shared" si="250"/>
        <v>0</v>
      </c>
      <c r="K185" s="344">
        <f t="shared" si="247"/>
        <v>0</v>
      </c>
      <c r="O185" s="342">
        <f>Rendimiento!P84</f>
        <v>0</v>
      </c>
      <c r="P185" s="356">
        <f>Rendimiento!Q84</f>
        <v>0</v>
      </c>
      <c r="Q185" s="332">
        <f>IF(E210&gt;0,O185,0)</f>
        <v>0</v>
      </c>
      <c r="R185" s="333" t="str">
        <f t="shared" si="251"/>
        <v/>
      </c>
      <c r="S185" s="332">
        <f>IF(E210&gt;0,P185,Q185)</f>
        <v>0</v>
      </c>
      <c r="T185" s="344" t="str">
        <f t="shared" si="252"/>
        <v/>
      </c>
      <c r="U185" s="344" t="str">
        <f t="shared" si="253"/>
        <v/>
      </c>
      <c r="V185" s="344" t="str">
        <f t="shared" si="254"/>
        <v/>
      </c>
      <c r="W185" s="344" t="str">
        <f t="shared" si="255"/>
        <v/>
      </c>
      <c r="X185" s="344" t="str">
        <f t="shared" si="256"/>
        <v/>
      </c>
      <c r="Y185" s="344" t="str">
        <f t="shared" si="257"/>
        <v/>
      </c>
      <c r="Z185" s="344" t="str">
        <f t="shared" si="258"/>
        <v/>
      </c>
      <c r="AA185" s="344" t="str">
        <f t="shared" si="259"/>
        <v/>
      </c>
      <c r="AB185" s="344" t="str">
        <f t="shared" si="260"/>
        <v/>
      </c>
      <c r="AC185" s="344" t="str">
        <f t="shared" si="261"/>
        <v/>
      </c>
      <c r="AD185" s="344" t="str">
        <f t="shared" si="262"/>
        <v/>
      </c>
      <c r="AE185" s="344" t="str">
        <f t="shared" si="263"/>
        <v/>
      </c>
      <c r="AF185" s="344" t="str">
        <f t="shared" si="264"/>
        <v/>
      </c>
      <c r="AG185" s="344" t="str">
        <f t="shared" si="265"/>
        <v/>
      </c>
      <c r="AH185" s="344" t="str">
        <f t="shared" si="266"/>
        <v/>
      </c>
      <c r="AI185" s="344" t="str">
        <f t="shared" si="267"/>
        <v/>
      </c>
      <c r="AJ185" s="344" t="str">
        <f t="shared" si="268"/>
        <v/>
      </c>
      <c r="AK185" s="344" t="str">
        <f t="shared" si="269"/>
        <v/>
      </c>
      <c r="AL185" s="344" t="str">
        <f t="shared" si="270"/>
        <v/>
      </c>
      <c r="AM185" s="344" t="str">
        <f t="shared" si="271"/>
        <v/>
      </c>
      <c r="AN185" s="344" t="str">
        <f t="shared" si="272"/>
        <v/>
      </c>
      <c r="AO185" s="344" t="str">
        <f t="shared" ref="AO185:AO207" si="273">IF(S185=0,"",$DC185)</f>
        <v/>
      </c>
      <c r="BL185" s="332">
        <f>ABS($P163-P185)</f>
        <v>2558.67</v>
      </c>
      <c r="BM185" s="344" t="str">
        <f>IF(BL185&lt;$BL210,$BL211,$BL212)</f>
        <v>ns</v>
      </c>
      <c r="BN185" s="344">
        <f>ABS($P164-P185)</f>
        <v>2703.45</v>
      </c>
      <c r="BO185" s="344" t="str">
        <f>IF(BN185&lt;$BN210,$BN211,$BN212)</f>
        <v>ns</v>
      </c>
      <c r="BP185" s="344">
        <f>ABS($P165-P185)</f>
        <v>2741.56</v>
      </c>
      <c r="BQ185" s="344" t="str">
        <f>IF(BP185&lt;$BP210,$BP211,$BP212)</f>
        <v>ns</v>
      </c>
      <c r="BR185" s="344">
        <f>ABS($P166-P185)</f>
        <v>2947.22</v>
      </c>
      <c r="BS185" s="344" t="str">
        <f>IF(BR185&lt;$BR210,$BR211,$BR212)</f>
        <v>ns</v>
      </c>
      <c r="BT185" s="344">
        <f>ABS($P167-P185)</f>
        <v>3079.41</v>
      </c>
      <c r="BU185" s="344" t="str">
        <f>IF(BT185&lt;$BT210,$BT211,$BT212)</f>
        <v>ns</v>
      </c>
      <c r="BV185" s="344">
        <f>ABS($P168-P185)</f>
        <v>3372.26</v>
      </c>
      <c r="BW185" s="344" t="str">
        <f>IF(BV185&lt;$BV210,$BV211,$BV212)</f>
        <v>ns</v>
      </c>
      <c r="BX185" s="344">
        <f>ABS($P169-P185)</f>
        <v>0</v>
      </c>
      <c r="BY185" s="344" t="str">
        <f>IF(BX185&lt;$BX210,$BX211,$BX212)</f>
        <v>ns</v>
      </c>
      <c r="BZ185" s="344">
        <f>ABS($P170-P185)</f>
        <v>0</v>
      </c>
      <c r="CA185" s="344" t="str">
        <f>IF(BZ185&lt;$BZ210,$BZ211,$BZ212)</f>
        <v>ns</v>
      </c>
      <c r="CB185" s="344">
        <f>ABS($P171-P185)</f>
        <v>0</v>
      </c>
      <c r="CC185" s="344" t="str">
        <f>IF(CB185&lt;$CB210,$CB211,$CB212)</f>
        <v>ns</v>
      </c>
      <c r="CD185" s="344">
        <f>ABS($P172-P185)</f>
        <v>0</v>
      </c>
      <c r="CE185" s="344" t="str">
        <f>IF(CD185&lt;$CD210,$CD211,$CD212)</f>
        <v>ns</v>
      </c>
      <c r="CF185" s="344">
        <f>ABS($P173-P185)</f>
        <v>0</v>
      </c>
      <c r="CG185" s="344" t="str">
        <f>IF(CF185&lt;$CF210,$CF211,$CF212)</f>
        <v>ns</v>
      </c>
      <c r="CH185" s="344">
        <f>ABS($P174-P185)</f>
        <v>0</v>
      </c>
      <c r="CI185" s="344" t="str">
        <f>IF(CH185&lt;$CH210,$CH211,$CH212)</f>
        <v>ns</v>
      </c>
      <c r="CJ185" s="344">
        <f>ABS($P175-P185)</f>
        <v>0</v>
      </c>
      <c r="CK185" s="344" t="str">
        <f>IF(CJ185&lt;$CJ210,$CJ211,$CJ212)</f>
        <v>ns</v>
      </c>
      <c r="CL185" s="344">
        <f>ABS($P176-P185)</f>
        <v>0</v>
      </c>
      <c r="CM185" s="344" t="str">
        <f>IF(CL185&lt;$CL210,$CL211,$CL212)</f>
        <v>ns</v>
      </c>
      <c r="CN185" s="344">
        <f>ABS($P177-P185)</f>
        <v>0</v>
      </c>
      <c r="CO185" s="344" t="str">
        <f>IF(CN185&lt;$CN210,$CN211,$CN212)</f>
        <v>ns</v>
      </c>
      <c r="CP185" s="344">
        <f>ABS($P178-P185)</f>
        <v>0</v>
      </c>
      <c r="CQ185" s="344" t="str">
        <f>IF(CP185&lt;$CP210,$CP211,$CP212)</f>
        <v>ns</v>
      </c>
      <c r="CR185" s="344">
        <f>ABS($P179-P185)</f>
        <v>0</v>
      </c>
      <c r="CS185" s="344" t="str">
        <f>IF(CR185&lt;$CR210,$CR211,$CR212)</f>
        <v>ns</v>
      </c>
      <c r="CT185" s="344">
        <f>ABS($P180-P185)</f>
        <v>0</v>
      </c>
      <c r="CU185" s="344" t="str">
        <f>IF(CT185&lt;$CT210,$CT211,$CT212)</f>
        <v>ns</v>
      </c>
      <c r="CV185" s="344">
        <f>ABS($P181-P185)</f>
        <v>0</v>
      </c>
      <c r="CW185" s="344" t="str">
        <f>IF(CV185&lt;$CV210,$CV211,$CV212)</f>
        <v>ns</v>
      </c>
      <c r="CX185" s="344">
        <f>ABS($P182-P185)</f>
        <v>0</v>
      </c>
      <c r="CY185" s="344" t="str">
        <f>IF(CX185&lt;$CX210,$CX211,$CX212)</f>
        <v>ns</v>
      </c>
      <c r="CZ185" s="344">
        <f>ABS($P183-P185)</f>
        <v>0</v>
      </c>
      <c r="DA185" s="344" t="str">
        <f>IF(CZ185&lt;$CZ210,$CZ211,$CZ212)</f>
        <v>ns</v>
      </c>
      <c r="DB185" s="344">
        <f>ABS($P184-P185)</f>
        <v>0</v>
      </c>
      <c r="DC185" s="344" t="str">
        <f>IF(DB185&lt;DB210,$DB211,$DB212)</f>
        <v>ns</v>
      </c>
    </row>
    <row r="186" spans="1:121">
      <c r="A186" s="342">
        <f>IF(Rendimiento!G85="",Rendimiento!K85,Rendimiento!G85)</f>
        <v>0</v>
      </c>
      <c r="B186" s="358">
        <f>Rendimiento!H85</f>
        <v>0</v>
      </c>
      <c r="C186" s="358">
        <f>Rendimiento!I85</f>
        <v>0</v>
      </c>
      <c r="D186" s="353">
        <f>Rendimiento!J85</f>
        <v>0</v>
      </c>
      <c r="E186" s="344">
        <f t="shared" si="248"/>
        <v>0</v>
      </c>
      <c r="F186" s="344">
        <f t="shared" si="244"/>
        <v>0</v>
      </c>
      <c r="G186" s="344">
        <f t="shared" si="245"/>
        <v>0</v>
      </c>
      <c r="H186" s="344">
        <f t="shared" si="246"/>
        <v>0</v>
      </c>
      <c r="I186" s="340">
        <f t="shared" si="249"/>
        <v>0</v>
      </c>
      <c r="J186" s="344">
        <f t="shared" si="250"/>
        <v>0</v>
      </c>
      <c r="K186" s="344">
        <f t="shared" si="247"/>
        <v>0</v>
      </c>
      <c r="O186" s="342">
        <f>Rendimiento!P85</f>
        <v>0</v>
      </c>
      <c r="P186" s="356">
        <f>Rendimiento!Q85</f>
        <v>0</v>
      </c>
      <c r="Q186" s="332">
        <f>IF(E210&gt;0,O186,0)</f>
        <v>0</v>
      </c>
      <c r="R186" s="333" t="str">
        <f t="shared" si="251"/>
        <v/>
      </c>
      <c r="S186" s="332">
        <f>IF(E210&gt;0,P186,Q186)</f>
        <v>0</v>
      </c>
      <c r="T186" s="344" t="str">
        <f t="shared" si="252"/>
        <v/>
      </c>
      <c r="U186" s="344" t="str">
        <f t="shared" si="253"/>
        <v/>
      </c>
      <c r="V186" s="344" t="str">
        <f t="shared" si="254"/>
        <v/>
      </c>
      <c r="W186" s="344" t="str">
        <f t="shared" si="255"/>
        <v/>
      </c>
      <c r="X186" s="344" t="str">
        <f t="shared" si="256"/>
        <v/>
      </c>
      <c r="Y186" s="344" t="str">
        <f t="shared" si="257"/>
        <v/>
      </c>
      <c r="Z186" s="344" t="str">
        <f t="shared" si="258"/>
        <v/>
      </c>
      <c r="AA186" s="344" t="str">
        <f t="shared" si="259"/>
        <v/>
      </c>
      <c r="AB186" s="344" t="str">
        <f t="shared" si="260"/>
        <v/>
      </c>
      <c r="AC186" s="344" t="str">
        <f t="shared" si="261"/>
        <v/>
      </c>
      <c r="AD186" s="344" t="str">
        <f t="shared" si="262"/>
        <v/>
      </c>
      <c r="AE186" s="344" t="str">
        <f t="shared" si="263"/>
        <v/>
      </c>
      <c r="AF186" s="344" t="str">
        <f t="shared" si="264"/>
        <v/>
      </c>
      <c r="AG186" s="344" t="str">
        <f t="shared" si="265"/>
        <v/>
      </c>
      <c r="AH186" s="344" t="str">
        <f t="shared" si="266"/>
        <v/>
      </c>
      <c r="AI186" s="344" t="str">
        <f t="shared" si="267"/>
        <v/>
      </c>
      <c r="AJ186" s="344" t="str">
        <f t="shared" si="268"/>
        <v/>
      </c>
      <c r="AK186" s="344" t="str">
        <f t="shared" si="269"/>
        <v/>
      </c>
      <c r="AL186" s="344" t="str">
        <f t="shared" si="270"/>
        <v/>
      </c>
      <c r="AM186" s="344" t="str">
        <f t="shared" si="271"/>
        <v/>
      </c>
      <c r="AN186" s="344" t="str">
        <f t="shared" si="272"/>
        <v/>
      </c>
      <c r="AO186" s="344" t="str">
        <f t="shared" si="273"/>
        <v/>
      </c>
      <c r="AP186" s="344" t="str">
        <f t="shared" ref="AP186:AP207" si="274">IF(S186=0,"",$DE186)</f>
        <v/>
      </c>
      <c r="BL186" s="332">
        <f>ABS($P163-P186)</f>
        <v>2558.67</v>
      </c>
      <c r="BM186" s="344" t="str">
        <f>IF(BL186&lt;$BL210,$BL211,$BL212)</f>
        <v>ns</v>
      </c>
      <c r="BN186" s="344">
        <f>ABS($P164-P186)</f>
        <v>2703.45</v>
      </c>
      <c r="BO186" s="344" t="str">
        <f>IF(BN186&lt;$BN210,$BN211,$BN212)</f>
        <v>ns</v>
      </c>
      <c r="BP186" s="344">
        <f>ABS($P165-P186)</f>
        <v>2741.56</v>
      </c>
      <c r="BQ186" s="344" t="str">
        <f>IF(BP186&lt;$BP210,$BP211,$BP212)</f>
        <v>ns</v>
      </c>
      <c r="BR186" s="344">
        <f>ABS($P166-P186)</f>
        <v>2947.22</v>
      </c>
      <c r="BS186" s="344" t="str">
        <f>IF(BR186&lt;$BR210,$BR211,$BR212)</f>
        <v>ns</v>
      </c>
      <c r="BT186" s="344">
        <f>ABS($P167-P186)</f>
        <v>3079.41</v>
      </c>
      <c r="BU186" s="344" t="str">
        <f>IF(BT186&lt;$BT210,$BT211,$BT212)</f>
        <v>ns</v>
      </c>
      <c r="BV186" s="344">
        <f>ABS($P168-P186)</f>
        <v>3372.26</v>
      </c>
      <c r="BW186" s="344" t="str">
        <f>IF(BV186&lt;$BV210,$BV211,$BV212)</f>
        <v>ns</v>
      </c>
      <c r="BX186" s="344">
        <f>ABS($P169-P186)</f>
        <v>0</v>
      </c>
      <c r="BY186" s="344" t="str">
        <f>IF(BX186&lt;$BX210,$BX211,$BX212)</f>
        <v>ns</v>
      </c>
      <c r="BZ186" s="344">
        <f>ABS($P170-P186)</f>
        <v>0</v>
      </c>
      <c r="CA186" s="344" t="str">
        <f>IF(BZ186&lt;$BZ210,$BZ211,$BZ212)</f>
        <v>ns</v>
      </c>
      <c r="CB186" s="344">
        <f>ABS($P171-P186)</f>
        <v>0</v>
      </c>
      <c r="CC186" s="344" t="str">
        <f>IF(CB186&lt;$CB210,$CB211,$CB212)</f>
        <v>ns</v>
      </c>
      <c r="CD186" s="344">
        <f>ABS($P172-P186)</f>
        <v>0</v>
      </c>
      <c r="CE186" s="344" t="str">
        <f>IF(CD186&lt;$CD210,$CD211,$CD212)</f>
        <v>ns</v>
      </c>
      <c r="CF186" s="344">
        <f>ABS($P173-P186)</f>
        <v>0</v>
      </c>
      <c r="CG186" s="344" t="str">
        <f>IF(CF186&lt;$CF210,$CF211,$CF212)</f>
        <v>ns</v>
      </c>
      <c r="CH186" s="344">
        <f>ABS($P174-P186)</f>
        <v>0</v>
      </c>
      <c r="CI186" s="344" t="str">
        <f>IF(CH186&lt;$CH210,$CH211,$CH212)</f>
        <v>ns</v>
      </c>
      <c r="CJ186" s="344">
        <f>ABS($P175-P186)</f>
        <v>0</v>
      </c>
      <c r="CK186" s="344" t="str">
        <f>IF(CJ186&lt;$CJ210,$CJ211,$CJ212)</f>
        <v>ns</v>
      </c>
      <c r="CL186" s="344">
        <f>ABS($P176-P186)</f>
        <v>0</v>
      </c>
      <c r="CM186" s="344" t="str">
        <f>IF(CL186&lt;$CL210,$CL211,$CL212)</f>
        <v>ns</v>
      </c>
      <c r="CN186" s="344">
        <f>ABS($P177-P186)</f>
        <v>0</v>
      </c>
      <c r="CO186" s="344" t="str">
        <f>IF(CN186&lt;$CN210,$CN211,$CN212)</f>
        <v>ns</v>
      </c>
      <c r="CP186" s="344">
        <f>ABS($P178-P186)</f>
        <v>0</v>
      </c>
      <c r="CQ186" s="344" t="str">
        <f>IF(CP186&lt;$CP210,$CP211,$CP212)</f>
        <v>ns</v>
      </c>
      <c r="CR186" s="344">
        <f>ABS($P179-P186)</f>
        <v>0</v>
      </c>
      <c r="CS186" s="344" t="str">
        <f>IF(CR186&lt;$CR210,$CR211,$CR212)</f>
        <v>ns</v>
      </c>
      <c r="CT186" s="344">
        <f>ABS($P180-P186)</f>
        <v>0</v>
      </c>
      <c r="CU186" s="344" t="str">
        <f>IF(CT186&lt;$CT210,$CT211,$CT212)</f>
        <v>ns</v>
      </c>
      <c r="CV186" s="344">
        <f>ABS($P181-P186)</f>
        <v>0</v>
      </c>
      <c r="CW186" s="344" t="str">
        <f>IF(CV186&lt;$CV210,$CV211,$CV212)</f>
        <v>ns</v>
      </c>
      <c r="CX186" s="344">
        <f>ABS($P182-P186)</f>
        <v>0</v>
      </c>
      <c r="CY186" s="344" t="str">
        <f>IF(CX186&lt;$CX210,$CX211,$CX212)</f>
        <v>ns</v>
      </c>
      <c r="CZ186" s="344">
        <f>ABS($P183-P186)</f>
        <v>0</v>
      </c>
      <c r="DA186" s="344" t="str">
        <f>IF(CZ186&lt;$CZ210,$CZ211,$CZ212)</f>
        <v>ns</v>
      </c>
      <c r="DB186" s="344">
        <f>ABS($P184-P186)</f>
        <v>0</v>
      </c>
      <c r="DC186" s="344" t="str">
        <f>IF(DB186&lt;DB210,$DB211,$DB212)</f>
        <v>ns</v>
      </c>
      <c r="DD186" s="344">
        <f>ABS($P185-P186)</f>
        <v>0</v>
      </c>
      <c r="DE186" s="344" t="str">
        <f>IF(DD186&lt;DD210,$DD211,$DD212)</f>
        <v>ns</v>
      </c>
    </row>
    <row r="187" spans="1:121">
      <c r="A187" s="342">
        <f>IF(Rendimiento!G86="",Rendimiento!K86,Rendimiento!G86)</f>
        <v>0</v>
      </c>
      <c r="B187" s="358">
        <f>Rendimiento!H86</f>
        <v>0</v>
      </c>
      <c r="C187" s="358">
        <f>Rendimiento!I86</f>
        <v>0</v>
      </c>
      <c r="D187" s="353">
        <f>Rendimiento!J86</f>
        <v>0</v>
      </c>
      <c r="E187" s="344">
        <f t="shared" si="248"/>
        <v>0</v>
      </c>
      <c r="F187" s="344">
        <f t="shared" si="244"/>
        <v>0</v>
      </c>
      <c r="G187" s="344">
        <f t="shared" si="245"/>
        <v>0</v>
      </c>
      <c r="H187" s="344">
        <f t="shared" si="246"/>
        <v>0</v>
      </c>
      <c r="I187" s="340">
        <f t="shared" si="249"/>
        <v>0</v>
      </c>
      <c r="J187" s="344">
        <f t="shared" si="250"/>
        <v>0</v>
      </c>
      <c r="K187" s="344">
        <f t="shared" si="247"/>
        <v>0</v>
      </c>
      <c r="L187" s="344" t="s">
        <v>144</v>
      </c>
      <c r="O187" s="342">
        <f>Rendimiento!P86</f>
        <v>0</v>
      </c>
      <c r="P187" s="356">
        <f>Rendimiento!Q86</f>
        <v>0</v>
      </c>
      <c r="Q187" s="332">
        <f>IF(E210&gt;0,O187,0)</f>
        <v>0</v>
      </c>
      <c r="R187" s="333" t="str">
        <f t="shared" si="251"/>
        <v/>
      </c>
      <c r="S187" s="332">
        <f>IF(E210&gt;0,P187,Q187)</f>
        <v>0</v>
      </c>
      <c r="T187" s="344" t="str">
        <f t="shared" si="252"/>
        <v/>
      </c>
      <c r="U187" s="344" t="str">
        <f t="shared" si="253"/>
        <v/>
      </c>
      <c r="V187" s="344" t="str">
        <f t="shared" si="254"/>
        <v/>
      </c>
      <c r="W187" s="344" t="str">
        <f t="shared" si="255"/>
        <v/>
      </c>
      <c r="X187" s="344" t="str">
        <f t="shared" si="256"/>
        <v/>
      </c>
      <c r="Y187" s="344" t="str">
        <f t="shared" si="257"/>
        <v/>
      </c>
      <c r="Z187" s="344" t="str">
        <f t="shared" si="258"/>
        <v/>
      </c>
      <c r="AA187" s="344" t="str">
        <f t="shared" si="259"/>
        <v/>
      </c>
      <c r="AB187" s="344" t="str">
        <f t="shared" si="260"/>
        <v/>
      </c>
      <c r="AC187" s="344" t="str">
        <f t="shared" si="261"/>
        <v/>
      </c>
      <c r="AD187" s="344" t="str">
        <f t="shared" si="262"/>
        <v/>
      </c>
      <c r="AE187" s="344" t="str">
        <f t="shared" si="263"/>
        <v/>
      </c>
      <c r="AF187" s="344" t="str">
        <f t="shared" si="264"/>
        <v/>
      </c>
      <c r="AG187" s="344" t="str">
        <f t="shared" si="265"/>
        <v/>
      </c>
      <c r="AH187" s="344" t="str">
        <f t="shared" si="266"/>
        <v/>
      </c>
      <c r="AI187" s="344" t="str">
        <f t="shared" si="267"/>
        <v/>
      </c>
      <c r="AJ187" s="344" t="str">
        <f t="shared" si="268"/>
        <v/>
      </c>
      <c r="AK187" s="344" t="str">
        <f t="shared" si="269"/>
        <v/>
      </c>
      <c r="AL187" s="344" t="str">
        <f t="shared" si="270"/>
        <v/>
      </c>
      <c r="AM187" s="344" t="str">
        <f t="shared" si="271"/>
        <v/>
      </c>
      <c r="AN187" s="344" t="str">
        <f t="shared" si="272"/>
        <v/>
      </c>
      <c r="AO187" s="344" t="str">
        <f t="shared" si="273"/>
        <v/>
      </c>
      <c r="AP187" s="344" t="str">
        <f t="shared" si="274"/>
        <v/>
      </c>
      <c r="AQ187" s="344" t="str">
        <f t="shared" ref="AQ187:AQ207" si="275">IF(S187=0,"",$DG187)</f>
        <v/>
      </c>
      <c r="BL187" s="332">
        <f>ABS($P163-P187)</f>
        <v>2558.67</v>
      </c>
      <c r="BM187" s="344" t="str">
        <f>IF(BL187&lt;$BL210,$BL211,$BL212)</f>
        <v>ns</v>
      </c>
      <c r="BN187" s="344">
        <f>ABS($P164-P187)</f>
        <v>2703.45</v>
      </c>
      <c r="BO187" s="344" t="str">
        <f>IF(BN187&lt;$BN210,$BN211,$BN212)</f>
        <v>ns</v>
      </c>
      <c r="BP187" s="344">
        <f>ABS($P165-P187)</f>
        <v>2741.56</v>
      </c>
      <c r="BQ187" s="344" t="str">
        <f>IF(BP187&lt;$BP210,$BP211,$BP212)</f>
        <v>ns</v>
      </c>
      <c r="BR187" s="344">
        <f>ABS($P166-P187)</f>
        <v>2947.22</v>
      </c>
      <c r="BS187" s="344" t="str">
        <f>IF(BR187&lt;$BR210,$BR211,$BR212)</f>
        <v>ns</v>
      </c>
      <c r="BT187" s="344">
        <f>ABS($P167-P187)</f>
        <v>3079.41</v>
      </c>
      <c r="BU187" s="344" t="str">
        <f>IF(BT187&lt;$BT210,$BT211,$BT212)</f>
        <v>ns</v>
      </c>
      <c r="BV187" s="344">
        <f>ABS($P168-P187)</f>
        <v>3372.26</v>
      </c>
      <c r="BW187" s="344" t="str">
        <f>IF(BV187&lt;$BV210,$BV211,$BV212)</f>
        <v>ns</v>
      </c>
      <c r="BX187" s="344">
        <f>ABS($P169-P187)</f>
        <v>0</v>
      </c>
      <c r="BY187" s="344" t="str">
        <f>IF(BX187&lt;$BX210,$BX211,$BX212)</f>
        <v>ns</v>
      </c>
      <c r="BZ187" s="344">
        <f>ABS($P170-P187)</f>
        <v>0</v>
      </c>
      <c r="CA187" s="344" t="str">
        <f>IF(BZ187&lt;$BZ210,$BZ211,$BZ212)</f>
        <v>ns</v>
      </c>
      <c r="CB187" s="344">
        <f>ABS($P171-P187)</f>
        <v>0</v>
      </c>
      <c r="CC187" s="344" t="str">
        <f>IF(CB187&lt;$CB210,$CB211,$CB212)</f>
        <v>ns</v>
      </c>
      <c r="CD187" s="344">
        <f>ABS($P172-P187)</f>
        <v>0</v>
      </c>
      <c r="CE187" s="344" t="str">
        <f>IF(CD187&lt;$CD210,$CD211,$CD212)</f>
        <v>ns</v>
      </c>
      <c r="CF187" s="344">
        <f>ABS($P173-P187)</f>
        <v>0</v>
      </c>
      <c r="CG187" s="344" t="str">
        <f>IF(CF187&lt;$CF210,$CF211,$CF212)</f>
        <v>ns</v>
      </c>
      <c r="CH187" s="344">
        <f>ABS($P174-P187)</f>
        <v>0</v>
      </c>
      <c r="CI187" s="344" t="str">
        <f>IF(CH187&lt;$CH210,$CH211,$CH212)</f>
        <v>ns</v>
      </c>
      <c r="CJ187" s="344">
        <f>ABS($P175-P187)</f>
        <v>0</v>
      </c>
      <c r="CK187" s="344" t="str">
        <f>IF(CJ187&lt;$CJ210,$CJ211,$CJ212)</f>
        <v>ns</v>
      </c>
      <c r="CL187" s="344">
        <f>ABS($P176-P187)</f>
        <v>0</v>
      </c>
      <c r="CM187" s="344" t="str">
        <f>IF(CL187&lt;$CL210,$CL211,$CL212)</f>
        <v>ns</v>
      </c>
      <c r="CN187" s="344">
        <f>ABS($P177-P187)</f>
        <v>0</v>
      </c>
      <c r="CO187" s="344" t="str">
        <f>IF(CN187&lt;$CN210,$CN211,$CN212)</f>
        <v>ns</v>
      </c>
      <c r="CP187" s="344">
        <f>ABS($P178-P187)</f>
        <v>0</v>
      </c>
      <c r="CQ187" s="344" t="str">
        <f>IF(CP187&lt;$CP210,$CP211,$CP212)</f>
        <v>ns</v>
      </c>
      <c r="CR187" s="344">
        <f>ABS($P179-P187)</f>
        <v>0</v>
      </c>
      <c r="CS187" s="344" t="str">
        <f>IF(CR187&lt;$CR210,$CR211,$CR212)</f>
        <v>ns</v>
      </c>
      <c r="CT187" s="344">
        <f>ABS($P180-P187)</f>
        <v>0</v>
      </c>
      <c r="CU187" s="344" t="str">
        <f>IF(CT187&lt;$CT210,$CT211,$CT212)</f>
        <v>ns</v>
      </c>
      <c r="CV187" s="344">
        <f>ABS($P181-P187)</f>
        <v>0</v>
      </c>
      <c r="CW187" s="344" t="str">
        <f>IF(CV187&lt;$CV210,$CV211,$CV212)</f>
        <v>ns</v>
      </c>
      <c r="CX187" s="344">
        <f>ABS($P182-P187)</f>
        <v>0</v>
      </c>
      <c r="CY187" s="344" t="str">
        <f>IF(CX187&lt;$CX210,$CX211,$CX212)</f>
        <v>ns</v>
      </c>
      <c r="CZ187" s="344">
        <f>ABS($P183-P187)</f>
        <v>0</v>
      </c>
      <c r="DA187" s="344" t="str">
        <f>IF(CZ187&lt;$CZ210,$CZ211,$CZ212)</f>
        <v>ns</v>
      </c>
      <c r="DB187" s="344">
        <f>ABS($P184-P187)</f>
        <v>0</v>
      </c>
      <c r="DC187" s="344" t="str">
        <f>IF(DB187&lt;DB210,$DB211,$DB212)</f>
        <v>ns</v>
      </c>
      <c r="DD187" s="344">
        <f>ABS($P185-P187)</f>
        <v>0</v>
      </c>
      <c r="DE187" s="344" t="str">
        <f>IF(DD187&lt;DD210,$DD211,$DD212)</f>
        <v>ns</v>
      </c>
      <c r="DF187" s="344">
        <f>ABS($P186-P187)</f>
        <v>0</v>
      </c>
      <c r="DG187" s="344" t="str">
        <f>IF(DF187&lt;DF210,$DF211,$DF212)</f>
        <v>ns</v>
      </c>
    </row>
    <row r="188" spans="1:121">
      <c r="A188" s="342">
        <f>IF(Rendimiento!G87="",Rendimiento!K87,Rendimiento!G87)</f>
        <v>0</v>
      </c>
      <c r="B188" s="358">
        <f>Rendimiento!H87</f>
        <v>0</v>
      </c>
      <c r="C188" s="358">
        <f>Rendimiento!I87</f>
        <v>0</v>
      </c>
      <c r="D188" s="344">
        <f>Rendimiento!J87</f>
        <v>0</v>
      </c>
      <c r="E188" s="344">
        <f t="shared" si="248"/>
        <v>0</v>
      </c>
      <c r="F188" s="344">
        <f t="shared" si="244"/>
        <v>0</v>
      </c>
      <c r="G188" s="344">
        <f t="shared" si="245"/>
        <v>0</v>
      </c>
      <c r="H188" s="344">
        <f t="shared" si="246"/>
        <v>0</v>
      </c>
      <c r="I188" s="340">
        <f t="shared" si="249"/>
        <v>0</v>
      </c>
      <c r="J188" s="344">
        <f t="shared" si="250"/>
        <v>0</v>
      </c>
      <c r="K188" s="344">
        <f t="shared" si="247"/>
        <v>0</v>
      </c>
      <c r="O188" s="342">
        <f>Rendimiento!P87</f>
        <v>0</v>
      </c>
      <c r="P188" s="356">
        <f>Rendimiento!Q87</f>
        <v>0</v>
      </c>
      <c r="Q188" s="332">
        <f>IF(E210&gt;0,O188,0)</f>
        <v>0</v>
      </c>
      <c r="R188" s="333" t="str">
        <f t="shared" si="251"/>
        <v/>
      </c>
      <c r="S188" s="332">
        <f>IF(E210&gt;0,P188,Q188)</f>
        <v>0</v>
      </c>
      <c r="T188" s="344" t="str">
        <f t="shared" si="252"/>
        <v/>
      </c>
      <c r="U188" s="344" t="str">
        <f t="shared" si="253"/>
        <v/>
      </c>
      <c r="V188" s="344" t="str">
        <f t="shared" si="254"/>
        <v/>
      </c>
      <c r="W188" s="344" t="str">
        <f t="shared" si="255"/>
        <v/>
      </c>
      <c r="X188" s="344" t="str">
        <f t="shared" si="256"/>
        <v/>
      </c>
      <c r="Y188" s="344" t="str">
        <f t="shared" si="257"/>
        <v/>
      </c>
      <c r="Z188" s="344" t="str">
        <f t="shared" si="258"/>
        <v/>
      </c>
      <c r="AA188" s="344" t="str">
        <f t="shared" si="259"/>
        <v/>
      </c>
      <c r="AB188" s="344" t="str">
        <f t="shared" si="260"/>
        <v/>
      </c>
      <c r="AC188" s="344" t="str">
        <f t="shared" si="261"/>
        <v/>
      </c>
      <c r="AD188" s="344" t="str">
        <f t="shared" si="262"/>
        <v/>
      </c>
      <c r="AE188" s="344" t="str">
        <f t="shared" si="263"/>
        <v/>
      </c>
      <c r="AF188" s="344" t="str">
        <f t="shared" si="264"/>
        <v/>
      </c>
      <c r="AG188" s="344" t="str">
        <f t="shared" si="265"/>
        <v/>
      </c>
      <c r="AH188" s="344" t="str">
        <f t="shared" si="266"/>
        <v/>
      </c>
      <c r="AI188" s="344" t="str">
        <f t="shared" si="267"/>
        <v/>
      </c>
      <c r="AJ188" s="344" t="str">
        <f t="shared" si="268"/>
        <v/>
      </c>
      <c r="AK188" s="344" t="str">
        <f t="shared" si="269"/>
        <v/>
      </c>
      <c r="AL188" s="344" t="str">
        <f t="shared" si="270"/>
        <v/>
      </c>
      <c r="AM188" s="344" t="str">
        <f t="shared" si="271"/>
        <v/>
      </c>
      <c r="AN188" s="344" t="str">
        <f t="shared" si="272"/>
        <v/>
      </c>
      <c r="AO188" s="344" t="str">
        <f t="shared" si="273"/>
        <v/>
      </c>
      <c r="AP188" s="344" t="str">
        <f t="shared" si="274"/>
        <v/>
      </c>
      <c r="AQ188" s="344" t="str">
        <f t="shared" si="275"/>
        <v/>
      </c>
      <c r="AR188" s="344" t="str">
        <f t="shared" ref="AR188:AR207" si="276">IF(S188=0,"",$DI188)</f>
        <v/>
      </c>
      <c r="BL188" s="332">
        <f>ABS($P163-P188)</f>
        <v>2558.67</v>
      </c>
      <c r="BM188" s="344" t="str">
        <f>IF(BL188&lt;$BL210,$BL211,$BL212)</f>
        <v>ns</v>
      </c>
      <c r="BN188" s="344">
        <f>ABS($P164-P188)</f>
        <v>2703.45</v>
      </c>
      <c r="BO188" s="344" t="str">
        <f>IF(BN188&lt;$BN210,$BN211,$BN212)</f>
        <v>ns</v>
      </c>
      <c r="BP188" s="344">
        <f>ABS($P165-P188)</f>
        <v>2741.56</v>
      </c>
      <c r="BQ188" s="344" t="str">
        <f>IF(BP188&lt;$BP210,$BP211,$BP212)</f>
        <v>ns</v>
      </c>
      <c r="BR188" s="344">
        <f>ABS($P166-P188)</f>
        <v>2947.22</v>
      </c>
      <c r="BS188" s="344" t="str">
        <f>IF(BR188&lt;$BR210,$BR211,$BR212)</f>
        <v>ns</v>
      </c>
      <c r="BT188" s="344">
        <f>ABS($P167-P188)</f>
        <v>3079.41</v>
      </c>
      <c r="BU188" s="344" t="str">
        <f>IF(BT188&lt;$BT210,$BT211,$BT212)</f>
        <v>ns</v>
      </c>
      <c r="BV188" s="344">
        <f>ABS($P168-P188)</f>
        <v>3372.26</v>
      </c>
      <c r="BW188" s="344" t="str">
        <f>IF(BV188&lt;$BV210,$BV211,$BV212)</f>
        <v>ns</v>
      </c>
      <c r="BX188" s="344">
        <f>ABS($P169-P188)</f>
        <v>0</v>
      </c>
      <c r="BY188" s="344" t="str">
        <f>IF(BX188&lt;$BX210,$BX211,$BX212)</f>
        <v>ns</v>
      </c>
      <c r="BZ188" s="344">
        <f>ABS($P170-P188)</f>
        <v>0</v>
      </c>
      <c r="CA188" s="344" t="str">
        <f>IF(BZ188&lt;$BZ210,$BZ211,$BZ212)</f>
        <v>ns</v>
      </c>
      <c r="CB188" s="344">
        <f>ABS($P171-P188)</f>
        <v>0</v>
      </c>
      <c r="CC188" s="344" t="str">
        <f>IF(CB188&lt;$CB210,$CB211,$CB212)</f>
        <v>ns</v>
      </c>
      <c r="CD188" s="344">
        <f>ABS($P172-P188)</f>
        <v>0</v>
      </c>
      <c r="CE188" s="344" t="str">
        <f>IF(CD188&lt;$CD210,$CD211,$CD212)</f>
        <v>ns</v>
      </c>
      <c r="CF188" s="344">
        <f>ABS($P173-P188)</f>
        <v>0</v>
      </c>
      <c r="CG188" s="344" t="str">
        <f>IF(CF188&lt;$CF210,$CF211,$CF212)</f>
        <v>ns</v>
      </c>
      <c r="CH188" s="344">
        <f>ABS($P174-P188)</f>
        <v>0</v>
      </c>
      <c r="CI188" s="344" t="str">
        <f>IF(CH188&lt;$CH210,$CH211,$CH212)</f>
        <v>ns</v>
      </c>
      <c r="CJ188" s="344">
        <f>ABS($P175-P188)</f>
        <v>0</v>
      </c>
      <c r="CK188" s="344" t="str">
        <f>IF(CJ188&lt;$CJ210,$CJ211,$CJ212)</f>
        <v>ns</v>
      </c>
      <c r="CL188" s="344">
        <f>ABS($P176-P188)</f>
        <v>0</v>
      </c>
      <c r="CM188" s="344" t="str">
        <f>IF(CL188&lt;$CL210,$CL211,$CL212)</f>
        <v>ns</v>
      </c>
      <c r="CN188" s="344">
        <f>ABS($P177-P188)</f>
        <v>0</v>
      </c>
      <c r="CO188" s="344" t="str">
        <f>IF(CN188&lt;$CN210,$CN211,$CN212)</f>
        <v>ns</v>
      </c>
      <c r="CP188" s="344">
        <f>ABS($P178-P188)</f>
        <v>0</v>
      </c>
      <c r="CQ188" s="344" t="str">
        <f>IF(CP188&lt;$CP210,$CP211,$CP212)</f>
        <v>ns</v>
      </c>
      <c r="CR188" s="344">
        <f>ABS($P179-P188)</f>
        <v>0</v>
      </c>
      <c r="CS188" s="344" t="str">
        <f>IF(CR188&lt;$CR210,$CR211,$CR212)</f>
        <v>ns</v>
      </c>
      <c r="CT188" s="344">
        <f>ABS($P180-P188)</f>
        <v>0</v>
      </c>
      <c r="CU188" s="344" t="str">
        <f>IF(CT188&lt;$CT210,$CT211,$CT212)</f>
        <v>ns</v>
      </c>
      <c r="CV188" s="344">
        <f>ABS($P181-P188)</f>
        <v>0</v>
      </c>
      <c r="CW188" s="344" t="str">
        <f>IF(CV188&lt;$CV210,$CV211,$CV212)</f>
        <v>ns</v>
      </c>
      <c r="CX188" s="344">
        <f>ABS($P182-P188)</f>
        <v>0</v>
      </c>
      <c r="CY188" s="344" t="str">
        <f>IF(CX188&lt;$CX210,$CX211,$CX212)</f>
        <v>ns</v>
      </c>
      <c r="CZ188" s="344">
        <f>ABS($P183-P188)</f>
        <v>0</v>
      </c>
      <c r="DA188" s="344" t="str">
        <f>IF(CZ188&lt;$CZ210,$CZ211,$CZ212)</f>
        <v>ns</v>
      </c>
      <c r="DB188" s="344">
        <f>ABS($P184-P188)</f>
        <v>0</v>
      </c>
      <c r="DC188" s="344" t="str">
        <f>IF(DB188&lt;DB210,$DB211,$DB212)</f>
        <v>ns</v>
      </c>
      <c r="DD188" s="344">
        <f>ABS($P185-P188)</f>
        <v>0</v>
      </c>
      <c r="DE188" s="344" t="str">
        <f>IF(DD188&lt;DD210,$DD211,$DD212)</f>
        <v>ns</v>
      </c>
      <c r="DF188" s="344">
        <f>ABS($P186-P188)</f>
        <v>0</v>
      </c>
      <c r="DG188" s="344" t="str">
        <f>IF(DF188&lt;DF210,$DF211,$DF212)</f>
        <v>ns</v>
      </c>
      <c r="DH188" s="344">
        <f>ABS($P187-P188)</f>
        <v>0</v>
      </c>
      <c r="DI188" s="344" t="str">
        <f>IF(DH188&lt;DH210,$DH211,$DH212)</f>
        <v>ns</v>
      </c>
    </row>
    <row r="189" spans="1:121">
      <c r="A189" s="342">
        <f>IF(Rendimiento!G88="",Rendimiento!K88,Rendimiento!G88)</f>
        <v>0</v>
      </c>
      <c r="B189" s="358">
        <f>Rendimiento!H88</f>
        <v>0</v>
      </c>
      <c r="C189" s="358">
        <f>Rendimiento!I88</f>
        <v>0</v>
      </c>
      <c r="D189" s="344">
        <f>Rendimiento!J88</f>
        <v>0</v>
      </c>
      <c r="E189" s="344">
        <f t="shared" si="248"/>
        <v>0</v>
      </c>
      <c r="F189" s="344">
        <f t="shared" si="244"/>
        <v>0</v>
      </c>
      <c r="G189" s="344">
        <f t="shared" si="245"/>
        <v>0</v>
      </c>
      <c r="H189" s="344">
        <f t="shared" si="246"/>
        <v>0</v>
      </c>
      <c r="I189" s="340">
        <f t="shared" si="249"/>
        <v>0</v>
      </c>
      <c r="J189" s="344">
        <f t="shared" si="250"/>
        <v>0</v>
      </c>
      <c r="K189" s="344">
        <f t="shared" si="247"/>
        <v>0</v>
      </c>
      <c r="O189" s="342">
        <f>Rendimiento!P88</f>
        <v>0</v>
      </c>
      <c r="P189" s="356">
        <f>Rendimiento!Q88</f>
        <v>0</v>
      </c>
      <c r="Q189" s="332">
        <f>IF(E210&gt;0,O189,0)</f>
        <v>0</v>
      </c>
      <c r="R189" s="333" t="str">
        <f t="shared" si="251"/>
        <v/>
      </c>
      <c r="S189" s="332">
        <f>IF(E210&gt;0,P189,Q189)</f>
        <v>0</v>
      </c>
      <c r="T189" s="344" t="str">
        <f t="shared" si="252"/>
        <v/>
      </c>
      <c r="U189" s="344" t="str">
        <f t="shared" si="253"/>
        <v/>
      </c>
      <c r="V189" s="344" t="str">
        <f t="shared" si="254"/>
        <v/>
      </c>
      <c r="W189" s="344" t="str">
        <f t="shared" si="255"/>
        <v/>
      </c>
      <c r="X189" s="344" t="str">
        <f t="shared" si="256"/>
        <v/>
      </c>
      <c r="Y189" s="344" t="str">
        <f t="shared" si="257"/>
        <v/>
      </c>
      <c r="Z189" s="344" t="str">
        <f t="shared" si="258"/>
        <v/>
      </c>
      <c r="AA189" s="344" t="str">
        <f t="shared" si="259"/>
        <v/>
      </c>
      <c r="AB189" s="344" t="str">
        <f t="shared" si="260"/>
        <v/>
      </c>
      <c r="AC189" s="344" t="str">
        <f t="shared" si="261"/>
        <v/>
      </c>
      <c r="AD189" s="344" t="str">
        <f t="shared" si="262"/>
        <v/>
      </c>
      <c r="AE189" s="344" t="str">
        <f t="shared" si="263"/>
        <v/>
      </c>
      <c r="AF189" s="344" t="str">
        <f t="shared" si="264"/>
        <v/>
      </c>
      <c r="AG189" s="344" t="str">
        <f t="shared" si="265"/>
        <v/>
      </c>
      <c r="AH189" s="344" t="str">
        <f t="shared" si="266"/>
        <v/>
      </c>
      <c r="AI189" s="344" t="str">
        <f t="shared" si="267"/>
        <v/>
      </c>
      <c r="AJ189" s="344" t="str">
        <f t="shared" si="268"/>
        <v/>
      </c>
      <c r="AK189" s="344" t="str">
        <f t="shared" si="269"/>
        <v/>
      </c>
      <c r="AL189" s="344" t="str">
        <f t="shared" si="270"/>
        <v/>
      </c>
      <c r="AM189" s="344" t="str">
        <f t="shared" si="271"/>
        <v/>
      </c>
      <c r="AN189" s="344" t="str">
        <f t="shared" si="272"/>
        <v/>
      </c>
      <c r="AO189" s="344" t="str">
        <f t="shared" si="273"/>
        <v/>
      </c>
      <c r="AP189" s="344" t="str">
        <f t="shared" si="274"/>
        <v/>
      </c>
      <c r="AQ189" s="344" t="str">
        <f t="shared" si="275"/>
        <v/>
      </c>
      <c r="AR189" s="344" t="str">
        <f t="shared" si="276"/>
        <v/>
      </c>
      <c r="AS189" s="344" t="str">
        <f t="shared" ref="AS189:AS207" si="277">IF(S189=0,"",$DK189)</f>
        <v/>
      </c>
      <c r="BL189" s="332">
        <f>ABS($P163-P189)</f>
        <v>2558.67</v>
      </c>
      <c r="BM189" s="344" t="str">
        <f>IF(BL189&lt;$BL210,$BL211,$BL212)</f>
        <v>ns</v>
      </c>
      <c r="BN189" s="344">
        <f>ABS($P164-P189)</f>
        <v>2703.45</v>
      </c>
      <c r="BO189" s="344" t="str">
        <f>IF(BN189&lt;$BN210,$BN211,$BN212)</f>
        <v>ns</v>
      </c>
      <c r="BP189" s="344">
        <f>ABS($P165-P189)</f>
        <v>2741.56</v>
      </c>
      <c r="BQ189" s="344" t="str">
        <f>IF(BP189&lt;$BP210,$BP211,$BP212)</f>
        <v>ns</v>
      </c>
      <c r="BR189" s="344">
        <f>ABS($P166-P189)</f>
        <v>2947.22</v>
      </c>
      <c r="BS189" s="344" t="str">
        <f>IF(BR189&lt;$BR210,$BR211,$BR212)</f>
        <v>ns</v>
      </c>
      <c r="BT189" s="344">
        <f>ABS($P167-P189)</f>
        <v>3079.41</v>
      </c>
      <c r="BU189" s="344" t="str">
        <f>IF(BT189&lt;$BT210,$BT211,$BT212)</f>
        <v>ns</v>
      </c>
      <c r="BV189" s="344">
        <f>ABS($P168-P189)</f>
        <v>3372.26</v>
      </c>
      <c r="BW189" s="344" t="str">
        <f>IF(BV189&lt;$BV210,$BV211,$BV212)</f>
        <v>ns</v>
      </c>
      <c r="BX189" s="344">
        <f>ABS($P169-P189)</f>
        <v>0</v>
      </c>
      <c r="BY189" s="344" t="str">
        <f>IF(BX189&lt;$BX210,$BX211,$BX212)</f>
        <v>ns</v>
      </c>
      <c r="BZ189" s="344">
        <f>ABS($P170-P189)</f>
        <v>0</v>
      </c>
      <c r="CA189" s="344" t="str">
        <f>IF(BZ189&lt;$BZ210,$BZ211,$BZ212)</f>
        <v>ns</v>
      </c>
      <c r="CB189" s="344">
        <f>ABS($P171-P189)</f>
        <v>0</v>
      </c>
      <c r="CC189" s="344" t="str">
        <f>IF(CB189&lt;$CB210,$CB211,$CB212)</f>
        <v>ns</v>
      </c>
      <c r="CD189" s="344">
        <f>ABS($P172-P189)</f>
        <v>0</v>
      </c>
      <c r="CE189" s="344" t="str">
        <f>IF(CD189&lt;$CD210,$CD211,$CD212)</f>
        <v>ns</v>
      </c>
      <c r="CF189" s="344">
        <f>ABS($P173-P189)</f>
        <v>0</v>
      </c>
      <c r="CG189" s="344" t="str">
        <f>IF(CF189&lt;$CF210,$CF211,$CF212)</f>
        <v>ns</v>
      </c>
      <c r="CH189" s="344">
        <f>ABS($P174-P189)</f>
        <v>0</v>
      </c>
      <c r="CI189" s="344" t="str">
        <f>IF(CH189&lt;$CH210,$CH211,$CH212)</f>
        <v>ns</v>
      </c>
      <c r="CJ189" s="344">
        <f>ABS($P175-P189)</f>
        <v>0</v>
      </c>
      <c r="CK189" s="344" t="str">
        <f>IF(CJ189&lt;$CJ210,$CJ211,$CJ212)</f>
        <v>ns</v>
      </c>
      <c r="CL189" s="344">
        <f>ABS($P176-P189)</f>
        <v>0</v>
      </c>
      <c r="CM189" s="344" t="str">
        <f>IF(CL189&lt;$CL210,$CL211,$CL212)</f>
        <v>ns</v>
      </c>
      <c r="CN189" s="344">
        <f>ABS($P177-P189)</f>
        <v>0</v>
      </c>
      <c r="CO189" s="344" t="str">
        <f>IF(CN189&lt;$CN210,$CN211,$CN212)</f>
        <v>ns</v>
      </c>
      <c r="CP189" s="344">
        <f>ABS($P178-P189)</f>
        <v>0</v>
      </c>
      <c r="CQ189" s="344" t="str">
        <f>IF(CP189&lt;$CP210,$CP211,$CP212)</f>
        <v>ns</v>
      </c>
      <c r="CR189" s="344">
        <f>ABS($P179-P189)</f>
        <v>0</v>
      </c>
      <c r="CS189" s="344" t="str">
        <f>IF(CR189&lt;$CR210,$CR211,$CR212)</f>
        <v>ns</v>
      </c>
      <c r="CT189" s="344">
        <f>ABS($P180-P189)</f>
        <v>0</v>
      </c>
      <c r="CU189" s="344" t="str">
        <f>IF(CT189&lt;$CT210,$CT211,$CT212)</f>
        <v>ns</v>
      </c>
      <c r="CV189" s="344">
        <f>ABS($P181-P189)</f>
        <v>0</v>
      </c>
      <c r="CW189" s="344" t="str">
        <f>IF(CV189&lt;$CV210,$CV211,$CV212)</f>
        <v>ns</v>
      </c>
      <c r="CX189" s="344">
        <f>ABS($P182-P189)</f>
        <v>0</v>
      </c>
      <c r="CY189" s="344" t="str">
        <f>IF(CX189&lt;$CX210,$CX211,$CX212)</f>
        <v>ns</v>
      </c>
      <c r="CZ189" s="344">
        <f>ABS($P183-P189)</f>
        <v>0</v>
      </c>
      <c r="DA189" s="344" t="str">
        <f>IF(CZ189&lt;$CZ210,$CZ211,$CZ212)</f>
        <v>ns</v>
      </c>
      <c r="DB189" s="344">
        <f>ABS($P184-P189)</f>
        <v>0</v>
      </c>
      <c r="DC189" s="344" t="str">
        <f>IF(DB189&lt;DB210,$DB211,$DB212)</f>
        <v>ns</v>
      </c>
      <c r="DD189" s="344">
        <f>ABS($P185-P189)</f>
        <v>0</v>
      </c>
      <c r="DE189" s="344" t="str">
        <f>IF(DD189&lt;DD210,$DD211,$DD212)</f>
        <v>ns</v>
      </c>
      <c r="DF189" s="344">
        <f>ABS($P186-P189)</f>
        <v>0</v>
      </c>
      <c r="DG189" s="344" t="str">
        <f>IF(DF189&lt;DF210,$DF211,$DF212)</f>
        <v>ns</v>
      </c>
      <c r="DH189" s="344">
        <f>ABS($P187-P189)</f>
        <v>0</v>
      </c>
      <c r="DI189" s="344" t="str">
        <f>IF(DH189&lt;DH210,$DH211,$DH212)</f>
        <v>ns</v>
      </c>
      <c r="DJ189" s="344">
        <f>ABS($P188-P189)</f>
        <v>0</v>
      </c>
      <c r="DK189" s="344" t="str">
        <f>IF(DJ189&lt;DJ210,$DJ211,$DJ212)</f>
        <v>ns</v>
      </c>
    </row>
    <row r="190" spans="1:121">
      <c r="A190" s="342">
        <f>IF(Rendimiento!G89="",Rendimiento!K89,Rendimiento!G89)</f>
        <v>0</v>
      </c>
      <c r="B190" s="358">
        <f>Rendimiento!H89</f>
        <v>0</v>
      </c>
      <c r="C190" s="358">
        <f>Rendimiento!I89</f>
        <v>0</v>
      </c>
      <c r="D190" s="344">
        <f>Rendimiento!J89</f>
        <v>0</v>
      </c>
      <c r="E190" s="344">
        <f t="shared" si="248"/>
        <v>0</v>
      </c>
      <c r="F190" s="344">
        <f t="shared" si="244"/>
        <v>0</v>
      </c>
      <c r="G190" s="344">
        <f t="shared" si="245"/>
        <v>0</v>
      </c>
      <c r="H190" s="344">
        <f t="shared" si="246"/>
        <v>0</v>
      </c>
      <c r="I190" s="340">
        <f t="shared" si="249"/>
        <v>0</v>
      </c>
      <c r="J190" s="344">
        <f t="shared" si="250"/>
        <v>0</v>
      </c>
      <c r="K190" s="344">
        <f t="shared" si="247"/>
        <v>0</v>
      </c>
      <c r="O190" s="342">
        <f>Rendimiento!P89</f>
        <v>0</v>
      </c>
      <c r="P190" s="356">
        <f>Rendimiento!Q89</f>
        <v>0</v>
      </c>
      <c r="Q190" s="332">
        <f>IF(E210&gt;0,O190,0)</f>
        <v>0</v>
      </c>
      <c r="R190" s="333" t="str">
        <f t="shared" si="251"/>
        <v/>
      </c>
      <c r="S190" s="332">
        <f>IF(E210&gt;0,P190,Q190)</f>
        <v>0</v>
      </c>
      <c r="T190" s="344" t="str">
        <f t="shared" si="252"/>
        <v/>
      </c>
      <c r="U190" s="344" t="str">
        <f t="shared" si="253"/>
        <v/>
      </c>
      <c r="V190" s="344" t="str">
        <f t="shared" si="254"/>
        <v/>
      </c>
      <c r="W190" s="344" t="str">
        <f t="shared" si="255"/>
        <v/>
      </c>
      <c r="X190" s="344" t="str">
        <f t="shared" si="256"/>
        <v/>
      </c>
      <c r="Y190" s="344" t="str">
        <f t="shared" si="257"/>
        <v/>
      </c>
      <c r="Z190" s="344" t="str">
        <f t="shared" si="258"/>
        <v/>
      </c>
      <c r="AA190" s="344" t="str">
        <f t="shared" si="259"/>
        <v/>
      </c>
      <c r="AB190" s="344" t="str">
        <f t="shared" si="260"/>
        <v/>
      </c>
      <c r="AC190" s="344" t="str">
        <f t="shared" si="261"/>
        <v/>
      </c>
      <c r="AD190" s="344" t="str">
        <f t="shared" si="262"/>
        <v/>
      </c>
      <c r="AE190" s="344" t="str">
        <f t="shared" si="263"/>
        <v/>
      </c>
      <c r="AF190" s="344" t="str">
        <f t="shared" si="264"/>
        <v/>
      </c>
      <c r="AG190" s="344" t="str">
        <f t="shared" si="265"/>
        <v/>
      </c>
      <c r="AH190" s="344" t="str">
        <f t="shared" si="266"/>
        <v/>
      </c>
      <c r="AI190" s="344" t="str">
        <f t="shared" si="267"/>
        <v/>
      </c>
      <c r="AJ190" s="344" t="str">
        <f t="shared" si="268"/>
        <v/>
      </c>
      <c r="AK190" s="344" t="str">
        <f t="shared" si="269"/>
        <v/>
      </c>
      <c r="AL190" s="344" t="str">
        <f t="shared" si="270"/>
        <v/>
      </c>
      <c r="AM190" s="344" t="str">
        <f t="shared" si="271"/>
        <v/>
      </c>
      <c r="AN190" s="344" t="str">
        <f t="shared" si="272"/>
        <v/>
      </c>
      <c r="AO190" s="344" t="str">
        <f t="shared" si="273"/>
        <v/>
      </c>
      <c r="AP190" s="344" t="str">
        <f t="shared" si="274"/>
        <v/>
      </c>
      <c r="AQ190" s="344" t="str">
        <f t="shared" si="275"/>
        <v/>
      </c>
      <c r="AR190" s="344" t="str">
        <f t="shared" si="276"/>
        <v/>
      </c>
      <c r="AS190" s="344" t="str">
        <f t="shared" si="277"/>
        <v/>
      </c>
      <c r="AT190" s="344" t="str">
        <f t="shared" ref="AT190:AT207" si="278">IF(S190=0,"",$DM190)</f>
        <v/>
      </c>
      <c r="BL190" s="332">
        <f>ABS($P163-P190)</f>
        <v>2558.67</v>
      </c>
      <c r="BM190" s="344" t="str">
        <f>IF(BL190&lt;$BL210,$BL211,$BL212)</f>
        <v>ns</v>
      </c>
      <c r="BN190" s="332">
        <f>ABS($P164-P190)</f>
        <v>2703.45</v>
      </c>
      <c r="BO190" s="344" t="str">
        <f>IF(BN190&lt;$BN210,$BN211,$BN212)</f>
        <v>ns</v>
      </c>
      <c r="BP190" s="332">
        <f>ABS($P165-P190)</f>
        <v>2741.56</v>
      </c>
      <c r="BQ190" s="344" t="str">
        <f>IF(BP190&lt;$BP210,$BP211,$BP212)</f>
        <v>ns</v>
      </c>
      <c r="BR190" s="332">
        <f>ABS($P166-P190)</f>
        <v>2947.22</v>
      </c>
      <c r="BS190" s="344" t="str">
        <f>IF(BR190&lt;$BR210,$BR211,$BR212)</f>
        <v>ns</v>
      </c>
      <c r="BT190" s="332">
        <f>ABS($P167-P190)</f>
        <v>3079.41</v>
      </c>
      <c r="BU190" s="344" t="str">
        <f>IF(BT190&lt;$BT210,$BT211,$BT212)</f>
        <v>ns</v>
      </c>
      <c r="BV190" s="332">
        <f>ABS($P168-P190)</f>
        <v>3372.26</v>
      </c>
      <c r="BW190" s="344" t="str">
        <f>IF(BV190&lt;$BV210,$BV211,$BV212)</f>
        <v>ns</v>
      </c>
      <c r="BX190" s="332">
        <f>ABS($P169-P190)</f>
        <v>0</v>
      </c>
      <c r="BY190" s="344" t="str">
        <f>IF(BX190&lt;$BX210,$BX211,$BX212)</f>
        <v>ns</v>
      </c>
      <c r="BZ190" s="332">
        <f>ABS($P170-P190)</f>
        <v>0</v>
      </c>
      <c r="CA190" s="344" t="str">
        <f>IF(BZ190&lt;$BZ210,$BZ211,$BZ212)</f>
        <v>ns</v>
      </c>
      <c r="CB190" s="332">
        <f>ABS($P171-P190)</f>
        <v>0</v>
      </c>
      <c r="CC190" s="344" t="str">
        <f>IF(CB190&lt;$CB210,$CB211,$CB212)</f>
        <v>ns</v>
      </c>
      <c r="CD190" s="332">
        <f>ABS($P172-P190)</f>
        <v>0</v>
      </c>
      <c r="CE190" s="344" t="str">
        <f>IF(CD190&lt;$CD210,$CD211,$CD212)</f>
        <v>ns</v>
      </c>
      <c r="CF190" s="332">
        <f>ABS($P173-P190)</f>
        <v>0</v>
      </c>
      <c r="CG190" s="344" t="str">
        <f>IF(CF190&lt;$CF210,$CF211,$CF212)</f>
        <v>ns</v>
      </c>
      <c r="CH190" s="332">
        <f>ABS($P174-P190)</f>
        <v>0</v>
      </c>
      <c r="CI190" s="344" t="str">
        <f>IF(CH190&lt;$CH210,$CH211,$CH212)</f>
        <v>ns</v>
      </c>
      <c r="CJ190" s="332">
        <f>ABS($P175-P190)</f>
        <v>0</v>
      </c>
      <c r="CK190" s="344" t="str">
        <f>IF(CJ190&lt;$CJ210,$CJ211,$CJ212)</f>
        <v>ns</v>
      </c>
      <c r="CL190" s="332">
        <f>ABS($P176-P190)</f>
        <v>0</v>
      </c>
      <c r="CM190" s="344" t="str">
        <f>IF(CL190&lt;$CL210,$CL211,$CL212)</f>
        <v>ns</v>
      </c>
      <c r="CN190" s="332">
        <f>ABS($P177-P190)</f>
        <v>0</v>
      </c>
      <c r="CO190" s="344" t="str">
        <f>IF(CN190&lt;$CN210,$CN211,$CN212)</f>
        <v>ns</v>
      </c>
      <c r="CP190" s="332">
        <f>ABS($P178-P190)</f>
        <v>0</v>
      </c>
      <c r="CQ190" s="344" t="str">
        <f>IF(CP190&lt;$CP210,$CP211,$CP212)</f>
        <v>ns</v>
      </c>
      <c r="CR190" s="332">
        <f>ABS($P179-P190)</f>
        <v>0</v>
      </c>
      <c r="CS190" s="344" t="str">
        <f>IF(CR190&lt;$CR210,$CR211,$CR212)</f>
        <v>ns</v>
      </c>
      <c r="CT190" s="332">
        <f>ABS($P180-P190)</f>
        <v>0</v>
      </c>
      <c r="CU190" s="344" t="str">
        <f>IF(CT190&lt;$CT210,$CT211,$CT212)</f>
        <v>ns</v>
      </c>
      <c r="CV190" s="332">
        <f>ABS($P181-P190)</f>
        <v>0</v>
      </c>
      <c r="CW190" s="344" t="str">
        <f>IF(CV190&lt;$CV210,$CV211,$CV212)</f>
        <v>ns</v>
      </c>
      <c r="CX190" s="332">
        <f>ABS($P182-P190)</f>
        <v>0</v>
      </c>
      <c r="CY190" s="344" t="str">
        <f>IF(CX190&lt;$CX210,$CX211,$CX212)</f>
        <v>ns</v>
      </c>
      <c r="CZ190" s="344">
        <f>ABS($P183-P190)</f>
        <v>0</v>
      </c>
      <c r="DA190" s="344" t="str">
        <f>IF(CZ190&lt;$CZ210,$CZ211,$CZ212)</f>
        <v>ns</v>
      </c>
      <c r="DB190" s="344">
        <f>ABS($P184-P190)</f>
        <v>0</v>
      </c>
      <c r="DC190" s="344" t="str">
        <f>IF(DB190&lt;DB210,$DB211,$DB212)</f>
        <v>ns</v>
      </c>
      <c r="DD190" s="344">
        <f>ABS($P185-P190)</f>
        <v>0</v>
      </c>
      <c r="DE190" s="344" t="str">
        <f>IF(DD190&lt;DD210,$DD211,$DD212)</f>
        <v>ns</v>
      </c>
      <c r="DF190" s="344">
        <f>ABS($P186-P190)</f>
        <v>0</v>
      </c>
      <c r="DG190" s="344" t="str">
        <f>IF(DF190&lt;DF210,$DF211,$DF212)</f>
        <v>ns</v>
      </c>
      <c r="DH190" s="344">
        <f>ABS($P187-P190)</f>
        <v>0</v>
      </c>
      <c r="DI190" s="344" t="str">
        <f>IF(DH190&lt;DH210,$DH211,$DH212)</f>
        <v>ns</v>
      </c>
      <c r="DJ190" s="344">
        <f>ABS($P188-P190)</f>
        <v>0</v>
      </c>
      <c r="DK190" s="344" t="str">
        <f>IF(DJ190&lt;DJ210,$DJ211,$DJ212)</f>
        <v>ns</v>
      </c>
      <c r="DL190" s="344">
        <f>ABS($P189-P190)</f>
        <v>0</v>
      </c>
      <c r="DM190" s="344" t="str">
        <f>IF(DL190&lt;DL210,$DL211,$DL212)</f>
        <v>ns</v>
      </c>
    </row>
    <row r="191" spans="1:121">
      <c r="A191" s="342">
        <f>IF(Rendimiento!G90="",Rendimiento!K90,Rendimiento!G90)</f>
        <v>0</v>
      </c>
      <c r="B191" s="358">
        <f>Rendimiento!H90</f>
        <v>0</v>
      </c>
      <c r="C191" s="358">
        <f>Rendimiento!I90</f>
        <v>0</v>
      </c>
      <c r="D191" s="344">
        <f>Rendimiento!J90</f>
        <v>0</v>
      </c>
      <c r="E191" s="344">
        <f t="shared" si="248"/>
        <v>0</v>
      </c>
      <c r="F191" s="344">
        <f t="shared" si="244"/>
        <v>0</v>
      </c>
      <c r="G191" s="344">
        <f t="shared" si="245"/>
        <v>0</v>
      </c>
      <c r="H191" s="344">
        <f t="shared" si="246"/>
        <v>0</v>
      </c>
      <c r="I191" s="340">
        <f t="shared" si="249"/>
        <v>0</v>
      </c>
      <c r="J191" s="344">
        <f t="shared" si="250"/>
        <v>0</v>
      </c>
      <c r="K191" s="344">
        <f t="shared" si="247"/>
        <v>0</v>
      </c>
      <c r="O191" s="342">
        <f>Rendimiento!P90</f>
        <v>0</v>
      </c>
      <c r="P191" s="356">
        <f>Rendimiento!Q90</f>
        <v>0</v>
      </c>
      <c r="Q191" s="332">
        <f>IF(E210&gt;0,O191,0)</f>
        <v>0</v>
      </c>
      <c r="R191" s="333" t="str">
        <f t="shared" si="251"/>
        <v/>
      </c>
      <c r="S191" s="332">
        <f>IF(E210&gt;0,P191,Q191)</f>
        <v>0</v>
      </c>
      <c r="T191" s="344" t="str">
        <f t="shared" si="252"/>
        <v/>
      </c>
      <c r="U191" s="344" t="str">
        <f t="shared" si="253"/>
        <v/>
      </c>
      <c r="V191" s="344" t="str">
        <f t="shared" si="254"/>
        <v/>
      </c>
      <c r="W191" s="344" t="str">
        <f t="shared" si="255"/>
        <v/>
      </c>
      <c r="X191" s="344" t="str">
        <f t="shared" si="256"/>
        <v/>
      </c>
      <c r="Y191" s="344" t="str">
        <f t="shared" si="257"/>
        <v/>
      </c>
      <c r="Z191" s="344" t="str">
        <f t="shared" si="258"/>
        <v/>
      </c>
      <c r="AA191" s="344" t="str">
        <f t="shared" si="259"/>
        <v/>
      </c>
      <c r="AB191" s="344" t="str">
        <f t="shared" si="260"/>
        <v/>
      </c>
      <c r="AC191" s="344" t="str">
        <f t="shared" si="261"/>
        <v/>
      </c>
      <c r="AD191" s="344" t="str">
        <f t="shared" si="262"/>
        <v/>
      </c>
      <c r="AE191" s="344" t="str">
        <f t="shared" si="263"/>
        <v/>
      </c>
      <c r="AF191" s="344" t="str">
        <f t="shared" si="264"/>
        <v/>
      </c>
      <c r="AG191" s="344" t="str">
        <f t="shared" si="265"/>
        <v/>
      </c>
      <c r="AH191" s="344" t="str">
        <f t="shared" si="266"/>
        <v/>
      </c>
      <c r="AI191" s="344" t="str">
        <f t="shared" si="267"/>
        <v/>
      </c>
      <c r="AJ191" s="344" t="str">
        <f t="shared" si="268"/>
        <v/>
      </c>
      <c r="AK191" s="344" t="str">
        <f t="shared" si="269"/>
        <v/>
      </c>
      <c r="AL191" s="344" t="str">
        <f t="shared" si="270"/>
        <v/>
      </c>
      <c r="AM191" s="344" t="str">
        <f t="shared" si="271"/>
        <v/>
      </c>
      <c r="AN191" s="344" t="str">
        <f t="shared" si="272"/>
        <v/>
      </c>
      <c r="AO191" s="344" t="str">
        <f t="shared" si="273"/>
        <v/>
      </c>
      <c r="AP191" s="344" t="str">
        <f t="shared" si="274"/>
        <v/>
      </c>
      <c r="AQ191" s="344" t="str">
        <f t="shared" si="275"/>
        <v/>
      </c>
      <c r="AR191" s="344" t="str">
        <f t="shared" si="276"/>
        <v/>
      </c>
      <c r="AS191" s="344" t="str">
        <f t="shared" si="277"/>
        <v/>
      </c>
      <c r="AT191" s="344" t="str">
        <f t="shared" si="278"/>
        <v/>
      </c>
      <c r="AU191" s="344" t="str">
        <f t="shared" ref="AU191:AU207" si="279">IF(S191=0,"",$DO191)</f>
        <v/>
      </c>
      <c r="BL191" s="332">
        <f>ABS($P163-P191)</f>
        <v>2558.67</v>
      </c>
      <c r="BM191" s="344" t="str">
        <f>IF(BL191&lt;$BL210,$BL211,$BL212)</f>
        <v>ns</v>
      </c>
      <c r="BN191" s="332">
        <f>ABS($P164-P191)</f>
        <v>2703.45</v>
      </c>
      <c r="BO191" s="344" t="str">
        <f>IF(BN191&lt;$BN210,$BN211,$BN212)</f>
        <v>ns</v>
      </c>
      <c r="BP191" s="332">
        <f>ABS($P165-P191)</f>
        <v>2741.56</v>
      </c>
      <c r="BQ191" s="344" t="str">
        <f>IF(BP191&lt;$BP210,$BP211,$BP212)</f>
        <v>ns</v>
      </c>
      <c r="BR191" s="332">
        <f>ABS($P166-P191)</f>
        <v>2947.22</v>
      </c>
      <c r="BS191" s="344" t="str">
        <f>IF(BR191&lt;$BR210,$BR211,$BR212)</f>
        <v>ns</v>
      </c>
      <c r="BT191" s="332">
        <f>ABS($P167-P191)</f>
        <v>3079.41</v>
      </c>
      <c r="BU191" s="344" t="str">
        <f>IF(BT191&lt;$BT210,$BT211,$BT212)</f>
        <v>ns</v>
      </c>
      <c r="BV191" s="332">
        <f>ABS($P168-P191)</f>
        <v>3372.26</v>
      </c>
      <c r="BW191" s="344" t="str">
        <f>IF(BV191&lt;$BV210,$BV211,$BV212)</f>
        <v>ns</v>
      </c>
      <c r="BX191" s="332">
        <f>ABS($P169-P191)</f>
        <v>0</v>
      </c>
      <c r="BY191" s="344" t="str">
        <f>IF(BX191&lt;$BX210,$BX211,$BX212)</f>
        <v>ns</v>
      </c>
      <c r="BZ191" s="332">
        <f>ABS($P170-P191)</f>
        <v>0</v>
      </c>
      <c r="CA191" s="344" t="str">
        <f>IF(BZ191&lt;$BZ210,$BZ211,$BZ212)</f>
        <v>ns</v>
      </c>
      <c r="CB191" s="332">
        <f>ABS($P171-P191)</f>
        <v>0</v>
      </c>
      <c r="CC191" s="344" t="str">
        <f>IF(CB191&lt;$CB210,$CB211,$CB212)</f>
        <v>ns</v>
      </c>
      <c r="CD191" s="332">
        <f>ABS($P172-P191)</f>
        <v>0</v>
      </c>
      <c r="CE191" s="344" t="str">
        <f>IF(CD191&lt;$CD210,$CD211,$CD212)</f>
        <v>ns</v>
      </c>
      <c r="CF191" s="332">
        <f>ABS($P173-P191)</f>
        <v>0</v>
      </c>
      <c r="CG191" s="344" t="str">
        <f>IF(CF191&lt;$CF210,$CF211,$CF212)</f>
        <v>ns</v>
      </c>
      <c r="CH191" s="332">
        <f>ABS($P174-P191)</f>
        <v>0</v>
      </c>
      <c r="CI191" s="344" t="str">
        <f>IF(CH191&lt;$CH210,$CH211,$CH212)</f>
        <v>ns</v>
      </c>
      <c r="CJ191" s="332">
        <f>ABS($P175-P191)</f>
        <v>0</v>
      </c>
      <c r="CK191" s="344" t="str">
        <f>IF(CJ191&lt;$CJ210,$CJ211,$CJ212)</f>
        <v>ns</v>
      </c>
      <c r="CL191" s="332">
        <f>ABS($P176-P191)</f>
        <v>0</v>
      </c>
      <c r="CM191" s="344" t="str">
        <f>IF(CL191&lt;$CL210,$CL211,$CL212)</f>
        <v>ns</v>
      </c>
      <c r="CN191" s="332">
        <f>ABS($P177-P191)</f>
        <v>0</v>
      </c>
      <c r="CO191" s="344" t="str">
        <f>IF(CN191&lt;$CN210,$CN211,$CN212)</f>
        <v>ns</v>
      </c>
      <c r="CP191" s="332">
        <f>ABS($P178-P191)</f>
        <v>0</v>
      </c>
      <c r="CQ191" s="344" t="str">
        <f>IF(CP191&lt;$CP210,$CP211,$CP212)</f>
        <v>ns</v>
      </c>
      <c r="CR191" s="332">
        <f>ABS($P179-P191)</f>
        <v>0</v>
      </c>
      <c r="CS191" s="344" t="str">
        <f>IF(CR191&lt;$CR210,$CR211,$CR212)</f>
        <v>ns</v>
      </c>
      <c r="CT191" s="332">
        <f>ABS($P180-P191)</f>
        <v>0</v>
      </c>
      <c r="CU191" s="344" t="str">
        <f>IF(CT191&lt;$CT210,$CT211,$CT212)</f>
        <v>ns</v>
      </c>
      <c r="CV191" s="332">
        <f>ABS($P181-P191)</f>
        <v>0</v>
      </c>
      <c r="CW191" s="344" t="str">
        <f>IF(CV191&lt;$CV210,$CV211,$CV212)</f>
        <v>ns</v>
      </c>
      <c r="CX191" s="332">
        <f>ABS($P182-P191)</f>
        <v>0</v>
      </c>
      <c r="CY191" s="344" t="str">
        <f>IF(CX191&lt;$CX210,$CX211,$CX212)</f>
        <v>ns</v>
      </c>
      <c r="CZ191" s="344">
        <f>ABS($P183-P191)</f>
        <v>0</v>
      </c>
      <c r="DA191" s="344" t="str">
        <f>IF(CZ191&lt;$CZ210,$CZ211,$CZ212)</f>
        <v>ns</v>
      </c>
      <c r="DB191" s="344">
        <f>ABS($P184-P191)</f>
        <v>0</v>
      </c>
      <c r="DC191" s="344" t="str">
        <f>IF(DB191&lt;DB210,$DB211,$DB212)</f>
        <v>ns</v>
      </c>
      <c r="DD191" s="344">
        <f>ABS($P185-P191)</f>
        <v>0</v>
      </c>
      <c r="DE191" s="344" t="str">
        <f>IF(DD191&lt;DD210,$DD211,$DD212)</f>
        <v>ns</v>
      </c>
      <c r="DF191" s="344">
        <f>ABS($P186-P191)</f>
        <v>0</v>
      </c>
      <c r="DG191" s="344" t="str">
        <f>IF(DF191&lt;DF210,$DF211,$DF212)</f>
        <v>ns</v>
      </c>
      <c r="DH191" s="344">
        <f>ABS($P187-P191)</f>
        <v>0</v>
      </c>
      <c r="DI191" s="344" t="str">
        <f>IF(DH191&lt;DH210,$DH211,$DH212)</f>
        <v>ns</v>
      </c>
      <c r="DJ191" s="344">
        <f>ABS($P188-P191)</f>
        <v>0</v>
      </c>
      <c r="DK191" s="344" t="str">
        <f>IF(DJ191&lt;DJ210,$DJ211,$DJ212)</f>
        <v>ns</v>
      </c>
      <c r="DL191" s="344">
        <f>ABS($P189-P191)</f>
        <v>0</v>
      </c>
      <c r="DM191" s="344" t="str">
        <f>IF(DL191&lt;DL210,$DL211,$DL212)</f>
        <v>ns</v>
      </c>
      <c r="DN191" s="344">
        <f>ABS($P190-P191)</f>
        <v>0</v>
      </c>
      <c r="DO191" s="344" t="str">
        <f>IF(DN191&lt;DN210,$DN211,$DN212)</f>
        <v>ns</v>
      </c>
    </row>
    <row r="192" spans="1:121">
      <c r="A192" s="342">
        <f>IF(Rendimiento!G91="",Rendimiento!K91,Rendimiento!G91)</f>
        <v>0</v>
      </c>
      <c r="B192" s="358">
        <f>Rendimiento!H91</f>
        <v>0</v>
      </c>
      <c r="C192" s="358">
        <f>Rendimiento!I91</f>
        <v>0</v>
      </c>
      <c r="D192" s="344">
        <f>Rendimiento!J91</f>
        <v>0</v>
      </c>
      <c r="E192" s="344">
        <f t="shared" si="248"/>
        <v>0</v>
      </c>
      <c r="F192" s="344">
        <f t="shared" si="244"/>
        <v>0</v>
      </c>
      <c r="G192" s="344">
        <f t="shared" si="245"/>
        <v>0</v>
      </c>
      <c r="H192" s="344">
        <f t="shared" si="246"/>
        <v>0</v>
      </c>
      <c r="I192" s="340">
        <f t="shared" si="249"/>
        <v>0</v>
      </c>
      <c r="J192" s="344">
        <f t="shared" si="250"/>
        <v>0</v>
      </c>
      <c r="K192" s="344">
        <f t="shared" si="247"/>
        <v>0</v>
      </c>
      <c r="O192" s="342">
        <f>Rendimiento!P91</f>
        <v>0</v>
      </c>
      <c r="P192" s="356">
        <f>Rendimiento!Q91</f>
        <v>0</v>
      </c>
      <c r="Q192" s="332">
        <f>IF(E210&gt;0,O192,0)</f>
        <v>0</v>
      </c>
      <c r="R192" s="333" t="str">
        <f t="shared" si="251"/>
        <v/>
      </c>
      <c r="S192" s="332">
        <f>IF(E210&gt;0,P192,Q192)</f>
        <v>0</v>
      </c>
      <c r="T192" s="344" t="str">
        <f t="shared" si="252"/>
        <v/>
      </c>
      <c r="U192" s="344" t="str">
        <f t="shared" si="253"/>
        <v/>
      </c>
      <c r="V192" s="344" t="str">
        <f t="shared" si="254"/>
        <v/>
      </c>
      <c r="W192" s="344" t="str">
        <f t="shared" si="255"/>
        <v/>
      </c>
      <c r="X192" s="344" t="str">
        <f t="shared" si="256"/>
        <v/>
      </c>
      <c r="Y192" s="344" t="str">
        <f t="shared" si="257"/>
        <v/>
      </c>
      <c r="Z192" s="344" t="str">
        <f t="shared" si="258"/>
        <v/>
      </c>
      <c r="AA192" s="344" t="str">
        <f t="shared" si="259"/>
        <v/>
      </c>
      <c r="AB192" s="344" t="str">
        <f t="shared" si="260"/>
        <v/>
      </c>
      <c r="AC192" s="344" t="str">
        <f t="shared" si="261"/>
        <v/>
      </c>
      <c r="AD192" s="344" t="str">
        <f t="shared" si="262"/>
        <v/>
      </c>
      <c r="AE192" s="344" t="str">
        <f t="shared" si="263"/>
        <v/>
      </c>
      <c r="AF192" s="344" t="str">
        <f t="shared" si="264"/>
        <v/>
      </c>
      <c r="AG192" s="344" t="str">
        <f t="shared" si="265"/>
        <v/>
      </c>
      <c r="AH192" s="344" t="str">
        <f t="shared" si="266"/>
        <v/>
      </c>
      <c r="AI192" s="344" t="str">
        <f t="shared" si="267"/>
        <v/>
      </c>
      <c r="AJ192" s="344" t="str">
        <f t="shared" si="268"/>
        <v/>
      </c>
      <c r="AK192" s="344" t="str">
        <f t="shared" si="269"/>
        <v/>
      </c>
      <c r="AL192" s="344" t="str">
        <f t="shared" si="270"/>
        <v/>
      </c>
      <c r="AM192" s="344" t="str">
        <f t="shared" si="271"/>
        <v/>
      </c>
      <c r="AN192" s="344" t="str">
        <f t="shared" si="272"/>
        <v/>
      </c>
      <c r="AO192" s="344" t="str">
        <f t="shared" si="273"/>
        <v/>
      </c>
      <c r="AP192" s="344" t="str">
        <f t="shared" si="274"/>
        <v/>
      </c>
      <c r="AQ192" s="344" t="str">
        <f t="shared" si="275"/>
        <v/>
      </c>
      <c r="AR192" s="344" t="str">
        <f t="shared" si="276"/>
        <v/>
      </c>
      <c r="AS192" s="344" t="str">
        <f t="shared" si="277"/>
        <v/>
      </c>
      <c r="AT192" s="344" t="str">
        <f t="shared" si="278"/>
        <v/>
      </c>
      <c r="AU192" s="344" t="str">
        <f t="shared" si="279"/>
        <v/>
      </c>
      <c r="AV192" s="344" t="str">
        <f t="shared" ref="AV192:AV207" si="280">IF(S192=0,"",$DQ192)</f>
        <v/>
      </c>
      <c r="BL192" s="332">
        <f>ABS($P163-P192)</f>
        <v>2558.67</v>
      </c>
      <c r="BM192" s="344" t="str">
        <f>IF(BL192&lt;$BL210,$BL211,$BL212)</f>
        <v>ns</v>
      </c>
      <c r="BN192" s="332">
        <f>ABS($P164-P192)</f>
        <v>2703.45</v>
      </c>
      <c r="BO192" s="344" t="str">
        <f>IF(BN192&lt;$BN210,$BN211,$BN212)</f>
        <v>ns</v>
      </c>
      <c r="BP192" s="332">
        <f>ABS($P165-P192)</f>
        <v>2741.56</v>
      </c>
      <c r="BQ192" s="344" t="str">
        <f>IF(BP192&lt;$BP210,$BP211,$BP212)</f>
        <v>ns</v>
      </c>
      <c r="BR192" s="332">
        <f>ABS($P166-P192)</f>
        <v>2947.22</v>
      </c>
      <c r="BS192" s="344" t="str">
        <f>IF(BR192&lt;$BR210,$BR211,$BR212)</f>
        <v>ns</v>
      </c>
      <c r="BT192" s="332">
        <f>ABS($P167-P192)</f>
        <v>3079.41</v>
      </c>
      <c r="BU192" s="344" t="str">
        <f>IF(BT192&lt;$BT210,$BT211,$BT212)</f>
        <v>ns</v>
      </c>
      <c r="BV192" s="332">
        <f>ABS($P168-P192)</f>
        <v>3372.26</v>
      </c>
      <c r="BW192" s="344" t="str">
        <f>IF(BV192&lt;$BV210,$BV211,$BV212)</f>
        <v>ns</v>
      </c>
      <c r="BX192" s="332">
        <f>ABS($P169-P192)</f>
        <v>0</v>
      </c>
      <c r="BY192" s="344" t="str">
        <f>IF(BX192&lt;$BX210,$BX211,$BX212)</f>
        <v>ns</v>
      </c>
      <c r="BZ192" s="332">
        <f>ABS($P170-P192)</f>
        <v>0</v>
      </c>
      <c r="CA192" s="344" t="str">
        <f>IF(BZ192&lt;$BZ210,$BZ211,$BZ212)</f>
        <v>ns</v>
      </c>
      <c r="CB192" s="332">
        <f>ABS($P171-P192)</f>
        <v>0</v>
      </c>
      <c r="CC192" s="344" t="str">
        <f>IF(CB192&lt;$CB210,$CB211,$CB212)</f>
        <v>ns</v>
      </c>
      <c r="CD192" s="332">
        <f>ABS($P172-P192)</f>
        <v>0</v>
      </c>
      <c r="CE192" s="344" t="str">
        <f>IF(CD192&lt;$CD210,$CD211,$CD212)</f>
        <v>ns</v>
      </c>
      <c r="CF192" s="332">
        <f>ABS($P173-P192)</f>
        <v>0</v>
      </c>
      <c r="CG192" s="344" t="str">
        <f>IF(CF192&lt;$CF210,$CF211,$CF212)</f>
        <v>ns</v>
      </c>
      <c r="CH192" s="332">
        <f>ABS($P174-P192)</f>
        <v>0</v>
      </c>
      <c r="CI192" s="344" t="str">
        <f>IF(CH192&lt;$CH210,$CH211,$CH212)</f>
        <v>ns</v>
      </c>
      <c r="CJ192" s="332">
        <f>ABS($P175-P192)</f>
        <v>0</v>
      </c>
      <c r="CK192" s="344" t="str">
        <f>IF(CJ192&lt;$CJ210,$CJ211,$CJ212)</f>
        <v>ns</v>
      </c>
      <c r="CL192" s="332">
        <f>ABS($P176-P192)</f>
        <v>0</v>
      </c>
      <c r="CM192" s="344" t="str">
        <f>IF(CL192&lt;$CL210,$CL211,$CL212)</f>
        <v>ns</v>
      </c>
      <c r="CN192" s="332">
        <f>ABS($P177-P192)</f>
        <v>0</v>
      </c>
      <c r="CO192" s="344" t="str">
        <f>IF(CN192&lt;$CN210,$CN211,$CN212)</f>
        <v>ns</v>
      </c>
      <c r="CP192" s="332">
        <f>ABS($P178-P192)</f>
        <v>0</v>
      </c>
      <c r="CQ192" s="344" t="str">
        <f>IF(CP192&lt;$CP210,$CP211,$CP212)</f>
        <v>ns</v>
      </c>
      <c r="CR192" s="332">
        <f>ABS($P179-P192)</f>
        <v>0</v>
      </c>
      <c r="CS192" s="344" t="str">
        <f>IF(CR192&lt;$CR210,$CR211,$CR212)</f>
        <v>ns</v>
      </c>
      <c r="CT192" s="332">
        <f>ABS($P180-P192)</f>
        <v>0</v>
      </c>
      <c r="CU192" s="344" t="str">
        <f>IF(CT192&lt;$CT210,$CT211,$CT212)</f>
        <v>ns</v>
      </c>
      <c r="CV192" s="332">
        <f>ABS($P181-P192)</f>
        <v>0</v>
      </c>
      <c r="CW192" s="344" t="str">
        <f>IF(CV192&lt;$CV210,$CV211,$CV212)</f>
        <v>ns</v>
      </c>
      <c r="CX192" s="332">
        <f>ABS($P182-P192)</f>
        <v>0</v>
      </c>
      <c r="CY192" s="344" t="str">
        <f>IF(CX192&lt;$CX210,$CX211,$CX212)</f>
        <v>ns</v>
      </c>
      <c r="CZ192" s="344">
        <f>ABS($P183-P192)</f>
        <v>0</v>
      </c>
      <c r="DA192" s="344" t="str">
        <f>IF(CZ192&lt;$CZ210,$CZ211,$CZ212)</f>
        <v>ns</v>
      </c>
      <c r="DB192" s="344">
        <f>ABS($P184-P192)</f>
        <v>0</v>
      </c>
      <c r="DC192" s="344" t="str">
        <f>IF(DB192&lt;DB210,$DB211,$DB212)</f>
        <v>ns</v>
      </c>
      <c r="DD192" s="344">
        <f>ABS($P185-P192)</f>
        <v>0</v>
      </c>
      <c r="DE192" s="344" t="str">
        <f>IF(DD192&lt;DD210,$DD211,$DD212)</f>
        <v>ns</v>
      </c>
      <c r="DF192" s="344">
        <f>ABS($P186-P192)</f>
        <v>0</v>
      </c>
      <c r="DG192" s="344" t="str">
        <f>IF(DF192&lt;DF210,$DF211,$DF212)</f>
        <v>ns</v>
      </c>
      <c r="DH192" s="344">
        <f>ABS($P187-P192)</f>
        <v>0</v>
      </c>
      <c r="DI192" s="344" t="str">
        <f>IF(DH192&lt;DH210,$DH211,$DH212)</f>
        <v>ns</v>
      </c>
      <c r="DJ192" s="344">
        <f>ABS($P188-P192)</f>
        <v>0</v>
      </c>
      <c r="DK192" s="344" t="str">
        <f>IF(DJ192&lt;DJ210,$DJ211,$DJ212)</f>
        <v>ns</v>
      </c>
      <c r="DL192" s="344">
        <f>ABS($P189-P192)</f>
        <v>0</v>
      </c>
      <c r="DM192" s="344" t="str">
        <f>IF(DL192&lt;DL210,$DL211,$DL212)</f>
        <v>ns</v>
      </c>
      <c r="DN192" s="344">
        <f>ABS($P190-P192)</f>
        <v>0</v>
      </c>
      <c r="DO192" s="344" t="str">
        <f>IF(DN192&lt;DN210,$DN211,$DN212)</f>
        <v>ns</v>
      </c>
      <c r="DP192" s="344">
        <f>ABS($P191-P192)</f>
        <v>0</v>
      </c>
      <c r="DQ192" s="344" t="str">
        <f>IF(DP192&lt;DP210,$DP211,$DP212)</f>
        <v>ns</v>
      </c>
    </row>
    <row r="193" spans="1:155">
      <c r="A193" s="342">
        <f>IF(Rendimiento!G92="",Rendimiento!K92,Rendimiento!G92)</f>
        <v>0</v>
      </c>
      <c r="B193" s="358">
        <f>Rendimiento!H92</f>
        <v>0</v>
      </c>
      <c r="C193" s="358">
        <f>Rendimiento!I92</f>
        <v>0</v>
      </c>
      <c r="D193" s="344">
        <f>Rendimiento!J92</f>
        <v>0</v>
      </c>
      <c r="E193" s="344">
        <f t="shared" si="248"/>
        <v>0</v>
      </c>
      <c r="F193" s="344">
        <f t="shared" si="244"/>
        <v>0</v>
      </c>
      <c r="G193" s="344">
        <f t="shared" si="245"/>
        <v>0</v>
      </c>
      <c r="H193" s="344">
        <f t="shared" si="246"/>
        <v>0</v>
      </c>
      <c r="I193" s="340">
        <f t="shared" si="249"/>
        <v>0</v>
      </c>
      <c r="J193" s="344">
        <f t="shared" si="250"/>
        <v>0</v>
      </c>
      <c r="K193" s="344">
        <f t="shared" si="247"/>
        <v>0</v>
      </c>
      <c r="O193" s="342">
        <f>Rendimiento!P92</f>
        <v>0</v>
      </c>
      <c r="P193" s="356">
        <f>Rendimiento!Q92</f>
        <v>0</v>
      </c>
      <c r="Q193" s="332">
        <f>IF(E210&gt;0,O193,0)</f>
        <v>0</v>
      </c>
      <c r="R193" s="333" t="str">
        <f t="shared" si="251"/>
        <v/>
      </c>
      <c r="S193" s="332">
        <f>IF(E210&gt;0,P193,Q193)</f>
        <v>0</v>
      </c>
      <c r="T193" s="344" t="str">
        <f t="shared" si="252"/>
        <v/>
      </c>
      <c r="U193" s="344" t="str">
        <f t="shared" si="253"/>
        <v/>
      </c>
      <c r="V193" s="344" t="str">
        <f t="shared" si="254"/>
        <v/>
      </c>
      <c r="W193" s="344" t="str">
        <f t="shared" si="255"/>
        <v/>
      </c>
      <c r="X193" s="344" t="str">
        <f t="shared" si="256"/>
        <v/>
      </c>
      <c r="Y193" s="344" t="str">
        <f t="shared" si="257"/>
        <v/>
      </c>
      <c r="Z193" s="344" t="str">
        <f t="shared" si="258"/>
        <v/>
      </c>
      <c r="AA193" s="344" t="str">
        <f t="shared" si="259"/>
        <v/>
      </c>
      <c r="AB193" s="344" t="str">
        <f t="shared" si="260"/>
        <v/>
      </c>
      <c r="AC193" s="344" t="str">
        <f t="shared" si="261"/>
        <v/>
      </c>
      <c r="AD193" s="344" t="str">
        <f t="shared" si="262"/>
        <v/>
      </c>
      <c r="AE193" s="344" t="str">
        <f t="shared" si="263"/>
        <v/>
      </c>
      <c r="AF193" s="344" t="str">
        <f t="shared" si="264"/>
        <v/>
      </c>
      <c r="AG193" s="344" t="str">
        <f t="shared" si="265"/>
        <v/>
      </c>
      <c r="AH193" s="344" t="str">
        <f t="shared" si="266"/>
        <v/>
      </c>
      <c r="AI193" s="344" t="str">
        <f t="shared" si="267"/>
        <v/>
      </c>
      <c r="AJ193" s="344" t="str">
        <f t="shared" si="268"/>
        <v/>
      </c>
      <c r="AK193" s="344" t="str">
        <f t="shared" si="269"/>
        <v/>
      </c>
      <c r="AL193" s="344" t="str">
        <f t="shared" si="270"/>
        <v/>
      </c>
      <c r="AM193" s="344" t="str">
        <f t="shared" si="271"/>
        <v/>
      </c>
      <c r="AN193" s="344" t="str">
        <f t="shared" si="272"/>
        <v/>
      </c>
      <c r="AO193" s="344" t="str">
        <f t="shared" si="273"/>
        <v/>
      </c>
      <c r="AP193" s="344" t="str">
        <f t="shared" si="274"/>
        <v/>
      </c>
      <c r="AQ193" s="344" t="str">
        <f t="shared" si="275"/>
        <v/>
      </c>
      <c r="AR193" s="344" t="str">
        <f t="shared" si="276"/>
        <v/>
      </c>
      <c r="AS193" s="344" t="str">
        <f t="shared" si="277"/>
        <v/>
      </c>
      <c r="AT193" s="344" t="str">
        <f t="shared" si="278"/>
        <v/>
      </c>
      <c r="AU193" s="344" t="str">
        <f t="shared" si="279"/>
        <v/>
      </c>
      <c r="AV193" s="344" t="str">
        <f t="shared" si="280"/>
        <v/>
      </c>
      <c r="AW193" s="344" t="str">
        <f t="shared" ref="AW193:AW207" si="281">IF(S193=0,"",$DS193)</f>
        <v/>
      </c>
      <c r="BL193" s="332">
        <f>ABS($P163-P193)</f>
        <v>2558.67</v>
      </c>
      <c r="BM193" s="344" t="str">
        <f>IF(BL193&lt;$BL210,$BL211,$BL212)</f>
        <v>ns</v>
      </c>
      <c r="BN193" s="332">
        <f>ABS($P164-P193)</f>
        <v>2703.45</v>
      </c>
      <c r="BO193" s="344" t="str">
        <f>IF(BN193&lt;$BN210,$BN211,$BN212)</f>
        <v>ns</v>
      </c>
      <c r="BP193" s="332">
        <f>ABS($P165-P193)</f>
        <v>2741.56</v>
      </c>
      <c r="BQ193" s="344" t="str">
        <f>IF(BP193&lt;$BP210,$BP211,$BP212)</f>
        <v>ns</v>
      </c>
      <c r="BR193" s="332">
        <f>ABS($P166-P193)</f>
        <v>2947.22</v>
      </c>
      <c r="BS193" s="344" t="str">
        <f>IF(BR193&lt;$BR210,$BR211,$BR212)</f>
        <v>ns</v>
      </c>
      <c r="BT193" s="332">
        <f>ABS($P167-P193)</f>
        <v>3079.41</v>
      </c>
      <c r="BU193" s="344" t="str">
        <f>IF(BT193&lt;$BT210,$BT211,$BT212)</f>
        <v>ns</v>
      </c>
      <c r="BV193" s="332">
        <f>ABS($P168-P193)</f>
        <v>3372.26</v>
      </c>
      <c r="BW193" s="344" t="str">
        <f>IF(BV193&lt;$BV210,$BV211,$BV212)</f>
        <v>ns</v>
      </c>
      <c r="BX193" s="332">
        <f>ABS($P169-P193)</f>
        <v>0</v>
      </c>
      <c r="BY193" s="344" t="str">
        <f>IF(BX193&lt;$BX210,$BX211,$BX212)</f>
        <v>ns</v>
      </c>
      <c r="BZ193" s="332">
        <f>ABS($P170-P193)</f>
        <v>0</v>
      </c>
      <c r="CA193" s="344" t="str">
        <f>IF(BZ193&lt;$BZ210,$BZ211,$BZ212)</f>
        <v>ns</v>
      </c>
      <c r="CB193" s="332">
        <f>ABS($P171-P193)</f>
        <v>0</v>
      </c>
      <c r="CC193" s="344" t="str">
        <f>IF(CB193&lt;$CB210,$CB211,$CB212)</f>
        <v>ns</v>
      </c>
      <c r="CD193" s="332">
        <f>ABS($P172-P193)</f>
        <v>0</v>
      </c>
      <c r="CE193" s="344" t="str">
        <f>IF(CD193&lt;$CD210,$CD211,$CD212)</f>
        <v>ns</v>
      </c>
      <c r="CF193" s="332">
        <f>ABS($P173-P193)</f>
        <v>0</v>
      </c>
      <c r="CG193" s="344" t="str">
        <f>IF(CF193&lt;$CF210,$CF211,$CF212)</f>
        <v>ns</v>
      </c>
      <c r="CH193" s="332">
        <f>ABS($P174-P193)</f>
        <v>0</v>
      </c>
      <c r="CI193" s="344" t="str">
        <f>IF(CH193&lt;$CH210,$CH211,$CH212)</f>
        <v>ns</v>
      </c>
      <c r="CJ193" s="332">
        <f>ABS($P175-P193)</f>
        <v>0</v>
      </c>
      <c r="CK193" s="344" t="str">
        <f>IF(CJ193&lt;$CJ210,$CJ211,$CJ212)</f>
        <v>ns</v>
      </c>
      <c r="CL193" s="332">
        <f>ABS($P176-P193)</f>
        <v>0</v>
      </c>
      <c r="CM193" s="344" t="str">
        <f>IF(CL193&lt;$CL210,$CL211,$CL212)</f>
        <v>ns</v>
      </c>
      <c r="CN193" s="332">
        <f>ABS($P177-P193)</f>
        <v>0</v>
      </c>
      <c r="CO193" s="344" t="str">
        <f>IF(CN193&lt;$CN210,$CN211,$CN212)</f>
        <v>ns</v>
      </c>
      <c r="CP193" s="332">
        <f>ABS($P178-P193)</f>
        <v>0</v>
      </c>
      <c r="CQ193" s="344" t="str">
        <f>IF(CP193&lt;$CP210,$CP211,$CP212)</f>
        <v>ns</v>
      </c>
      <c r="CR193" s="332">
        <f>ABS($P179-P193)</f>
        <v>0</v>
      </c>
      <c r="CS193" s="344" t="str">
        <f>IF(CR193&lt;$CR210,$CR211,$CR212)</f>
        <v>ns</v>
      </c>
      <c r="CT193" s="332">
        <f>ABS($P180-P193)</f>
        <v>0</v>
      </c>
      <c r="CU193" s="344" t="str">
        <f>IF(CT193&lt;$CT210,$CT211,$CT212)</f>
        <v>ns</v>
      </c>
      <c r="CV193" s="332">
        <f>ABS($P181-P193)</f>
        <v>0</v>
      </c>
      <c r="CW193" s="344" t="str">
        <f>IF(CV193&lt;$CV210,$CV211,$CV212)</f>
        <v>ns</v>
      </c>
      <c r="CX193" s="332">
        <f>ABS($P182-P193)</f>
        <v>0</v>
      </c>
      <c r="CY193" s="344" t="str">
        <f>IF(CX193&lt;$CX210,$CX211,$CX212)</f>
        <v>ns</v>
      </c>
      <c r="CZ193" s="344">
        <f>ABS($P183-P193)</f>
        <v>0</v>
      </c>
      <c r="DA193" s="344" t="str">
        <f>IF(CZ193&lt;$CZ210,$CZ211,$CZ212)</f>
        <v>ns</v>
      </c>
      <c r="DB193" s="344">
        <f>ABS($P184-P193)</f>
        <v>0</v>
      </c>
      <c r="DC193" s="344" t="str">
        <f>IF(DB193&lt;DB210,$DB211,$DB212)</f>
        <v>ns</v>
      </c>
      <c r="DD193" s="344">
        <f>ABS($P185-P193)</f>
        <v>0</v>
      </c>
      <c r="DE193" s="344" t="str">
        <f>IF(DD193&lt;DD210,$DD211,$DD212)</f>
        <v>ns</v>
      </c>
      <c r="DF193" s="344">
        <f>ABS($P186-P193)</f>
        <v>0</v>
      </c>
      <c r="DG193" s="344" t="str">
        <f>IF(DF193&lt;DF210,$DF211,$DF212)</f>
        <v>ns</v>
      </c>
      <c r="DH193" s="344">
        <f>ABS($P187-P193)</f>
        <v>0</v>
      </c>
      <c r="DI193" s="344" t="str">
        <f>IF(DH193&lt;DH210,$DH211,$DH212)</f>
        <v>ns</v>
      </c>
      <c r="DJ193" s="344">
        <f>ABS($P188-P193)</f>
        <v>0</v>
      </c>
      <c r="DK193" s="344" t="str">
        <f>IF(DJ193&lt;DJ210,$DJ211,$DJ212)</f>
        <v>ns</v>
      </c>
      <c r="DL193" s="344">
        <f>ABS($P189-P193)</f>
        <v>0</v>
      </c>
      <c r="DM193" s="344" t="str">
        <f>IF(DL193&lt;DL210,$DL211,$DL212)</f>
        <v>ns</v>
      </c>
      <c r="DN193" s="344">
        <f>ABS($P190-P193)</f>
        <v>0</v>
      </c>
      <c r="DO193" s="344" t="str">
        <f>IF(DN193&lt;DN210,$DN211,$DN212)</f>
        <v>ns</v>
      </c>
      <c r="DP193" s="344">
        <f>ABS($P191-P193)</f>
        <v>0</v>
      </c>
      <c r="DQ193" s="344" t="str">
        <f>IF(DP193&lt;DP210,$DP211,$DP212)</f>
        <v>ns</v>
      </c>
      <c r="DR193" s="344">
        <f>ABS($P192-P193)</f>
        <v>0</v>
      </c>
      <c r="DS193" s="344" t="str">
        <f>IF(DR193&lt;DR210,$DR211,$DR212)</f>
        <v>ns</v>
      </c>
    </row>
    <row r="194" spans="1:155">
      <c r="A194" s="342">
        <f>IF(Rendimiento!G93="",Rendimiento!K93,Rendimiento!G93)</f>
        <v>0</v>
      </c>
      <c r="B194" s="358">
        <f>Rendimiento!H93</f>
        <v>0</v>
      </c>
      <c r="C194" s="358">
        <f>Rendimiento!I93</f>
        <v>0</v>
      </c>
      <c r="D194" s="344">
        <f>Rendimiento!J93</f>
        <v>0</v>
      </c>
      <c r="E194" s="344">
        <f t="shared" si="248"/>
        <v>0</v>
      </c>
      <c r="F194" s="344">
        <f t="shared" si="244"/>
        <v>0</v>
      </c>
      <c r="G194" s="344">
        <f t="shared" si="245"/>
        <v>0</v>
      </c>
      <c r="H194" s="344">
        <f t="shared" si="246"/>
        <v>0</v>
      </c>
      <c r="I194" s="340">
        <f t="shared" si="249"/>
        <v>0</v>
      </c>
      <c r="J194" s="344">
        <f t="shared" si="250"/>
        <v>0</v>
      </c>
      <c r="K194" s="344">
        <f t="shared" si="247"/>
        <v>0</v>
      </c>
      <c r="O194" s="342">
        <f>Rendimiento!P93</f>
        <v>0</v>
      </c>
      <c r="P194" s="356">
        <f>Rendimiento!Q93</f>
        <v>0</v>
      </c>
      <c r="Q194" s="332">
        <f>IF(E210&gt;0,O194,0)</f>
        <v>0</v>
      </c>
      <c r="R194" s="333" t="str">
        <f t="shared" si="251"/>
        <v/>
      </c>
      <c r="S194" s="332">
        <f>IF(E210&gt;0,P194,Q194)</f>
        <v>0</v>
      </c>
      <c r="T194" s="344" t="str">
        <f t="shared" si="252"/>
        <v/>
      </c>
      <c r="U194" s="344" t="str">
        <f t="shared" si="253"/>
        <v/>
      </c>
      <c r="V194" s="344" t="str">
        <f t="shared" si="254"/>
        <v/>
      </c>
      <c r="W194" s="344" t="str">
        <f t="shared" si="255"/>
        <v/>
      </c>
      <c r="X194" s="344" t="str">
        <f t="shared" si="256"/>
        <v/>
      </c>
      <c r="Y194" s="344" t="str">
        <f t="shared" si="257"/>
        <v/>
      </c>
      <c r="Z194" s="344" t="str">
        <f t="shared" si="258"/>
        <v/>
      </c>
      <c r="AA194" s="344" t="str">
        <f t="shared" si="259"/>
        <v/>
      </c>
      <c r="AB194" s="344" t="str">
        <f t="shared" si="260"/>
        <v/>
      </c>
      <c r="AC194" s="344" t="str">
        <f t="shared" si="261"/>
        <v/>
      </c>
      <c r="AD194" s="344" t="str">
        <f t="shared" si="262"/>
        <v/>
      </c>
      <c r="AE194" s="344" t="str">
        <f t="shared" si="263"/>
        <v/>
      </c>
      <c r="AF194" s="344" t="str">
        <f t="shared" si="264"/>
        <v/>
      </c>
      <c r="AG194" s="344" t="str">
        <f t="shared" si="265"/>
        <v/>
      </c>
      <c r="AH194" s="344" t="str">
        <f t="shared" si="266"/>
        <v/>
      </c>
      <c r="AI194" s="344" t="str">
        <f t="shared" si="267"/>
        <v/>
      </c>
      <c r="AJ194" s="344" t="str">
        <f t="shared" si="268"/>
        <v/>
      </c>
      <c r="AK194" s="344" t="str">
        <f t="shared" si="269"/>
        <v/>
      </c>
      <c r="AL194" s="344" t="str">
        <f t="shared" si="270"/>
        <v/>
      </c>
      <c r="AM194" s="344" t="str">
        <f t="shared" si="271"/>
        <v/>
      </c>
      <c r="AN194" s="344" t="str">
        <f t="shared" si="272"/>
        <v/>
      </c>
      <c r="AO194" s="344" t="str">
        <f t="shared" si="273"/>
        <v/>
      </c>
      <c r="AP194" s="344" t="str">
        <f t="shared" si="274"/>
        <v/>
      </c>
      <c r="AQ194" s="344" t="str">
        <f t="shared" si="275"/>
        <v/>
      </c>
      <c r="AR194" s="344" t="str">
        <f t="shared" si="276"/>
        <v/>
      </c>
      <c r="AS194" s="344" t="str">
        <f t="shared" si="277"/>
        <v/>
      </c>
      <c r="AT194" s="344" t="str">
        <f t="shared" si="278"/>
        <v/>
      </c>
      <c r="AU194" s="344" t="str">
        <f t="shared" si="279"/>
        <v/>
      </c>
      <c r="AV194" s="344" t="str">
        <f t="shared" si="280"/>
        <v/>
      </c>
      <c r="AW194" s="344" t="str">
        <f t="shared" si="281"/>
        <v/>
      </c>
      <c r="AX194" s="344" t="str">
        <f t="shared" ref="AX194:AX207" si="282">IF(S194=0,"",$DU194)</f>
        <v/>
      </c>
      <c r="BL194" s="332">
        <f>ABS($P163-P194)</f>
        <v>2558.67</v>
      </c>
      <c r="BM194" s="344" t="str">
        <f>IF(BL194&lt;$BL210,$BL211,$BL212)</f>
        <v>ns</v>
      </c>
      <c r="BN194" s="332">
        <f>ABS($P164-P194)</f>
        <v>2703.45</v>
      </c>
      <c r="BO194" s="344" t="str">
        <f>IF(BN194&lt;$BN210,$BN211,$BN212)</f>
        <v>ns</v>
      </c>
      <c r="BP194" s="332">
        <f>ABS($P165-P194)</f>
        <v>2741.56</v>
      </c>
      <c r="BQ194" s="344" t="str">
        <f>IF(BP194&lt;$BP210,$BP211,$BP212)</f>
        <v>ns</v>
      </c>
      <c r="BR194" s="332">
        <f>ABS($P166-P194)</f>
        <v>2947.22</v>
      </c>
      <c r="BS194" s="344" t="str">
        <f>IF(BR194&lt;$BR210,$BR211,$BR212)</f>
        <v>ns</v>
      </c>
      <c r="BT194" s="332">
        <f>ABS($P167-P194)</f>
        <v>3079.41</v>
      </c>
      <c r="BU194" s="344" t="str">
        <f>IF(BT194&lt;$BT210,$BT211,$BT212)</f>
        <v>ns</v>
      </c>
      <c r="BV194" s="332">
        <f>ABS($P168-P194)</f>
        <v>3372.26</v>
      </c>
      <c r="BW194" s="344" t="str">
        <f>IF(BV194&lt;$BV210,$BV211,$BV212)</f>
        <v>ns</v>
      </c>
      <c r="BX194" s="332">
        <f>ABS($P169-P194)</f>
        <v>0</v>
      </c>
      <c r="BY194" s="344" t="str">
        <f>IF(BX194&lt;$BX210,$BX211,$BX212)</f>
        <v>ns</v>
      </c>
      <c r="BZ194" s="332">
        <f>ABS($P170-P194)</f>
        <v>0</v>
      </c>
      <c r="CA194" s="344" t="str">
        <f>IF(BZ194&lt;$BZ210,$BZ211,$BZ212)</f>
        <v>ns</v>
      </c>
      <c r="CB194" s="332">
        <f>ABS($P171-P194)</f>
        <v>0</v>
      </c>
      <c r="CC194" s="344" t="str">
        <f>IF(CB194&lt;$CB210,$CB211,$CB212)</f>
        <v>ns</v>
      </c>
      <c r="CD194" s="332">
        <f>ABS($P172-P194)</f>
        <v>0</v>
      </c>
      <c r="CE194" s="344" t="str">
        <f>IF(CD194&lt;$CD210,$CD211,$CD212)</f>
        <v>ns</v>
      </c>
      <c r="CF194" s="332">
        <f>ABS($P173-P194)</f>
        <v>0</v>
      </c>
      <c r="CG194" s="344" t="str">
        <f>IF(CF194&lt;$CF210,$CF211,$CF212)</f>
        <v>ns</v>
      </c>
      <c r="CH194" s="332">
        <f>ABS($P174-P194)</f>
        <v>0</v>
      </c>
      <c r="CI194" s="344" t="str">
        <f>IF(CH194&lt;$CH210,$CH211,$CH212)</f>
        <v>ns</v>
      </c>
      <c r="CJ194" s="332">
        <f>ABS($P175-P194)</f>
        <v>0</v>
      </c>
      <c r="CK194" s="344" t="str">
        <f>IF(CJ194&lt;$CJ210,$CJ211,$CJ212)</f>
        <v>ns</v>
      </c>
      <c r="CL194" s="332">
        <f>ABS($P176-P194)</f>
        <v>0</v>
      </c>
      <c r="CM194" s="344" t="str">
        <f>IF(CL194&lt;$CL210,$CL211,$CL212)</f>
        <v>ns</v>
      </c>
      <c r="CN194" s="332">
        <f>ABS($P177-P194)</f>
        <v>0</v>
      </c>
      <c r="CO194" s="344" t="str">
        <f>IF(CN194&lt;$CN210,$CN211,$CN212)</f>
        <v>ns</v>
      </c>
      <c r="CP194" s="332">
        <f>ABS($P178-P194)</f>
        <v>0</v>
      </c>
      <c r="CQ194" s="344" t="str">
        <f>IF(CP194&lt;$CP210,$CP211,$CP212)</f>
        <v>ns</v>
      </c>
      <c r="CR194" s="332">
        <f>ABS($P179-P194)</f>
        <v>0</v>
      </c>
      <c r="CS194" s="344" t="str">
        <f>IF(CR194&lt;$CR210,$CR211,$CR212)</f>
        <v>ns</v>
      </c>
      <c r="CT194" s="332">
        <f>ABS($P180-P194)</f>
        <v>0</v>
      </c>
      <c r="CU194" s="344" t="str">
        <f>IF(CT194&lt;$CT210,$CT211,$CT212)</f>
        <v>ns</v>
      </c>
      <c r="CV194" s="332">
        <f>ABS($P181-P194)</f>
        <v>0</v>
      </c>
      <c r="CW194" s="344" t="str">
        <f>IF(CV194&lt;$CV210,$CV211,$CV212)</f>
        <v>ns</v>
      </c>
      <c r="CX194" s="332">
        <f>ABS($P182-P194)</f>
        <v>0</v>
      </c>
      <c r="CY194" s="344" t="str">
        <f>IF(CX194&lt;$CX210,$CX211,$CX212)</f>
        <v>ns</v>
      </c>
      <c r="CZ194" s="344">
        <f>ABS($P183-P194)</f>
        <v>0</v>
      </c>
      <c r="DA194" s="344" t="str">
        <f>IF(CZ194&lt;$CZ210,$CZ211,$CZ212)</f>
        <v>ns</v>
      </c>
      <c r="DB194" s="344">
        <f>ABS($P184-P194)</f>
        <v>0</v>
      </c>
      <c r="DC194" s="344" t="str">
        <f>IF(DB194&lt;DB210,$DB211,$DB212)</f>
        <v>ns</v>
      </c>
      <c r="DD194" s="344">
        <f>ABS($P185-P194)</f>
        <v>0</v>
      </c>
      <c r="DE194" s="344" t="str">
        <f>IF(DD194&lt;DD210,$DD211,$DD212)</f>
        <v>ns</v>
      </c>
      <c r="DF194" s="344">
        <f>ABS($P186-P194)</f>
        <v>0</v>
      </c>
      <c r="DG194" s="344" t="str">
        <f>IF(DF194&lt;DF210,$DF211,$DF212)</f>
        <v>ns</v>
      </c>
      <c r="DH194" s="344">
        <f>ABS($P187-P194)</f>
        <v>0</v>
      </c>
      <c r="DI194" s="344" t="str">
        <f>IF(DH194&lt;DH210,$DH211,$DH212)</f>
        <v>ns</v>
      </c>
      <c r="DJ194" s="344">
        <f>ABS($P188-P194)</f>
        <v>0</v>
      </c>
      <c r="DK194" s="344" t="str">
        <f>IF(DJ194&lt;DJ210,$DJ211,$DJ212)</f>
        <v>ns</v>
      </c>
      <c r="DL194" s="344">
        <f>ABS($P189-P194)</f>
        <v>0</v>
      </c>
      <c r="DM194" s="344" t="str">
        <f>IF(DL194&lt;DL210,$DL211,$DL212)</f>
        <v>ns</v>
      </c>
      <c r="DN194" s="344">
        <f>ABS($P190-P194)</f>
        <v>0</v>
      </c>
      <c r="DO194" s="344" t="str">
        <f>IF(DN194&lt;DN210,$DN211,$DN212)</f>
        <v>ns</v>
      </c>
      <c r="DP194" s="344">
        <f>ABS($P191-P194)</f>
        <v>0</v>
      </c>
      <c r="DQ194" s="344" t="str">
        <f>IF(DP194&lt;DP210,$DP211,$DP212)</f>
        <v>ns</v>
      </c>
      <c r="DR194" s="344">
        <f>ABS($P192-P194)</f>
        <v>0</v>
      </c>
      <c r="DS194" s="344" t="str">
        <f>IF(DR194&lt;DR210,$DR211,$DR212)</f>
        <v>ns</v>
      </c>
      <c r="DT194" s="344">
        <f>ABS($P193-P194)</f>
        <v>0</v>
      </c>
      <c r="DU194" s="344" t="str">
        <f>IF(DT194&lt;DT210,$DT211,$DT212)</f>
        <v>ns</v>
      </c>
    </row>
    <row r="195" spans="1:155">
      <c r="A195" s="342">
        <f>IF(Rendimiento!G94="",Rendimiento!K94,Rendimiento!G94)</f>
        <v>0</v>
      </c>
      <c r="B195" s="355">
        <f>Rendimiento!H94</f>
        <v>0</v>
      </c>
      <c r="C195" s="355">
        <f>Rendimiento!I94</f>
        <v>0</v>
      </c>
      <c r="D195" s="344">
        <f>Rendimiento!J94</f>
        <v>0</v>
      </c>
      <c r="E195" s="344">
        <f t="shared" si="248"/>
        <v>0</v>
      </c>
      <c r="F195" s="344">
        <f t="shared" si="244"/>
        <v>0</v>
      </c>
      <c r="G195" s="344">
        <f t="shared" si="245"/>
        <v>0</v>
      </c>
      <c r="H195" s="344">
        <f t="shared" si="246"/>
        <v>0</v>
      </c>
      <c r="I195" s="340">
        <f t="shared" si="249"/>
        <v>0</v>
      </c>
      <c r="J195" s="344">
        <f t="shared" si="250"/>
        <v>0</v>
      </c>
      <c r="K195" s="344">
        <f t="shared" si="247"/>
        <v>0</v>
      </c>
      <c r="O195" s="344">
        <f>Rendimiento!P94</f>
        <v>0</v>
      </c>
      <c r="P195" s="337">
        <f>Rendimiento!Q94</f>
        <v>0</v>
      </c>
      <c r="Q195" s="332">
        <f>IF(E210&gt;0,O195,0)</f>
        <v>0</v>
      </c>
      <c r="R195" s="333" t="str">
        <f t="shared" si="251"/>
        <v/>
      </c>
      <c r="S195" s="332">
        <f>IF(E210&gt;0,P195,Q195)</f>
        <v>0</v>
      </c>
      <c r="T195" s="344" t="str">
        <f t="shared" si="252"/>
        <v/>
      </c>
      <c r="U195" s="344" t="str">
        <f t="shared" si="253"/>
        <v/>
      </c>
      <c r="V195" s="344" t="str">
        <f t="shared" si="254"/>
        <v/>
      </c>
      <c r="W195" s="344" t="str">
        <f t="shared" si="255"/>
        <v/>
      </c>
      <c r="X195" s="344" t="str">
        <f t="shared" si="256"/>
        <v/>
      </c>
      <c r="Y195" s="344" t="str">
        <f t="shared" si="257"/>
        <v/>
      </c>
      <c r="Z195" s="344" t="str">
        <f t="shared" si="258"/>
        <v/>
      </c>
      <c r="AA195" s="344" t="str">
        <f t="shared" si="259"/>
        <v/>
      </c>
      <c r="AB195" s="344" t="str">
        <f t="shared" si="260"/>
        <v/>
      </c>
      <c r="AC195" s="344" t="str">
        <f t="shared" si="261"/>
        <v/>
      </c>
      <c r="AD195" s="344" t="str">
        <f t="shared" si="262"/>
        <v/>
      </c>
      <c r="AE195" s="344" t="str">
        <f t="shared" si="263"/>
        <v/>
      </c>
      <c r="AF195" s="344" t="str">
        <f t="shared" si="264"/>
        <v/>
      </c>
      <c r="AG195" s="344" t="str">
        <f t="shared" si="265"/>
        <v/>
      </c>
      <c r="AH195" s="344" t="str">
        <f t="shared" si="266"/>
        <v/>
      </c>
      <c r="AI195" s="344" t="str">
        <f t="shared" si="267"/>
        <v/>
      </c>
      <c r="AJ195" s="344" t="str">
        <f t="shared" si="268"/>
        <v/>
      </c>
      <c r="AK195" s="344" t="str">
        <f t="shared" si="269"/>
        <v/>
      </c>
      <c r="AL195" s="344" t="str">
        <f t="shared" si="270"/>
        <v/>
      </c>
      <c r="AM195" s="344" t="str">
        <f t="shared" si="271"/>
        <v/>
      </c>
      <c r="AN195" s="344" t="str">
        <f t="shared" si="272"/>
        <v/>
      </c>
      <c r="AO195" s="344" t="str">
        <f t="shared" si="273"/>
        <v/>
      </c>
      <c r="AP195" s="344" t="str">
        <f t="shared" si="274"/>
        <v/>
      </c>
      <c r="AQ195" s="344" t="str">
        <f t="shared" si="275"/>
        <v/>
      </c>
      <c r="AR195" s="344" t="str">
        <f t="shared" si="276"/>
        <v/>
      </c>
      <c r="AS195" s="344" t="str">
        <f t="shared" si="277"/>
        <v/>
      </c>
      <c r="AT195" s="344" t="str">
        <f t="shared" si="278"/>
        <v/>
      </c>
      <c r="AU195" s="344" t="str">
        <f t="shared" si="279"/>
        <v/>
      </c>
      <c r="AV195" s="344" t="str">
        <f t="shared" si="280"/>
        <v/>
      </c>
      <c r="AW195" s="344" t="str">
        <f t="shared" si="281"/>
        <v/>
      </c>
      <c r="AX195" s="344" t="str">
        <f t="shared" si="282"/>
        <v/>
      </c>
      <c r="AY195" s="344" t="str">
        <f t="shared" ref="AY195:AY207" si="283">IF(S195=0,"",$DW195)</f>
        <v/>
      </c>
      <c r="BL195" s="332">
        <f>ABS($P163-P195)</f>
        <v>2558.67</v>
      </c>
      <c r="BM195" s="353" t="str">
        <f>IF(BL195&lt;$BL210,$BL211,$BL212)</f>
        <v>ns</v>
      </c>
      <c r="BN195" s="332">
        <f>ABS($P164-P195)</f>
        <v>2703.45</v>
      </c>
      <c r="BO195" s="353" t="str">
        <f>IF(BN195&lt;$BN210,$BN211,$BN212)</f>
        <v>ns</v>
      </c>
      <c r="BP195" s="332">
        <f>ABS($P165-P195)</f>
        <v>2741.56</v>
      </c>
      <c r="BQ195" s="353" t="str">
        <f>IF(BP195&lt;$BP210,$BP211,$BP212)</f>
        <v>ns</v>
      </c>
      <c r="BR195" s="332">
        <f>ABS($P166-P195)</f>
        <v>2947.22</v>
      </c>
      <c r="BS195" s="353" t="str">
        <f>IF(BR195&lt;$BR210,$BR211,$BR212)</f>
        <v>ns</v>
      </c>
      <c r="BT195" s="332">
        <f>ABS($P167-P195)</f>
        <v>3079.41</v>
      </c>
      <c r="BU195" s="353" t="str">
        <f>IF(BT195&lt;$BT210,$BT211,$BT212)</f>
        <v>ns</v>
      </c>
      <c r="BV195" s="332">
        <f>ABS($P168-P195)</f>
        <v>3372.26</v>
      </c>
      <c r="BW195" s="353" t="str">
        <f>IF(BV195&lt;$BV210,$BV211,$BV212)</f>
        <v>ns</v>
      </c>
      <c r="BX195" s="332">
        <f>ABS($P169-P195)</f>
        <v>0</v>
      </c>
      <c r="BY195" s="353" t="str">
        <f>IF(BX195&lt;$BX210,$BX211,$BX212)</f>
        <v>ns</v>
      </c>
      <c r="BZ195" s="332">
        <f>ABS($P170-P195)</f>
        <v>0</v>
      </c>
      <c r="CA195" s="353" t="str">
        <f>IF(BZ195&lt;$BZ210,$BZ211,$BZ212)</f>
        <v>ns</v>
      </c>
      <c r="CB195" s="332">
        <f>ABS($P171-P195)</f>
        <v>0</v>
      </c>
      <c r="CC195" s="353" t="str">
        <f>IF(CB195&lt;$CB210,$CB211,$CB212)</f>
        <v>ns</v>
      </c>
      <c r="CD195" s="332">
        <f>ABS($P172-P195)</f>
        <v>0</v>
      </c>
      <c r="CE195" s="353" t="str">
        <f>IF(CD195&lt;$CD210,$CD211,$CD212)</f>
        <v>ns</v>
      </c>
      <c r="CF195" s="332">
        <f>ABS($P173-P195)</f>
        <v>0</v>
      </c>
      <c r="CG195" s="353" t="str">
        <f>IF(CF195&lt;$CF210,$CF211,$CF212)</f>
        <v>ns</v>
      </c>
      <c r="CH195" s="332">
        <f>ABS($P174-P195)</f>
        <v>0</v>
      </c>
      <c r="CI195" s="353" t="str">
        <f>IF(CH195&lt;$CH210,$CH211,$CH212)</f>
        <v>ns</v>
      </c>
      <c r="CJ195" s="332">
        <f>ABS($P175-P195)</f>
        <v>0</v>
      </c>
      <c r="CK195" s="353" t="str">
        <f>IF(CJ195&lt;$CJ210,$CJ211,$CJ212)</f>
        <v>ns</v>
      </c>
      <c r="CL195" s="332">
        <f>ABS($P176-P195)</f>
        <v>0</v>
      </c>
      <c r="CM195" s="353" t="str">
        <f>IF(CL195&lt;$CL210,$CL211,$CL212)</f>
        <v>ns</v>
      </c>
      <c r="CN195" s="332">
        <f>ABS($P177-P195)</f>
        <v>0</v>
      </c>
      <c r="CO195" s="353" t="str">
        <f>IF(CN195&lt;$CN210,$CN211,$CN212)</f>
        <v>ns</v>
      </c>
      <c r="CP195" s="332">
        <f>ABS($P178-P195)</f>
        <v>0</v>
      </c>
      <c r="CQ195" s="353" t="str">
        <f>IF(CP195&lt;$CP210,$CP211,$CP212)</f>
        <v>ns</v>
      </c>
      <c r="CR195" s="332">
        <f>ABS($P179-P195)</f>
        <v>0</v>
      </c>
      <c r="CS195" s="353" t="str">
        <f>IF(CR195&lt;$CR210,$CR211,$CR212)</f>
        <v>ns</v>
      </c>
      <c r="CT195" s="332">
        <f>ABS($P180-P195)</f>
        <v>0</v>
      </c>
      <c r="CU195" s="353" t="str">
        <f>IF(CT195&lt;$CT210,$CT211,$CT212)</f>
        <v>ns</v>
      </c>
      <c r="CV195" s="332">
        <f>ABS($P181-P195)</f>
        <v>0</v>
      </c>
      <c r="CW195" s="353" t="str">
        <f>IF(CV195&lt;$CV210,$CV211,$CV212)</f>
        <v>ns</v>
      </c>
      <c r="CX195" s="332">
        <f>ABS($P182-P195)</f>
        <v>0</v>
      </c>
      <c r="CY195" s="353" t="str">
        <f>IF(CX195&lt;$CX210,$CX211,$CX212)</f>
        <v>ns</v>
      </c>
      <c r="CZ195" s="344">
        <f>ABS($P183-P195)</f>
        <v>0</v>
      </c>
      <c r="DA195" s="353" t="str">
        <f>IF(CZ195&lt;$CZ210,$CZ211,$CZ212)</f>
        <v>ns</v>
      </c>
      <c r="DB195" s="344">
        <f>ABS($P184-P195)</f>
        <v>0</v>
      </c>
      <c r="DC195" s="353" t="str">
        <f>IF(DB195&lt;DB210,$DB211,$DB212)</f>
        <v>ns</v>
      </c>
      <c r="DD195" s="344">
        <f>ABS($P185-P195)</f>
        <v>0</v>
      </c>
      <c r="DE195" s="353" t="str">
        <f>IF(DD195&lt;DD210,$DD211,$DD212)</f>
        <v>ns</v>
      </c>
      <c r="DF195" s="344">
        <f>ABS($P186-P195)</f>
        <v>0</v>
      </c>
      <c r="DG195" s="353" t="str">
        <f>IF(DF195&lt;DF210,$DF211,$DF212)</f>
        <v>ns</v>
      </c>
      <c r="DH195" s="344">
        <f>ABS($P187-P195)</f>
        <v>0</v>
      </c>
      <c r="DI195" s="353" t="str">
        <f>IF(DH195&lt;DH210,$DH211,$DH212)</f>
        <v>ns</v>
      </c>
      <c r="DJ195" s="344">
        <f>ABS($P188-P195)</f>
        <v>0</v>
      </c>
      <c r="DK195" s="353" t="str">
        <f>IF(DJ195&lt;DJ210,$DJ211,$DJ212)</f>
        <v>ns</v>
      </c>
      <c r="DL195" s="344">
        <f>ABS($P189-P195)</f>
        <v>0</v>
      </c>
      <c r="DM195" s="353" t="str">
        <f>IF(DL195&lt;DL210,$DL211,$DL212)</f>
        <v>ns</v>
      </c>
      <c r="DN195" s="344">
        <f>ABS($P190-P195)</f>
        <v>0</v>
      </c>
      <c r="DO195" s="353" t="str">
        <f>IF(DN195&lt;DN210,$DN211,$DN212)</f>
        <v>ns</v>
      </c>
      <c r="DP195" s="344">
        <f>ABS($P191-P195)</f>
        <v>0</v>
      </c>
      <c r="DQ195" s="353" t="str">
        <f>IF(DP195&lt;DP210,$DP211,$DP212)</f>
        <v>ns</v>
      </c>
      <c r="DR195" s="344">
        <f>ABS($P192-P195)</f>
        <v>0</v>
      </c>
      <c r="DS195" s="353" t="str">
        <f>IF(DR195&lt;DR210,$DR211,$DR212)</f>
        <v>ns</v>
      </c>
      <c r="DT195" s="344">
        <f>ABS($P193-P195)</f>
        <v>0</v>
      </c>
      <c r="DU195" s="344" t="str">
        <f>IF(DT195&lt;DT210,$DT211,$DT212)</f>
        <v>ns</v>
      </c>
      <c r="DV195" s="344">
        <f>ABS($P194-P195)</f>
        <v>0</v>
      </c>
      <c r="DW195" s="344" t="str">
        <f>IF(DV195&lt;DV210,$DV211,$DV212)</f>
        <v>ns</v>
      </c>
    </row>
    <row r="196" spans="1:155">
      <c r="A196" s="342">
        <f>IF(Rendimiento!G95="",Rendimiento!K95,Rendimiento!G95)</f>
        <v>0</v>
      </c>
      <c r="B196" s="355">
        <f>Rendimiento!H95</f>
        <v>0</v>
      </c>
      <c r="C196" s="355">
        <f>Rendimiento!I95</f>
        <v>0</v>
      </c>
      <c r="D196" s="344">
        <f>Rendimiento!J95</f>
        <v>0</v>
      </c>
      <c r="E196" s="344">
        <f t="shared" si="248"/>
        <v>0</v>
      </c>
      <c r="F196" s="344">
        <f t="shared" si="244"/>
        <v>0</v>
      </c>
      <c r="G196" s="344">
        <f t="shared" si="245"/>
        <v>0</v>
      </c>
      <c r="H196" s="344">
        <f t="shared" si="246"/>
        <v>0</v>
      </c>
      <c r="I196" s="340">
        <f t="shared" si="249"/>
        <v>0</v>
      </c>
      <c r="J196" s="344">
        <f t="shared" si="250"/>
        <v>0</v>
      </c>
      <c r="K196" s="344">
        <f t="shared" si="247"/>
        <v>0</v>
      </c>
      <c r="O196" s="344">
        <f>Rendimiento!P95</f>
        <v>0</v>
      </c>
      <c r="P196" s="337">
        <f>Rendimiento!Q95</f>
        <v>0</v>
      </c>
      <c r="Q196" s="332">
        <f>IF(E210&gt;0,O196,0)</f>
        <v>0</v>
      </c>
      <c r="R196" s="333" t="str">
        <f t="shared" si="251"/>
        <v/>
      </c>
      <c r="S196" s="332">
        <f>IF(E210&gt;0,P196,Q196)</f>
        <v>0</v>
      </c>
      <c r="T196" s="344" t="str">
        <f t="shared" si="252"/>
        <v/>
      </c>
      <c r="U196" s="344" t="str">
        <f t="shared" si="253"/>
        <v/>
      </c>
      <c r="V196" s="344" t="str">
        <f t="shared" si="254"/>
        <v/>
      </c>
      <c r="W196" s="344" t="str">
        <f t="shared" si="255"/>
        <v/>
      </c>
      <c r="X196" s="344" t="str">
        <f t="shared" si="256"/>
        <v/>
      </c>
      <c r="Y196" s="344" t="str">
        <f t="shared" si="257"/>
        <v/>
      </c>
      <c r="Z196" s="344" t="str">
        <f t="shared" si="258"/>
        <v/>
      </c>
      <c r="AA196" s="344" t="str">
        <f t="shared" si="259"/>
        <v/>
      </c>
      <c r="AB196" s="344" t="str">
        <f t="shared" si="260"/>
        <v/>
      </c>
      <c r="AC196" s="344" t="str">
        <f t="shared" si="261"/>
        <v/>
      </c>
      <c r="AD196" s="344" t="str">
        <f t="shared" si="262"/>
        <v/>
      </c>
      <c r="AE196" s="344" t="str">
        <f t="shared" si="263"/>
        <v/>
      </c>
      <c r="AF196" s="344" t="str">
        <f t="shared" si="264"/>
        <v/>
      </c>
      <c r="AG196" s="344" t="str">
        <f t="shared" si="265"/>
        <v/>
      </c>
      <c r="AH196" s="344" t="str">
        <f t="shared" si="266"/>
        <v/>
      </c>
      <c r="AI196" s="344" t="str">
        <f t="shared" si="267"/>
        <v/>
      </c>
      <c r="AJ196" s="344" t="str">
        <f t="shared" si="268"/>
        <v/>
      </c>
      <c r="AK196" s="344" t="str">
        <f t="shared" si="269"/>
        <v/>
      </c>
      <c r="AL196" s="344" t="str">
        <f t="shared" si="270"/>
        <v/>
      </c>
      <c r="AM196" s="344" t="str">
        <f t="shared" si="271"/>
        <v/>
      </c>
      <c r="AN196" s="344" t="str">
        <f t="shared" si="272"/>
        <v/>
      </c>
      <c r="AO196" s="344" t="str">
        <f t="shared" si="273"/>
        <v/>
      </c>
      <c r="AP196" s="344" t="str">
        <f t="shared" si="274"/>
        <v/>
      </c>
      <c r="AQ196" s="344" t="str">
        <f t="shared" si="275"/>
        <v/>
      </c>
      <c r="AR196" s="344" t="str">
        <f t="shared" si="276"/>
        <v/>
      </c>
      <c r="AS196" s="344" t="str">
        <f t="shared" si="277"/>
        <v/>
      </c>
      <c r="AT196" s="344" t="str">
        <f t="shared" si="278"/>
        <v/>
      </c>
      <c r="AU196" s="344" t="str">
        <f t="shared" si="279"/>
        <v/>
      </c>
      <c r="AV196" s="344" t="str">
        <f t="shared" si="280"/>
        <v/>
      </c>
      <c r="AW196" s="344" t="str">
        <f t="shared" si="281"/>
        <v/>
      </c>
      <c r="AX196" s="344" t="str">
        <f t="shared" si="282"/>
        <v/>
      </c>
      <c r="AY196" s="344" t="str">
        <f t="shared" si="283"/>
        <v/>
      </c>
      <c r="AZ196" s="344" t="str">
        <f t="shared" ref="AZ196:AZ207" si="284">IF(S196=0,"",$DY196)</f>
        <v/>
      </c>
      <c r="BL196" s="332">
        <f>ABS($P163-P196)</f>
        <v>2558.67</v>
      </c>
      <c r="BM196" s="353" t="str">
        <f>IF(BL196&lt;$BL210,$BL211,$BL212)</f>
        <v>ns</v>
      </c>
      <c r="BN196" s="332">
        <f>ABS($P164-P196)</f>
        <v>2703.45</v>
      </c>
      <c r="BO196" s="353" t="str">
        <f>IF(BN196&lt;$BN210,$BN211,$BN212)</f>
        <v>ns</v>
      </c>
      <c r="BP196" s="332">
        <f>ABS($P165-P196)</f>
        <v>2741.56</v>
      </c>
      <c r="BQ196" s="353" t="str">
        <f>IF(BP196&lt;$BP210,$BP211,$BP212)</f>
        <v>ns</v>
      </c>
      <c r="BR196" s="332">
        <f>ABS($P166-P196)</f>
        <v>2947.22</v>
      </c>
      <c r="BS196" s="353" t="str">
        <f>IF(BR196&lt;$BR210,$BR211,$BR212)</f>
        <v>ns</v>
      </c>
      <c r="BT196" s="332">
        <f>ABS($P167-P196)</f>
        <v>3079.41</v>
      </c>
      <c r="BU196" s="353" t="str">
        <f>IF(BT196&lt;$BT210,$BT211,$BT212)</f>
        <v>ns</v>
      </c>
      <c r="BV196" s="332">
        <f>ABS($P168-P196)</f>
        <v>3372.26</v>
      </c>
      <c r="BW196" s="353" t="str">
        <f>IF(BV196&lt;$BV210,$BV211,$BV212)</f>
        <v>ns</v>
      </c>
      <c r="BX196" s="332">
        <f>ABS($P169-P196)</f>
        <v>0</v>
      </c>
      <c r="BY196" s="353" t="str">
        <f>IF(BX196&lt;$BX210,$BX211,$BX212)</f>
        <v>ns</v>
      </c>
      <c r="BZ196" s="332">
        <f>ABS($P170-P196)</f>
        <v>0</v>
      </c>
      <c r="CA196" s="353" t="str">
        <f>IF(BZ196&lt;$BZ210,$BZ211,$BZ212)</f>
        <v>ns</v>
      </c>
      <c r="CB196" s="332">
        <f>ABS($P171-P196)</f>
        <v>0</v>
      </c>
      <c r="CC196" s="353" t="str">
        <f>IF(CB196&lt;$CB210,$CB211,$CB212)</f>
        <v>ns</v>
      </c>
      <c r="CD196" s="332">
        <f>ABS($P172-P196)</f>
        <v>0</v>
      </c>
      <c r="CE196" s="353" t="str">
        <f>IF(CD196&lt;$CD210,$CD211,$CD212)</f>
        <v>ns</v>
      </c>
      <c r="CF196" s="332">
        <f>ABS($P173-P196)</f>
        <v>0</v>
      </c>
      <c r="CG196" s="353" t="str">
        <f>IF(CF196&lt;$CF210,$CF211,$CF212)</f>
        <v>ns</v>
      </c>
      <c r="CH196" s="332">
        <f>ABS($P174-P196)</f>
        <v>0</v>
      </c>
      <c r="CI196" s="353" t="str">
        <f>IF(CH196&lt;$CH210,$CH211,$CH212)</f>
        <v>ns</v>
      </c>
      <c r="CJ196" s="332">
        <f>ABS($P175-P196)</f>
        <v>0</v>
      </c>
      <c r="CK196" s="353" t="str">
        <f>IF(CJ196&lt;$CJ210,$CJ211,$CJ212)</f>
        <v>ns</v>
      </c>
      <c r="CL196" s="332">
        <f>ABS($P176-P196)</f>
        <v>0</v>
      </c>
      <c r="CM196" s="353" t="str">
        <f>IF(CL196&lt;$CL210,$CL211,$CL212)</f>
        <v>ns</v>
      </c>
      <c r="CN196" s="332">
        <f>ABS($P177-P196)</f>
        <v>0</v>
      </c>
      <c r="CO196" s="353" t="str">
        <f>IF(CN196&lt;$CN210,$CN211,$CN212)</f>
        <v>ns</v>
      </c>
      <c r="CP196" s="332">
        <f>ABS($P178-P196)</f>
        <v>0</v>
      </c>
      <c r="CQ196" s="353" t="str">
        <f>IF(CP196&lt;$CP210,$CP211,$CP212)</f>
        <v>ns</v>
      </c>
      <c r="CR196" s="332">
        <f>ABS($P179-P196)</f>
        <v>0</v>
      </c>
      <c r="CS196" s="353" t="str">
        <f>IF(CR196&lt;$CR210,$CR211,$CR212)</f>
        <v>ns</v>
      </c>
      <c r="CT196" s="332">
        <f>ABS($P180-P196)</f>
        <v>0</v>
      </c>
      <c r="CU196" s="353" t="str">
        <f>IF(CT196&lt;$CT210,$CT211,$CT212)</f>
        <v>ns</v>
      </c>
      <c r="CV196" s="332">
        <f>ABS($P181-P196)</f>
        <v>0</v>
      </c>
      <c r="CW196" s="353" t="str">
        <f>IF(CV196&lt;$CV210,$CV211,$CV212)</f>
        <v>ns</v>
      </c>
      <c r="CX196" s="332">
        <f>ABS($P182-P196)</f>
        <v>0</v>
      </c>
      <c r="CY196" s="353" t="str">
        <f>IF(CX196&lt;$CX210,$CX211,$CX212)</f>
        <v>ns</v>
      </c>
      <c r="CZ196" s="344">
        <f>ABS($P183-P196)</f>
        <v>0</v>
      </c>
      <c r="DA196" s="353" t="str">
        <f>IF(CZ196&lt;$CZ210,$CZ211,$CZ212)</f>
        <v>ns</v>
      </c>
      <c r="DB196" s="344">
        <f>ABS($P184-P196)</f>
        <v>0</v>
      </c>
      <c r="DC196" s="353" t="str">
        <f>IF(DB196&lt;DB210,$DB211,$DB212)</f>
        <v>ns</v>
      </c>
      <c r="DD196" s="344">
        <f>ABS($P185-P196)</f>
        <v>0</v>
      </c>
      <c r="DE196" s="353" t="str">
        <f>IF(DD196&lt;DD210,$DD211,$DD212)</f>
        <v>ns</v>
      </c>
      <c r="DF196" s="344">
        <f>ABS($P186-P196)</f>
        <v>0</v>
      </c>
      <c r="DG196" s="353" t="str">
        <f>IF(DF196&lt;DF210,$DF211,$DF212)</f>
        <v>ns</v>
      </c>
      <c r="DH196" s="344">
        <f>ABS($P187-P196)</f>
        <v>0</v>
      </c>
      <c r="DI196" s="353" t="str">
        <f>IF(DH196&lt;DH210,$DH211,$DH212)</f>
        <v>ns</v>
      </c>
      <c r="DJ196" s="344">
        <f>ABS($P188-P196)</f>
        <v>0</v>
      </c>
      <c r="DK196" s="353" t="str">
        <f>IF(DJ196&lt;DJ210,$DJ211,$DJ212)</f>
        <v>ns</v>
      </c>
      <c r="DL196" s="344">
        <f>ABS($P189-P196)</f>
        <v>0</v>
      </c>
      <c r="DM196" s="353" t="str">
        <f>IF(DL196&lt;DL210,$DL211,$DL212)</f>
        <v>ns</v>
      </c>
      <c r="DN196" s="344">
        <f>ABS($P190-P196)</f>
        <v>0</v>
      </c>
      <c r="DO196" s="353" t="str">
        <f>IF(DN196&lt;DN210,$DN211,$DN212)</f>
        <v>ns</v>
      </c>
      <c r="DP196" s="344">
        <f>ABS($P191-P196)</f>
        <v>0</v>
      </c>
      <c r="DQ196" s="353" t="str">
        <f>IF(DP196&lt;DP210,$DP211,$DP212)</f>
        <v>ns</v>
      </c>
      <c r="DR196" s="344">
        <f>ABS($P192-P196)</f>
        <v>0</v>
      </c>
      <c r="DS196" s="353" t="str">
        <f>IF(DR196&lt;DR210,$DR211,$DR212)</f>
        <v>ns</v>
      </c>
      <c r="DT196" s="344">
        <f>ABS($P193-P196)</f>
        <v>0</v>
      </c>
      <c r="DU196" s="353" t="str">
        <f>IF(DT196&lt;DT210,$DT211,$DT212)</f>
        <v>ns</v>
      </c>
      <c r="DV196" s="344">
        <f>ABS($P194-P196)</f>
        <v>0</v>
      </c>
      <c r="DW196" s="353" t="str">
        <f>IF(DV196&lt;DV210,$DV211,$DV212)</f>
        <v>ns</v>
      </c>
      <c r="DX196" s="344">
        <f>ABS($P195-P196)</f>
        <v>0</v>
      </c>
      <c r="DY196" s="353" t="str">
        <f>IF(DX196&lt;DX210,$DX211,$DX212)</f>
        <v>ns</v>
      </c>
    </row>
    <row r="197" spans="1:155">
      <c r="A197" s="342">
        <f>IF(Rendimiento!G96="",Rendimiento!K96,Rendimiento!G96)</f>
        <v>0</v>
      </c>
      <c r="B197" s="355">
        <f>Rendimiento!H96</f>
        <v>0</v>
      </c>
      <c r="C197" s="355">
        <f>Rendimiento!I96</f>
        <v>0</v>
      </c>
      <c r="D197" s="344">
        <f>Rendimiento!J96</f>
        <v>0</v>
      </c>
      <c r="E197" s="344">
        <f t="shared" si="248"/>
        <v>0</v>
      </c>
      <c r="F197" s="344">
        <f t="shared" si="244"/>
        <v>0</v>
      </c>
      <c r="G197" s="344">
        <f t="shared" si="245"/>
        <v>0</v>
      </c>
      <c r="H197" s="344">
        <f t="shared" si="246"/>
        <v>0</v>
      </c>
      <c r="I197" s="340">
        <f t="shared" si="249"/>
        <v>0</v>
      </c>
      <c r="J197" s="344">
        <f t="shared" si="250"/>
        <v>0</v>
      </c>
      <c r="K197" s="344">
        <f t="shared" si="247"/>
        <v>0</v>
      </c>
      <c r="O197" s="344">
        <f>Rendimiento!P96</f>
        <v>0</v>
      </c>
      <c r="P197" s="337">
        <f>Rendimiento!Q96</f>
        <v>0</v>
      </c>
      <c r="Q197" s="332">
        <f>IF(E210&gt;0,O197,0)</f>
        <v>0</v>
      </c>
      <c r="R197" s="333" t="str">
        <f t="shared" si="251"/>
        <v/>
      </c>
      <c r="S197" s="332">
        <f>IF(E210&gt;0,P197,Q197)</f>
        <v>0</v>
      </c>
      <c r="T197" s="344" t="str">
        <f t="shared" si="252"/>
        <v/>
      </c>
      <c r="U197" s="344" t="str">
        <f t="shared" si="253"/>
        <v/>
      </c>
      <c r="V197" s="344" t="str">
        <f t="shared" si="254"/>
        <v/>
      </c>
      <c r="W197" s="344" t="str">
        <f t="shared" si="255"/>
        <v/>
      </c>
      <c r="X197" s="344" t="str">
        <f t="shared" si="256"/>
        <v/>
      </c>
      <c r="Y197" s="344" t="str">
        <f t="shared" si="257"/>
        <v/>
      </c>
      <c r="Z197" s="344" t="str">
        <f t="shared" si="258"/>
        <v/>
      </c>
      <c r="AA197" s="344" t="str">
        <f t="shared" si="259"/>
        <v/>
      </c>
      <c r="AB197" s="344" t="str">
        <f t="shared" si="260"/>
        <v/>
      </c>
      <c r="AC197" s="344" t="str">
        <f t="shared" si="261"/>
        <v/>
      </c>
      <c r="AD197" s="344" t="str">
        <f t="shared" si="262"/>
        <v/>
      </c>
      <c r="AE197" s="344" t="str">
        <f t="shared" si="263"/>
        <v/>
      </c>
      <c r="AF197" s="344" t="str">
        <f t="shared" si="264"/>
        <v/>
      </c>
      <c r="AG197" s="344" t="str">
        <f t="shared" si="265"/>
        <v/>
      </c>
      <c r="AH197" s="344" t="str">
        <f t="shared" si="266"/>
        <v/>
      </c>
      <c r="AI197" s="344" t="str">
        <f t="shared" si="267"/>
        <v/>
      </c>
      <c r="AJ197" s="344" t="str">
        <f t="shared" si="268"/>
        <v/>
      </c>
      <c r="AK197" s="344" t="str">
        <f t="shared" si="269"/>
        <v/>
      </c>
      <c r="AL197" s="344" t="str">
        <f t="shared" si="270"/>
        <v/>
      </c>
      <c r="AM197" s="344" t="str">
        <f t="shared" si="271"/>
        <v/>
      </c>
      <c r="AN197" s="344" t="str">
        <f t="shared" si="272"/>
        <v/>
      </c>
      <c r="AO197" s="344" t="str">
        <f t="shared" si="273"/>
        <v/>
      </c>
      <c r="AP197" s="344" t="str">
        <f t="shared" si="274"/>
        <v/>
      </c>
      <c r="AQ197" s="344" t="str">
        <f t="shared" si="275"/>
        <v/>
      </c>
      <c r="AR197" s="344" t="str">
        <f t="shared" si="276"/>
        <v/>
      </c>
      <c r="AS197" s="344" t="str">
        <f t="shared" si="277"/>
        <v/>
      </c>
      <c r="AT197" s="344" t="str">
        <f t="shared" si="278"/>
        <v/>
      </c>
      <c r="AU197" s="344" t="str">
        <f t="shared" si="279"/>
        <v/>
      </c>
      <c r="AV197" s="344" t="str">
        <f t="shared" si="280"/>
        <v/>
      </c>
      <c r="AW197" s="344" t="str">
        <f t="shared" si="281"/>
        <v/>
      </c>
      <c r="AX197" s="344" t="str">
        <f t="shared" si="282"/>
        <v/>
      </c>
      <c r="AY197" s="344" t="str">
        <f t="shared" si="283"/>
        <v/>
      </c>
      <c r="AZ197" s="344" t="str">
        <f t="shared" si="284"/>
        <v/>
      </c>
      <c r="BA197" s="344" t="str">
        <f t="shared" ref="BA197:BA207" si="285">IF(S197=0,"",$EA197)</f>
        <v/>
      </c>
      <c r="BL197" s="332">
        <f>ABS($P163-P197)</f>
        <v>2558.67</v>
      </c>
      <c r="BM197" s="344" t="str">
        <f>IF(BL197&lt;$BL210,$BL211,$BL212)</f>
        <v>ns</v>
      </c>
      <c r="BN197" s="332">
        <f>ABS($P164-P197)</f>
        <v>2703.45</v>
      </c>
      <c r="BO197" s="344" t="str">
        <f>IF(BN197&lt;$BN210,$BN211,$BN212)</f>
        <v>ns</v>
      </c>
      <c r="BP197" s="332">
        <f>ABS($P165-P197)</f>
        <v>2741.56</v>
      </c>
      <c r="BQ197" s="344" t="str">
        <f>IF(BP197&lt;$BP210,$BP211,$BP212)</f>
        <v>ns</v>
      </c>
      <c r="BR197" s="332">
        <f>ABS($P166-P197)</f>
        <v>2947.22</v>
      </c>
      <c r="BS197" s="344" t="str">
        <f>IF(BR197&lt;$BR210,$BR211,$BR212)</f>
        <v>ns</v>
      </c>
      <c r="BT197" s="332">
        <f>ABS($P167-P197)</f>
        <v>3079.41</v>
      </c>
      <c r="BU197" s="344" t="str">
        <f>IF(BT197&lt;$BT210,$BT211,$BT212)</f>
        <v>ns</v>
      </c>
      <c r="BV197" s="332">
        <f>ABS($P168-P197)</f>
        <v>3372.26</v>
      </c>
      <c r="BW197" s="344" t="str">
        <f>IF(BV197&lt;$BV210,$BV211,$BV212)</f>
        <v>ns</v>
      </c>
      <c r="BX197" s="332">
        <f>ABS($P169-P197)</f>
        <v>0</v>
      </c>
      <c r="BY197" s="344" t="str">
        <f>IF(BX197&lt;$BX210,$BX211,$BX212)</f>
        <v>ns</v>
      </c>
      <c r="BZ197" s="332">
        <f>ABS($P170-P197)</f>
        <v>0</v>
      </c>
      <c r="CA197" s="344" t="str">
        <f>IF(BZ197&lt;$BZ210,$BZ211,$BZ212)</f>
        <v>ns</v>
      </c>
      <c r="CB197" s="332">
        <f>ABS($P171-P197)</f>
        <v>0</v>
      </c>
      <c r="CC197" s="344" t="str">
        <f>IF(CB197&lt;$CB210,$CB211,$CB212)</f>
        <v>ns</v>
      </c>
      <c r="CD197" s="332">
        <f>ABS($P172-P197)</f>
        <v>0</v>
      </c>
      <c r="CE197" s="344" t="str">
        <f>IF(CD197&lt;$CD210,$CD211,$CD212)</f>
        <v>ns</v>
      </c>
      <c r="CF197" s="332">
        <f>ABS($P173-P197)</f>
        <v>0</v>
      </c>
      <c r="CG197" s="344" t="str">
        <f>IF(CF197&lt;$CF210,$CF211,$CF212)</f>
        <v>ns</v>
      </c>
      <c r="CH197" s="332">
        <f>ABS($P174-P197)</f>
        <v>0</v>
      </c>
      <c r="CI197" s="344" t="str">
        <f>IF(CH197&lt;$CH210,$CH211,$CH212)</f>
        <v>ns</v>
      </c>
      <c r="CJ197" s="332">
        <f>ABS($P175-P197)</f>
        <v>0</v>
      </c>
      <c r="CK197" s="344" t="str">
        <f>IF(CJ197&lt;$CJ210,$CJ211,$CJ212)</f>
        <v>ns</v>
      </c>
      <c r="CL197" s="332">
        <f>ABS($P176-P197)</f>
        <v>0</v>
      </c>
      <c r="CM197" s="344" t="str">
        <f>IF(CL197&lt;$CL210,$CL211,$CL212)</f>
        <v>ns</v>
      </c>
      <c r="CN197" s="332">
        <f>ABS($P177-P197)</f>
        <v>0</v>
      </c>
      <c r="CO197" s="344" t="str">
        <f>IF(CN197&lt;$CN210,$CN211,$CN212)</f>
        <v>ns</v>
      </c>
      <c r="CP197" s="332">
        <f>ABS($P178-P197)</f>
        <v>0</v>
      </c>
      <c r="CQ197" s="344" t="str">
        <f>IF(CP197&lt;$CP210,$CP211,$CP212)</f>
        <v>ns</v>
      </c>
      <c r="CR197" s="332">
        <f>ABS($P179-P197)</f>
        <v>0</v>
      </c>
      <c r="CS197" s="344" t="str">
        <f>IF(CR197&lt;$CR210,$CR211,$CR212)</f>
        <v>ns</v>
      </c>
      <c r="CT197" s="332">
        <f>ABS($P180-P197)</f>
        <v>0</v>
      </c>
      <c r="CU197" s="344" t="str">
        <f>IF(CT197&lt;$CT210,$CT211,$CT212)</f>
        <v>ns</v>
      </c>
      <c r="CV197" s="332">
        <f>ABS($P181-P197)</f>
        <v>0</v>
      </c>
      <c r="CW197" s="344" t="str">
        <f>IF(CV197&lt;$CV210,$CV211,$CV212)</f>
        <v>ns</v>
      </c>
      <c r="CX197" s="332">
        <f>ABS($P182-P197)</f>
        <v>0</v>
      </c>
      <c r="CY197" s="344" t="str">
        <f>IF(CX197&lt;$CX210,$CX211,$CX212)</f>
        <v>ns</v>
      </c>
      <c r="CZ197" s="344">
        <f>ABS($P183-P197)</f>
        <v>0</v>
      </c>
      <c r="DA197" s="344" t="str">
        <f>IF(CZ197&lt;$CZ210,$CZ211,$CZ212)</f>
        <v>ns</v>
      </c>
      <c r="DB197" s="344">
        <f>ABS($P184-P197)</f>
        <v>0</v>
      </c>
      <c r="DC197" s="344" t="str">
        <f>IF(DB197&lt;DB210,$DB211,$DB212)</f>
        <v>ns</v>
      </c>
      <c r="DD197" s="344">
        <f>ABS($P185-P197)</f>
        <v>0</v>
      </c>
      <c r="DE197" s="344" t="str">
        <f>IF(DD197&lt;DD210,$DD211,$DD212)</f>
        <v>ns</v>
      </c>
      <c r="DF197" s="344">
        <f>ABS($P186-P197)</f>
        <v>0</v>
      </c>
      <c r="DG197" s="344" t="str">
        <f>IF(DF197&lt;DF210,$DF211,$DF212)</f>
        <v>ns</v>
      </c>
      <c r="DH197" s="344">
        <f>ABS($P187-P197)</f>
        <v>0</v>
      </c>
      <c r="DI197" s="344" t="str">
        <f>IF(DH197&lt;DH210,$DH211,$DH212)</f>
        <v>ns</v>
      </c>
      <c r="DJ197" s="344">
        <f>ABS($P188-P197)</f>
        <v>0</v>
      </c>
      <c r="DK197" s="344" t="str">
        <f>IF(DJ197&lt;DJ210,$DJ211,$DJ212)</f>
        <v>ns</v>
      </c>
      <c r="DL197" s="344">
        <f>ABS($P189-P197)</f>
        <v>0</v>
      </c>
      <c r="DM197" s="344" t="str">
        <f>IF(DL197&lt;DL210,$DL211,$DL212)</f>
        <v>ns</v>
      </c>
      <c r="DN197" s="344">
        <f>ABS($P190-P197)</f>
        <v>0</v>
      </c>
      <c r="DO197" s="344" t="str">
        <f>IF(DN197&lt;DN210,$DN211,$DN212)</f>
        <v>ns</v>
      </c>
      <c r="DP197" s="344">
        <f>ABS($P191-P197)</f>
        <v>0</v>
      </c>
      <c r="DQ197" s="344" t="str">
        <f>IF(DP197&lt;DP210,$DP211,$DP212)</f>
        <v>ns</v>
      </c>
      <c r="DR197" s="344">
        <f>ABS($P192-P197)</f>
        <v>0</v>
      </c>
      <c r="DS197" s="344" t="str">
        <f>IF(DR197&lt;DR210,$DR211,$DR212)</f>
        <v>ns</v>
      </c>
      <c r="DT197" s="344">
        <f>ABS($P193-P197)</f>
        <v>0</v>
      </c>
      <c r="DU197" s="353" t="str">
        <f>IF(DT197&lt;DT210,$DT211,$DT212)</f>
        <v>ns</v>
      </c>
      <c r="DV197" s="344">
        <f>ABS($P194-P197)</f>
        <v>0</v>
      </c>
      <c r="DW197" s="353" t="str">
        <f>IF(DV197&lt;DV210,$DV211,$DV212)</f>
        <v>ns</v>
      </c>
      <c r="DX197" s="344">
        <f>ABS($P195-P197)</f>
        <v>0</v>
      </c>
      <c r="DY197" s="353" t="str">
        <f>IF(DX197&lt;DX210,$DX211,$DX212)</f>
        <v>ns</v>
      </c>
      <c r="DZ197" s="344">
        <f>ABS($P196-P197)</f>
        <v>0</v>
      </c>
      <c r="EA197" s="353" t="str">
        <f>IF(DZ197&lt;DZ210,$DZ211,$DZ212)</f>
        <v>ns</v>
      </c>
    </row>
    <row r="198" spans="1:155">
      <c r="A198" s="342">
        <f>IF(Rendimiento!G97="",Rendimiento!K97,Rendimiento!G97)</f>
        <v>0</v>
      </c>
      <c r="B198" s="355">
        <f>Rendimiento!H97</f>
        <v>0</v>
      </c>
      <c r="C198" s="355">
        <f>Rendimiento!I97</f>
        <v>0</v>
      </c>
      <c r="D198" s="344">
        <f>Rendimiento!J97</f>
        <v>0</v>
      </c>
      <c r="E198" s="344">
        <f t="shared" si="248"/>
        <v>0</v>
      </c>
      <c r="F198" s="344">
        <f t="shared" si="244"/>
        <v>0</v>
      </c>
      <c r="G198" s="344">
        <f t="shared" si="245"/>
        <v>0</v>
      </c>
      <c r="H198" s="344">
        <f t="shared" si="246"/>
        <v>0</v>
      </c>
      <c r="I198" s="340">
        <f t="shared" si="249"/>
        <v>0</v>
      </c>
      <c r="J198" s="344">
        <f t="shared" si="250"/>
        <v>0</v>
      </c>
      <c r="K198" s="344">
        <f t="shared" si="247"/>
        <v>0</v>
      </c>
      <c r="O198" s="344">
        <f>Rendimiento!P97</f>
        <v>0</v>
      </c>
      <c r="P198" s="337">
        <f>Rendimiento!Q97</f>
        <v>0</v>
      </c>
      <c r="Q198" s="332">
        <f>IF(E210&gt;0,O198,0)</f>
        <v>0</v>
      </c>
      <c r="R198" s="333" t="str">
        <f t="shared" si="251"/>
        <v/>
      </c>
      <c r="S198" s="332">
        <f>IF(E210&gt;0,P198,Q198)</f>
        <v>0</v>
      </c>
      <c r="T198" s="344" t="str">
        <f t="shared" si="252"/>
        <v/>
      </c>
      <c r="U198" s="344" t="str">
        <f t="shared" si="253"/>
        <v/>
      </c>
      <c r="V198" s="344" t="str">
        <f t="shared" si="254"/>
        <v/>
      </c>
      <c r="W198" s="344" t="str">
        <f t="shared" si="255"/>
        <v/>
      </c>
      <c r="X198" s="344" t="str">
        <f t="shared" si="256"/>
        <v/>
      </c>
      <c r="Y198" s="344" t="str">
        <f t="shared" si="257"/>
        <v/>
      </c>
      <c r="Z198" s="344" t="str">
        <f t="shared" si="258"/>
        <v/>
      </c>
      <c r="AA198" s="344" t="str">
        <f t="shared" si="259"/>
        <v/>
      </c>
      <c r="AB198" s="344" t="str">
        <f t="shared" si="260"/>
        <v/>
      </c>
      <c r="AC198" s="344" t="str">
        <f t="shared" si="261"/>
        <v/>
      </c>
      <c r="AD198" s="344" t="str">
        <f t="shared" si="262"/>
        <v/>
      </c>
      <c r="AE198" s="344" t="str">
        <f t="shared" si="263"/>
        <v/>
      </c>
      <c r="AF198" s="344" t="str">
        <f t="shared" si="264"/>
        <v/>
      </c>
      <c r="AG198" s="344" t="str">
        <f t="shared" si="265"/>
        <v/>
      </c>
      <c r="AH198" s="344" t="str">
        <f t="shared" si="266"/>
        <v/>
      </c>
      <c r="AI198" s="344" t="str">
        <f t="shared" si="267"/>
        <v/>
      </c>
      <c r="AJ198" s="344" t="str">
        <f t="shared" si="268"/>
        <v/>
      </c>
      <c r="AK198" s="344" t="str">
        <f t="shared" si="269"/>
        <v/>
      </c>
      <c r="AL198" s="344" t="str">
        <f t="shared" si="270"/>
        <v/>
      </c>
      <c r="AM198" s="344" t="str">
        <f t="shared" si="271"/>
        <v/>
      </c>
      <c r="AN198" s="344" t="str">
        <f t="shared" si="272"/>
        <v/>
      </c>
      <c r="AO198" s="344" t="str">
        <f t="shared" si="273"/>
        <v/>
      </c>
      <c r="AP198" s="344" t="str">
        <f t="shared" si="274"/>
        <v/>
      </c>
      <c r="AQ198" s="344" t="str">
        <f t="shared" si="275"/>
        <v/>
      </c>
      <c r="AR198" s="344" t="str">
        <f t="shared" si="276"/>
        <v/>
      </c>
      <c r="AS198" s="344" t="str">
        <f t="shared" si="277"/>
        <v/>
      </c>
      <c r="AT198" s="344" t="str">
        <f t="shared" si="278"/>
        <v/>
      </c>
      <c r="AU198" s="344" t="str">
        <f t="shared" si="279"/>
        <v/>
      </c>
      <c r="AV198" s="344" t="str">
        <f t="shared" si="280"/>
        <v/>
      </c>
      <c r="AW198" s="344" t="str">
        <f t="shared" si="281"/>
        <v/>
      </c>
      <c r="AX198" s="344" t="str">
        <f t="shared" si="282"/>
        <v/>
      </c>
      <c r="AY198" s="344" t="str">
        <f t="shared" si="283"/>
        <v/>
      </c>
      <c r="AZ198" s="344" t="str">
        <f t="shared" si="284"/>
        <v/>
      </c>
      <c r="BA198" s="344" t="str">
        <f t="shared" si="285"/>
        <v/>
      </c>
      <c r="BB198" s="344" t="str">
        <f t="shared" ref="BB198:BB207" si="286">IF(S198=0,"",$EC198)</f>
        <v/>
      </c>
      <c r="BL198" s="332">
        <f>ABS($P163-P198)</f>
        <v>2558.67</v>
      </c>
      <c r="BM198" s="344" t="str">
        <f>IF(BL198&lt;$BL210,$BL211,$BL212)</f>
        <v>ns</v>
      </c>
      <c r="BN198" s="332">
        <f>ABS($P164-P198)</f>
        <v>2703.45</v>
      </c>
      <c r="BO198" s="344" t="str">
        <f>IF(BN198&lt;$BN210,$BN211,$BN212)</f>
        <v>ns</v>
      </c>
      <c r="BP198" s="332">
        <f>ABS($P165-P198)</f>
        <v>2741.56</v>
      </c>
      <c r="BQ198" s="344" t="str">
        <f>IF(BP198&lt;$BP210,$BP211,$BP212)</f>
        <v>ns</v>
      </c>
      <c r="BR198" s="332">
        <f>ABS($P166-P198)</f>
        <v>2947.22</v>
      </c>
      <c r="BS198" s="344" t="str">
        <f>IF(BR198&lt;$BR210,$BR211,$BR212)</f>
        <v>ns</v>
      </c>
      <c r="BT198" s="332">
        <f>ABS($P167-P198)</f>
        <v>3079.41</v>
      </c>
      <c r="BU198" s="344" t="str">
        <f>IF(BT198&lt;$BT210,$BT211,$BT212)</f>
        <v>ns</v>
      </c>
      <c r="BV198" s="332">
        <f>ABS($P168-P198)</f>
        <v>3372.26</v>
      </c>
      <c r="BW198" s="344" t="str">
        <f>IF(BV198&lt;$BV210,$BV211,$BV212)</f>
        <v>ns</v>
      </c>
      <c r="BX198" s="332">
        <f>ABS($P169-P198)</f>
        <v>0</v>
      </c>
      <c r="BY198" s="344" t="str">
        <f>IF(BX198&lt;$BX210,$BX211,$BX212)</f>
        <v>ns</v>
      </c>
      <c r="BZ198" s="332">
        <f>ABS($P170-P198)</f>
        <v>0</v>
      </c>
      <c r="CA198" s="344" t="str">
        <f>IF(BZ198&lt;$BZ210,$BZ211,$BZ212)</f>
        <v>ns</v>
      </c>
      <c r="CB198" s="332">
        <f>ABS($P171-P198)</f>
        <v>0</v>
      </c>
      <c r="CC198" s="344" t="str">
        <f>IF(CB198&lt;$CB210,$CB211,$CB212)</f>
        <v>ns</v>
      </c>
      <c r="CD198" s="332">
        <f>ABS($P172-P198)</f>
        <v>0</v>
      </c>
      <c r="CE198" s="344" t="str">
        <f>IF(CD198&lt;$CD210,$CD211,$CD212)</f>
        <v>ns</v>
      </c>
      <c r="CF198" s="332">
        <f>ABS($P173-P198)</f>
        <v>0</v>
      </c>
      <c r="CG198" s="344" t="str">
        <f>IF(CF198&lt;$CF210,$CF211,$CF212)</f>
        <v>ns</v>
      </c>
      <c r="CH198" s="332">
        <f>ABS($P174-P198)</f>
        <v>0</v>
      </c>
      <c r="CI198" s="344" t="str">
        <f>IF(CH198&lt;$CH210,$CH211,$CH212)</f>
        <v>ns</v>
      </c>
      <c r="CJ198" s="332">
        <f>ABS($P175-P198)</f>
        <v>0</v>
      </c>
      <c r="CK198" s="344" t="str">
        <f>IF(CJ198&lt;$CJ210,$CJ211,$CJ212)</f>
        <v>ns</v>
      </c>
      <c r="CL198" s="332">
        <f>ABS($P176-P198)</f>
        <v>0</v>
      </c>
      <c r="CM198" s="344" t="str">
        <f>IF(CL198&lt;$CL210,$CL211,$CL212)</f>
        <v>ns</v>
      </c>
      <c r="CN198" s="332">
        <f>ABS($P177-P198)</f>
        <v>0</v>
      </c>
      <c r="CO198" s="344" t="str">
        <f>IF(CN198&lt;$CN210,$CN211,$CN212)</f>
        <v>ns</v>
      </c>
      <c r="CP198" s="332">
        <f>ABS($P178-P198)</f>
        <v>0</v>
      </c>
      <c r="CQ198" s="344" t="str">
        <f>IF(CP198&lt;$CP210,$CP211,$CP212)</f>
        <v>ns</v>
      </c>
      <c r="CR198" s="332">
        <f>ABS($P179-P198)</f>
        <v>0</v>
      </c>
      <c r="CS198" s="344" t="str">
        <f>IF(CR198&lt;$CR210,$CR211,$CR212)</f>
        <v>ns</v>
      </c>
      <c r="CT198" s="332">
        <f>ABS($P180-P198)</f>
        <v>0</v>
      </c>
      <c r="CU198" s="344" t="str">
        <f>IF(CT198&lt;$CT210,$CT211,$CT212)</f>
        <v>ns</v>
      </c>
      <c r="CV198" s="332">
        <f>ABS($P181-P198)</f>
        <v>0</v>
      </c>
      <c r="CW198" s="344" t="str">
        <f>IF(CV198&lt;$CV210,$CV211,$CV212)</f>
        <v>ns</v>
      </c>
      <c r="CX198" s="332">
        <f>ABS($P182-P198)</f>
        <v>0</v>
      </c>
      <c r="CY198" s="344" t="str">
        <f>IF(CX198&lt;$CX210,$CX211,$CX212)</f>
        <v>ns</v>
      </c>
      <c r="CZ198" s="344">
        <f>ABS($P183-P198)</f>
        <v>0</v>
      </c>
      <c r="DA198" s="344" t="str">
        <f>IF(CZ198&lt;$CZ210,$CZ211,$CZ212)</f>
        <v>ns</v>
      </c>
      <c r="DB198" s="344">
        <f>ABS($P184-P198)</f>
        <v>0</v>
      </c>
      <c r="DC198" s="344" t="str">
        <f>IF(DB198&lt;DB210,$DB211,$DB212)</f>
        <v>ns</v>
      </c>
      <c r="DD198" s="344">
        <f>ABS($P185-P198)</f>
        <v>0</v>
      </c>
      <c r="DE198" s="344" t="str">
        <f>IF(DD198&lt;DD210,$DD211,$DD212)</f>
        <v>ns</v>
      </c>
      <c r="DF198" s="344">
        <f>ABS($P186-P198)</f>
        <v>0</v>
      </c>
      <c r="DG198" s="344" t="str">
        <f>IF(DF198&lt;DF210,$DF211,$DF212)</f>
        <v>ns</v>
      </c>
      <c r="DH198" s="344">
        <f>ABS($P187-P198)</f>
        <v>0</v>
      </c>
      <c r="DI198" s="344" t="str">
        <f>IF(DH198&lt;DH210,$DH211,$DH212)</f>
        <v>ns</v>
      </c>
      <c r="DJ198" s="344">
        <f>ABS($P188-P198)</f>
        <v>0</v>
      </c>
      <c r="DK198" s="344" t="str">
        <f>IF(DJ198&lt;DJ210,$DJ211,$DJ212)</f>
        <v>ns</v>
      </c>
      <c r="DL198" s="344">
        <f>ABS($P189-P198)</f>
        <v>0</v>
      </c>
      <c r="DM198" s="344" t="str">
        <f>IF(DL198&lt;DL210,$DL211,$DL212)</f>
        <v>ns</v>
      </c>
      <c r="DN198" s="344">
        <f>ABS($P190-P198)</f>
        <v>0</v>
      </c>
      <c r="DO198" s="344" t="str">
        <f>IF(DN198&lt;DN210,$DN211,$DN212)</f>
        <v>ns</v>
      </c>
      <c r="DP198" s="344">
        <f>ABS($P191-P198)</f>
        <v>0</v>
      </c>
      <c r="DQ198" s="344" t="str">
        <f>IF(DP198&lt;DP210,$DP211,$DP212)</f>
        <v>ns</v>
      </c>
      <c r="DR198" s="344">
        <f>ABS($P192-P198)</f>
        <v>0</v>
      </c>
      <c r="DS198" s="344" t="str">
        <f>IF(DR198&lt;DR210,$DR211,$DR212)</f>
        <v>ns</v>
      </c>
      <c r="DT198" s="344">
        <f>ABS($P193-P198)</f>
        <v>0</v>
      </c>
      <c r="DU198" s="344" t="str">
        <f>IF(DT198&lt;DT210,$DT211,$DT212)</f>
        <v>ns</v>
      </c>
      <c r="DV198" s="344">
        <f>ABS($P194-P198)</f>
        <v>0</v>
      </c>
      <c r="DW198" s="344" t="str">
        <f>IF(DV198&lt;DV210,$DV211,$DV212)</f>
        <v>ns</v>
      </c>
      <c r="DX198" s="344">
        <f>ABS($P195-P198)</f>
        <v>0</v>
      </c>
      <c r="DY198" s="344" t="str">
        <f>IF(DX198&lt;DX210,$DX211,$DX212)</f>
        <v>ns</v>
      </c>
      <c r="DZ198" s="344">
        <f>ABS($P196-P198)</f>
        <v>0</v>
      </c>
      <c r="EA198" s="344" t="str">
        <f>IF(DZ198&lt;DZ210,$DZ211,$DZ212)</f>
        <v>ns</v>
      </c>
      <c r="EB198" s="344">
        <f>ABS($P197-P198)</f>
        <v>0</v>
      </c>
      <c r="EC198" s="344" t="str">
        <f>IF(EB198&lt;$EB210,$EB211,$EB212)</f>
        <v>ns</v>
      </c>
    </row>
    <row r="199" spans="1:155">
      <c r="A199" s="342">
        <f>IF(Rendimiento!G98="",Rendimiento!K98,Rendimiento!G98)</f>
        <v>0</v>
      </c>
      <c r="B199" s="355">
        <f>Rendimiento!H98</f>
        <v>0</v>
      </c>
      <c r="C199" s="355">
        <f>Rendimiento!I98</f>
        <v>0</v>
      </c>
      <c r="D199" s="344">
        <f>Rendimiento!J98</f>
        <v>0</v>
      </c>
      <c r="E199" s="344">
        <f t="shared" si="248"/>
        <v>0</v>
      </c>
      <c r="F199" s="344">
        <f t="shared" si="244"/>
        <v>0</v>
      </c>
      <c r="G199" s="344">
        <f t="shared" si="245"/>
        <v>0</v>
      </c>
      <c r="H199" s="344">
        <f t="shared" si="246"/>
        <v>0</v>
      </c>
      <c r="I199" s="340">
        <f t="shared" si="249"/>
        <v>0</v>
      </c>
      <c r="J199" s="344">
        <f t="shared" si="250"/>
        <v>0</v>
      </c>
      <c r="K199" s="344">
        <f t="shared" si="247"/>
        <v>0</v>
      </c>
      <c r="O199" s="344">
        <f>Rendimiento!P98</f>
        <v>0</v>
      </c>
      <c r="P199" s="337">
        <f>Rendimiento!Q98</f>
        <v>0</v>
      </c>
      <c r="Q199" s="332">
        <f>IF(E210&gt;0,O199,0)</f>
        <v>0</v>
      </c>
      <c r="R199" s="333" t="str">
        <f t="shared" si="251"/>
        <v/>
      </c>
      <c r="S199" s="332">
        <f>IF(E210&gt;0,P199,Q199)</f>
        <v>0</v>
      </c>
      <c r="T199" s="344" t="str">
        <f t="shared" si="252"/>
        <v/>
      </c>
      <c r="U199" s="344" t="str">
        <f t="shared" si="253"/>
        <v/>
      </c>
      <c r="V199" s="344" t="str">
        <f t="shared" si="254"/>
        <v/>
      </c>
      <c r="W199" s="344" t="str">
        <f t="shared" si="255"/>
        <v/>
      </c>
      <c r="X199" s="344" t="str">
        <f t="shared" si="256"/>
        <v/>
      </c>
      <c r="Y199" s="344" t="str">
        <f t="shared" si="257"/>
        <v/>
      </c>
      <c r="Z199" s="344" t="str">
        <f t="shared" si="258"/>
        <v/>
      </c>
      <c r="AA199" s="344" t="str">
        <f t="shared" si="259"/>
        <v/>
      </c>
      <c r="AB199" s="344" t="str">
        <f t="shared" si="260"/>
        <v/>
      </c>
      <c r="AC199" s="344" t="str">
        <f t="shared" si="261"/>
        <v/>
      </c>
      <c r="AD199" s="344" t="str">
        <f t="shared" si="262"/>
        <v/>
      </c>
      <c r="AE199" s="344" t="str">
        <f t="shared" si="263"/>
        <v/>
      </c>
      <c r="AF199" s="344" t="str">
        <f t="shared" si="264"/>
        <v/>
      </c>
      <c r="AG199" s="344" t="str">
        <f t="shared" si="265"/>
        <v/>
      </c>
      <c r="AH199" s="344" t="str">
        <f t="shared" si="266"/>
        <v/>
      </c>
      <c r="AI199" s="344" t="str">
        <f t="shared" si="267"/>
        <v/>
      </c>
      <c r="AJ199" s="344" t="str">
        <f t="shared" si="268"/>
        <v/>
      </c>
      <c r="AK199" s="344" t="str">
        <f t="shared" si="269"/>
        <v/>
      </c>
      <c r="AL199" s="344" t="str">
        <f t="shared" si="270"/>
        <v/>
      </c>
      <c r="AM199" s="344" t="str">
        <f t="shared" si="271"/>
        <v/>
      </c>
      <c r="AN199" s="344" t="str">
        <f t="shared" si="272"/>
        <v/>
      </c>
      <c r="AO199" s="344" t="str">
        <f t="shared" si="273"/>
        <v/>
      </c>
      <c r="AP199" s="344" t="str">
        <f t="shared" si="274"/>
        <v/>
      </c>
      <c r="AQ199" s="344" t="str">
        <f t="shared" si="275"/>
        <v/>
      </c>
      <c r="AR199" s="344" t="str">
        <f t="shared" si="276"/>
        <v/>
      </c>
      <c r="AS199" s="344" t="str">
        <f t="shared" si="277"/>
        <v/>
      </c>
      <c r="AT199" s="344" t="str">
        <f t="shared" si="278"/>
        <v/>
      </c>
      <c r="AU199" s="344" t="str">
        <f t="shared" si="279"/>
        <v/>
      </c>
      <c r="AV199" s="344" t="str">
        <f t="shared" si="280"/>
        <v/>
      </c>
      <c r="AW199" s="344" t="str">
        <f t="shared" si="281"/>
        <v/>
      </c>
      <c r="AX199" s="344" t="str">
        <f t="shared" si="282"/>
        <v/>
      </c>
      <c r="AY199" s="344" t="str">
        <f t="shared" si="283"/>
        <v/>
      </c>
      <c r="AZ199" s="344" t="str">
        <f t="shared" si="284"/>
        <v/>
      </c>
      <c r="BA199" s="344" t="str">
        <f t="shared" si="285"/>
        <v/>
      </c>
      <c r="BB199" s="344" t="str">
        <f t="shared" si="286"/>
        <v/>
      </c>
      <c r="BC199" s="344" t="str">
        <f t="shared" ref="BC199:BC207" si="287">IF(S199=0,"",$EE199)</f>
        <v/>
      </c>
      <c r="BL199" s="332">
        <f>ABS($P163-P199)</f>
        <v>2558.67</v>
      </c>
      <c r="BM199" s="344" t="str">
        <f>IF(BL199&lt;$BL210,$BL211,$BL212)</f>
        <v>ns</v>
      </c>
      <c r="BN199" s="332">
        <f>ABS($P164-P199)</f>
        <v>2703.45</v>
      </c>
      <c r="BO199" s="344" t="str">
        <f>IF(BN199&lt;$BN210,$BN211,$BN212)</f>
        <v>ns</v>
      </c>
      <c r="BP199" s="332">
        <f>ABS($P165-P199)</f>
        <v>2741.56</v>
      </c>
      <c r="BQ199" s="344" t="str">
        <f>IF(BP199&lt;$BP210,$BP211,$BP212)</f>
        <v>ns</v>
      </c>
      <c r="BR199" s="332">
        <f>ABS($P166-P199)</f>
        <v>2947.22</v>
      </c>
      <c r="BS199" s="344" t="str">
        <f>IF(BR199&lt;$BR210,$BR211,$BR212)</f>
        <v>ns</v>
      </c>
      <c r="BT199" s="332">
        <f>ABS($P167-P199)</f>
        <v>3079.41</v>
      </c>
      <c r="BU199" s="344" t="str">
        <f>IF(BT199&lt;$BT210,$BT211,$BT212)</f>
        <v>ns</v>
      </c>
      <c r="BV199" s="332">
        <f>ABS($P168-P199)</f>
        <v>3372.26</v>
      </c>
      <c r="BW199" s="344" t="str">
        <f>IF(BV199&lt;$BV210,$BV211,$BV212)</f>
        <v>ns</v>
      </c>
      <c r="BX199" s="332">
        <f>ABS($P169-P199)</f>
        <v>0</v>
      </c>
      <c r="BY199" s="344" t="str">
        <f>IF(BX199&lt;$BX210,$BX211,$BX212)</f>
        <v>ns</v>
      </c>
      <c r="BZ199" s="332">
        <f>ABS($P170-P199)</f>
        <v>0</v>
      </c>
      <c r="CA199" s="344" t="str">
        <f>IF(BZ199&lt;$BZ210,$BZ211,$BZ212)</f>
        <v>ns</v>
      </c>
      <c r="CB199" s="332">
        <f>ABS($P171-P199)</f>
        <v>0</v>
      </c>
      <c r="CC199" s="344" t="str">
        <f>IF(CB199&lt;$CB210,$CB211,$CB212)</f>
        <v>ns</v>
      </c>
      <c r="CD199" s="332">
        <f>ABS($P172-P199)</f>
        <v>0</v>
      </c>
      <c r="CE199" s="344" t="str">
        <f>IF(CD199&lt;$CD210,$CD211,$CD212)</f>
        <v>ns</v>
      </c>
      <c r="CF199" s="332">
        <f>ABS($P173-P199)</f>
        <v>0</v>
      </c>
      <c r="CG199" s="344" t="str">
        <f>IF(CF199&lt;$CF210,$CF211,$CF212)</f>
        <v>ns</v>
      </c>
      <c r="CH199" s="332">
        <f>ABS($P174-P199)</f>
        <v>0</v>
      </c>
      <c r="CI199" s="344" t="str">
        <f>IF(CH199&lt;$CH210,$CH211,$CH212)</f>
        <v>ns</v>
      </c>
      <c r="CJ199" s="332">
        <f>ABS($P175-P199)</f>
        <v>0</v>
      </c>
      <c r="CK199" s="344" t="str">
        <f>IF(CJ199&lt;$CJ210,$CJ211,$CJ212)</f>
        <v>ns</v>
      </c>
      <c r="CL199" s="332">
        <f>ABS($P176-P199)</f>
        <v>0</v>
      </c>
      <c r="CM199" s="344" t="str">
        <f>IF(CL199&lt;$CL210,$CL211,$CL212)</f>
        <v>ns</v>
      </c>
      <c r="CN199" s="332">
        <f>ABS($P177-P199)</f>
        <v>0</v>
      </c>
      <c r="CO199" s="344" t="str">
        <f>IF(CN199&lt;$CN210,$CN211,$CN212)</f>
        <v>ns</v>
      </c>
      <c r="CP199" s="332">
        <f>ABS($P178-P199)</f>
        <v>0</v>
      </c>
      <c r="CQ199" s="344" t="str">
        <f>IF(CP199&lt;$CP210,$CP211,$CP212)</f>
        <v>ns</v>
      </c>
      <c r="CR199" s="332">
        <f>ABS($P179-P199)</f>
        <v>0</v>
      </c>
      <c r="CS199" s="344" t="str">
        <f>IF(CR199&lt;$CR210,$CR211,$CR212)</f>
        <v>ns</v>
      </c>
      <c r="CT199" s="332">
        <f>ABS($P180-P199)</f>
        <v>0</v>
      </c>
      <c r="CU199" s="344" t="str">
        <f>IF(CT199&lt;$CT210,$CT211,$CT212)</f>
        <v>ns</v>
      </c>
      <c r="CV199" s="332">
        <f>ABS($P181-P199)</f>
        <v>0</v>
      </c>
      <c r="CW199" s="344" t="str">
        <f>IF(CV199&lt;$CV210,$CV211,$CV212)</f>
        <v>ns</v>
      </c>
      <c r="CX199" s="332">
        <f>ABS($P182-P199)</f>
        <v>0</v>
      </c>
      <c r="CY199" s="344" t="str">
        <f>IF(CX199&lt;$CX210,$CX211,$CX212)</f>
        <v>ns</v>
      </c>
      <c r="CZ199" s="344">
        <f>ABS($P183-P199)</f>
        <v>0</v>
      </c>
      <c r="DA199" s="344" t="str">
        <f>IF(CZ199&lt;$CZ210,$CZ211,$CZ212)</f>
        <v>ns</v>
      </c>
      <c r="DB199" s="344">
        <f>ABS($P184-P199)</f>
        <v>0</v>
      </c>
      <c r="DC199" s="344" t="str">
        <f>IF(DB199&lt;DB210,$DB211,$DB212)</f>
        <v>ns</v>
      </c>
      <c r="DD199" s="344">
        <f>ABS($P185-P199)</f>
        <v>0</v>
      </c>
      <c r="DE199" s="344" t="str">
        <f>IF(DD199&lt;DD210,$DD211,$DD212)</f>
        <v>ns</v>
      </c>
      <c r="DF199" s="344">
        <f>ABS($P186-P199)</f>
        <v>0</v>
      </c>
      <c r="DG199" s="344" t="str">
        <f>IF(DF199&lt;DF210,$DF211,$DF212)</f>
        <v>ns</v>
      </c>
      <c r="DH199" s="344">
        <f>ABS($P187-P199)</f>
        <v>0</v>
      </c>
      <c r="DI199" s="344" t="str">
        <f>IF(DH199&lt;DH210,$DH211,$DH212)</f>
        <v>ns</v>
      </c>
      <c r="DJ199" s="344">
        <f>ABS($P188-P199)</f>
        <v>0</v>
      </c>
      <c r="DK199" s="344" t="str">
        <f>IF(DJ199&lt;DJ210,$DJ211,$DJ212)</f>
        <v>ns</v>
      </c>
      <c r="DL199" s="344">
        <f>ABS($P189-P199)</f>
        <v>0</v>
      </c>
      <c r="DM199" s="344" t="str">
        <f>IF(DL199&lt;DL210,$DL211,$DL212)</f>
        <v>ns</v>
      </c>
      <c r="DN199" s="344">
        <f>ABS($P190-P199)</f>
        <v>0</v>
      </c>
      <c r="DO199" s="344" t="str">
        <f>IF(DN199&lt;DN210,$DN211,$DN212)</f>
        <v>ns</v>
      </c>
      <c r="DP199" s="344">
        <f>ABS($P191-P199)</f>
        <v>0</v>
      </c>
      <c r="DQ199" s="344" t="str">
        <f>IF(DP199&lt;DP210,$DP211,$DP212)</f>
        <v>ns</v>
      </c>
      <c r="DR199" s="344">
        <f>ABS($P192-P199)</f>
        <v>0</v>
      </c>
      <c r="DS199" s="344" t="str">
        <f>IF(DR199&lt;DR210,$DR211,$DR212)</f>
        <v>ns</v>
      </c>
      <c r="DT199" s="344">
        <f>ABS($P193-P199)</f>
        <v>0</v>
      </c>
      <c r="DU199" s="344" t="str">
        <f>IF(DT199&lt;DT210,$DT211,$DT212)</f>
        <v>ns</v>
      </c>
      <c r="DV199" s="344">
        <f>ABS($P194-P199)</f>
        <v>0</v>
      </c>
      <c r="DW199" s="344" t="str">
        <f>IF(DV199&lt;DV210,$DV211,$DV212)</f>
        <v>ns</v>
      </c>
      <c r="DX199" s="344">
        <f>ABS($P195-P199)</f>
        <v>0</v>
      </c>
      <c r="DY199" s="344" t="str">
        <f>IF(DX199&lt;DX210,$DX211,$DX212)</f>
        <v>ns</v>
      </c>
      <c r="DZ199" s="344">
        <f>ABS($P196-P199)</f>
        <v>0</v>
      </c>
      <c r="EA199" s="344" t="str">
        <f>IF(DZ199&lt;DZ210,$DZ211,$DZ212)</f>
        <v>ns</v>
      </c>
      <c r="EB199" s="344">
        <f>ABS($P197-P199)</f>
        <v>0</v>
      </c>
      <c r="EC199" s="344" t="str">
        <f>IF(EB199&lt;$EB210,$EB211,$EB212)</f>
        <v>ns</v>
      </c>
      <c r="ED199" s="344">
        <f>ABS($P198-P199)</f>
        <v>0</v>
      </c>
      <c r="EE199" s="344" t="str">
        <f>IF(ED199&lt;$ED210,$ED211,$ED212)</f>
        <v>ns</v>
      </c>
    </row>
    <row r="200" spans="1:155">
      <c r="A200" s="342">
        <f>IF(Rendimiento!G99="",Rendimiento!K99,Rendimiento!G99)</f>
        <v>0</v>
      </c>
      <c r="B200" s="355">
        <f>Rendimiento!H99</f>
        <v>0</v>
      </c>
      <c r="C200" s="355">
        <f>Rendimiento!I99</f>
        <v>0</v>
      </c>
      <c r="D200" s="344">
        <f>Rendimiento!J99</f>
        <v>0</v>
      </c>
      <c r="E200" s="344">
        <f t="shared" si="248"/>
        <v>0</v>
      </c>
      <c r="F200" s="344">
        <f t="shared" si="244"/>
        <v>0</v>
      </c>
      <c r="G200" s="344">
        <f t="shared" si="245"/>
        <v>0</v>
      </c>
      <c r="H200" s="344">
        <f t="shared" si="246"/>
        <v>0</v>
      </c>
      <c r="I200" s="340">
        <f t="shared" si="249"/>
        <v>0</v>
      </c>
      <c r="J200" s="344">
        <f t="shared" si="250"/>
        <v>0</v>
      </c>
      <c r="K200" s="344">
        <f t="shared" si="247"/>
        <v>0</v>
      </c>
      <c r="O200" s="344">
        <f>Rendimiento!P99</f>
        <v>0</v>
      </c>
      <c r="P200" s="337">
        <f>Rendimiento!Q99</f>
        <v>0</v>
      </c>
      <c r="Q200" s="332">
        <f>IF(E210&gt;0,O200,0)</f>
        <v>0</v>
      </c>
      <c r="R200" s="333" t="str">
        <f t="shared" si="251"/>
        <v/>
      </c>
      <c r="S200" s="332">
        <f>IF(E210&gt;0,P200,Q200)</f>
        <v>0</v>
      </c>
      <c r="T200" s="344" t="str">
        <f t="shared" si="252"/>
        <v/>
      </c>
      <c r="U200" s="344" t="str">
        <f t="shared" si="253"/>
        <v/>
      </c>
      <c r="V200" s="344" t="str">
        <f t="shared" si="254"/>
        <v/>
      </c>
      <c r="W200" s="344" t="str">
        <f t="shared" si="255"/>
        <v/>
      </c>
      <c r="X200" s="344" t="str">
        <f t="shared" si="256"/>
        <v/>
      </c>
      <c r="Y200" s="344" t="str">
        <f t="shared" si="257"/>
        <v/>
      </c>
      <c r="Z200" s="344" t="str">
        <f t="shared" si="258"/>
        <v/>
      </c>
      <c r="AA200" s="344" t="str">
        <f t="shared" si="259"/>
        <v/>
      </c>
      <c r="AB200" s="344" t="str">
        <f t="shared" si="260"/>
        <v/>
      </c>
      <c r="AC200" s="344" t="str">
        <f t="shared" si="261"/>
        <v/>
      </c>
      <c r="AD200" s="344" t="str">
        <f t="shared" si="262"/>
        <v/>
      </c>
      <c r="AE200" s="344" t="str">
        <f t="shared" si="263"/>
        <v/>
      </c>
      <c r="AF200" s="344" t="str">
        <f t="shared" si="264"/>
        <v/>
      </c>
      <c r="AG200" s="344" t="str">
        <f t="shared" si="265"/>
        <v/>
      </c>
      <c r="AH200" s="344" t="str">
        <f t="shared" si="266"/>
        <v/>
      </c>
      <c r="AI200" s="344" t="str">
        <f t="shared" si="267"/>
        <v/>
      </c>
      <c r="AJ200" s="344" t="str">
        <f t="shared" si="268"/>
        <v/>
      </c>
      <c r="AK200" s="344" t="str">
        <f t="shared" si="269"/>
        <v/>
      </c>
      <c r="AL200" s="344" t="str">
        <f t="shared" si="270"/>
        <v/>
      </c>
      <c r="AM200" s="344" t="str">
        <f t="shared" si="271"/>
        <v/>
      </c>
      <c r="AN200" s="344" t="str">
        <f t="shared" si="272"/>
        <v/>
      </c>
      <c r="AO200" s="344" t="str">
        <f t="shared" si="273"/>
        <v/>
      </c>
      <c r="AP200" s="344" t="str">
        <f t="shared" si="274"/>
        <v/>
      </c>
      <c r="AQ200" s="344" t="str">
        <f t="shared" si="275"/>
        <v/>
      </c>
      <c r="AR200" s="344" t="str">
        <f t="shared" si="276"/>
        <v/>
      </c>
      <c r="AS200" s="344" t="str">
        <f t="shared" si="277"/>
        <v/>
      </c>
      <c r="AT200" s="344" t="str">
        <f t="shared" si="278"/>
        <v/>
      </c>
      <c r="AU200" s="344" t="str">
        <f t="shared" si="279"/>
        <v/>
      </c>
      <c r="AV200" s="344" t="str">
        <f t="shared" si="280"/>
        <v/>
      </c>
      <c r="AW200" s="344" t="str">
        <f t="shared" si="281"/>
        <v/>
      </c>
      <c r="AX200" s="344" t="str">
        <f t="shared" si="282"/>
        <v/>
      </c>
      <c r="AY200" s="344" t="str">
        <f t="shared" si="283"/>
        <v/>
      </c>
      <c r="AZ200" s="344" t="str">
        <f t="shared" si="284"/>
        <v/>
      </c>
      <c r="BA200" s="344" t="str">
        <f t="shared" si="285"/>
        <v/>
      </c>
      <c r="BB200" s="344" t="str">
        <f t="shared" si="286"/>
        <v/>
      </c>
      <c r="BC200" s="344" t="str">
        <f t="shared" si="287"/>
        <v/>
      </c>
      <c r="BD200" s="344" t="str">
        <f t="shared" ref="BD200:BD207" si="288">IF(S200=0,"",$EG200)</f>
        <v/>
      </c>
      <c r="BL200" s="332">
        <f>ABS($P163-P200)</f>
        <v>2558.67</v>
      </c>
      <c r="BM200" s="344" t="str">
        <f>IF(BL200&lt;$BL210,$BL211,$BL212)</f>
        <v>ns</v>
      </c>
      <c r="BN200" s="332">
        <f>ABS($P164-P200)</f>
        <v>2703.45</v>
      </c>
      <c r="BO200" s="344" t="str">
        <f>IF(BN200&lt;$BN210,$BN211,$BN212)</f>
        <v>ns</v>
      </c>
      <c r="BP200" s="332">
        <f>ABS($P165-P200)</f>
        <v>2741.56</v>
      </c>
      <c r="BQ200" s="344" t="str">
        <f>IF(BP200&lt;$BP210,$BP211,$BP212)</f>
        <v>ns</v>
      </c>
      <c r="BR200" s="332">
        <f>ABS($P166-P200)</f>
        <v>2947.22</v>
      </c>
      <c r="BS200" s="344" t="str">
        <f>IF(BR200&lt;$BR210,$BR211,$BR212)</f>
        <v>ns</v>
      </c>
      <c r="BT200" s="332">
        <f>ABS($P167-P200)</f>
        <v>3079.41</v>
      </c>
      <c r="BU200" s="344" t="str">
        <f>IF(BT200&lt;$BT210,$BT211,$BT212)</f>
        <v>ns</v>
      </c>
      <c r="BV200" s="332">
        <f>ABS($P168-P200)</f>
        <v>3372.26</v>
      </c>
      <c r="BW200" s="344" t="str">
        <f>IF(BV200&lt;$BV210,$BV211,$BV212)</f>
        <v>ns</v>
      </c>
      <c r="BX200" s="332">
        <f>ABS($P169-P200)</f>
        <v>0</v>
      </c>
      <c r="BY200" s="344" t="str">
        <f>IF(BX200&lt;$BX210,$BX211,$BX212)</f>
        <v>ns</v>
      </c>
      <c r="BZ200" s="332">
        <f>ABS($P170-P200)</f>
        <v>0</v>
      </c>
      <c r="CA200" s="344" t="str">
        <f>IF(BZ200&lt;$BZ210,$BZ211,$BZ212)</f>
        <v>ns</v>
      </c>
      <c r="CB200" s="332">
        <f>ABS($P171-P200)</f>
        <v>0</v>
      </c>
      <c r="CC200" s="344" t="str">
        <f>IF(CB200&lt;$CB210,$CB211,$CB212)</f>
        <v>ns</v>
      </c>
      <c r="CD200" s="332">
        <f>ABS($P172-P200)</f>
        <v>0</v>
      </c>
      <c r="CE200" s="344" t="str">
        <f>IF(CD200&lt;$CD210,$CD211,$CD212)</f>
        <v>ns</v>
      </c>
      <c r="CF200" s="332">
        <f>ABS($P173-P200)</f>
        <v>0</v>
      </c>
      <c r="CG200" s="344" t="str">
        <f>IF(CF200&lt;$CF210,$CF211,$CF212)</f>
        <v>ns</v>
      </c>
      <c r="CH200" s="332">
        <f>ABS($P174-P200)</f>
        <v>0</v>
      </c>
      <c r="CI200" s="344" t="str">
        <f>IF(CH200&lt;$CH210,$CH211,$CH212)</f>
        <v>ns</v>
      </c>
      <c r="CJ200" s="332">
        <f>ABS($P175-P200)</f>
        <v>0</v>
      </c>
      <c r="CK200" s="344" t="str">
        <f>IF(CJ200&lt;$CJ210,$CJ211,$CJ212)</f>
        <v>ns</v>
      </c>
      <c r="CL200" s="332">
        <f>ABS($P176-P200)</f>
        <v>0</v>
      </c>
      <c r="CM200" s="344" t="str">
        <f>IF(CL200&lt;$CL210,$CL211,$CL212)</f>
        <v>ns</v>
      </c>
      <c r="CN200" s="332">
        <f>ABS($P177-P200)</f>
        <v>0</v>
      </c>
      <c r="CO200" s="344" t="str">
        <f>IF(CN200&lt;$CN210,$CN211,$CN212)</f>
        <v>ns</v>
      </c>
      <c r="CP200" s="332">
        <f>ABS($P178-P200)</f>
        <v>0</v>
      </c>
      <c r="CQ200" s="344" t="str">
        <f>IF(CP200&lt;$CP210,$CP211,$CP212)</f>
        <v>ns</v>
      </c>
      <c r="CR200" s="332">
        <f>ABS($P179-P200)</f>
        <v>0</v>
      </c>
      <c r="CS200" s="344" t="str">
        <f>IF(CR200&lt;$CR210,$CR211,$CR212)</f>
        <v>ns</v>
      </c>
      <c r="CT200" s="332">
        <f>ABS($P180-P200)</f>
        <v>0</v>
      </c>
      <c r="CU200" s="344" t="str">
        <f>IF(CT200&lt;$CT210,$CT211,$CT212)</f>
        <v>ns</v>
      </c>
      <c r="CV200" s="332">
        <f>ABS($P181-P200)</f>
        <v>0</v>
      </c>
      <c r="CW200" s="344" t="str">
        <f>IF(CV200&lt;$CV210,$CV211,$CV212)</f>
        <v>ns</v>
      </c>
      <c r="CX200" s="332">
        <f>ABS($P182-P200)</f>
        <v>0</v>
      </c>
      <c r="CY200" s="344" t="str">
        <f>IF(CX200&lt;$CX210,$CX211,$CX212)</f>
        <v>ns</v>
      </c>
      <c r="CZ200" s="344">
        <f>ABS($P183-P200)</f>
        <v>0</v>
      </c>
      <c r="DA200" s="344" t="str">
        <f>IF(CZ200&lt;$CZ210,$CZ211,$CZ212)</f>
        <v>ns</v>
      </c>
      <c r="DB200" s="344">
        <f>ABS($P184-P200)</f>
        <v>0</v>
      </c>
      <c r="DC200" s="344" t="str">
        <f>IF(DB200&lt;DB210,$DB211,$DB212)</f>
        <v>ns</v>
      </c>
      <c r="DD200" s="344">
        <f>ABS($P185-P200)</f>
        <v>0</v>
      </c>
      <c r="DE200" s="344" t="str">
        <f>IF(DD200&lt;DD210,$DD211,$DD212)</f>
        <v>ns</v>
      </c>
      <c r="DF200" s="344">
        <f>ABS($P186-P200)</f>
        <v>0</v>
      </c>
      <c r="DG200" s="344" t="str">
        <f>IF(DF200&lt;DF210,$DF211,$DF212)</f>
        <v>ns</v>
      </c>
      <c r="DH200" s="344">
        <f>ABS($P187-P200)</f>
        <v>0</v>
      </c>
      <c r="DI200" s="344" t="str">
        <f>IF(DH200&lt;DH210,$DH211,$DH212)</f>
        <v>ns</v>
      </c>
      <c r="DJ200" s="344">
        <f>ABS($P188-P200)</f>
        <v>0</v>
      </c>
      <c r="DK200" s="344" t="str">
        <f>IF(DJ200&lt;DJ210,$DJ211,$DJ212)</f>
        <v>ns</v>
      </c>
      <c r="DL200" s="344">
        <f>ABS($P189-P200)</f>
        <v>0</v>
      </c>
      <c r="DM200" s="344" t="str">
        <f>IF(DL200&lt;DL210,$DL211,$DL212)</f>
        <v>ns</v>
      </c>
      <c r="DN200" s="344">
        <f>ABS($P190-P200)</f>
        <v>0</v>
      </c>
      <c r="DO200" s="344" t="str">
        <f>IF(DN200&lt;DN210,$DN211,$DN212)</f>
        <v>ns</v>
      </c>
      <c r="DP200" s="344">
        <f>ABS($P191-P200)</f>
        <v>0</v>
      </c>
      <c r="DQ200" s="344" t="str">
        <f>IF(DP200&lt;DP210,$DP211,$DP212)</f>
        <v>ns</v>
      </c>
      <c r="DR200" s="344">
        <f>ABS($P192-P200)</f>
        <v>0</v>
      </c>
      <c r="DS200" s="344" t="str">
        <f>IF(DR200&lt;DR210,$DR211,$DR212)</f>
        <v>ns</v>
      </c>
      <c r="DT200" s="344">
        <f>ABS($P193-P200)</f>
        <v>0</v>
      </c>
      <c r="DU200" s="344" t="str">
        <f>IF(DT200&lt;DT210,$DT211,$DT212)</f>
        <v>ns</v>
      </c>
      <c r="DV200" s="344">
        <f>ABS($P194-P200)</f>
        <v>0</v>
      </c>
      <c r="DW200" s="344" t="str">
        <f>IF(DV200&lt;DV210,$DV211,$DV212)</f>
        <v>ns</v>
      </c>
      <c r="DX200" s="344">
        <f>ABS($P195-P200)</f>
        <v>0</v>
      </c>
      <c r="DY200" s="344" t="str">
        <f>IF(DX200&lt;DX210,$DX211,$DX212)</f>
        <v>ns</v>
      </c>
      <c r="DZ200" s="344">
        <f>ABS($P196-P200)</f>
        <v>0</v>
      </c>
      <c r="EA200" s="344" t="str">
        <f>IF(DZ200&lt;DZ210,$DZ211,$DZ212)</f>
        <v>ns</v>
      </c>
      <c r="EB200" s="344">
        <f>ABS($P197-P200)</f>
        <v>0</v>
      </c>
      <c r="EC200" s="344" t="str">
        <f>IF(EB200&lt;$EB210,$EB211,$EB212)</f>
        <v>ns</v>
      </c>
      <c r="ED200" s="344">
        <f>ABS($P198-P200)</f>
        <v>0</v>
      </c>
      <c r="EE200" s="344" t="str">
        <f>IF(ED200&lt;$ED210,$ED211,$ED212)</f>
        <v>ns</v>
      </c>
      <c r="EF200" s="344">
        <f>ABS($P199-P200)</f>
        <v>0</v>
      </c>
      <c r="EG200" s="344" t="str">
        <f>IF(EF200&lt;$EF210,$EF211,$EF212)</f>
        <v>ns</v>
      </c>
    </row>
    <row r="201" spans="1:155">
      <c r="A201" s="342">
        <f>IF(Rendimiento!G100="",Rendimiento!K100,Rendimiento!G100)</f>
        <v>0</v>
      </c>
      <c r="B201" s="355">
        <f>Rendimiento!H100</f>
        <v>0</v>
      </c>
      <c r="C201" s="355">
        <f>Rendimiento!I100</f>
        <v>0</v>
      </c>
      <c r="D201" s="344">
        <f>Rendimiento!J100</f>
        <v>0</v>
      </c>
      <c r="E201" s="344">
        <f t="shared" si="248"/>
        <v>0</v>
      </c>
      <c r="F201" s="344">
        <f t="shared" si="244"/>
        <v>0</v>
      </c>
      <c r="G201" s="344">
        <f t="shared" si="245"/>
        <v>0</v>
      </c>
      <c r="H201" s="344">
        <f t="shared" si="246"/>
        <v>0</v>
      </c>
      <c r="I201" s="340">
        <f t="shared" si="249"/>
        <v>0</v>
      </c>
      <c r="J201" s="344">
        <f t="shared" si="250"/>
        <v>0</v>
      </c>
      <c r="K201" s="344">
        <f t="shared" si="247"/>
        <v>0</v>
      </c>
      <c r="O201" s="344">
        <f>Rendimiento!P100</f>
        <v>0</v>
      </c>
      <c r="P201" s="337">
        <f>Rendimiento!Q100</f>
        <v>0</v>
      </c>
      <c r="Q201" s="332">
        <f>IF(E210&gt;0,O201,0)</f>
        <v>0</v>
      </c>
      <c r="R201" s="333" t="str">
        <f t="shared" si="251"/>
        <v/>
      </c>
      <c r="S201" s="332">
        <f>IF(E210&gt;0,P201,Q201)</f>
        <v>0</v>
      </c>
      <c r="T201" s="344" t="str">
        <f t="shared" si="252"/>
        <v/>
      </c>
      <c r="U201" s="344" t="str">
        <f t="shared" si="253"/>
        <v/>
      </c>
      <c r="V201" s="344" t="str">
        <f t="shared" si="254"/>
        <v/>
      </c>
      <c r="W201" s="344" t="str">
        <f t="shared" si="255"/>
        <v/>
      </c>
      <c r="X201" s="344" t="str">
        <f t="shared" si="256"/>
        <v/>
      </c>
      <c r="Y201" s="344" t="str">
        <f t="shared" si="257"/>
        <v/>
      </c>
      <c r="Z201" s="344" t="str">
        <f t="shared" si="258"/>
        <v/>
      </c>
      <c r="AA201" s="344" t="str">
        <f t="shared" si="259"/>
        <v/>
      </c>
      <c r="AB201" s="344" t="str">
        <f t="shared" si="260"/>
        <v/>
      </c>
      <c r="AC201" s="344" t="str">
        <f t="shared" si="261"/>
        <v/>
      </c>
      <c r="AD201" s="344" t="str">
        <f t="shared" si="262"/>
        <v/>
      </c>
      <c r="AE201" s="344" t="str">
        <f t="shared" si="263"/>
        <v/>
      </c>
      <c r="AF201" s="344" t="str">
        <f t="shared" si="264"/>
        <v/>
      </c>
      <c r="AG201" s="344" t="str">
        <f t="shared" si="265"/>
        <v/>
      </c>
      <c r="AH201" s="344" t="str">
        <f t="shared" si="266"/>
        <v/>
      </c>
      <c r="AI201" s="344" t="str">
        <f t="shared" si="267"/>
        <v/>
      </c>
      <c r="AJ201" s="344" t="str">
        <f t="shared" si="268"/>
        <v/>
      </c>
      <c r="AK201" s="344" t="str">
        <f t="shared" si="269"/>
        <v/>
      </c>
      <c r="AL201" s="344" t="str">
        <f t="shared" si="270"/>
        <v/>
      </c>
      <c r="AM201" s="344" t="str">
        <f t="shared" si="271"/>
        <v/>
      </c>
      <c r="AN201" s="344" t="str">
        <f t="shared" si="272"/>
        <v/>
      </c>
      <c r="AO201" s="344" t="str">
        <f t="shared" si="273"/>
        <v/>
      </c>
      <c r="AP201" s="344" t="str">
        <f t="shared" si="274"/>
        <v/>
      </c>
      <c r="AQ201" s="344" t="str">
        <f t="shared" si="275"/>
        <v/>
      </c>
      <c r="AR201" s="344" t="str">
        <f t="shared" si="276"/>
        <v/>
      </c>
      <c r="AS201" s="344" t="str">
        <f t="shared" si="277"/>
        <v/>
      </c>
      <c r="AT201" s="344" t="str">
        <f t="shared" si="278"/>
        <v/>
      </c>
      <c r="AU201" s="344" t="str">
        <f t="shared" si="279"/>
        <v/>
      </c>
      <c r="AV201" s="344" t="str">
        <f t="shared" si="280"/>
        <v/>
      </c>
      <c r="AW201" s="344" t="str">
        <f t="shared" si="281"/>
        <v/>
      </c>
      <c r="AX201" s="344" t="str">
        <f t="shared" si="282"/>
        <v/>
      </c>
      <c r="AY201" s="344" t="str">
        <f t="shared" si="283"/>
        <v/>
      </c>
      <c r="AZ201" s="344" t="str">
        <f t="shared" si="284"/>
        <v/>
      </c>
      <c r="BA201" s="344" t="str">
        <f t="shared" si="285"/>
        <v/>
      </c>
      <c r="BB201" s="344" t="str">
        <f t="shared" si="286"/>
        <v/>
      </c>
      <c r="BC201" s="344" t="str">
        <f t="shared" si="287"/>
        <v/>
      </c>
      <c r="BD201" s="344" t="str">
        <f t="shared" si="288"/>
        <v/>
      </c>
      <c r="BE201" s="344" t="str">
        <f t="shared" ref="BE201:BE207" si="289">IF(S201=0,"",$EI201)</f>
        <v/>
      </c>
      <c r="BL201" s="332">
        <f>ABS($P163-P201)</f>
        <v>2558.67</v>
      </c>
      <c r="BM201" s="344" t="str">
        <f>IF(BL201&lt;$BL210,$BL211,$BL212)</f>
        <v>ns</v>
      </c>
      <c r="BN201" s="332">
        <f>ABS($P164-P201)</f>
        <v>2703.45</v>
      </c>
      <c r="BO201" s="344" t="str">
        <f>IF(BN201&lt;$BN210,$BN211,$BN212)</f>
        <v>ns</v>
      </c>
      <c r="BP201" s="332">
        <f>ABS($P165-P201)</f>
        <v>2741.56</v>
      </c>
      <c r="BQ201" s="344" t="str">
        <f>IF(BP201&lt;$BP210,$BP211,$BP212)</f>
        <v>ns</v>
      </c>
      <c r="BR201" s="332">
        <f>ABS($P166-P201)</f>
        <v>2947.22</v>
      </c>
      <c r="BS201" s="344" t="str">
        <f>IF(BR201&lt;$BR210,$BR211,$BR212)</f>
        <v>ns</v>
      </c>
      <c r="BT201" s="332">
        <f>ABS($P167-P201)</f>
        <v>3079.41</v>
      </c>
      <c r="BU201" s="344" t="str">
        <f>IF(BT201&lt;$BT210,$BT211,$BT212)</f>
        <v>ns</v>
      </c>
      <c r="BV201" s="332">
        <f>ABS($P168-P201)</f>
        <v>3372.26</v>
      </c>
      <c r="BW201" s="344" t="str">
        <f>IF(BV201&lt;$BV210,$BV211,$BV212)</f>
        <v>ns</v>
      </c>
      <c r="BX201" s="332">
        <f>ABS($P169-P201)</f>
        <v>0</v>
      </c>
      <c r="BY201" s="344" t="str">
        <f>IF(BX201&lt;$BX210,$BX211,$BX212)</f>
        <v>ns</v>
      </c>
      <c r="BZ201" s="332">
        <f>ABS($P170-P201)</f>
        <v>0</v>
      </c>
      <c r="CA201" s="344" t="str">
        <f>IF(BZ201&lt;$BZ210,$BZ211,$BZ212)</f>
        <v>ns</v>
      </c>
      <c r="CB201" s="332">
        <f>ABS($P171-P201)</f>
        <v>0</v>
      </c>
      <c r="CC201" s="344" t="str">
        <f>IF(CB201&lt;$CB210,$CB211,$CB212)</f>
        <v>ns</v>
      </c>
      <c r="CD201" s="332">
        <f>ABS($P172-P201)</f>
        <v>0</v>
      </c>
      <c r="CE201" s="344" t="str">
        <f>IF(CD201&lt;$CD210,$CD211,$CD212)</f>
        <v>ns</v>
      </c>
      <c r="CF201" s="332">
        <f>ABS($P173-P201)</f>
        <v>0</v>
      </c>
      <c r="CG201" s="344" t="str">
        <f>IF(CF201&lt;$CF210,$CF211,$CF212)</f>
        <v>ns</v>
      </c>
      <c r="CH201" s="332">
        <f>ABS($P174-P201)</f>
        <v>0</v>
      </c>
      <c r="CI201" s="344" t="str">
        <f>IF(CH201&lt;$CH210,$CH211,$CH212)</f>
        <v>ns</v>
      </c>
      <c r="CJ201" s="332">
        <f>ABS($P175-P201)</f>
        <v>0</v>
      </c>
      <c r="CK201" s="344" t="str">
        <f>IF(CJ201&lt;$CJ210,$CJ211,$CJ212)</f>
        <v>ns</v>
      </c>
      <c r="CL201" s="332">
        <f>ABS($P176-P201)</f>
        <v>0</v>
      </c>
      <c r="CM201" s="344" t="str">
        <f>IF(CL201&lt;$CL210,$CL211,$CL212)</f>
        <v>ns</v>
      </c>
      <c r="CN201" s="332">
        <f>ABS($P177-P201)</f>
        <v>0</v>
      </c>
      <c r="CO201" s="344" t="str">
        <f>IF(CN201&lt;$CN210,$CN211,$CN212)</f>
        <v>ns</v>
      </c>
      <c r="CP201" s="332">
        <f>ABS($P178-P201)</f>
        <v>0</v>
      </c>
      <c r="CQ201" s="344" t="str">
        <f>IF(CP201&lt;$CP210,$CP211,$CP212)</f>
        <v>ns</v>
      </c>
      <c r="CR201" s="332">
        <f>ABS($P179-P201)</f>
        <v>0</v>
      </c>
      <c r="CS201" s="344" t="str">
        <f>IF(CR201&lt;$CR210,$CR211,$CR212)</f>
        <v>ns</v>
      </c>
      <c r="CT201" s="332">
        <f>ABS($P180-P201)</f>
        <v>0</v>
      </c>
      <c r="CU201" s="344" t="str">
        <f>IF(CT201&lt;$CT210,$CT211,$CT212)</f>
        <v>ns</v>
      </c>
      <c r="CV201" s="332">
        <f>ABS($P181-P201)</f>
        <v>0</v>
      </c>
      <c r="CW201" s="344" t="str">
        <f>IF(CV201&lt;$CV210,$CV211,$CV212)</f>
        <v>ns</v>
      </c>
      <c r="CX201" s="332">
        <f>ABS($P182-P201)</f>
        <v>0</v>
      </c>
      <c r="CY201" s="344" t="str">
        <f>IF(CX201&lt;$CX210,$CX211,$CX212)</f>
        <v>ns</v>
      </c>
      <c r="CZ201" s="344">
        <f>ABS($P183-P201)</f>
        <v>0</v>
      </c>
      <c r="DA201" s="344" t="str">
        <f>IF(CZ201&lt;$CZ210,$CZ211,$CZ212)</f>
        <v>ns</v>
      </c>
      <c r="DB201" s="344">
        <f>ABS($P184-P201)</f>
        <v>0</v>
      </c>
      <c r="DC201" s="344" t="str">
        <f>IF(DB201&lt;DB210,$DB211,$DB212)</f>
        <v>ns</v>
      </c>
      <c r="DD201" s="344">
        <f>ABS($P185-P201)</f>
        <v>0</v>
      </c>
      <c r="DE201" s="344" t="str">
        <f>IF(DD201&lt;DD210,$DD211,$DD212)</f>
        <v>ns</v>
      </c>
      <c r="DF201" s="344">
        <f>ABS($P186-P201)</f>
        <v>0</v>
      </c>
      <c r="DG201" s="344" t="str">
        <f>IF(DF201&lt;DF210,$DF211,$DF212)</f>
        <v>ns</v>
      </c>
      <c r="DH201" s="344">
        <f>ABS($P187-P201)</f>
        <v>0</v>
      </c>
      <c r="DI201" s="344" t="str">
        <f>IF(DH201&lt;DH210,$DH211,$DH212)</f>
        <v>ns</v>
      </c>
      <c r="DJ201" s="344">
        <f>ABS($P188-P201)</f>
        <v>0</v>
      </c>
      <c r="DK201" s="344" t="str">
        <f>IF(DJ201&lt;DJ210,$DJ211,$DJ212)</f>
        <v>ns</v>
      </c>
      <c r="DL201" s="344">
        <f>ABS($P189-P201)</f>
        <v>0</v>
      </c>
      <c r="DM201" s="344" t="str">
        <f>IF(DL201&lt;DL210,$DL211,$DL212)</f>
        <v>ns</v>
      </c>
      <c r="DN201" s="344">
        <f>ABS($P190-P201)</f>
        <v>0</v>
      </c>
      <c r="DO201" s="344" t="str">
        <f>IF(DN201&lt;DN210,$DN211,$DN212)</f>
        <v>ns</v>
      </c>
      <c r="DP201" s="344">
        <f>ABS($P191-P201)</f>
        <v>0</v>
      </c>
      <c r="DQ201" s="344" t="str">
        <f>IF(DP201&lt;DP210,$DP211,$DP212)</f>
        <v>ns</v>
      </c>
      <c r="DR201" s="344">
        <f>ABS($P192-P201)</f>
        <v>0</v>
      </c>
      <c r="DS201" s="344" t="str">
        <f>IF(DR201&lt;DR210,$DR211,$DR212)</f>
        <v>ns</v>
      </c>
      <c r="DT201" s="344">
        <f>ABS($P193-P201)</f>
        <v>0</v>
      </c>
      <c r="DU201" s="344" t="str">
        <f>IF(DT201&lt;DT210,$DT211,$DT212)</f>
        <v>ns</v>
      </c>
      <c r="DV201" s="344">
        <f>ABS($P194-P201)</f>
        <v>0</v>
      </c>
      <c r="DW201" s="344" t="str">
        <f>IF(DV201&lt;DV210,$DV211,$DV212)</f>
        <v>ns</v>
      </c>
      <c r="DX201" s="344">
        <f>ABS($P195-P201)</f>
        <v>0</v>
      </c>
      <c r="DY201" s="344" t="str">
        <f>IF(DX201&lt;DX210,$DX211,$DX212)</f>
        <v>ns</v>
      </c>
      <c r="DZ201" s="344">
        <f>ABS($P196-P201)</f>
        <v>0</v>
      </c>
      <c r="EA201" s="344" t="str">
        <f>IF(DZ201&lt;DZ210,$DZ211,$DZ212)</f>
        <v>ns</v>
      </c>
      <c r="EB201" s="344">
        <f>ABS($P197-P201)</f>
        <v>0</v>
      </c>
      <c r="EC201" s="344" t="str">
        <f>IF(EB201&lt;$EB210,$EB211,$EB212)</f>
        <v>ns</v>
      </c>
      <c r="ED201" s="344">
        <f>ABS($P198-P201)</f>
        <v>0</v>
      </c>
      <c r="EE201" s="344" t="str">
        <f>IF(ED201&lt;$ED210,$ED211,$ED212)</f>
        <v>ns</v>
      </c>
      <c r="EF201" s="344">
        <f>ABS($P199-P201)</f>
        <v>0</v>
      </c>
      <c r="EG201" s="344" t="str">
        <f>IF(EF201&lt;$EF210,$EF211,$EF212)</f>
        <v>ns</v>
      </c>
      <c r="EH201" s="344">
        <f>ABS($P$200-P201)</f>
        <v>0</v>
      </c>
      <c r="EI201" s="344" t="str">
        <f>IF(EH201&lt;$EH210,$EH211,$EH212)</f>
        <v>ns</v>
      </c>
    </row>
    <row r="202" spans="1:155">
      <c r="A202" s="342">
        <f>IF(Rendimiento!G101="",Rendimiento!K101,Rendimiento!G101)</f>
        <v>0</v>
      </c>
      <c r="B202" s="355">
        <f>Rendimiento!H101</f>
        <v>0</v>
      </c>
      <c r="C202" s="355">
        <f>Rendimiento!I101</f>
        <v>0</v>
      </c>
      <c r="D202" s="353">
        <f>Rendimiento!J101</f>
        <v>0</v>
      </c>
      <c r="E202" s="344">
        <f t="shared" si="248"/>
        <v>0</v>
      </c>
      <c r="F202" s="344">
        <f t="shared" si="244"/>
        <v>0</v>
      </c>
      <c r="G202" s="344">
        <f t="shared" si="245"/>
        <v>0</v>
      </c>
      <c r="H202" s="344">
        <f t="shared" si="246"/>
        <v>0</v>
      </c>
      <c r="I202" s="340">
        <f t="shared" si="249"/>
        <v>0</v>
      </c>
      <c r="J202" s="344">
        <f t="shared" si="250"/>
        <v>0</v>
      </c>
      <c r="K202" s="344">
        <f t="shared" si="247"/>
        <v>0</v>
      </c>
      <c r="L202" s="353"/>
      <c r="M202" s="353"/>
      <c r="N202" s="353"/>
      <c r="O202" s="353">
        <f>Rendimiento!P101</f>
        <v>0</v>
      </c>
      <c r="P202" s="359">
        <f>Rendimiento!Q101</f>
        <v>0</v>
      </c>
      <c r="Q202" s="332">
        <f>IF(E210&gt;0,O202,0)</f>
        <v>0</v>
      </c>
      <c r="R202" s="333" t="str">
        <f t="shared" si="251"/>
        <v/>
      </c>
      <c r="S202" s="332">
        <f t="shared" ref="S202:S207" si="290">IF($E$210&gt;0,P202,Q202)</f>
        <v>0</v>
      </c>
      <c r="T202" s="344" t="str">
        <f t="shared" si="252"/>
        <v/>
      </c>
      <c r="U202" s="344" t="str">
        <f t="shared" si="253"/>
        <v/>
      </c>
      <c r="V202" s="344" t="str">
        <f t="shared" si="254"/>
        <v/>
      </c>
      <c r="W202" s="344" t="str">
        <f t="shared" si="255"/>
        <v/>
      </c>
      <c r="X202" s="344" t="str">
        <f t="shared" si="256"/>
        <v/>
      </c>
      <c r="Y202" s="344" t="str">
        <f t="shared" si="257"/>
        <v/>
      </c>
      <c r="Z202" s="344" t="str">
        <f t="shared" si="258"/>
        <v/>
      </c>
      <c r="AA202" s="344" t="str">
        <f t="shared" si="259"/>
        <v/>
      </c>
      <c r="AB202" s="344" t="str">
        <f t="shared" si="260"/>
        <v/>
      </c>
      <c r="AC202" s="344" t="str">
        <f t="shared" si="261"/>
        <v/>
      </c>
      <c r="AD202" s="344" t="str">
        <f t="shared" si="262"/>
        <v/>
      </c>
      <c r="AE202" s="344" t="str">
        <f t="shared" si="263"/>
        <v/>
      </c>
      <c r="AF202" s="344" t="str">
        <f t="shared" si="264"/>
        <v/>
      </c>
      <c r="AG202" s="344" t="str">
        <f t="shared" si="265"/>
        <v/>
      </c>
      <c r="AH202" s="344" t="str">
        <f t="shared" si="266"/>
        <v/>
      </c>
      <c r="AI202" s="344" t="str">
        <f t="shared" si="267"/>
        <v/>
      </c>
      <c r="AJ202" s="344" t="str">
        <f t="shared" si="268"/>
        <v/>
      </c>
      <c r="AK202" s="344" t="str">
        <f t="shared" si="269"/>
        <v/>
      </c>
      <c r="AL202" s="344" t="str">
        <f t="shared" si="270"/>
        <v/>
      </c>
      <c r="AM202" s="344" t="str">
        <f t="shared" si="271"/>
        <v/>
      </c>
      <c r="AN202" s="344" t="str">
        <f t="shared" si="272"/>
        <v/>
      </c>
      <c r="AO202" s="344" t="str">
        <f t="shared" si="273"/>
        <v/>
      </c>
      <c r="AP202" s="344" t="str">
        <f t="shared" si="274"/>
        <v/>
      </c>
      <c r="AQ202" s="344" t="str">
        <f t="shared" si="275"/>
        <v/>
      </c>
      <c r="AR202" s="344" t="str">
        <f t="shared" si="276"/>
        <v/>
      </c>
      <c r="AS202" s="344" t="str">
        <f t="shared" si="277"/>
        <v/>
      </c>
      <c r="AT202" s="344" t="str">
        <f t="shared" si="278"/>
        <v/>
      </c>
      <c r="AU202" s="344" t="str">
        <f t="shared" si="279"/>
        <v/>
      </c>
      <c r="AV202" s="344" t="str">
        <f t="shared" si="280"/>
        <v/>
      </c>
      <c r="AW202" s="344" t="str">
        <f t="shared" si="281"/>
        <v/>
      </c>
      <c r="AX202" s="344" t="str">
        <f t="shared" si="282"/>
        <v/>
      </c>
      <c r="AY202" s="344" t="str">
        <f t="shared" si="283"/>
        <v/>
      </c>
      <c r="AZ202" s="344" t="str">
        <f t="shared" si="284"/>
        <v/>
      </c>
      <c r="BA202" s="344" t="str">
        <f t="shared" si="285"/>
        <v/>
      </c>
      <c r="BB202" s="344" t="str">
        <f t="shared" si="286"/>
        <v/>
      </c>
      <c r="BC202" s="344" t="str">
        <f t="shared" si="287"/>
        <v/>
      </c>
      <c r="BD202" s="344" t="str">
        <f t="shared" si="288"/>
        <v/>
      </c>
      <c r="BE202" s="344" t="str">
        <f t="shared" si="289"/>
        <v/>
      </c>
      <c r="BF202" s="344" t="str">
        <f t="shared" ref="BF202:BF207" si="291">IF(S202=0,"",$EK202)</f>
        <v/>
      </c>
      <c r="BL202" s="332">
        <f>ABS($P163-P202)</f>
        <v>2558.67</v>
      </c>
      <c r="BM202" s="344" t="str">
        <f>IF(BL202&lt;$BL210,$BL211,$BL212)</f>
        <v>ns</v>
      </c>
      <c r="BN202" s="332">
        <f t="shared" ref="BN202:BN207" si="292">ABS($P$164-P202)</f>
        <v>2703.45</v>
      </c>
      <c r="BO202" s="344" t="str">
        <f>IF(BN202&lt;$BN210,$BN211,$BN212)</f>
        <v>ns</v>
      </c>
      <c r="BP202" s="332">
        <f t="shared" ref="BP202:BP207" si="293">ABS($P$165-P202)</f>
        <v>2741.56</v>
      </c>
      <c r="BQ202" s="344" t="str">
        <f>IF(BP202&lt;$BP210,$BP211,$BP212)</f>
        <v>ns</v>
      </c>
      <c r="BR202" s="332">
        <f t="shared" ref="BR202:BR207" si="294">ABS($P$166-P202)</f>
        <v>2947.22</v>
      </c>
      <c r="BS202" s="344" t="str">
        <f>IF(BR202&lt;$BR210,$BR211,$BR212)</f>
        <v>ns</v>
      </c>
      <c r="BT202" s="332">
        <f t="shared" ref="BT202:BT207" si="295">ABS($P$167-P202)</f>
        <v>3079.41</v>
      </c>
      <c r="BU202" s="344" t="str">
        <f>IF(BT202&lt;$BT210,$BT211,$BT212)</f>
        <v>ns</v>
      </c>
      <c r="BV202" s="332">
        <f t="shared" ref="BV202:BV207" si="296">ABS($P$168-P202)</f>
        <v>3372.26</v>
      </c>
      <c r="BW202" s="344" t="str">
        <f>IF(BV202&lt;$BV210,$BV211,$BV212)</f>
        <v>ns</v>
      </c>
      <c r="BX202" s="332">
        <f t="shared" ref="BX202:BX207" si="297">ABS($P$169-P202)</f>
        <v>0</v>
      </c>
      <c r="BY202" s="344" t="str">
        <f>IF(BX202&lt;$BX210,$BX211,$BX212)</f>
        <v>ns</v>
      </c>
      <c r="BZ202" s="332">
        <f t="shared" ref="BZ202:BZ207" si="298">ABS($P$170-P202)</f>
        <v>0</v>
      </c>
      <c r="CA202" s="344" t="str">
        <f>IF(BZ202&lt;$BZ210,$BZ211,$BZ212)</f>
        <v>ns</v>
      </c>
      <c r="CB202" s="332">
        <f t="shared" ref="CB202:CB207" si="299">ABS($P$171-P202)</f>
        <v>0</v>
      </c>
      <c r="CC202" s="344" t="str">
        <f>IF(CB202&lt;$CB210,$CB211,$CB212)</f>
        <v>ns</v>
      </c>
      <c r="CD202" s="332">
        <f t="shared" ref="CD202:CD207" si="300">ABS($P$172-P202)</f>
        <v>0</v>
      </c>
      <c r="CE202" s="344" t="str">
        <f>IF(CD202&lt;$CD210,$CD211,$CD212)</f>
        <v>ns</v>
      </c>
      <c r="CF202" s="332">
        <f t="shared" ref="CF202:CF207" si="301">ABS($P$173-P202)</f>
        <v>0</v>
      </c>
      <c r="CG202" s="344" t="str">
        <f>IF(CF202&lt;$CF210,$CF211,$CF212)</f>
        <v>ns</v>
      </c>
      <c r="CH202" s="332">
        <f t="shared" ref="CH202:CH207" si="302">ABS($P$174-P202)</f>
        <v>0</v>
      </c>
      <c r="CI202" s="344" t="str">
        <f>IF(CH202&lt;$CH210,$CH211,$CH212)</f>
        <v>ns</v>
      </c>
      <c r="CJ202" s="332">
        <f t="shared" ref="CJ202:CJ207" si="303">ABS($P$175-P202)</f>
        <v>0</v>
      </c>
      <c r="CK202" s="344" t="str">
        <f>IF(CJ202&lt;$CJ210,$CJ211,$CJ212)</f>
        <v>ns</v>
      </c>
      <c r="CL202" s="332">
        <f t="shared" ref="CL202:CL207" si="304">ABS($P$176-P202)</f>
        <v>0</v>
      </c>
      <c r="CM202" s="344" t="str">
        <f>IF(CL202&lt;$CL210,$CL211,$CL212)</f>
        <v>ns</v>
      </c>
      <c r="CN202" s="332">
        <f t="shared" ref="CN202:CN207" si="305">ABS($P$177-P202)</f>
        <v>0</v>
      </c>
      <c r="CO202" s="344" t="str">
        <f>IF(CN202&lt;$CN210,$CN211,$CN212)</f>
        <v>ns</v>
      </c>
      <c r="CP202" s="332">
        <f t="shared" ref="CP202:CP207" si="306">ABS($P$178-P202)</f>
        <v>0</v>
      </c>
      <c r="CQ202" s="344" t="str">
        <f>IF(CP202&lt;$CP210,$CP211,$CP212)</f>
        <v>ns</v>
      </c>
      <c r="CR202" s="332">
        <f t="shared" ref="CR202:CR207" si="307">ABS($P$179-P202)</f>
        <v>0</v>
      </c>
      <c r="CS202" s="344" t="str">
        <f>IF(CR202&lt;$CR210,$CR211,$CR212)</f>
        <v>ns</v>
      </c>
      <c r="CT202" s="332">
        <f t="shared" ref="CT202:CT207" si="308">ABS($P$180-P202)</f>
        <v>0</v>
      </c>
      <c r="CU202" s="344" t="str">
        <f>IF(CT202&lt;$CT210,$CT211,$CT212)</f>
        <v>ns</v>
      </c>
      <c r="CV202" s="332">
        <f t="shared" ref="CV202:CV207" si="309">ABS($P$181-P202)</f>
        <v>0</v>
      </c>
      <c r="CW202" s="344" t="str">
        <f>IF(CV202&lt;$CV210,$CV211,$CV212)</f>
        <v>ns</v>
      </c>
      <c r="CX202" s="332">
        <f t="shared" ref="CX202:CX207" si="310">ABS($P$182-P202)</f>
        <v>0</v>
      </c>
      <c r="CY202" s="344" t="str">
        <f>IF(CX202&lt;$CX210,$CX211,$CX212)</f>
        <v>ns</v>
      </c>
      <c r="CZ202" s="344">
        <f t="shared" ref="CZ202:CZ207" si="311">ABS($P$183-P202)</f>
        <v>0</v>
      </c>
      <c r="DA202" s="344" t="str">
        <f>IF(CZ202&lt;$CZ210,$CZ211,$CZ212)</f>
        <v>ns</v>
      </c>
      <c r="DB202" s="344">
        <f t="shared" ref="DB202:DB207" si="312">ABS($P$184-P202)</f>
        <v>0</v>
      </c>
      <c r="DC202" s="344" t="str">
        <f>IF(DB202&lt;DB210,$DB211,$DB212)</f>
        <v>ns</v>
      </c>
      <c r="DD202" s="344">
        <f t="shared" ref="DD202:DD207" si="313">ABS($P$185-P202)</f>
        <v>0</v>
      </c>
      <c r="DE202" s="344" t="str">
        <f>IF(DD202&lt;DD210,$DD211,$DD212)</f>
        <v>ns</v>
      </c>
      <c r="DF202" s="344">
        <f t="shared" ref="DF202:DF207" si="314">ABS($P$186-P202)</f>
        <v>0</v>
      </c>
      <c r="DG202" s="344" t="str">
        <f>IF(DF202&lt;DF210,$DF211,$DF212)</f>
        <v>ns</v>
      </c>
      <c r="DH202" s="344">
        <f t="shared" ref="DH202:DH207" si="315">ABS($P$187-P202)</f>
        <v>0</v>
      </c>
      <c r="DI202" s="344" t="str">
        <f>IF(DH202&lt;DH210,$DH211,$DH212)</f>
        <v>ns</v>
      </c>
      <c r="DJ202" s="344">
        <f t="shared" ref="DJ202:DJ207" si="316">ABS($P$188-P202)</f>
        <v>0</v>
      </c>
      <c r="DK202" s="344" t="str">
        <f>IF(DJ202&lt;DJ210,$DJ211,$DJ212)</f>
        <v>ns</v>
      </c>
      <c r="DL202" s="344">
        <f t="shared" ref="DL202:DL207" si="317">ABS($P$189-P202)</f>
        <v>0</v>
      </c>
      <c r="DM202" s="344" t="str">
        <f>IF(DL202&lt;DL210,$DL211,$DL212)</f>
        <v>ns</v>
      </c>
      <c r="DN202" s="344">
        <f t="shared" ref="DN202:DN207" si="318">ABS($P$190-P202)</f>
        <v>0</v>
      </c>
      <c r="DO202" s="344" t="str">
        <f>IF(DN202&lt;DN210,$DN211,$DN212)</f>
        <v>ns</v>
      </c>
      <c r="DP202" s="344">
        <f t="shared" ref="DP202:DP207" si="319">ABS($P$191-P202)</f>
        <v>0</v>
      </c>
      <c r="DQ202" s="344" t="str">
        <f>IF(DP202&lt;DP210,$DP211,$DP212)</f>
        <v>ns</v>
      </c>
      <c r="DR202" s="344">
        <f t="shared" ref="DR202:DR207" si="320">ABS($P$192-P202)</f>
        <v>0</v>
      </c>
      <c r="DS202" s="344" t="str">
        <f>IF(DR202&lt;DR210,$DR211,$DR212)</f>
        <v>ns</v>
      </c>
      <c r="DT202" s="344">
        <f t="shared" ref="DT202:DT207" si="321">ABS($P$193-P202)</f>
        <v>0</v>
      </c>
      <c r="DU202" s="344" t="str">
        <f>IF(DT202&lt;DT210,$DT211,$DT212)</f>
        <v>ns</v>
      </c>
      <c r="DV202" s="344">
        <f t="shared" ref="DV202:DV207" si="322">ABS($P$194-P202)</f>
        <v>0</v>
      </c>
      <c r="DW202" s="344" t="str">
        <f>IF(DV202&lt;DV210,$DV211,$DV212)</f>
        <v>ns</v>
      </c>
      <c r="DX202" s="344">
        <f t="shared" ref="DX202:DX207" si="323">ABS($P$195-P202)</f>
        <v>0</v>
      </c>
      <c r="DY202" s="344" t="str">
        <f>IF(DX202&lt;DX210,$DX211,$DX212)</f>
        <v>ns</v>
      </c>
      <c r="DZ202" s="344">
        <f t="shared" ref="DZ202:DZ207" si="324">ABS($P$196-P202)</f>
        <v>0</v>
      </c>
      <c r="EA202" s="344" t="str">
        <f>IF(DZ202&lt;DZ210,$DZ211,$DZ212)</f>
        <v>ns</v>
      </c>
      <c r="EB202" s="344">
        <f t="shared" ref="EB202:EB207" si="325">ABS($P$197-P202)</f>
        <v>0</v>
      </c>
      <c r="EC202" s="344" t="str">
        <f>IF(EB202&lt;$EB210,$EB211,$EB212)</f>
        <v>ns</v>
      </c>
      <c r="ED202" s="344">
        <f t="shared" ref="ED202:ED207" si="326">ABS($P$198-P202)</f>
        <v>0</v>
      </c>
      <c r="EE202" s="344" t="str">
        <f>IF(ED202&lt;$ED210,$ED211,$ED212)</f>
        <v>ns</v>
      </c>
      <c r="EF202" s="344">
        <f t="shared" ref="EF202:EF207" si="327">ABS($P$199-P202)</f>
        <v>0</v>
      </c>
      <c r="EG202" s="344" t="str">
        <f>IF(EF202&lt;$EF210,$EF211,$EF212)</f>
        <v>ns</v>
      </c>
      <c r="EH202" s="344">
        <f t="shared" ref="EH202:EH207" si="328">ABS($P$200-P202)</f>
        <v>0</v>
      </c>
      <c r="EI202" s="344" t="str">
        <f>IF(EH202&lt;$EH210,$EH211,$EH212)</f>
        <v>ns</v>
      </c>
      <c r="EJ202" s="344">
        <f t="shared" ref="EJ202:EJ207" si="329">ABS($P$201-P202)</f>
        <v>0</v>
      </c>
      <c r="EK202" s="344" t="str">
        <f>IF(EJ202&lt;$EJ210,$EJ211,$EJ212)</f>
        <v>ns</v>
      </c>
      <c r="EX202" s="353"/>
      <c r="EY202" s="353"/>
    </row>
    <row r="203" spans="1:155">
      <c r="A203" s="342">
        <f>IF(Rendimiento!G102="",Rendimiento!K102,Rendimiento!G102)</f>
        <v>0</v>
      </c>
      <c r="B203" s="355">
        <f>Rendimiento!H102</f>
        <v>0</v>
      </c>
      <c r="C203" s="355">
        <f>Rendimiento!I102</f>
        <v>0</v>
      </c>
      <c r="D203" s="353">
        <f>Rendimiento!J102</f>
        <v>0</v>
      </c>
      <c r="E203" s="344">
        <f t="shared" ref="E203:E208" si="330">A203*A203</f>
        <v>0</v>
      </c>
      <c r="F203" s="344">
        <f t="shared" ref="F203:F208" si="331">B203*B203</f>
        <v>0</v>
      </c>
      <c r="G203" s="344">
        <f t="shared" ref="G203:G208" si="332">C203*C203</f>
        <v>0</v>
      </c>
      <c r="H203" s="344">
        <f t="shared" ref="H203:H208" si="333">D203*D203</f>
        <v>0</v>
      </c>
      <c r="I203" s="340">
        <f t="shared" ref="I203:I208" si="334">SUM(A203:D203)</f>
        <v>0</v>
      </c>
      <c r="J203" s="344">
        <f t="shared" si="250"/>
        <v>0</v>
      </c>
      <c r="K203" s="344">
        <f t="shared" ref="K203:K208" si="335">SUM(E203:H203)</f>
        <v>0</v>
      </c>
      <c r="L203" s="353"/>
      <c r="M203" s="353"/>
      <c r="N203" s="353"/>
      <c r="O203" s="353">
        <f>Rendimiento!P102</f>
        <v>0</v>
      </c>
      <c r="P203" s="359">
        <f>Rendimiento!Q102</f>
        <v>0</v>
      </c>
      <c r="Q203" s="332">
        <f>IF(E210&gt;0,O203,0)</f>
        <v>0</v>
      </c>
      <c r="R203" s="333" t="str">
        <f t="shared" si="251"/>
        <v/>
      </c>
      <c r="S203" s="332">
        <f t="shared" si="290"/>
        <v>0</v>
      </c>
      <c r="T203" s="344" t="str">
        <f>IF($S203=0,"",$BM203)</f>
        <v/>
      </c>
      <c r="U203" s="344" t="str">
        <f t="shared" si="253"/>
        <v/>
      </c>
      <c r="V203" s="344" t="str">
        <f t="shared" si="254"/>
        <v/>
      </c>
      <c r="W203" s="344" t="str">
        <f t="shared" si="255"/>
        <v/>
      </c>
      <c r="X203" s="344" t="str">
        <f t="shared" si="256"/>
        <v/>
      </c>
      <c r="Y203" s="344" t="str">
        <f t="shared" si="257"/>
        <v/>
      </c>
      <c r="Z203" s="344" t="str">
        <f t="shared" si="258"/>
        <v/>
      </c>
      <c r="AA203" s="344" t="str">
        <f t="shared" si="259"/>
        <v/>
      </c>
      <c r="AB203" s="344" t="str">
        <f t="shared" si="260"/>
        <v/>
      </c>
      <c r="AC203" s="344" t="str">
        <f t="shared" si="261"/>
        <v/>
      </c>
      <c r="AD203" s="344" t="str">
        <f t="shared" si="262"/>
        <v/>
      </c>
      <c r="AE203" s="344" t="str">
        <f t="shared" si="263"/>
        <v/>
      </c>
      <c r="AF203" s="344" t="str">
        <f t="shared" si="264"/>
        <v/>
      </c>
      <c r="AG203" s="344" t="str">
        <f t="shared" si="265"/>
        <v/>
      </c>
      <c r="AH203" s="344" t="str">
        <f t="shared" si="266"/>
        <v/>
      </c>
      <c r="AI203" s="344" t="str">
        <f t="shared" si="267"/>
        <v/>
      </c>
      <c r="AJ203" s="344" t="str">
        <f t="shared" si="268"/>
        <v/>
      </c>
      <c r="AK203" s="344" t="str">
        <f t="shared" si="269"/>
        <v/>
      </c>
      <c r="AL203" s="344" t="str">
        <f t="shared" si="270"/>
        <v/>
      </c>
      <c r="AM203" s="344" t="str">
        <f t="shared" si="271"/>
        <v/>
      </c>
      <c r="AN203" s="344" t="str">
        <f t="shared" si="272"/>
        <v/>
      </c>
      <c r="AO203" s="344" t="str">
        <f t="shared" si="273"/>
        <v/>
      </c>
      <c r="AP203" s="344" t="str">
        <f t="shared" si="274"/>
        <v/>
      </c>
      <c r="AQ203" s="344" t="str">
        <f t="shared" si="275"/>
        <v/>
      </c>
      <c r="AR203" s="344" t="str">
        <f t="shared" si="276"/>
        <v/>
      </c>
      <c r="AS203" s="344" t="str">
        <f t="shared" si="277"/>
        <v/>
      </c>
      <c r="AT203" s="344" t="str">
        <f t="shared" si="278"/>
        <v/>
      </c>
      <c r="AU203" s="344" t="str">
        <f t="shared" si="279"/>
        <v/>
      </c>
      <c r="AV203" s="344" t="str">
        <f t="shared" si="280"/>
        <v/>
      </c>
      <c r="AW203" s="344" t="str">
        <f t="shared" si="281"/>
        <v/>
      </c>
      <c r="AX203" s="344" t="str">
        <f t="shared" si="282"/>
        <v/>
      </c>
      <c r="AY203" s="344" t="str">
        <f t="shared" si="283"/>
        <v/>
      </c>
      <c r="AZ203" s="344" t="str">
        <f t="shared" si="284"/>
        <v/>
      </c>
      <c r="BA203" s="344" t="str">
        <f t="shared" si="285"/>
        <v/>
      </c>
      <c r="BB203" s="344" t="str">
        <f t="shared" si="286"/>
        <v/>
      </c>
      <c r="BC203" s="344" t="str">
        <f t="shared" si="287"/>
        <v/>
      </c>
      <c r="BD203" s="344" t="str">
        <f t="shared" si="288"/>
        <v/>
      </c>
      <c r="BE203" s="344" t="str">
        <f t="shared" si="289"/>
        <v/>
      </c>
      <c r="BF203" s="344" t="str">
        <f t="shared" si="291"/>
        <v/>
      </c>
      <c r="BG203" s="344" t="str">
        <f>IF(S203=0,"",$EM203)</f>
        <v/>
      </c>
      <c r="BL203" s="332">
        <f>ABS($P163-P203)</f>
        <v>2558.67</v>
      </c>
      <c r="BM203" s="344" t="str">
        <f>IF(BL203&lt;$BL210,$BL211,$BL212)</f>
        <v>ns</v>
      </c>
      <c r="BN203" s="332">
        <f t="shared" si="292"/>
        <v>2703.45</v>
      </c>
      <c r="BO203" s="344" t="str">
        <f>IF(BN203&lt;$BN210,$BN211,$BN212)</f>
        <v>ns</v>
      </c>
      <c r="BP203" s="332">
        <f t="shared" si="293"/>
        <v>2741.56</v>
      </c>
      <c r="BQ203" s="344" t="str">
        <f>IF(BP203&lt;$BP210,$BP211,$BP212)</f>
        <v>ns</v>
      </c>
      <c r="BR203" s="332">
        <f t="shared" si="294"/>
        <v>2947.22</v>
      </c>
      <c r="BS203" s="344" t="str">
        <f>IF(BR203&lt;$BR210,$BR211,$BR212)</f>
        <v>ns</v>
      </c>
      <c r="BT203" s="332">
        <f t="shared" si="295"/>
        <v>3079.41</v>
      </c>
      <c r="BU203" s="344" t="str">
        <f>IF(BT203&lt;$BT210,$BT211,$BT212)</f>
        <v>ns</v>
      </c>
      <c r="BV203" s="332">
        <f t="shared" si="296"/>
        <v>3372.26</v>
      </c>
      <c r="BW203" s="344" t="str">
        <f>IF(BV203&lt;$BV210,$BV211,$BV212)</f>
        <v>ns</v>
      </c>
      <c r="BX203" s="332">
        <f t="shared" si="297"/>
        <v>0</v>
      </c>
      <c r="BY203" s="344" t="str">
        <f>IF(BX203&lt;$BX210,$BX211,$BX212)</f>
        <v>ns</v>
      </c>
      <c r="BZ203" s="332">
        <f t="shared" si="298"/>
        <v>0</v>
      </c>
      <c r="CA203" s="344" t="str">
        <f>IF(BZ203&lt;$BZ210,$BZ211,$BZ212)</f>
        <v>ns</v>
      </c>
      <c r="CB203" s="332">
        <f t="shared" si="299"/>
        <v>0</v>
      </c>
      <c r="CC203" s="344" t="str">
        <f>IF(CB203&lt;$CB210,$CB211,$CB212)</f>
        <v>ns</v>
      </c>
      <c r="CD203" s="332">
        <f t="shared" si="300"/>
        <v>0</v>
      </c>
      <c r="CE203" s="344" t="str">
        <f>IF(CD203&lt;$CD210,$CD211,$CD212)</f>
        <v>ns</v>
      </c>
      <c r="CF203" s="332">
        <f t="shared" si="301"/>
        <v>0</v>
      </c>
      <c r="CG203" s="344" t="str">
        <f>IF(CF203&lt;$CF210,$CF211,$CF212)</f>
        <v>ns</v>
      </c>
      <c r="CH203" s="332">
        <f t="shared" si="302"/>
        <v>0</v>
      </c>
      <c r="CI203" s="344" t="str">
        <f>IF(CH203&lt;$CH210,$CH211,$CH212)</f>
        <v>ns</v>
      </c>
      <c r="CJ203" s="332">
        <f t="shared" si="303"/>
        <v>0</v>
      </c>
      <c r="CK203" s="344" t="str">
        <f>IF(CJ203&lt;$CJ210,$CJ211,$CJ212)</f>
        <v>ns</v>
      </c>
      <c r="CL203" s="332">
        <f t="shared" si="304"/>
        <v>0</v>
      </c>
      <c r="CM203" s="344" t="str">
        <f>IF(CL203&lt;$CL210,$CL211,$CL212)</f>
        <v>ns</v>
      </c>
      <c r="CN203" s="332">
        <f t="shared" si="305"/>
        <v>0</v>
      </c>
      <c r="CO203" s="344" t="str">
        <f>IF(CN203&lt;$CN210,$CN211,$CN212)</f>
        <v>ns</v>
      </c>
      <c r="CP203" s="332">
        <f t="shared" si="306"/>
        <v>0</v>
      </c>
      <c r="CQ203" s="344" t="str">
        <f>IF(CP203&lt;$CP210,$CP211,$CP212)</f>
        <v>ns</v>
      </c>
      <c r="CR203" s="332">
        <f t="shared" si="307"/>
        <v>0</v>
      </c>
      <c r="CS203" s="344" t="str">
        <f>IF(CR203&lt;$CR210,$CR211,$CR212)</f>
        <v>ns</v>
      </c>
      <c r="CT203" s="332">
        <f t="shared" si="308"/>
        <v>0</v>
      </c>
      <c r="CU203" s="344" t="str">
        <f>IF(CT203&lt;$CT210,$CT211,$CT212)</f>
        <v>ns</v>
      </c>
      <c r="CV203" s="332">
        <f t="shared" si="309"/>
        <v>0</v>
      </c>
      <c r="CW203" s="344" t="str">
        <f>IF(CV203&lt;$CV210,$CV211,$CV212)</f>
        <v>ns</v>
      </c>
      <c r="CX203" s="332">
        <f t="shared" si="310"/>
        <v>0</v>
      </c>
      <c r="CY203" s="344" t="str">
        <f>IF(CX203&lt;$CX210,$CX211,$CX212)</f>
        <v>ns</v>
      </c>
      <c r="CZ203" s="344">
        <f t="shared" si="311"/>
        <v>0</v>
      </c>
      <c r="DA203" s="344" t="str">
        <f>IF(CZ203&lt;$CZ210,$CZ211,$CZ212)</f>
        <v>ns</v>
      </c>
      <c r="DB203" s="344">
        <f t="shared" si="312"/>
        <v>0</v>
      </c>
      <c r="DC203" s="344" t="str">
        <f>IF(DB203&lt;DB210,$DB211,$DB212)</f>
        <v>ns</v>
      </c>
      <c r="DD203" s="344">
        <f t="shared" si="313"/>
        <v>0</v>
      </c>
      <c r="DE203" s="344" t="str">
        <f>IF(DD203&lt;DD210,$DD211,$DD212)</f>
        <v>ns</v>
      </c>
      <c r="DF203" s="344">
        <f t="shared" si="314"/>
        <v>0</v>
      </c>
      <c r="DG203" s="344" t="str">
        <f>IF(DF203&lt;DF210,$DF211,$DF212)</f>
        <v>ns</v>
      </c>
      <c r="DH203" s="344">
        <f t="shared" si="315"/>
        <v>0</v>
      </c>
      <c r="DI203" s="344" t="str">
        <f>IF(DH203&lt;DH210,$DH211,$DH212)</f>
        <v>ns</v>
      </c>
      <c r="DJ203" s="344">
        <f t="shared" si="316"/>
        <v>0</v>
      </c>
      <c r="DK203" s="344" t="str">
        <f>IF(DJ203&lt;DJ210,$DJ211,$DJ212)</f>
        <v>ns</v>
      </c>
      <c r="DL203" s="344">
        <f t="shared" si="317"/>
        <v>0</v>
      </c>
      <c r="DM203" s="344" t="str">
        <f>IF(DL203&lt;DL210,$DL211,$DL212)</f>
        <v>ns</v>
      </c>
      <c r="DN203" s="344">
        <f t="shared" si="318"/>
        <v>0</v>
      </c>
      <c r="DO203" s="344" t="str">
        <f>IF(DN203&lt;DN210,$DN211,$DN212)</f>
        <v>ns</v>
      </c>
      <c r="DP203" s="344">
        <f t="shared" si="319"/>
        <v>0</v>
      </c>
      <c r="DQ203" s="344" t="str">
        <f>IF(DP203&lt;DP210,$DP211,$DP212)</f>
        <v>ns</v>
      </c>
      <c r="DR203" s="344">
        <f t="shared" si="320"/>
        <v>0</v>
      </c>
      <c r="DS203" s="344" t="str">
        <f>IF(DR203&lt;DR210,$DR211,$DR212)</f>
        <v>ns</v>
      </c>
      <c r="DT203" s="344">
        <f t="shared" si="321"/>
        <v>0</v>
      </c>
      <c r="DU203" s="344" t="str">
        <f>IF(DT203&lt;DT210,$DT211,$DT212)</f>
        <v>ns</v>
      </c>
      <c r="DV203" s="344">
        <f t="shared" si="322"/>
        <v>0</v>
      </c>
      <c r="DW203" s="344" t="str">
        <f>IF(DV203&lt;DV210,$DV211,$DV212)</f>
        <v>ns</v>
      </c>
      <c r="DX203" s="344">
        <f t="shared" si="323"/>
        <v>0</v>
      </c>
      <c r="DY203" s="344" t="str">
        <f>IF(DX203&lt;DX210,$DX211,$DX212)</f>
        <v>ns</v>
      </c>
      <c r="DZ203" s="344">
        <f t="shared" si="324"/>
        <v>0</v>
      </c>
      <c r="EA203" s="344" t="str">
        <f>IF(DZ203&lt;DZ210,$DZ211,$DZ212)</f>
        <v>ns</v>
      </c>
      <c r="EB203" s="344">
        <f t="shared" si="325"/>
        <v>0</v>
      </c>
      <c r="EC203" s="344" t="str">
        <f>IF(EB203&lt;$EB210,$EB211,$EB212)</f>
        <v>ns</v>
      </c>
      <c r="ED203" s="344">
        <f t="shared" si="326"/>
        <v>0</v>
      </c>
      <c r="EE203" s="344" t="str">
        <f>IF(ED203&lt;$ED210,$ED211,$ED212)</f>
        <v>ns</v>
      </c>
      <c r="EF203" s="344">
        <f t="shared" si="327"/>
        <v>0</v>
      </c>
      <c r="EG203" s="344" t="str">
        <f>IF(EF203&lt;$EF210,$EF211,$EF212)</f>
        <v>ns</v>
      </c>
      <c r="EH203" s="344">
        <f t="shared" si="328"/>
        <v>0</v>
      </c>
      <c r="EI203" s="344" t="str">
        <f>IF(EH203&lt;$EH210,$EH211,$EH212)</f>
        <v>ns</v>
      </c>
      <c r="EJ203" s="344">
        <f t="shared" si="329"/>
        <v>0</v>
      </c>
      <c r="EK203" s="344" t="str">
        <f>IF(EJ203&lt;$EJ210,$EJ211,$EJ212)</f>
        <v>ns</v>
      </c>
      <c r="EL203" s="344">
        <f>ABS($P$202-P203)</f>
        <v>0</v>
      </c>
      <c r="EM203" s="344" t="str">
        <f>IF(EL203&lt;$EL210,$EL211,$EL212)</f>
        <v>ns</v>
      </c>
      <c r="EX203" s="353"/>
      <c r="EY203" s="353"/>
    </row>
    <row r="204" spans="1:155">
      <c r="A204" s="342">
        <f>IF(Rendimiento!G103="",Rendimiento!K103,Rendimiento!G103)</f>
        <v>0</v>
      </c>
      <c r="B204" s="355">
        <f>Rendimiento!H103</f>
        <v>0</v>
      </c>
      <c r="C204" s="355">
        <f>Rendimiento!I103</f>
        <v>0</v>
      </c>
      <c r="D204" s="353">
        <f>Rendimiento!J103</f>
        <v>0</v>
      </c>
      <c r="E204" s="344">
        <f t="shared" si="330"/>
        <v>0</v>
      </c>
      <c r="F204" s="344">
        <f t="shared" si="331"/>
        <v>0</v>
      </c>
      <c r="G204" s="344">
        <f t="shared" si="332"/>
        <v>0</v>
      </c>
      <c r="H204" s="344">
        <f t="shared" si="333"/>
        <v>0</v>
      </c>
      <c r="I204" s="340">
        <f t="shared" si="334"/>
        <v>0</v>
      </c>
      <c r="J204" s="344">
        <f t="shared" si="250"/>
        <v>0</v>
      </c>
      <c r="K204" s="344">
        <f t="shared" si="335"/>
        <v>0</v>
      </c>
      <c r="L204" s="353"/>
      <c r="M204" s="353"/>
      <c r="N204" s="353"/>
      <c r="O204" s="353">
        <f>Rendimiento!P103</f>
        <v>0</v>
      </c>
      <c r="P204" s="359">
        <f>Rendimiento!Q103</f>
        <v>0</v>
      </c>
      <c r="Q204" s="332">
        <f>IF(E210&gt;0,O204,0)</f>
        <v>0</v>
      </c>
      <c r="R204" s="333" t="str">
        <f t="shared" si="251"/>
        <v/>
      </c>
      <c r="S204" s="332">
        <f t="shared" si="290"/>
        <v>0</v>
      </c>
      <c r="T204" s="344" t="str">
        <f>IF(S204=0,"",$BM204)</f>
        <v/>
      </c>
      <c r="U204" s="344" t="str">
        <f t="shared" si="253"/>
        <v/>
      </c>
      <c r="V204" s="344" t="str">
        <f t="shared" si="254"/>
        <v/>
      </c>
      <c r="W204" s="344" t="str">
        <f t="shared" si="255"/>
        <v/>
      </c>
      <c r="X204" s="344" t="str">
        <f t="shared" si="256"/>
        <v/>
      </c>
      <c r="Y204" s="344" t="str">
        <f t="shared" si="257"/>
        <v/>
      </c>
      <c r="Z204" s="344" t="str">
        <f t="shared" si="258"/>
        <v/>
      </c>
      <c r="AA204" s="344" t="str">
        <f t="shared" si="259"/>
        <v/>
      </c>
      <c r="AB204" s="344" t="str">
        <f t="shared" si="260"/>
        <v/>
      </c>
      <c r="AC204" s="344" t="str">
        <f t="shared" si="261"/>
        <v/>
      </c>
      <c r="AD204" s="344" t="str">
        <f t="shared" si="262"/>
        <v/>
      </c>
      <c r="AE204" s="344" t="str">
        <f t="shared" si="263"/>
        <v/>
      </c>
      <c r="AF204" s="344" t="str">
        <f t="shared" si="264"/>
        <v/>
      </c>
      <c r="AG204" s="344" t="str">
        <f t="shared" si="265"/>
        <v/>
      </c>
      <c r="AH204" s="344" t="str">
        <f t="shared" si="266"/>
        <v/>
      </c>
      <c r="AI204" s="344" t="str">
        <f t="shared" si="267"/>
        <v/>
      </c>
      <c r="AJ204" s="344" t="str">
        <f t="shared" si="268"/>
        <v/>
      </c>
      <c r="AK204" s="344" t="str">
        <f t="shared" si="269"/>
        <v/>
      </c>
      <c r="AL204" s="344" t="str">
        <f t="shared" si="270"/>
        <v/>
      </c>
      <c r="AM204" s="344" t="str">
        <f t="shared" si="271"/>
        <v/>
      </c>
      <c r="AN204" s="344" t="str">
        <f t="shared" si="272"/>
        <v/>
      </c>
      <c r="AO204" s="344" t="str">
        <f t="shared" si="273"/>
        <v/>
      </c>
      <c r="AP204" s="344" t="str">
        <f t="shared" si="274"/>
        <v/>
      </c>
      <c r="AQ204" s="344" t="str">
        <f t="shared" si="275"/>
        <v/>
      </c>
      <c r="AR204" s="344" t="str">
        <f t="shared" si="276"/>
        <v/>
      </c>
      <c r="AS204" s="344" t="str">
        <f t="shared" si="277"/>
        <v/>
      </c>
      <c r="AT204" s="344" t="str">
        <f t="shared" si="278"/>
        <v/>
      </c>
      <c r="AU204" s="344" t="str">
        <f t="shared" si="279"/>
        <v/>
      </c>
      <c r="AV204" s="344" t="str">
        <f t="shared" si="280"/>
        <v/>
      </c>
      <c r="AW204" s="344" t="str">
        <f t="shared" si="281"/>
        <v/>
      </c>
      <c r="AX204" s="344" t="str">
        <f t="shared" si="282"/>
        <v/>
      </c>
      <c r="AY204" s="344" t="str">
        <f t="shared" si="283"/>
        <v/>
      </c>
      <c r="AZ204" s="344" t="str">
        <f t="shared" si="284"/>
        <v/>
      </c>
      <c r="BA204" s="344" t="str">
        <f t="shared" si="285"/>
        <v/>
      </c>
      <c r="BB204" s="344" t="str">
        <f t="shared" si="286"/>
        <v/>
      </c>
      <c r="BC204" s="344" t="str">
        <f t="shared" si="287"/>
        <v/>
      </c>
      <c r="BD204" s="344" t="str">
        <f t="shared" si="288"/>
        <v/>
      </c>
      <c r="BE204" s="344" t="str">
        <f t="shared" si="289"/>
        <v/>
      </c>
      <c r="BF204" s="344" t="str">
        <f t="shared" si="291"/>
        <v/>
      </c>
      <c r="BG204" s="344" t="str">
        <f>IF(S204=0,"",$EM204)</f>
        <v/>
      </c>
      <c r="BH204" s="344" t="str">
        <f>IF(S204=0,"",$EO204)</f>
        <v/>
      </c>
      <c r="BL204" s="332">
        <f>ABS($P163-P204)</f>
        <v>2558.67</v>
      </c>
      <c r="BM204" s="344" t="str">
        <f>IF(BL204&lt;$BL210,$BL211,$BL212)</f>
        <v>ns</v>
      </c>
      <c r="BN204" s="332">
        <f t="shared" si="292"/>
        <v>2703.45</v>
      </c>
      <c r="BO204" s="344" t="str">
        <f>IF(BN204&lt;$BN210,$BN211,$BN212)</f>
        <v>ns</v>
      </c>
      <c r="BP204" s="332">
        <f t="shared" si="293"/>
        <v>2741.56</v>
      </c>
      <c r="BQ204" s="344" t="str">
        <f>IF(BP204&lt;$BP210,$BP211,$BP212)</f>
        <v>ns</v>
      </c>
      <c r="BR204" s="332">
        <f t="shared" si="294"/>
        <v>2947.22</v>
      </c>
      <c r="BS204" s="344" t="str">
        <f>IF(BR204&lt;$BR210,$BR211,$BR212)</f>
        <v>ns</v>
      </c>
      <c r="BT204" s="332">
        <f t="shared" si="295"/>
        <v>3079.41</v>
      </c>
      <c r="BU204" s="344" t="str">
        <f>IF(BT204&lt;$BT210,$BT211,$BT212)</f>
        <v>ns</v>
      </c>
      <c r="BV204" s="332">
        <f t="shared" si="296"/>
        <v>3372.26</v>
      </c>
      <c r="BW204" s="344" t="str">
        <f>IF(BV204&lt;$BV210,$BV211,$BV212)</f>
        <v>ns</v>
      </c>
      <c r="BX204" s="332">
        <f t="shared" si="297"/>
        <v>0</v>
      </c>
      <c r="BY204" s="344" t="str">
        <f>IF(BX204&lt;$BX210,$BX211,$BX212)</f>
        <v>ns</v>
      </c>
      <c r="BZ204" s="332">
        <f t="shared" si="298"/>
        <v>0</v>
      </c>
      <c r="CA204" s="344" t="str">
        <f>IF(BZ204&lt;$BZ210,$BZ211,$BZ212)</f>
        <v>ns</v>
      </c>
      <c r="CB204" s="332">
        <f t="shared" si="299"/>
        <v>0</v>
      </c>
      <c r="CC204" s="344" t="str">
        <f>IF(CB204&lt;$CB210,$CB211,$CB212)</f>
        <v>ns</v>
      </c>
      <c r="CD204" s="332">
        <f t="shared" si="300"/>
        <v>0</v>
      </c>
      <c r="CE204" s="344" t="str">
        <f>IF(CD204&lt;$CD210,$CD211,$CD212)</f>
        <v>ns</v>
      </c>
      <c r="CF204" s="332">
        <f t="shared" si="301"/>
        <v>0</v>
      </c>
      <c r="CG204" s="344" t="str">
        <f>IF(CF204&lt;$CF210,$CF211,$CF212)</f>
        <v>ns</v>
      </c>
      <c r="CH204" s="332">
        <f t="shared" si="302"/>
        <v>0</v>
      </c>
      <c r="CI204" s="344" t="str">
        <f>IF(CH204&lt;$CH210,$CH211,$CH212)</f>
        <v>ns</v>
      </c>
      <c r="CJ204" s="332">
        <f t="shared" si="303"/>
        <v>0</v>
      </c>
      <c r="CK204" s="344" t="str">
        <f>IF(CJ204&lt;$CJ210,$CJ211,$CJ212)</f>
        <v>ns</v>
      </c>
      <c r="CL204" s="332">
        <f t="shared" si="304"/>
        <v>0</v>
      </c>
      <c r="CM204" s="344" t="str">
        <f>IF(CL204&lt;$CL210,$CL211,$CL212)</f>
        <v>ns</v>
      </c>
      <c r="CN204" s="332">
        <f t="shared" si="305"/>
        <v>0</v>
      </c>
      <c r="CO204" s="344" t="str">
        <f>IF(CN204&lt;$CN210,$CN211,$CN212)</f>
        <v>ns</v>
      </c>
      <c r="CP204" s="332">
        <f t="shared" si="306"/>
        <v>0</v>
      </c>
      <c r="CQ204" s="344" t="str">
        <f>IF(CP204&lt;$CP210,$CP211,$CP212)</f>
        <v>ns</v>
      </c>
      <c r="CR204" s="332">
        <f t="shared" si="307"/>
        <v>0</v>
      </c>
      <c r="CS204" s="344" t="str">
        <f>IF(CR204&lt;$CR210,$CR211,$CR212)</f>
        <v>ns</v>
      </c>
      <c r="CT204" s="332">
        <f t="shared" si="308"/>
        <v>0</v>
      </c>
      <c r="CU204" s="344" t="str">
        <f>IF(CT204&lt;$CT210,$CT211,$CT212)</f>
        <v>ns</v>
      </c>
      <c r="CV204" s="332">
        <f t="shared" si="309"/>
        <v>0</v>
      </c>
      <c r="CW204" s="344" t="str">
        <f>IF(CV204&lt;$CV210,$CV211,$CV212)</f>
        <v>ns</v>
      </c>
      <c r="CX204" s="332">
        <f t="shared" si="310"/>
        <v>0</v>
      </c>
      <c r="CY204" s="344" t="str">
        <f>IF(CX204&lt;$CX210,$CX211,$CX212)</f>
        <v>ns</v>
      </c>
      <c r="CZ204" s="344">
        <f t="shared" si="311"/>
        <v>0</v>
      </c>
      <c r="DA204" s="344" t="str">
        <f>IF(CZ204&lt;$CZ210,$CZ211,$CZ212)</f>
        <v>ns</v>
      </c>
      <c r="DB204" s="344">
        <f t="shared" si="312"/>
        <v>0</v>
      </c>
      <c r="DC204" s="344" t="str">
        <f>IF(DB204&lt;DB210,$DB211,$DB212)</f>
        <v>ns</v>
      </c>
      <c r="DD204" s="344">
        <f t="shared" si="313"/>
        <v>0</v>
      </c>
      <c r="DE204" s="344" t="str">
        <f>IF(DD204&lt;DD210,$DD211,$DD212)</f>
        <v>ns</v>
      </c>
      <c r="DF204" s="344">
        <f t="shared" si="314"/>
        <v>0</v>
      </c>
      <c r="DG204" s="344" t="str">
        <f>IF(DF204&lt;DF210,$DF211,$DF212)</f>
        <v>ns</v>
      </c>
      <c r="DH204" s="344">
        <f t="shared" si="315"/>
        <v>0</v>
      </c>
      <c r="DI204" s="344" t="str">
        <f>IF(DH204&lt;DH210,$DH211,$DH212)</f>
        <v>ns</v>
      </c>
      <c r="DJ204" s="344">
        <f t="shared" si="316"/>
        <v>0</v>
      </c>
      <c r="DK204" s="344" t="str">
        <f>IF(DJ204&lt;DJ210,$DJ211,$DJ212)</f>
        <v>ns</v>
      </c>
      <c r="DL204" s="344">
        <f t="shared" si="317"/>
        <v>0</v>
      </c>
      <c r="DM204" s="344" t="str">
        <f>IF(DL204&lt;DL210,$DL211,$DL212)</f>
        <v>ns</v>
      </c>
      <c r="DN204" s="344">
        <f t="shared" si="318"/>
        <v>0</v>
      </c>
      <c r="DO204" s="344" t="str">
        <f>IF(DN204&lt;DN210,$DN211,$DN212)</f>
        <v>ns</v>
      </c>
      <c r="DP204" s="344">
        <f t="shared" si="319"/>
        <v>0</v>
      </c>
      <c r="DQ204" s="344" t="str">
        <f>IF(DP204&lt;DP210,$DP211,$DP212)</f>
        <v>ns</v>
      </c>
      <c r="DR204" s="344">
        <f t="shared" si="320"/>
        <v>0</v>
      </c>
      <c r="DS204" s="344" t="str">
        <f>IF(DR204&lt;DR210,$DR211,$DR212)</f>
        <v>ns</v>
      </c>
      <c r="DT204" s="344">
        <f t="shared" si="321"/>
        <v>0</v>
      </c>
      <c r="DU204" s="344" t="str">
        <f>IF(DT204&lt;DT210,$DT211,$DT212)</f>
        <v>ns</v>
      </c>
      <c r="DV204" s="344">
        <f t="shared" si="322"/>
        <v>0</v>
      </c>
      <c r="DW204" s="344" t="str">
        <f>IF(DV204&lt;DV210,$DV211,$DV212)</f>
        <v>ns</v>
      </c>
      <c r="DX204" s="344">
        <f t="shared" si="323"/>
        <v>0</v>
      </c>
      <c r="DY204" s="344" t="str">
        <f>IF(DX204&lt;DX210,$DX211,$DX212)</f>
        <v>ns</v>
      </c>
      <c r="DZ204" s="344">
        <f t="shared" si="324"/>
        <v>0</v>
      </c>
      <c r="EA204" s="344" t="str">
        <f>IF(DZ204&lt;DZ210,$DZ211,$DZ212)</f>
        <v>ns</v>
      </c>
      <c r="EB204" s="344">
        <f t="shared" si="325"/>
        <v>0</v>
      </c>
      <c r="EC204" s="344" t="str">
        <f>IF(EB204&lt;$EB210,$EB211,$EB212)</f>
        <v>ns</v>
      </c>
      <c r="ED204" s="344">
        <f t="shared" si="326"/>
        <v>0</v>
      </c>
      <c r="EE204" s="344" t="str">
        <f>IF(ED204&lt;$ED210,$ED211,$ED212)</f>
        <v>ns</v>
      </c>
      <c r="EF204" s="344">
        <f t="shared" si="327"/>
        <v>0</v>
      </c>
      <c r="EG204" s="344" t="str">
        <f>IF(EF204&lt;$EF210,$EF211,$EF212)</f>
        <v>ns</v>
      </c>
      <c r="EH204" s="344">
        <f t="shared" si="328"/>
        <v>0</v>
      </c>
      <c r="EI204" s="344" t="str">
        <f>IF(EH204&lt;$EH210,$EH211,$EH212)</f>
        <v>ns</v>
      </c>
      <c r="EJ204" s="344">
        <f t="shared" si="329"/>
        <v>0</v>
      </c>
      <c r="EK204" s="344" t="str">
        <f>IF(EJ204&lt;$EJ210,$EJ211,$EJ212)</f>
        <v>ns</v>
      </c>
      <c r="EL204" s="344">
        <f>ABS($P$202-P204)</f>
        <v>0</v>
      </c>
      <c r="EM204" s="344" t="str">
        <f>IF(EL204&lt;$EL210,$EL211,$EL212)</f>
        <v>ns</v>
      </c>
      <c r="EN204" s="344">
        <f>ABS($P$203-P204)</f>
        <v>0</v>
      </c>
      <c r="EO204" s="344" t="str">
        <f>IF(EN204&lt;$EN210,$EN211,$EN212)</f>
        <v>ns</v>
      </c>
      <c r="EX204" s="353"/>
      <c r="EY204" s="353"/>
    </row>
    <row r="205" spans="1:155">
      <c r="A205" s="342">
        <f>IF(Rendimiento!G104="",Rendimiento!K104,Rendimiento!G104)</f>
        <v>0</v>
      </c>
      <c r="B205" s="355">
        <f>Rendimiento!H104</f>
        <v>0</v>
      </c>
      <c r="C205" s="355">
        <f>Rendimiento!I104</f>
        <v>0</v>
      </c>
      <c r="D205" s="353">
        <f>Rendimiento!J104</f>
        <v>0</v>
      </c>
      <c r="E205" s="344">
        <f t="shared" si="330"/>
        <v>0</v>
      </c>
      <c r="F205" s="344">
        <f t="shared" si="331"/>
        <v>0</v>
      </c>
      <c r="G205" s="344">
        <f t="shared" si="332"/>
        <v>0</v>
      </c>
      <c r="H205" s="344">
        <f t="shared" si="333"/>
        <v>0</v>
      </c>
      <c r="I205" s="340">
        <f t="shared" si="334"/>
        <v>0</v>
      </c>
      <c r="J205" s="344">
        <f t="shared" si="250"/>
        <v>0</v>
      </c>
      <c r="K205" s="344">
        <f t="shared" si="335"/>
        <v>0</v>
      </c>
      <c r="L205" s="353"/>
      <c r="M205" s="353"/>
      <c r="N205" s="353"/>
      <c r="O205" s="353">
        <f>Rendimiento!P104</f>
        <v>0</v>
      </c>
      <c r="P205" s="359">
        <f>Rendimiento!Q104</f>
        <v>0</v>
      </c>
      <c r="Q205" s="332">
        <f>IF(E210&gt;0,O205,0)</f>
        <v>0</v>
      </c>
      <c r="R205" s="333" t="str">
        <f t="shared" si="251"/>
        <v/>
      </c>
      <c r="S205" s="332">
        <f t="shared" si="290"/>
        <v>0</v>
      </c>
      <c r="T205" s="344" t="str">
        <f>IF(S205=0,"",$BM205)</f>
        <v/>
      </c>
      <c r="U205" s="344" t="str">
        <f t="shared" si="253"/>
        <v/>
      </c>
      <c r="V205" s="344" t="str">
        <f t="shared" si="254"/>
        <v/>
      </c>
      <c r="W205" s="344" t="str">
        <f t="shared" si="255"/>
        <v/>
      </c>
      <c r="X205" s="344" t="str">
        <f t="shared" si="256"/>
        <v/>
      </c>
      <c r="Y205" s="344" t="str">
        <f t="shared" si="257"/>
        <v/>
      </c>
      <c r="Z205" s="344" t="str">
        <f t="shared" si="258"/>
        <v/>
      </c>
      <c r="AA205" s="344" t="str">
        <f t="shared" si="259"/>
        <v/>
      </c>
      <c r="AB205" s="344" t="str">
        <f t="shared" si="260"/>
        <v/>
      </c>
      <c r="AC205" s="344" t="str">
        <f t="shared" si="261"/>
        <v/>
      </c>
      <c r="AD205" s="344" t="str">
        <f t="shared" si="262"/>
        <v/>
      </c>
      <c r="AE205" s="344" t="str">
        <f t="shared" si="263"/>
        <v/>
      </c>
      <c r="AF205" s="344" t="str">
        <f t="shared" si="264"/>
        <v/>
      </c>
      <c r="AG205" s="344" t="str">
        <f t="shared" si="265"/>
        <v/>
      </c>
      <c r="AH205" s="344" t="str">
        <f t="shared" si="266"/>
        <v/>
      </c>
      <c r="AI205" s="344" t="str">
        <f t="shared" si="267"/>
        <v/>
      </c>
      <c r="AJ205" s="344" t="str">
        <f t="shared" si="268"/>
        <v/>
      </c>
      <c r="AK205" s="344" t="str">
        <f t="shared" si="269"/>
        <v/>
      </c>
      <c r="AL205" s="344" t="str">
        <f t="shared" si="270"/>
        <v/>
      </c>
      <c r="AM205" s="344" t="str">
        <f t="shared" si="271"/>
        <v/>
      </c>
      <c r="AN205" s="344" t="str">
        <f t="shared" si="272"/>
        <v/>
      </c>
      <c r="AO205" s="344" t="str">
        <f t="shared" si="273"/>
        <v/>
      </c>
      <c r="AP205" s="344" t="str">
        <f t="shared" si="274"/>
        <v/>
      </c>
      <c r="AQ205" s="344" t="str">
        <f t="shared" si="275"/>
        <v/>
      </c>
      <c r="AR205" s="344" t="str">
        <f t="shared" si="276"/>
        <v/>
      </c>
      <c r="AS205" s="344" t="str">
        <f t="shared" si="277"/>
        <v/>
      </c>
      <c r="AT205" s="344" t="str">
        <f t="shared" si="278"/>
        <v/>
      </c>
      <c r="AU205" s="344" t="str">
        <f t="shared" si="279"/>
        <v/>
      </c>
      <c r="AV205" s="344" t="str">
        <f t="shared" si="280"/>
        <v/>
      </c>
      <c r="AW205" s="344" t="str">
        <f t="shared" si="281"/>
        <v/>
      </c>
      <c r="AX205" s="344" t="str">
        <f t="shared" si="282"/>
        <v/>
      </c>
      <c r="AY205" s="344" t="str">
        <f t="shared" si="283"/>
        <v/>
      </c>
      <c r="AZ205" s="344" t="str">
        <f t="shared" si="284"/>
        <v/>
      </c>
      <c r="BA205" s="344" t="str">
        <f t="shared" si="285"/>
        <v/>
      </c>
      <c r="BB205" s="344" t="str">
        <f t="shared" si="286"/>
        <v/>
      </c>
      <c r="BC205" s="344" t="str">
        <f t="shared" si="287"/>
        <v/>
      </c>
      <c r="BD205" s="344" t="str">
        <f t="shared" si="288"/>
        <v/>
      </c>
      <c r="BE205" s="344" t="str">
        <f t="shared" si="289"/>
        <v/>
      </c>
      <c r="BF205" s="344" t="str">
        <f t="shared" si="291"/>
        <v/>
      </c>
      <c r="BG205" s="344" t="str">
        <f>IF(S205=0,"",$EM205)</f>
        <v/>
      </c>
      <c r="BH205" s="344" t="str">
        <f>IF(S205=0,"",$EO205)</f>
        <v/>
      </c>
      <c r="BI205" s="344" t="str">
        <f>IF(S205=0,"",$EQ205)</f>
        <v/>
      </c>
      <c r="BL205" s="332">
        <f>ABS($P163-P205)</f>
        <v>2558.67</v>
      </c>
      <c r="BM205" s="344" t="str">
        <f>IF(BL205&lt;$BL210,$BL211,$BL212)</f>
        <v>ns</v>
      </c>
      <c r="BN205" s="332">
        <f t="shared" si="292"/>
        <v>2703.45</v>
      </c>
      <c r="BO205" s="344" t="str">
        <f>IF(BN205&lt;$BN210,$BN211,$BN212)</f>
        <v>ns</v>
      </c>
      <c r="BP205" s="332">
        <f t="shared" si="293"/>
        <v>2741.56</v>
      </c>
      <c r="BQ205" s="344" t="str">
        <f>IF(BP205&lt;$BP210,$BP211,$BP212)</f>
        <v>ns</v>
      </c>
      <c r="BR205" s="332">
        <f t="shared" si="294"/>
        <v>2947.22</v>
      </c>
      <c r="BS205" s="344" t="str">
        <f>IF(BR205&lt;$BR210,$BR211,$BR212)</f>
        <v>ns</v>
      </c>
      <c r="BT205" s="332">
        <f t="shared" si="295"/>
        <v>3079.41</v>
      </c>
      <c r="BU205" s="344" t="str">
        <f>IF(BT205&lt;$BT210,$BT211,$BT212)</f>
        <v>ns</v>
      </c>
      <c r="BV205" s="332">
        <f t="shared" si="296"/>
        <v>3372.26</v>
      </c>
      <c r="BW205" s="344" t="str">
        <f>IF(BV205&lt;$BV210,$BV211,$BV212)</f>
        <v>ns</v>
      </c>
      <c r="BX205" s="332">
        <f t="shared" si="297"/>
        <v>0</v>
      </c>
      <c r="BY205" s="344" t="str">
        <f>IF(BX205&lt;$BX210,$BX211,$BX212)</f>
        <v>ns</v>
      </c>
      <c r="BZ205" s="332">
        <f t="shared" si="298"/>
        <v>0</v>
      </c>
      <c r="CA205" s="344" t="str">
        <f>IF(BZ205&lt;$BZ210,$BZ211,$BZ212)</f>
        <v>ns</v>
      </c>
      <c r="CB205" s="332">
        <f t="shared" si="299"/>
        <v>0</v>
      </c>
      <c r="CC205" s="344" t="str">
        <f>IF(CB205&lt;$CB210,$CB211,$CB212)</f>
        <v>ns</v>
      </c>
      <c r="CD205" s="332">
        <f t="shared" si="300"/>
        <v>0</v>
      </c>
      <c r="CE205" s="344" t="str">
        <f>IF(CD205&lt;$CD210,$CD211,$CD212)</f>
        <v>ns</v>
      </c>
      <c r="CF205" s="332">
        <f t="shared" si="301"/>
        <v>0</v>
      </c>
      <c r="CG205" s="344" t="str">
        <f>IF(CF205&lt;$CF210,$CF211,$CF212)</f>
        <v>ns</v>
      </c>
      <c r="CH205" s="332">
        <f t="shared" si="302"/>
        <v>0</v>
      </c>
      <c r="CI205" s="344" t="str">
        <f>IF(CH205&lt;$CH210,$CH211,$CH212)</f>
        <v>ns</v>
      </c>
      <c r="CJ205" s="332">
        <f t="shared" si="303"/>
        <v>0</v>
      </c>
      <c r="CK205" s="344" t="str">
        <f>IF(CJ205&lt;$CJ210,$CJ211,$CJ212)</f>
        <v>ns</v>
      </c>
      <c r="CL205" s="332">
        <f t="shared" si="304"/>
        <v>0</v>
      </c>
      <c r="CM205" s="344" t="str">
        <f>IF(CL205&lt;$CL210,$CL211,$CL212)</f>
        <v>ns</v>
      </c>
      <c r="CN205" s="332">
        <f t="shared" si="305"/>
        <v>0</v>
      </c>
      <c r="CO205" s="344" t="str">
        <f>IF(CN205&lt;$CN210,$CN211,$CN212)</f>
        <v>ns</v>
      </c>
      <c r="CP205" s="332">
        <f t="shared" si="306"/>
        <v>0</v>
      </c>
      <c r="CQ205" s="344" t="str">
        <f>IF(CP205&lt;$CP210,$CP211,$CP212)</f>
        <v>ns</v>
      </c>
      <c r="CR205" s="332">
        <f t="shared" si="307"/>
        <v>0</v>
      </c>
      <c r="CS205" s="344" t="str">
        <f>IF(CR205&lt;$CR210,$CR211,$CR212)</f>
        <v>ns</v>
      </c>
      <c r="CT205" s="332">
        <f t="shared" si="308"/>
        <v>0</v>
      </c>
      <c r="CU205" s="344" t="str">
        <f>IF(CT205&lt;$CT210,$CT211,$CT212)</f>
        <v>ns</v>
      </c>
      <c r="CV205" s="332">
        <f t="shared" si="309"/>
        <v>0</v>
      </c>
      <c r="CW205" s="344" t="str">
        <f>IF(CV205&lt;$CV210,$CV211,$CV212)</f>
        <v>ns</v>
      </c>
      <c r="CX205" s="332">
        <f t="shared" si="310"/>
        <v>0</v>
      </c>
      <c r="CY205" s="344" t="str">
        <f>IF(CX205&lt;$CX210,$CX211,$CX212)</f>
        <v>ns</v>
      </c>
      <c r="CZ205" s="344">
        <f t="shared" si="311"/>
        <v>0</v>
      </c>
      <c r="DA205" s="344" t="str">
        <f>IF(CZ205&lt;$CZ210,$CZ211,$CZ212)</f>
        <v>ns</v>
      </c>
      <c r="DB205" s="344">
        <f t="shared" si="312"/>
        <v>0</v>
      </c>
      <c r="DC205" s="344" t="str">
        <f>IF(DB205&lt;DB210,$DB211,$DB212)</f>
        <v>ns</v>
      </c>
      <c r="DD205" s="344">
        <f t="shared" si="313"/>
        <v>0</v>
      </c>
      <c r="DE205" s="344" t="str">
        <f>IF(DD205&lt;DD210,$DD211,$DD212)</f>
        <v>ns</v>
      </c>
      <c r="DF205" s="344">
        <f t="shared" si="314"/>
        <v>0</v>
      </c>
      <c r="DG205" s="344" t="str">
        <f>IF(DF205&lt;DF210,$DF211,$DF212)</f>
        <v>ns</v>
      </c>
      <c r="DH205" s="344">
        <f t="shared" si="315"/>
        <v>0</v>
      </c>
      <c r="DI205" s="344" t="str">
        <f>IF(DH205&lt;DH210,$DH211,$DH212)</f>
        <v>ns</v>
      </c>
      <c r="DJ205" s="344">
        <f t="shared" si="316"/>
        <v>0</v>
      </c>
      <c r="DK205" s="344" t="str">
        <f>IF(DJ205&lt;DJ210,$DJ211,$DJ212)</f>
        <v>ns</v>
      </c>
      <c r="DL205" s="344">
        <f t="shared" si="317"/>
        <v>0</v>
      </c>
      <c r="DM205" s="344" t="str">
        <f>IF(DL205&lt;DL210,$DL211,$DL212)</f>
        <v>ns</v>
      </c>
      <c r="DN205" s="344">
        <f t="shared" si="318"/>
        <v>0</v>
      </c>
      <c r="DO205" s="344" t="str">
        <f>IF(DN205&lt;DN210,$DN211,$DN212)</f>
        <v>ns</v>
      </c>
      <c r="DP205" s="344">
        <f t="shared" si="319"/>
        <v>0</v>
      </c>
      <c r="DQ205" s="344" t="str">
        <f>IF(DP205&lt;DP210,$DP211,$DP212)</f>
        <v>ns</v>
      </c>
      <c r="DR205" s="344">
        <f t="shared" si="320"/>
        <v>0</v>
      </c>
      <c r="DS205" s="344" t="str">
        <f>IF(DR205&lt;DR210,$DR211,$DR212)</f>
        <v>ns</v>
      </c>
      <c r="DT205" s="344">
        <f t="shared" si="321"/>
        <v>0</v>
      </c>
      <c r="DU205" s="344" t="str">
        <f>IF(DT205&lt;DT210,$DT211,$DT212)</f>
        <v>ns</v>
      </c>
      <c r="DV205" s="344">
        <f t="shared" si="322"/>
        <v>0</v>
      </c>
      <c r="DW205" s="344" t="str">
        <f>IF(DV205&lt;DV210,$DV211,$DV212)</f>
        <v>ns</v>
      </c>
      <c r="DX205" s="344">
        <f t="shared" si="323"/>
        <v>0</v>
      </c>
      <c r="DY205" s="344" t="str">
        <f>IF(DX205&lt;DX210,$DX211,$DX212)</f>
        <v>ns</v>
      </c>
      <c r="DZ205" s="344">
        <f t="shared" si="324"/>
        <v>0</v>
      </c>
      <c r="EA205" s="344" t="str">
        <f>IF(DZ205&lt;DZ210,$DZ211,$DZ212)</f>
        <v>ns</v>
      </c>
      <c r="EB205" s="344">
        <f t="shared" si="325"/>
        <v>0</v>
      </c>
      <c r="EC205" s="344" t="str">
        <f>IF(EB205&lt;$EB210,$EB211,$EB212)</f>
        <v>ns</v>
      </c>
      <c r="ED205" s="344">
        <f t="shared" si="326"/>
        <v>0</v>
      </c>
      <c r="EE205" s="344" t="str">
        <f>IF(ED205&lt;$ED210,$ED211,$ED212)</f>
        <v>ns</v>
      </c>
      <c r="EF205" s="344">
        <f t="shared" si="327"/>
        <v>0</v>
      </c>
      <c r="EG205" s="344" t="str">
        <f>IF(EF205&lt;$EF210,$EF211,$EF212)</f>
        <v>ns</v>
      </c>
      <c r="EH205" s="344">
        <f t="shared" si="328"/>
        <v>0</v>
      </c>
      <c r="EI205" s="344" t="str">
        <f>IF(EH205&lt;$EH210,$EH211,$EH212)</f>
        <v>ns</v>
      </c>
      <c r="EJ205" s="344">
        <f t="shared" si="329"/>
        <v>0</v>
      </c>
      <c r="EK205" s="344" t="str">
        <f>IF(EJ205&lt;$EJ210,$EJ211,$EJ212)</f>
        <v>ns</v>
      </c>
      <c r="EL205" s="344">
        <f>ABS($P$202-P205)</f>
        <v>0</v>
      </c>
      <c r="EM205" s="344" t="str">
        <f>IF(EL205&lt;$EL210,$EL211,$EL212)</f>
        <v>ns</v>
      </c>
      <c r="EN205" s="344">
        <f>ABS($P$203-P205)</f>
        <v>0</v>
      </c>
      <c r="EO205" s="344" t="str">
        <f>IF(EN205&lt;$EN210,$EN211,$EN212)</f>
        <v>ns</v>
      </c>
      <c r="EP205" s="344">
        <f>ABS($P$204-P205)</f>
        <v>0</v>
      </c>
      <c r="EQ205" s="344" t="str">
        <f>IF(EP205&lt;$EP210,$EP211,$EP212)</f>
        <v>ns</v>
      </c>
      <c r="EX205" s="353"/>
      <c r="EY205" s="353"/>
    </row>
    <row r="206" spans="1:155">
      <c r="A206" s="342">
        <f>IF(Rendimiento!G105="",Rendimiento!K105,Rendimiento!G105)</f>
        <v>0</v>
      </c>
      <c r="B206" s="355">
        <f>Rendimiento!H105</f>
        <v>0</v>
      </c>
      <c r="C206" s="355">
        <f>Rendimiento!I105</f>
        <v>0</v>
      </c>
      <c r="D206" s="353">
        <f>Rendimiento!J105</f>
        <v>0</v>
      </c>
      <c r="E206" s="344">
        <f t="shared" si="330"/>
        <v>0</v>
      </c>
      <c r="F206" s="344">
        <f t="shared" si="331"/>
        <v>0</v>
      </c>
      <c r="G206" s="344">
        <f t="shared" si="332"/>
        <v>0</v>
      </c>
      <c r="H206" s="344">
        <f t="shared" si="333"/>
        <v>0</v>
      </c>
      <c r="I206" s="340">
        <f t="shared" si="334"/>
        <v>0</v>
      </c>
      <c r="J206" s="344">
        <f t="shared" si="250"/>
        <v>0</v>
      </c>
      <c r="K206" s="344">
        <f t="shared" si="335"/>
        <v>0</v>
      </c>
      <c r="L206" s="353"/>
      <c r="M206" s="353"/>
      <c r="N206" s="353"/>
      <c r="O206" s="353">
        <f>Rendimiento!P105</f>
        <v>0</v>
      </c>
      <c r="P206" s="359">
        <f>Rendimiento!Q105</f>
        <v>0</v>
      </c>
      <c r="Q206" s="332">
        <f>IF(E210&gt;0,O206,0)</f>
        <v>0</v>
      </c>
      <c r="R206" s="333" t="str">
        <f t="shared" si="251"/>
        <v/>
      </c>
      <c r="S206" s="332">
        <f t="shared" si="290"/>
        <v>0</v>
      </c>
      <c r="T206" s="344" t="str">
        <f>IF(S206=0,"",$BM206)</f>
        <v/>
      </c>
      <c r="U206" s="344" t="str">
        <f t="shared" si="253"/>
        <v/>
      </c>
      <c r="V206" s="344" t="str">
        <f t="shared" si="254"/>
        <v/>
      </c>
      <c r="W206" s="344" t="str">
        <f t="shared" si="255"/>
        <v/>
      </c>
      <c r="X206" s="344" t="str">
        <f t="shared" si="256"/>
        <v/>
      </c>
      <c r="Y206" s="344" t="str">
        <f t="shared" si="257"/>
        <v/>
      </c>
      <c r="Z206" s="344" t="str">
        <f t="shared" si="258"/>
        <v/>
      </c>
      <c r="AA206" s="344" t="str">
        <f t="shared" si="259"/>
        <v/>
      </c>
      <c r="AB206" s="344" t="str">
        <f t="shared" si="260"/>
        <v/>
      </c>
      <c r="AC206" s="344" t="str">
        <f t="shared" si="261"/>
        <v/>
      </c>
      <c r="AD206" s="344" t="str">
        <f t="shared" si="262"/>
        <v/>
      </c>
      <c r="AE206" s="344" t="str">
        <f t="shared" si="263"/>
        <v/>
      </c>
      <c r="AF206" s="344" t="str">
        <f t="shared" si="264"/>
        <v/>
      </c>
      <c r="AG206" s="344" t="str">
        <f t="shared" si="265"/>
        <v/>
      </c>
      <c r="AH206" s="344" t="str">
        <f t="shared" si="266"/>
        <v/>
      </c>
      <c r="AI206" s="344" t="str">
        <f t="shared" si="267"/>
        <v/>
      </c>
      <c r="AJ206" s="344" t="str">
        <f t="shared" si="268"/>
        <v/>
      </c>
      <c r="AK206" s="344" t="str">
        <f t="shared" si="269"/>
        <v/>
      </c>
      <c r="AL206" s="344" t="str">
        <f t="shared" si="270"/>
        <v/>
      </c>
      <c r="AM206" s="344" t="str">
        <f t="shared" si="271"/>
        <v/>
      </c>
      <c r="AN206" s="344" t="str">
        <f t="shared" si="272"/>
        <v/>
      </c>
      <c r="AO206" s="344" t="str">
        <f t="shared" si="273"/>
        <v/>
      </c>
      <c r="AP206" s="344" t="str">
        <f t="shared" si="274"/>
        <v/>
      </c>
      <c r="AQ206" s="344" t="str">
        <f t="shared" si="275"/>
        <v/>
      </c>
      <c r="AR206" s="344" t="str">
        <f t="shared" si="276"/>
        <v/>
      </c>
      <c r="AS206" s="344" t="str">
        <f t="shared" si="277"/>
        <v/>
      </c>
      <c r="AT206" s="344" t="str">
        <f t="shared" si="278"/>
        <v/>
      </c>
      <c r="AU206" s="344" t="str">
        <f t="shared" si="279"/>
        <v/>
      </c>
      <c r="AV206" s="344" t="str">
        <f t="shared" si="280"/>
        <v/>
      </c>
      <c r="AW206" s="344" t="str">
        <f t="shared" si="281"/>
        <v/>
      </c>
      <c r="AX206" s="344" t="str">
        <f t="shared" si="282"/>
        <v/>
      </c>
      <c r="AY206" s="344" t="str">
        <f t="shared" si="283"/>
        <v/>
      </c>
      <c r="AZ206" s="344" t="str">
        <f t="shared" si="284"/>
        <v/>
      </c>
      <c r="BA206" s="344" t="str">
        <f t="shared" si="285"/>
        <v/>
      </c>
      <c r="BB206" s="344" t="str">
        <f t="shared" si="286"/>
        <v/>
      </c>
      <c r="BC206" s="344" t="str">
        <f t="shared" si="287"/>
        <v/>
      </c>
      <c r="BD206" s="344" t="str">
        <f t="shared" si="288"/>
        <v/>
      </c>
      <c r="BE206" s="344" t="str">
        <f t="shared" si="289"/>
        <v/>
      </c>
      <c r="BF206" s="344" t="str">
        <f t="shared" si="291"/>
        <v/>
      </c>
      <c r="BG206" s="344" t="str">
        <f>IF(S206=0,"",$EM206)</f>
        <v/>
      </c>
      <c r="BH206" s="344" t="str">
        <f>IF(S206=0,"",$EO206)</f>
        <v/>
      </c>
      <c r="BI206" s="344" t="str">
        <f>IF(S206=0,"",$EQ206)</f>
        <v/>
      </c>
      <c r="BJ206" s="344" t="str">
        <f>IF(S206=0,"",$ES206)</f>
        <v/>
      </c>
      <c r="BL206" s="332">
        <f>ABS($P163-P206)</f>
        <v>2558.67</v>
      </c>
      <c r="BM206" s="344" t="str">
        <f>IF(BL206&lt;$BL210,$BL211,$BL212)</f>
        <v>ns</v>
      </c>
      <c r="BN206" s="332">
        <f t="shared" si="292"/>
        <v>2703.45</v>
      </c>
      <c r="BO206" s="344" t="str">
        <f>IF(BN206&lt;$BN210,$BN211,$BN212)</f>
        <v>ns</v>
      </c>
      <c r="BP206" s="332">
        <f t="shared" si="293"/>
        <v>2741.56</v>
      </c>
      <c r="BQ206" s="344" t="str">
        <f>IF(BP206&lt;$BP210,$BP211,$BP212)</f>
        <v>ns</v>
      </c>
      <c r="BR206" s="332">
        <f t="shared" si="294"/>
        <v>2947.22</v>
      </c>
      <c r="BS206" s="344" t="str">
        <f>IF(BR206&lt;$BR210,$BR211,$BR212)</f>
        <v>ns</v>
      </c>
      <c r="BT206" s="332">
        <f t="shared" si="295"/>
        <v>3079.41</v>
      </c>
      <c r="BU206" s="344" t="str">
        <f>IF(BT206&lt;$BT210,$BT211,$BT212)</f>
        <v>ns</v>
      </c>
      <c r="BV206" s="332">
        <f t="shared" si="296"/>
        <v>3372.26</v>
      </c>
      <c r="BW206" s="344" t="str">
        <f>IF(BV206&lt;$BV210,$BV211,$BV212)</f>
        <v>ns</v>
      </c>
      <c r="BX206" s="332">
        <f t="shared" si="297"/>
        <v>0</v>
      </c>
      <c r="BY206" s="344" t="str">
        <f>IF(BX206&lt;$BX210,$BX211,$BX212)</f>
        <v>ns</v>
      </c>
      <c r="BZ206" s="332">
        <f t="shared" si="298"/>
        <v>0</v>
      </c>
      <c r="CA206" s="344" t="str">
        <f>IF(BZ206&lt;$BZ210,$BZ211,$BZ212)</f>
        <v>ns</v>
      </c>
      <c r="CB206" s="332">
        <f t="shared" si="299"/>
        <v>0</v>
      </c>
      <c r="CC206" s="344" t="str">
        <f>IF(CB206&lt;$CB210,$CB211,$CB212)</f>
        <v>ns</v>
      </c>
      <c r="CD206" s="332">
        <f t="shared" si="300"/>
        <v>0</v>
      </c>
      <c r="CE206" s="344" t="str">
        <f>IF(CD206&lt;$CD210,$CD211,$CD212)</f>
        <v>ns</v>
      </c>
      <c r="CF206" s="332">
        <f t="shared" si="301"/>
        <v>0</v>
      </c>
      <c r="CG206" s="344" t="str">
        <f>IF(CF206&lt;$CF210,$CF211,$CF212)</f>
        <v>ns</v>
      </c>
      <c r="CH206" s="332">
        <f t="shared" si="302"/>
        <v>0</v>
      </c>
      <c r="CI206" s="344" t="str">
        <f>IF(CH206&lt;$CH210,$CH211,$CH212)</f>
        <v>ns</v>
      </c>
      <c r="CJ206" s="332">
        <f t="shared" si="303"/>
        <v>0</v>
      </c>
      <c r="CK206" s="344" t="str">
        <f>IF(CJ206&lt;$CJ210,$CJ211,$CJ212)</f>
        <v>ns</v>
      </c>
      <c r="CL206" s="332">
        <f t="shared" si="304"/>
        <v>0</v>
      </c>
      <c r="CM206" s="344" t="str">
        <f>IF(CL206&lt;$CL210,$CL211,$CL212)</f>
        <v>ns</v>
      </c>
      <c r="CN206" s="332">
        <f t="shared" si="305"/>
        <v>0</v>
      </c>
      <c r="CO206" s="344" t="str">
        <f>IF(CN206&lt;$CN210,$CN211,$CN212)</f>
        <v>ns</v>
      </c>
      <c r="CP206" s="332">
        <f t="shared" si="306"/>
        <v>0</v>
      </c>
      <c r="CQ206" s="344" t="str">
        <f>IF(CP206&lt;$CP210,$CP211,$CP212)</f>
        <v>ns</v>
      </c>
      <c r="CR206" s="332">
        <f t="shared" si="307"/>
        <v>0</v>
      </c>
      <c r="CS206" s="344" t="str">
        <f>IF(CR206&lt;$CR210,$CR211,$CR212)</f>
        <v>ns</v>
      </c>
      <c r="CT206" s="332">
        <f t="shared" si="308"/>
        <v>0</v>
      </c>
      <c r="CU206" s="344" t="str">
        <f>IF(CT206&lt;$CT210,$CT211,$CT212)</f>
        <v>ns</v>
      </c>
      <c r="CV206" s="332">
        <f t="shared" si="309"/>
        <v>0</v>
      </c>
      <c r="CW206" s="344" t="str">
        <f>IF(CV206&lt;$CV210,$CV211,$CV212)</f>
        <v>ns</v>
      </c>
      <c r="CX206" s="332">
        <f t="shared" si="310"/>
        <v>0</v>
      </c>
      <c r="CY206" s="344" t="str">
        <f>IF(CX206&lt;$CX210,$CX211,$CX212)</f>
        <v>ns</v>
      </c>
      <c r="CZ206" s="344">
        <f t="shared" si="311"/>
        <v>0</v>
      </c>
      <c r="DA206" s="344" t="str">
        <f>IF(CZ206&lt;$CZ210,$CZ211,$CZ212)</f>
        <v>ns</v>
      </c>
      <c r="DB206" s="344">
        <f t="shared" si="312"/>
        <v>0</v>
      </c>
      <c r="DC206" s="344" t="str">
        <f>IF(DB206&lt;DB210,$DB211,$DB212)</f>
        <v>ns</v>
      </c>
      <c r="DD206" s="344">
        <f t="shared" si="313"/>
        <v>0</v>
      </c>
      <c r="DE206" s="344" t="str">
        <f>IF(DD206&lt;DD210,$DD211,$DD212)</f>
        <v>ns</v>
      </c>
      <c r="DF206" s="344">
        <f t="shared" si="314"/>
        <v>0</v>
      </c>
      <c r="DG206" s="344" t="str">
        <f>IF(DF206&lt;DF210,$DF211,$DF212)</f>
        <v>ns</v>
      </c>
      <c r="DH206" s="344">
        <f t="shared" si="315"/>
        <v>0</v>
      </c>
      <c r="DI206" s="344" t="str">
        <f>IF(DH206&lt;DH210,$DH211,$DH212)</f>
        <v>ns</v>
      </c>
      <c r="DJ206" s="344">
        <f t="shared" si="316"/>
        <v>0</v>
      </c>
      <c r="DK206" s="344" t="str">
        <f>IF(DJ206&lt;DJ210,$DJ211,$DJ212)</f>
        <v>ns</v>
      </c>
      <c r="DL206" s="344">
        <f t="shared" si="317"/>
        <v>0</v>
      </c>
      <c r="DM206" s="344" t="str">
        <f>IF(DL206&lt;DL210,$DL211,$DL212)</f>
        <v>ns</v>
      </c>
      <c r="DN206" s="344">
        <f t="shared" si="318"/>
        <v>0</v>
      </c>
      <c r="DO206" s="344" t="str">
        <f>IF(DN206&lt;DN210,$DN211,$DN212)</f>
        <v>ns</v>
      </c>
      <c r="DP206" s="344">
        <f t="shared" si="319"/>
        <v>0</v>
      </c>
      <c r="DQ206" s="344" t="str">
        <f>IF(DP206&lt;DP210,$DP211,$DP212)</f>
        <v>ns</v>
      </c>
      <c r="DR206" s="344">
        <f t="shared" si="320"/>
        <v>0</v>
      </c>
      <c r="DS206" s="344" t="str">
        <f>IF(DR206&lt;DR210,$DR211,$DR212)</f>
        <v>ns</v>
      </c>
      <c r="DT206" s="344">
        <f t="shared" si="321"/>
        <v>0</v>
      </c>
      <c r="DU206" s="344" t="str">
        <f>IF(DT206&lt;DT210,$DT211,$DT212)</f>
        <v>ns</v>
      </c>
      <c r="DV206" s="344">
        <f t="shared" si="322"/>
        <v>0</v>
      </c>
      <c r="DW206" s="344" t="str">
        <f>IF(DV206&lt;DV210,$DV211,$DV212)</f>
        <v>ns</v>
      </c>
      <c r="DX206" s="344">
        <f t="shared" si="323"/>
        <v>0</v>
      </c>
      <c r="DY206" s="344" t="str">
        <f>IF(DX206&lt;DX210,$DX211,$DX212)</f>
        <v>ns</v>
      </c>
      <c r="DZ206" s="344">
        <f t="shared" si="324"/>
        <v>0</v>
      </c>
      <c r="EA206" s="344" t="str">
        <f>IF(DZ206&lt;DZ210,$DZ211,$DZ212)</f>
        <v>ns</v>
      </c>
      <c r="EB206" s="344">
        <f t="shared" si="325"/>
        <v>0</v>
      </c>
      <c r="EC206" s="344" t="str">
        <f>IF(EB206&lt;$EB210,$EB211,$EB212)</f>
        <v>ns</v>
      </c>
      <c r="ED206" s="344">
        <f t="shared" si="326"/>
        <v>0</v>
      </c>
      <c r="EE206" s="344" t="str">
        <f>IF(ED206&lt;$ED210,$ED211,$ED212)</f>
        <v>ns</v>
      </c>
      <c r="EF206" s="344">
        <f t="shared" si="327"/>
        <v>0</v>
      </c>
      <c r="EG206" s="344" t="str">
        <f>IF(EF206&lt;$EF210,$EF211,$EF212)</f>
        <v>ns</v>
      </c>
      <c r="EH206" s="344">
        <f t="shared" si="328"/>
        <v>0</v>
      </c>
      <c r="EI206" s="344" t="str">
        <f>IF(EH206&lt;$EH210,$EH211,$EH212)</f>
        <v>ns</v>
      </c>
      <c r="EJ206" s="344">
        <f t="shared" si="329"/>
        <v>0</v>
      </c>
      <c r="EK206" s="344" t="str">
        <f>IF(EJ206&lt;$EJ210,$EJ211,$EJ212)</f>
        <v>ns</v>
      </c>
      <c r="EL206" s="344">
        <f>ABS($P$202-P206)</f>
        <v>0</v>
      </c>
      <c r="EM206" s="344" t="str">
        <f>IF(EL206&lt;$EL210,$EL211,$EL212)</f>
        <v>ns</v>
      </c>
      <c r="EN206" s="344">
        <f>ABS($P$203-P206)</f>
        <v>0</v>
      </c>
      <c r="EO206" s="344" t="str">
        <f>IF(EN206&lt;$EN210,$EN211,$EN212)</f>
        <v>ns</v>
      </c>
      <c r="EP206" s="344">
        <f>ABS($P$204-P206)</f>
        <v>0</v>
      </c>
      <c r="EQ206" s="344" t="str">
        <f>IF(EP206&lt;$EP210,$EP211,$EP212)</f>
        <v>ns</v>
      </c>
      <c r="ER206" s="344">
        <f>ABS($P$205-P206)</f>
        <v>0</v>
      </c>
      <c r="ES206" s="344" t="str">
        <f>IF(ER206&lt;$ER210,$ER211,$ER212)</f>
        <v>ns</v>
      </c>
      <c r="EX206" s="353"/>
      <c r="EY206" s="353"/>
    </row>
    <row r="207" spans="1:155">
      <c r="A207" s="342">
        <f>IF(Rendimiento!G106="",Rendimiento!K106,Rendimiento!G106)</f>
        <v>0</v>
      </c>
      <c r="B207" s="355">
        <f>Rendimiento!H106</f>
        <v>0</v>
      </c>
      <c r="C207" s="355">
        <f>Rendimiento!I106</f>
        <v>0</v>
      </c>
      <c r="D207" s="353">
        <f>Rendimiento!J106</f>
        <v>0</v>
      </c>
      <c r="E207" s="344">
        <f t="shared" si="330"/>
        <v>0</v>
      </c>
      <c r="F207" s="344">
        <f t="shared" si="331"/>
        <v>0</v>
      </c>
      <c r="G207" s="344">
        <f t="shared" si="332"/>
        <v>0</v>
      </c>
      <c r="H207" s="344">
        <f t="shared" si="333"/>
        <v>0</v>
      </c>
      <c r="I207" s="340">
        <f t="shared" si="334"/>
        <v>0</v>
      </c>
      <c r="J207" s="344">
        <f t="shared" si="250"/>
        <v>0</v>
      </c>
      <c r="K207" s="344">
        <f t="shared" si="335"/>
        <v>0</v>
      </c>
      <c r="L207" s="353"/>
      <c r="M207" s="353"/>
      <c r="N207" s="353"/>
      <c r="O207" s="353">
        <f>Rendimiento!P106</f>
        <v>0</v>
      </c>
      <c r="P207" s="359">
        <f>Rendimiento!Q106</f>
        <v>0</v>
      </c>
      <c r="Q207" s="332">
        <f>IF(E210&gt;0,O207,0)</f>
        <v>0</v>
      </c>
      <c r="R207" s="333" t="str">
        <f t="shared" si="251"/>
        <v/>
      </c>
      <c r="S207" s="332">
        <f t="shared" si="290"/>
        <v>0</v>
      </c>
      <c r="T207" s="344" t="str">
        <f>IF(S207=0,"",$BM207)</f>
        <v/>
      </c>
      <c r="U207" s="344" t="str">
        <f t="shared" si="253"/>
        <v/>
      </c>
      <c r="V207" s="344" t="str">
        <f t="shared" si="254"/>
        <v/>
      </c>
      <c r="W207" s="344" t="str">
        <f t="shared" si="255"/>
        <v/>
      </c>
      <c r="X207" s="344" t="str">
        <f t="shared" si="256"/>
        <v/>
      </c>
      <c r="Y207" s="344" t="str">
        <f t="shared" si="257"/>
        <v/>
      </c>
      <c r="Z207" s="344" t="str">
        <f t="shared" si="258"/>
        <v/>
      </c>
      <c r="AA207" s="344" t="str">
        <f t="shared" si="259"/>
        <v/>
      </c>
      <c r="AB207" s="344" t="str">
        <f t="shared" si="260"/>
        <v/>
      </c>
      <c r="AC207" s="344" t="str">
        <f t="shared" si="261"/>
        <v/>
      </c>
      <c r="AD207" s="344" t="str">
        <f t="shared" si="262"/>
        <v/>
      </c>
      <c r="AE207" s="344" t="str">
        <f t="shared" si="263"/>
        <v/>
      </c>
      <c r="AF207" s="344" t="str">
        <f t="shared" si="264"/>
        <v/>
      </c>
      <c r="AG207" s="344" t="str">
        <f t="shared" si="265"/>
        <v/>
      </c>
      <c r="AH207" s="344" t="str">
        <f t="shared" si="266"/>
        <v/>
      </c>
      <c r="AI207" s="344" t="str">
        <f t="shared" si="267"/>
        <v/>
      </c>
      <c r="AJ207" s="344" t="str">
        <f t="shared" si="268"/>
        <v/>
      </c>
      <c r="AK207" s="344" t="str">
        <f t="shared" si="269"/>
        <v/>
      </c>
      <c r="AL207" s="344" t="str">
        <f t="shared" si="270"/>
        <v/>
      </c>
      <c r="AM207" s="344" t="str">
        <f t="shared" si="271"/>
        <v/>
      </c>
      <c r="AN207" s="344" t="str">
        <f t="shared" si="272"/>
        <v/>
      </c>
      <c r="AO207" s="344" t="str">
        <f t="shared" si="273"/>
        <v/>
      </c>
      <c r="AP207" s="344" t="str">
        <f t="shared" si="274"/>
        <v/>
      </c>
      <c r="AQ207" s="344" t="str">
        <f t="shared" si="275"/>
        <v/>
      </c>
      <c r="AR207" s="344" t="str">
        <f t="shared" si="276"/>
        <v/>
      </c>
      <c r="AS207" s="344" t="str">
        <f t="shared" si="277"/>
        <v/>
      </c>
      <c r="AT207" s="344" t="str">
        <f t="shared" si="278"/>
        <v/>
      </c>
      <c r="AU207" s="344" t="str">
        <f t="shared" si="279"/>
        <v/>
      </c>
      <c r="AV207" s="344" t="str">
        <f t="shared" si="280"/>
        <v/>
      </c>
      <c r="AW207" s="344" t="str">
        <f t="shared" si="281"/>
        <v/>
      </c>
      <c r="AX207" s="344" t="str">
        <f t="shared" si="282"/>
        <v/>
      </c>
      <c r="AY207" s="344" t="str">
        <f t="shared" si="283"/>
        <v/>
      </c>
      <c r="AZ207" s="344" t="str">
        <f t="shared" si="284"/>
        <v/>
      </c>
      <c r="BA207" s="344" t="str">
        <f t="shared" si="285"/>
        <v/>
      </c>
      <c r="BB207" s="344" t="str">
        <f t="shared" si="286"/>
        <v/>
      </c>
      <c r="BC207" s="344" t="str">
        <f t="shared" si="287"/>
        <v/>
      </c>
      <c r="BD207" s="344" t="str">
        <f t="shared" si="288"/>
        <v/>
      </c>
      <c r="BE207" s="344" t="str">
        <f t="shared" si="289"/>
        <v/>
      </c>
      <c r="BF207" s="344" t="str">
        <f t="shared" si="291"/>
        <v/>
      </c>
      <c r="BG207" s="344" t="str">
        <f>IF(S207=0,"",$EM207)</f>
        <v/>
      </c>
      <c r="BH207" s="344" t="str">
        <f>IF(S207=0,"",$EO207)</f>
        <v/>
      </c>
      <c r="BI207" s="344" t="str">
        <f>IF(S207=0,"",$EQ207)</f>
        <v/>
      </c>
      <c r="BJ207" s="344" t="str">
        <f>IF(S207=0,"",$ES207)</f>
        <v/>
      </c>
      <c r="BK207" s="344" t="str">
        <f>IF(S207=0,"",$EU207)</f>
        <v/>
      </c>
      <c r="BL207" s="332">
        <f>ABS($P163-P207)</f>
        <v>2558.67</v>
      </c>
      <c r="BM207" s="344" t="str">
        <f>IF(BL207&lt;$BL210,$BL211,$BL212)</f>
        <v>ns</v>
      </c>
      <c r="BN207" s="332">
        <f t="shared" si="292"/>
        <v>2703.45</v>
      </c>
      <c r="BO207" s="344" t="str">
        <f>IF(BN207&lt;$BN210,$BN211,$BN212)</f>
        <v>ns</v>
      </c>
      <c r="BP207" s="332">
        <f t="shared" si="293"/>
        <v>2741.56</v>
      </c>
      <c r="BQ207" s="344" t="str">
        <f>IF(BP207&lt;$BP210,$BP211,$BP212)</f>
        <v>ns</v>
      </c>
      <c r="BR207" s="332">
        <f t="shared" si="294"/>
        <v>2947.22</v>
      </c>
      <c r="BS207" s="344" t="str">
        <f>IF(BR207&lt;$BR210,$BR211,$BR212)</f>
        <v>ns</v>
      </c>
      <c r="BT207" s="332">
        <f t="shared" si="295"/>
        <v>3079.41</v>
      </c>
      <c r="BU207" s="344" t="str">
        <f>IF(BT207&lt;$BT210,$BT211,$BT212)</f>
        <v>ns</v>
      </c>
      <c r="BV207" s="332">
        <f t="shared" si="296"/>
        <v>3372.26</v>
      </c>
      <c r="BW207" s="344" t="str">
        <f>IF(BV207&lt;$BV210,$BV211,$BV212)</f>
        <v>ns</v>
      </c>
      <c r="BX207" s="332">
        <f t="shared" si="297"/>
        <v>0</v>
      </c>
      <c r="BY207" s="344" t="str">
        <f>IF(BX207&lt;$BX210,$BX211,$BX212)</f>
        <v>ns</v>
      </c>
      <c r="BZ207" s="332">
        <f t="shared" si="298"/>
        <v>0</v>
      </c>
      <c r="CA207" s="344" t="str">
        <f>IF(BZ207&lt;$BZ210,$BZ211,$BZ212)</f>
        <v>ns</v>
      </c>
      <c r="CB207" s="332">
        <f t="shared" si="299"/>
        <v>0</v>
      </c>
      <c r="CC207" s="344" t="str">
        <f>IF(CB207&lt;$CB210,$CB211,$CB212)</f>
        <v>ns</v>
      </c>
      <c r="CD207" s="332">
        <f t="shared" si="300"/>
        <v>0</v>
      </c>
      <c r="CE207" s="344" t="str">
        <f>IF(CD207&lt;$CD210,$CD211,$CD212)</f>
        <v>ns</v>
      </c>
      <c r="CF207" s="332">
        <f t="shared" si="301"/>
        <v>0</v>
      </c>
      <c r="CG207" s="344" t="str">
        <f>IF(CF207&lt;$CF210,$CF211,$CF212)</f>
        <v>ns</v>
      </c>
      <c r="CH207" s="332">
        <f t="shared" si="302"/>
        <v>0</v>
      </c>
      <c r="CI207" s="344" t="str">
        <f>IF(CH207&lt;$CH210,$CH211,$CH212)</f>
        <v>ns</v>
      </c>
      <c r="CJ207" s="332">
        <f t="shared" si="303"/>
        <v>0</v>
      </c>
      <c r="CK207" s="344" t="str">
        <f>IF(CJ207&lt;$CJ210,$CJ211,$CJ212)</f>
        <v>ns</v>
      </c>
      <c r="CL207" s="332">
        <f t="shared" si="304"/>
        <v>0</v>
      </c>
      <c r="CM207" s="344" t="str">
        <f>IF(CL207&lt;$CL210,$CL211,$CL212)</f>
        <v>ns</v>
      </c>
      <c r="CN207" s="332">
        <f t="shared" si="305"/>
        <v>0</v>
      </c>
      <c r="CO207" s="344" t="str">
        <f>IF(CN207&lt;$CN210,$CN211,$CN212)</f>
        <v>ns</v>
      </c>
      <c r="CP207" s="332">
        <f t="shared" si="306"/>
        <v>0</v>
      </c>
      <c r="CQ207" s="344" t="str">
        <f>IF(CP207&lt;$CP210,$CP211,$CP212)</f>
        <v>ns</v>
      </c>
      <c r="CR207" s="332">
        <f t="shared" si="307"/>
        <v>0</v>
      </c>
      <c r="CS207" s="344" t="str">
        <f>IF(CR207&lt;$CR210,$CR211,$CR212)</f>
        <v>ns</v>
      </c>
      <c r="CT207" s="332">
        <f t="shared" si="308"/>
        <v>0</v>
      </c>
      <c r="CU207" s="344" t="str">
        <f>IF(CT207&lt;$CT210,$CT211,$CT212)</f>
        <v>ns</v>
      </c>
      <c r="CV207" s="332">
        <f t="shared" si="309"/>
        <v>0</v>
      </c>
      <c r="CW207" s="344" t="str">
        <f>IF(CV207&lt;$CV210,$CV211,$CV212)</f>
        <v>ns</v>
      </c>
      <c r="CX207" s="332">
        <f t="shared" si="310"/>
        <v>0</v>
      </c>
      <c r="CY207" s="344" t="str">
        <f>IF(CX207&lt;$CX210,$CX211,$CX212)</f>
        <v>ns</v>
      </c>
      <c r="CZ207" s="344">
        <f t="shared" si="311"/>
        <v>0</v>
      </c>
      <c r="DA207" s="344" t="str">
        <f>IF(CZ207&lt;$CZ210,$CZ211,$CZ212)</f>
        <v>ns</v>
      </c>
      <c r="DB207" s="344">
        <f t="shared" si="312"/>
        <v>0</v>
      </c>
      <c r="DC207" s="344" t="str">
        <f>IF(DB207&lt;DB210,$DB211,$DB212)</f>
        <v>ns</v>
      </c>
      <c r="DD207" s="344">
        <f t="shared" si="313"/>
        <v>0</v>
      </c>
      <c r="DE207" s="344" t="str">
        <f>IF(DD207&lt;DD210,$DD211,$DD212)</f>
        <v>ns</v>
      </c>
      <c r="DF207" s="344">
        <f t="shared" si="314"/>
        <v>0</v>
      </c>
      <c r="DG207" s="344" t="str">
        <f>IF(DF207&lt;DF210,$DF211,$DF212)</f>
        <v>ns</v>
      </c>
      <c r="DH207" s="344">
        <f t="shared" si="315"/>
        <v>0</v>
      </c>
      <c r="DI207" s="344" t="str">
        <f>IF(DH207&lt;DH210,$DH211,$DH212)</f>
        <v>ns</v>
      </c>
      <c r="DJ207" s="344">
        <f t="shared" si="316"/>
        <v>0</v>
      </c>
      <c r="DK207" s="344" t="str">
        <f>IF(DJ207&lt;DJ210,$DJ211,$DJ212)</f>
        <v>ns</v>
      </c>
      <c r="DL207" s="344">
        <f t="shared" si="317"/>
        <v>0</v>
      </c>
      <c r="DM207" s="344" t="str">
        <f>IF(DL207&lt;DL210,$DL211,$DL212)</f>
        <v>ns</v>
      </c>
      <c r="DN207" s="344">
        <f t="shared" si="318"/>
        <v>0</v>
      </c>
      <c r="DO207" s="344" t="str">
        <f>IF(DN207&lt;DN210,$DN211,$DN212)</f>
        <v>ns</v>
      </c>
      <c r="DP207" s="344">
        <f t="shared" si="319"/>
        <v>0</v>
      </c>
      <c r="DQ207" s="344" t="str">
        <f>IF(DP207&lt;DP210,$DP211,$DP212)</f>
        <v>ns</v>
      </c>
      <c r="DR207" s="344">
        <f t="shared" si="320"/>
        <v>0</v>
      </c>
      <c r="DS207" s="344" t="str">
        <f>IF(DR207&lt;DR210,$DR211,$DR212)</f>
        <v>ns</v>
      </c>
      <c r="DT207" s="344">
        <f t="shared" si="321"/>
        <v>0</v>
      </c>
      <c r="DU207" s="344" t="str">
        <f>IF(DT207&lt;DT210,$DT211,$DT212)</f>
        <v>ns</v>
      </c>
      <c r="DV207" s="344">
        <f t="shared" si="322"/>
        <v>0</v>
      </c>
      <c r="DW207" s="344" t="str">
        <f>IF(DV207&lt;DV210,$DV211,$DV212)</f>
        <v>ns</v>
      </c>
      <c r="DX207" s="344">
        <f t="shared" si="323"/>
        <v>0</v>
      </c>
      <c r="DY207" s="344" t="str">
        <f>IF(DX207&lt;DX210,$DX211,$DX212)</f>
        <v>ns</v>
      </c>
      <c r="DZ207" s="344">
        <f t="shared" si="324"/>
        <v>0</v>
      </c>
      <c r="EA207" s="344" t="str">
        <f>IF(DZ207&lt;DZ210,$DZ211,$DZ212)</f>
        <v>ns</v>
      </c>
      <c r="EB207" s="344">
        <f t="shared" si="325"/>
        <v>0</v>
      </c>
      <c r="EC207" s="344" t="str">
        <f>IF(EB207&lt;$EB210,$EB211,$EB212)</f>
        <v>ns</v>
      </c>
      <c r="ED207" s="344">
        <f t="shared" si="326"/>
        <v>0</v>
      </c>
      <c r="EE207" s="344" t="str">
        <f>IF(ED207&lt;$ED210,$ED211,$ED212)</f>
        <v>ns</v>
      </c>
      <c r="EF207" s="344">
        <f t="shared" si="327"/>
        <v>0</v>
      </c>
      <c r="EG207" s="344" t="str">
        <f>IF(EF207&lt;$EF210,$EF211,$EF212)</f>
        <v>ns</v>
      </c>
      <c r="EH207" s="344">
        <f t="shared" si="328"/>
        <v>0</v>
      </c>
      <c r="EI207" s="344" t="str">
        <f>IF(EH207&lt;$EH210,$EH211,$EH212)</f>
        <v>ns</v>
      </c>
      <c r="EJ207" s="344">
        <f t="shared" si="329"/>
        <v>0</v>
      </c>
      <c r="EK207" s="344" t="str">
        <f>IF(EJ207&lt;$EJ210,$EJ211,$EJ212)</f>
        <v>ns</v>
      </c>
      <c r="EL207" s="344">
        <f>ABS($P$202-P207)</f>
        <v>0</v>
      </c>
      <c r="EM207" s="344" t="str">
        <f>IF(EL207&lt;$EL210,$EL211,$EL212)</f>
        <v>ns</v>
      </c>
      <c r="EN207" s="344">
        <f>ABS($P$203-P207)</f>
        <v>0</v>
      </c>
      <c r="EO207" s="344" t="str">
        <f>IF(EN207&lt;$EN210,$EN211,$EN212)</f>
        <v>ns</v>
      </c>
      <c r="EP207" s="344">
        <f>ABS($P$204-P207)</f>
        <v>0</v>
      </c>
      <c r="EQ207" s="344" t="str">
        <f>IF(EP207&lt;$EP210,$EP211,$EP212)</f>
        <v>ns</v>
      </c>
      <c r="ER207" s="344">
        <f>ABS($P$205-P207)</f>
        <v>0</v>
      </c>
      <c r="ES207" s="344" t="str">
        <f>IF(ER207&lt;$ER210,$ER211,$ER212)</f>
        <v>ns</v>
      </c>
      <c r="ET207" s="344">
        <f>ABS($P$205-P207)</f>
        <v>0</v>
      </c>
      <c r="EU207" s="344" t="str">
        <f>IF(ET207&lt;$ET210,$ET211,$ET212)</f>
        <v>ns</v>
      </c>
      <c r="EX207" s="353"/>
      <c r="EY207" s="353"/>
    </row>
    <row r="208" spans="1:155">
      <c r="A208" s="340">
        <f>SUM(A163:A207)</f>
        <v>15857.526315789473</v>
      </c>
      <c r="B208" s="340">
        <f>SUM(B163:B207)</f>
        <v>18372.532163742686</v>
      </c>
      <c r="C208" s="340">
        <f>SUM(C163:C207)</f>
        <v>17977.614035087718</v>
      </c>
      <c r="D208" s="340">
        <f>SUM(D163:D207)</f>
        <v>0</v>
      </c>
      <c r="E208" s="344">
        <f t="shared" si="330"/>
        <v>251461140.85595566</v>
      </c>
      <c r="F208" s="344">
        <f t="shared" si="331"/>
        <v>337549938.10775948</v>
      </c>
      <c r="G208" s="344">
        <f t="shared" si="332"/>
        <v>323194606.39458287</v>
      </c>
      <c r="H208" s="344">
        <f t="shared" si="333"/>
        <v>0</v>
      </c>
      <c r="I208" s="340">
        <f t="shared" si="334"/>
        <v>52207.672514619881</v>
      </c>
      <c r="J208" s="344">
        <f t="shared" si="250"/>
        <v>2725641069.393796</v>
      </c>
      <c r="K208" s="344">
        <f t="shared" si="335"/>
        <v>912205685.35829794</v>
      </c>
      <c r="L208" s="353"/>
      <c r="M208" s="353"/>
      <c r="N208" s="353"/>
      <c r="O208" s="353"/>
      <c r="P208" s="353"/>
      <c r="Q208" s="353"/>
      <c r="R208" s="353"/>
      <c r="S208" s="360"/>
      <c r="T208" s="362"/>
      <c r="U208" s="360"/>
      <c r="V208" s="353"/>
      <c r="W208" s="353"/>
      <c r="X208" s="353"/>
      <c r="Y208" s="353"/>
      <c r="Z208" s="353"/>
      <c r="AA208" s="353"/>
      <c r="AB208" s="353"/>
      <c r="AC208" s="353"/>
      <c r="AD208" s="353"/>
      <c r="AE208" s="353"/>
      <c r="AF208" s="353"/>
      <c r="AG208" s="353"/>
      <c r="AH208" s="353"/>
      <c r="AI208" s="353"/>
      <c r="AJ208" s="353"/>
      <c r="AK208" s="353"/>
      <c r="AL208" s="353"/>
      <c r="AM208" s="353"/>
      <c r="AN208" s="353"/>
      <c r="AO208" s="353"/>
      <c r="AP208" s="353"/>
      <c r="AQ208" s="353"/>
      <c r="AR208" s="353"/>
      <c r="AS208" s="353"/>
      <c r="AT208" s="353"/>
      <c r="AU208" s="353"/>
      <c r="AV208" s="353"/>
      <c r="AW208" s="353"/>
      <c r="AX208" s="353"/>
      <c r="AY208" s="353"/>
      <c r="AZ208" s="353"/>
      <c r="BA208" s="353"/>
      <c r="BB208" s="353"/>
      <c r="BC208" s="353"/>
      <c r="BD208" s="353"/>
      <c r="BE208" s="353"/>
      <c r="BF208" s="353"/>
      <c r="BG208" s="353"/>
      <c r="BH208" s="353"/>
      <c r="BI208" s="353"/>
      <c r="BJ208" s="353"/>
      <c r="BK208" s="353"/>
      <c r="BL208" s="353"/>
      <c r="BM208" s="353"/>
      <c r="BN208" s="360"/>
      <c r="BO208" s="353"/>
      <c r="BP208" s="353"/>
      <c r="BQ208" s="353"/>
      <c r="BR208" s="353"/>
      <c r="BS208" s="353"/>
      <c r="BT208" s="353"/>
      <c r="BU208" s="353"/>
      <c r="BV208" s="353"/>
      <c r="BW208" s="353"/>
      <c r="BX208" s="353"/>
      <c r="BY208" s="353"/>
      <c r="BZ208" s="353"/>
      <c r="CA208" s="353"/>
      <c r="CB208" s="353"/>
      <c r="CC208" s="353"/>
      <c r="CD208" s="353"/>
      <c r="CE208" s="353"/>
      <c r="CF208" s="353"/>
      <c r="CG208" s="353"/>
      <c r="CH208" s="353"/>
      <c r="CI208" s="353"/>
      <c r="CJ208" s="353"/>
      <c r="CK208" s="353"/>
      <c r="CL208" s="353"/>
      <c r="CM208" s="353"/>
      <c r="CN208" s="353"/>
      <c r="CO208" s="353"/>
      <c r="CP208" s="353"/>
      <c r="CQ208" s="353"/>
      <c r="CR208" s="353"/>
      <c r="CS208" s="353"/>
      <c r="CT208" s="353"/>
      <c r="CU208" s="353"/>
      <c r="CV208" s="353"/>
      <c r="CW208" s="353"/>
      <c r="CX208" s="353"/>
      <c r="CY208" s="353"/>
      <c r="CZ208" s="353"/>
      <c r="DA208" s="353"/>
      <c r="DB208" s="353"/>
      <c r="DC208" s="353"/>
      <c r="DD208" s="353"/>
      <c r="DE208" s="353"/>
      <c r="DF208" s="353"/>
      <c r="DG208" s="353"/>
      <c r="DH208" s="353"/>
      <c r="DI208" s="353"/>
      <c r="DJ208" s="353"/>
      <c r="DK208" s="353"/>
      <c r="DL208" s="353"/>
      <c r="DM208" s="353"/>
      <c r="DN208" s="353"/>
      <c r="DO208" s="353"/>
      <c r="DP208" s="353"/>
      <c r="DQ208" s="353"/>
      <c r="DR208" s="353"/>
      <c r="DS208" s="353"/>
      <c r="DT208" s="353"/>
      <c r="DU208" s="353"/>
      <c r="DV208" s="353"/>
      <c r="DW208" s="353"/>
      <c r="DX208" s="353"/>
      <c r="DY208" s="353"/>
      <c r="DZ208" s="353"/>
      <c r="EA208" s="353"/>
      <c r="EB208" s="353"/>
      <c r="EC208" s="353"/>
      <c r="ED208" s="353"/>
      <c r="EE208" s="353"/>
      <c r="EF208" s="353"/>
      <c r="EG208" s="353"/>
      <c r="EH208" s="353"/>
      <c r="EI208" s="353"/>
      <c r="EJ208" s="353"/>
      <c r="EK208" s="353"/>
      <c r="EL208" s="353"/>
      <c r="EM208" s="353"/>
      <c r="EN208" s="353"/>
      <c r="EO208" s="353"/>
      <c r="EP208" s="353"/>
      <c r="EQ208" s="353"/>
      <c r="ER208" s="353"/>
      <c r="ES208" s="353"/>
      <c r="ET208" s="353"/>
      <c r="EU208" s="353"/>
      <c r="EV208" s="353"/>
      <c r="EW208" s="353"/>
      <c r="EX208" s="353"/>
      <c r="EY208" s="353"/>
    </row>
    <row r="209" spans="1:159">
      <c r="A209" s="344">
        <f>A208*A208</f>
        <v>251461140.85595566</v>
      </c>
      <c r="B209" s="344">
        <f>B208*B208</f>
        <v>337549938.10775948</v>
      </c>
      <c r="C209" s="344">
        <f>C208*C208</f>
        <v>323194606.39458287</v>
      </c>
      <c r="D209" s="344">
        <f>D208*D208</f>
        <v>0</v>
      </c>
      <c r="E209" s="344">
        <f>SUM(A209:D209)</f>
        <v>912205685.35829794</v>
      </c>
      <c r="I209" s="340">
        <f>SUM(I163:I207)</f>
        <v>52207.672514619881</v>
      </c>
      <c r="J209" s="344">
        <f>SUM(J163:J207)</f>
        <v>458212695.52648669</v>
      </c>
      <c r="K209" s="344">
        <f>SUM(K163:K207)</f>
        <v>154839716.22680479</v>
      </c>
      <c r="L209" s="353"/>
      <c r="M209" s="353"/>
      <c r="N209" s="353"/>
      <c r="O209" s="353"/>
      <c r="P209" s="353"/>
      <c r="Q209" s="353"/>
      <c r="R209" s="353"/>
      <c r="S209" s="360"/>
      <c r="T209" s="362"/>
      <c r="U209" s="360"/>
      <c r="V209" s="353"/>
      <c r="W209" s="353"/>
      <c r="X209" s="353"/>
      <c r="Y209" s="353"/>
      <c r="Z209" s="353"/>
      <c r="AA209" s="353"/>
      <c r="AB209" s="353"/>
      <c r="AC209" s="353"/>
      <c r="AD209" s="353"/>
      <c r="AE209" s="353"/>
      <c r="AF209" s="353"/>
      <c r="AG209" s="353"/>
      <c r="AH209" s="353"/>
      <c r="AI209" s="353"/>
      <c r="AJ209" s="353"/>
      <c r="AK209" s="353"/>
      <c r="AL209" s="353"/>
      <c r="AM209" s="353"/>
      <c r="AN209" s="353"/>
      <c r="AO209" s="353"/>
      <c r="AP209" s="353"/>
      <c r="AQ209" s="353"/>
      <c r="AR209" s="353"/>
      <c r="AS209" s="353"/>
      <c r="AT209" s="353"/>
      <c r="AU209" s="353"/>
      <c r="AV209" s="353"/>
      <c r="AW209" s="353"/>
      <c r="AX209" s="353"/>
      <c r="AY209" s="353"/>
      <c r="AZ209" s="353"/>
      <c r="BA209" s="353"/>
      <c r="BB209" s="353"/>
      <c r="BC209" s="353"/>
      <c r="BD209" s="353"/>
      <c r="BE209" s="353"/>
      <c r="BF209" s="353"/>
      <c r="BG209" s="353"/>
      <c r="BH209" s="353"/>
      <c r="BI209" s="353"/>
      <c r="BJ209" s="353"/>
      <c r="BK209" s="353"/>
      <c r="BL209" s="353"/>
      <c r="BM209" s="353"/>
      <c r="BN209" s="360"/>
      <c r="BO209" s="353"/>
      <c r="BP209" s="353"/>
      <c r="BQ209" s="353"/>
      <c r="BR209" s="353"/>
      <c r="BS209" s="353"/>
      <c r="BT209" s="353"/>
      <c r="BU209" s="353"/>
      <c r="BV209" s="353"/>
      <c r="BW209" s="353"/>
      <c r="BX209" s="353"/>
      <c r="BY209" s="353"/>
      <c r="BZ209" s="353"/>
      <c r="CA209" s="353"/>
      <c r="CB209" s="353"/>
      <c r="CC209" s="353"/>
      <c r="CD209" s="353"/>
      <c r="CE209" s="353"/>
      <c r="CF209" s="353"/>
      <c r="CG209" s="353"/>
      <c r="CH209" s="353"/>
      <c r="CI209" s="353"/>
      <c r="CJ209" s="353"/>
      <c r="CK209" s="353"/>
      <c r="CL209" s="353"/>
      <c r="CM209" s="353"/>
      <c r="CN209" s="353"/>
      <c r="CO209" s="353"/>
      <c r="CP209" s="353"/>
      <c r="CQ209" s="353"/>
      <c r="CR209" s="353"/>
      <c r="CS209" s="353"/>
      <c r="CT209" s="353"/>
      <c r="CU209" s="353"/>
      <c r="CV209" s="353"/>
      <c r="CW209" s="353"/>
      <c r="CX209" s="353"/>
      <c r="CY209" s="353"/>
      <c r="CZ209" s="353"/>
      <c r="DA209" s="353"/>
      <c r="DB209" s="353"/>
      <c r="DC209" s="353"/>
      <c r="DD209" s="353"/>
      <c r="DE209" s="353"/>
      <c r="DF209" s="353"/>
      <c r="DG209" s="353"/>
      <c r="DH209" s="353"/>
      <c r="DI209" s="353"/>
      <c r="DJ209" s="353"/>
      <c r="DK209" s="353"/>
      <c r="DL209" s="353"/>
      <c r="DM209" s="353"/>
      <c r="DN209" s="353"/>
      <c r="DO209" s="353"/>
      <c r="DP209" s="353"/>
      <c r="DQ209" s="353"/>
      <c r="DR209" s="353"/>
      <c r="DS209" s="353"/>
      <c r="DT209" s="353"/>
      <c r="DU209" s="353"/>
      <c r="DV209" s="353"/>
      <c r="DW209" s="353"/>
      <c r="DX209" s="353"/>
      <c r="DY209" s="353"/>
      <c r="DZ209" s="353"/>
      <c r="EA209" s="353"/>
      <c r="EB209" s="353"/>
      <c r="EC209" s="353"/>
      <c r="ED209" s="353"/>
      <c r="EE209" s="353"/>
      <c r="EF209" s="353"/>
      <c r="EG209" s="353"/>
      <c r="EH209" s="353"/>
      <c r="EI209" s="353"/>
      <c r="EJ209" s="353"/>
      <c r="EK209" s="353"/>
      <c r="EL209" s="353"/>
      <c r="EM209" s="353"/>
      <c r="EN209" s="353"/>
      <c r="EO209" s="353"/>
    </row>
    <row r="210" spans="1:159">
      <c r="A210" s="344">
        <f>SUM(A163:D207)</f>
        <v>52207.672514619881</v>
      </c>
      <c r="B210" s="344">
        <f>COUNTIF(A163:D207,"&gt;0,1")</f>
        <v>18</v>
      </c>
      <c r="C210" s="342">
        <f>A210/B210</f>
        <v>2900.4262508122156</v>
      </c>
      <c r="D210" s="344">
        <f>SQRT(M177)</f>
        <v>386.31256949139913</v>
      </c>
      <c r="E210" s="342">
        <f>IF(F210&gt;15,N184,F210)*AND(N181&lt;0.05,N184,F210)</f>
        <v>0</v>
      </c>
      <c r="F210" s="342">
        <f>IF(G210&gt;15,N184,G210)</f>
        <v>13.319165394507749</v>
      </c>
      <c r="G210" s="344">
        <f>(D210/C210)*100</f>
        <v>13.319165394507749</v>
      </c>
      <c r="H210" s="344" t="str">
        <f>IF(G210&gt;15,G211,H211)</f>
        <v>&lt;15%</v>
      </c>
      <c r="I210" s="344" t="str">
        <f>IF(N181&gt;0.05,I211,J211)</f>
        <v>&gt;0,05</v>
      </c>
      <c r="L210" s="353"/>
      <c r="M210" s="353"/>
      <c r="N210" s="353"/>
      <c r="O210" s="353"/>
      <c r="P210" s="353"/>
      <c r="Q210" s="353"/>
      <c r="R210" s="353"/>
      <c r="S210" s="360"/>
      <c r="T210" s="362"/>
      <c r="U210" s="360"/>
      <c r="V210" s="353"/>
      <c r="W210" s="353"/>
      <c r="X210" s="353"/>
      <c r="Y210" s="353"/>
      <c r="Z210" s="353"/>
      <c r="AA210" s="353"/>
      <c r="AB210" s="353"/>
      <c r="AC210" s="353"/>
      <c r="AD210" s="353"/>
      <c r="AE210" s="353"/>
      <c r="AF210" s="353"/>
      <c r="AG210" s="353"/>
      <c r="AH210" s="353"/>
      <c r="AI210" s="353"/>
      <c r="AJ210" s="353"/>
      <c r="AK210" s="353"/>
      <c r="AL210" s="353"/>
      <c r="AM210" s="353"/>
      <c r="AN210" s="353"/>
      <c r="AO210" s="353"/>
      <c r="AP210" s="353"/>
      <c r="AQ210" s="353"/>
      <c r="AR210" s="353"/>
      <c r="AS210" s="353"/>
      <c r="AT210" s="353"/>
      <c r="AU210" s="353"/>
      <c r="AV210" s="353"/>
      <c r="AW210" s="353"/>
      <c r="AX210" s="353"/>
      <c r="AY210" s="353"/>
      <c r="AZ210" s="353"/>
      <c r="BA210" s="353"/>
      <c r="BB210" s="353"/>
      <c r="BC210" s="353"/>
      <c r="BD210" s="353"/>
      <c r="BE210" s="353"/>
      <c r="BF210" s="353"/>
      <c r="BG210" s="353"/>
      <c r="BH210" s="353"/>
      <c r="BI210" s="353"/>
      <c r="BJ210" s="353"/>
      <c r="BK210" s="353"/>
      <c r="BL210" s="344" t="str">
        <f>$M$182</f>
        <v>x</v>
      </c>
      <c r="BN210" s="344" t="str">
        <f t="shared" ref="BN210:DX210" si="336">$M$182</f>
        <v>x</v>
      </c>
      <c r="BP210" s="344" t="str">
        <f t="shared" si="336"/>
        <v>x</v>
      </c>
      <c r="BR210" s="344" t="str">
        <f t="shared" si="336"/>
        <v>x</v>
      </c>
      <c r="BT210" s="344" t="str">
        <f t="shared" si="336"/>
        <v>x</v>
      </c>
      <c r="BV210" s="344" t="str">
        <f t="shared" si="336"/>
        <v>x</v>
      </c>
      <c r="BX210" s="344" t="str">
        <f t="shared" si="336"/>
        <v>x</v>
      </c>
      <c r="BZ210" s="344" t="str">
        <f t="shared" si="336"/>
        <v>x</v>
      </c>
      <c r="CB210" s="344" t="str">
        <f t="shared" si="336"/>
        <v>x</v>
      </c>
      <c r="CD210" s="344" t="str">
        <f t="shared" si="336"/>
        <v>x</v>
      </c>
      <c r="CF210" s="344" t="str">
        <f t="shared" si="336"/>
        <v>x</v>
      </c>
      <c r="CH210" s="344" t="str">
        <f t="shared" si="336"/>
        <v>x</v>
      </c>
      <c r="CJ210" s="344" t="str">
        <f t="shared" si="336"/>
        <v>x</v>
      </c>
      <c r="CL210" s="344" t="str">
        <f t="shared" si="336"/>
        <v>x</v>
      </c>
      <c r="CN210" s="344" t="str">
        <f t="shared" si="336"/>
        <v>x</v>
      </c>
      <c r="CP210" s="344" t="str">
        <f t="shared" si="336"/>
        <v>x</v>
      </c>
      <c r="CR210" s="344" t="str">
        <f t="shared" si="336"/>
        <v>x</v>
      </c>
      <c r="CT210" s="344" t="str">
        <f t="shared" si="336"/>
        <v>x</v>
      </c>
      <c r="CV210" s="344" t="str">
        <f t="shared" si="336"/>
        <v>x</v>
      </c>
      <c r="CX210" s="344" t="str">
        <f t="shared" si="336"/>
        <v>x</v>
      </c>
      <c r="CZ210" s="344" t="str">
        <f t="shared" si="336"/>
        <v>x</v>
      </c>
      <c r="DB210" s="344" t="str">
        <f t="shared" si="336"/>
        <v>x</v>
      </c>
      <c r="DD210" s="344" t="str">
        <f t="shared" si="336"/>
        <v>x</v>
      </c>
      <c r="DF210" s="344" t="str">
        <f t="shared" si="336"/>
        <v>x</v>
      </c>
      <c r="DH210" s="344" t="str">
        <f t="shared" si="336"/>
        <v>x</v>
      </c>
      <c r="DJ210" s="344" t="str">
        <f t="shared" si="336"/>
        <v>x</v>
      </c>
      <c r="DL210" s="344" t="str">
        <f t="shared" si="336"/>
        <v>x</v>
      </c>
      <c r="DN210" s="344" t="str">
        <f t="shared" si="336"/>
        <v>x</v>
      </c>
      <c r="DP210" s="344" t="str">
        <f t="shared" si="336"/>
        <v>x</v>
      </c>
      <c r="DR210" s="344" t="str">
        <f t="shared" si="336"/>
        <v>x</v>
      </c>
      <c r="DT210" s="344" t="str">
        <f t="shared" si="336"/>
        <v>x</v>
      </c>
      <c r="DV210" s="344" t="str">
        <f t="shared" si="336"/>
        <v>x</v>
      </c>
      <c r="DX210" s="344" t="str">
        <f t="shared" si="336"/>
        <v>x</v>
      </c>
      <c r="DZ210" s="344" t="str">
        <f>$M$182</f>
        <v>x</v>
      </c>
      <c r="EB210" s="344" t="str">
        <f>$M$182</f>
        <v>x</v>
      </c>
      <c r="ED210" s="344" t="str">
        <f>$M$182</f>
        <v>x</v>
      </c>
      <c r="EF210" s="344" t="str">
        <f>$M$182</f>
        <v>x</v>
      </c>
      <c r="EH210" s="344" t="str">
        <f>$M$182</f>
        <v>x</v>
      </c>
      <c r="EJ210" s="344" t="str">
        <f>$M$182</f>
        <v>x</v>
      </c>
      <c r="EL210" s="344" t="str">
        <f>$M$182</f>
        <v>x</v>
      </c>
      <c r="EN210" s="344" t="str">
        <f>$M$182</f>
        <v>x</v>
      </c>
      <c r="EP210" s="344" t="str">
        <f>$M$182</f>
        <v>x</v>
      </c>
      <c r="ER210" s="344" t="str">
        <f>$M$182</f>
        <v>x</v>
      </c>
      <c r="ET210" s="344" t="str">
        <f>$M$182</f>
        <v>x</v>
      </c>
      <c r="EV210" s="344" t="str">
        <f>$M$182</f>
        <v>x</v>
      </c>
    </row>
    <row r="211" spans="1:159">
      <c r="G211" s="344" t="s">
        <v>192</v>
      </c>
      <c r="H211" s="344" t="s">
        <v>194</v>
      </c>
      <c r="I211" s="344" t="s">
        <v>193</v>
      </c>
      <c r="J211" s="344" t="s">
        <v>195</v>
      </c>
      <c r="L211" s="353"/>
      <c r="M211" s="353"/>
      <c r="N211" s="353"/>
      <c r="O211" s="353"/>
      <c r="P211" s="353"/>
      <c r="Q211" s="353"/>
      <c r="R211" s="353"/>
      <c r="S211" s="360"/>
      <c r="T211" s="362"/>
      <c r="U211" s="360"/>
      <c r="V211" s="353"/>
      <c r="W211" s="353"/>
      <c r="X211" s="353"/>
      <c r="Y211" s="353"/>
      <c r="Z211" s="353"/>
      <c r="AA211" s="353"/>
      <c r="AB211" s="353"/>
      <c r="AC211" s="353"/>
      <c r="AD211" s="353"/>
      <c r="AE211" s="353"/>
      <c r="AF211" s="353"/>
      <c r="AG211" s="353"/>
      <c r="AH211" s="353"/>
      <c r="AI211" s="353"/>
      <c r="AJ211" s="353"/>
      <c r="AK211" s="353"/>
      <c r="AL211" s="353"/>
      <c r="AM211" s="353"/>
      <c r="AN211" s="353"/>
      <c r="AO211" s="353"/>
      <c r="AP211" s="353"/>
      <c r="AQ211" s="353"/>
      <c r="AR211" s="353"/>
      <c r="AS211" s="353"/>
      <c r="AT211" s="353"/>
      <c r="AU211" s="353"/>
      <c r="AV211" s="353"/>
      <c r="AW211" s="353"/>
      <c r="AX211" s="353"/>
      <c r="AY211" s="353"/>
      <c r="AZ211" s="353"/>
      <c r="BA211" s="353"/>
      <c r="BB211" s="353"/>
      <c r="BC211" s="353"/>
      <c r="BD211" s="353"/>
      <c r="BE211" s="353"/>
      <c r="BF211" s="353"/>
      <c r="BG211" s="353"/>
      <c r="BH211" s="353"/>
      <c r="BI211" s="353"/>
      <c r="BJ211" s="353"/>
      <c r="BK211" s="353"/>
      <c r="BL211" s="344" t="s">
        <v>102</v>
      </c>
      <c r="BM211" s="344" t="s">
        <v>101</v>
      </c>
      <c r="BN211" s="344" t="s">
        <v>102</v>
      </c>
      <c r="BP211" s="344" t="s">
        <v>102</v>
      </c>
      <c r="BR211" s="344" t="s">
        <v>102</v>
      </c>
      <c r="BT211" s="344" t="s">
        <v>102</v>
      </c>
      <c r="BV211" s="344" t="s">
        <v>102</v>
      </c>
      <c r="BX211" s="344" t="s">
        <v>102</v>
      </c>
      <c r="BZ211" s="344" t="s">
        <v>102</v>
      </c>
      <c r="CB211" s="344" t="s">
        <v>102</v>
      </c>
      <c r="CD211" s="344" t="s">
        <v>102</v>
      </c>
      <c r="CF211" s="344" t="s">
        <v>102</v>
      </c>
      <c r="CH211" s="344" t="s">
        <v>102</v>
      </c>
      <c r="CJ211" s="344" t="s">
        <v>102</v>
      </c>
      <c r="CL211" s="344" t="s">
        <v>102</v>
      </c>
      <c r="CN211" s="344" t="s">
        <v>102</v>
      </c>
      <c r="CP211" s="344" t="s">
        <v>102</v>
      </c>
      <c r="CR211" s="344" t="s">
        <v>102</v>
      </c>
      <c r="CT211" s="344" t="s">
        <v>102</v>
      </c>
      <c r="CV211" s="344" t="s">
        <v>102</v>
      </c>
      <c r="CX211" s="344" t="s">
        <v>102</v>
      </c>
      <c r="CZ211" s="344" t="s">
        <v>102</v>
      </c>
      <c r="DB211" s="344" t="s">
        <v>102</v>
      </c>
      <c r="DD211" s="344" t="str">
        <f>DB211</f>
        <v>ns</v>
      </c>
      <c r="DF211" s="344" t="str">
        <f>DB211</f>
        <v>ns</v>
      </c>
      <c r="DH211" s="344" t="str">
        <f>DB211</f>
        <v>ns</v>
      </c>
      <c r="DJ211" s="344" t="str">
        <f>DB211</f>
        <v>ns</v>
      </c>
      <c r="DL211" s="344" t="str">
        <f>DD211</f>
        <v>ns</v>
      </c>
      <c r="DN211" s="344" t="str">
        <f>DF211</f>
        <v>ns</v>
      </c>
      <c r="DP211" s="344" t="str">
        <f>DH211</f>
        <v>ns</v>
      </c>
      <c r="DR211" s="344" t="str">
        <f>DJ211</f>
        <v>ns</v>
      </c>
      <c r="DT211" s="344" t="str">
        <f>DL211</f>
        <v>ns</v>
      </c>
      <c r="DV211" s="344" t="str">
        <f>DN211</f>
        <v>ns</v>
      </c>
      <c r="DX211" s="344" t="str">
        <f>DP211</f>
        <v>ns</v>
      </c>
      <c r="DZ211" s="344" t="str">
        <f>DR211</f>
        <v>ns</v>
      </c>
      <c r="EB211" s="344" t="s">
        <v>102</v>
      </c>
      <c r="ED211" s="344" t="str">
        <f>DV211</f>
        <v>ns</v>
      </c>
      <c r="EF211" s="344" t="str">
        <f>DX211</f>
        <v>ns</v>
      </c>
      <c r="EH211" s="344" t="str">
        <f>DZ211</f>
        <v>ns</v>
      </c>
      <c r="EJ211" s="344" t="str">
        <f>EB211</f>
        <v>ns</v>
      </c>
      <c r="EL211" s="344" t="str">
        <f>ED211</f>
        <v>ns</v>
      </c>
      <c r="EN211" s="344" t="str">
        <f>EF211</f>
        <v>ns</v>
      </c>
      <c r="EP211" s="344" t="str">
        <f>EH211</f>
        <v>ns</v>
      </c>
      <c r="ER211" s="344" t="str">
        <f>EJ211</f>
        <v>ns</v>
      </c>
      <c r="ET211" s="344" t="str">
        <f>EL211</f>
        <v>ns</v>
      </c>
      <c r="EV211" s="344" t="str">
        <f>EN211</f>
        <v>ns</v>
      </c>
    </row>
    <row r="212" spans="1:159">
      <c r="L212" s="353"/>
      <c r="M212" s="353"/>
      <c r="N212" s="353"/>
      <c r="O212" s="353"/>
      <c r="P212" s="353"/>
      <c r="Q212" s="353"/>
      <c r="R212" s="353"/>
      <c r="S212" s="360"/>
      <c r="T212" s="362"/>
      <c r="U212" s="360"/>
      <c r="V212" s="353"/>
      <c r="W212" s="353"/>
      <c r="X212" s="353"/>
      <c r="Y212" s="353"/>
      <c r="Z212" s="353"/>
      <c r="AA212" s="353"/>
      <c r="AB212" s="353"/>
      <c r="AC212" s="353"/>
      <c r="AD212" s="353"/>
      <c r="AE212" s="353"/>
      <c r="AF212" s="353"/>
      <c r="AG212" s="353"/>
      <c r="AH212" s="353"/>
      <c r="AI212" s="353"/>
      <c r="AJ212" s="353"/>
      <c r="AK212" s="353"/>
      <c r="AL212" s="353"/>
      <c r="AM212" s="353"/>
      <c r="AN212" s="353"/>
      <c r="AO212" s="353"/>
      <c r="AP212" s="353"/>
      <c r="AQ212" s="353"/>
      <c r="AR212" s="353"/>
      <c r="AS212" s="353"/>
      <c r="AT212" s="353"/>
      <c r="AU212" s="353"/>
      <c r="AV212" s="353"/>
      <c r="AW212" s="353"/>
      <c r="AX212" s="353"/>
      <c r="AY212" s="353"/>
      <c r="AZ212" s="353"/>
      <c r="BA212" s="353"/>
      <c r="BB212" s="353"/>
      <c r="BC212" s="353"/>
      <c r="BD212" s="353"/>
      <c r="BE212" s="353"/>
      <c r="BF212" s="353"/>
      <c r="BG212" s="353"/>
      <c r="BH212" s="353"/>
      <c r="BI212" s="353"/>
      <c r="BJ212" s="353"/>
      <c r="BK212" s="353"/>
      <c r="BL212" s="344" t="s">
        <v>103</v>
      </c>
      <c r="BN212" s="344" t="s">
        <v>103</v>
      </c>
      <c r="BP212" s="344" t="s">
        <v>103</v>
      </c>
      <c r="BR212" s="344" t="s">
        <v>103</v>
      </c>
      <c r="BT212" s="344" t="s">
        <v>103</v>
      </c>
      <c r="BV212" s="344" t="s">
        <v>103</v>
      </c>
      <c r="BX212" s="344" t="s">
        <v>103</v>
      </c>
      <c r="BZ212" s="344" t="s">
        <v>103</v>
      </c>
      <c r="CB212" s="344" t="s">
        <v>103</v>
      </c>
      <c r="CD212" s="344" t="s">
        <v>103</v>
      </c>
      <c r="CF212" s="344" t="s">
        <v>103</v>
      </c>
      <c r="CH212" s="344" t="s">
        <v>103</v>
      </c>
      <c r="CJ212" s="344" t="s">
        <v>103</v>
      </c>
      <c r="CL212" s="344" t="s">
        <v>103</v>
      </c>
      <c r="CN212" s="344" t="s">
        <v>103</v>
      </c>
      <c r="CP212" s="344" t="s">
        <v>103</v>
      </c>
      <c r="CR212" s="344" t="s">
        <v>103</v>
      </c>
      <c r="CT212" s="344" t="s">
        <v>103</v>
      </c>
      <c r="CV212" s="344" t="s">
        <v>103</v>
      </c>
      <c r="CX212" s="344" t="s">
        <v>103</v>
      </c>
      <c r="CZ212" s="344" t="s">
        <v>103</v>
      </c>
      <c r="DB212" s="344" t="s">
        <v>103</v>
      </c>
      <c r="DD212" s="344" t="str">
        <f>DB212</f>
        <v>s</v>
      </c>
      <c r="DF212" s="344" t="str">
        <f>DB212</f>
        <v>s</v>
      </c>
      <c r="DH212" s="344" t="str">
        <f>DB212</f>
        <v>s</v>
      </c>
      <c r="DJ212" s="344" t="str">
        <f>DB212</f>
        <v>s</v>
      </c>
      <c r="DL212" s="344" t="str">
        <f>DD212</f>
        <v>s</v>
      </c>
      <c r="DN212" s="344" t="str">
        <f>DF212</f>
        <v>s</v>
      </c>
      <c r="DP212" s="344" t="str">
        <f>DH212</f>
        <v>s</v>
      </c>
      <c r="DR212" s="344" t="str">
        <f>DJ212</f>
        <v>s</v>
      </c>
      <c r="DT212" s="344" t="str">
        <f>DL212</f>
        <v>s</v>
      </c>
      <c r="DV212" s="344" t="str">
        <f>DN212</f>
        <v>s</v>
      </c>
      <c r="DX212" s="344" t="str">
        <f>DP212</f>
        <v>s</v>
      </c>
      <c r="DZ212" s="344" t="str">
        <f>DR212</f>
        <v>s</v>
      </c>
      <c r="EB212" s="344" t="str">
        <f>DT212</f>
        <v>s</v>
      </c>
      <c r="ED212" s="344" t="str">
        <f>DV212</f>
        <v>s</v>
      </c>
      <c r="EF212" s="344" t="str">
        <f>DX212</f>
        <v>s</v>
      </c>
      <c r="EH212" s="344" t="str">
        <f>DZ212</f>
        <v>s</v>
      </c>
      <c r="EJ212" s="344" t="str">
        <f>EB212</f>
        <v>s</v>
      </c>
      <c r="EL212" s="344" t="str">
        <f>ED212</f>
        <v>s</v>
      </c>
      <c r="EN212" s="344" t="str">
        <f>EF212</f>
        <v>s</v>
      </c>
      <c r="EP212" s="344" t="str">
        <f>EH212</f>
        <v>s</v>
      </c>
      <c r="ER212" s="344" t="str">
        <f>EJ212</f>
        <v>s</v>
      </c>
      <c r="ET212" s="344" t="str">
        <f>EL212</f>
        <v>s</v>
      </c>
      <c r="EV212" s="344" t="str">
        <f>EN212</f>
        <v>s</v>
      </c>
    </row>
    <row r="213" spans="1:159">
      <c r="L213" s="353"/>
      <c r="M213" s="353"/>
      <c r="N213" s="353"/>
      <c r="O213" s="353"/>
      <c r="P213" s="353"/>
      <c r="Q213" s="353"/>
      <c r="R213" s="353"/>
      <c r="S213" s="360"/>
      <c r="T213" s="362"/>
      <c r="U213" s="360"/>
      <c r="V213" s="353"/>
      <c r="W213" s="353"/>
      <c r="X213" s="353"/>
      <c r="Y213" s="353"/>
      <c r="Z213" s="353"/>
      <c r="AA213" s="353"/>
      <c r="AB213" s="353"/>
      <c r="AC213" s="353"/>
      <c r="AD213" s="353"/>
      <c r="AE213" s="353"/>
      <c r="AF213" s="353"/>
      <c r="AG213" s="353"/>
      <c r="AH213" s="353"/>
      <c r="AI213" s="353"/>
      <c r="AJ213" s="353"/>
      <c r="AK213" s="353"/>
      <c r="AL213" s="353"/>
      <c r="AM213" s="353"/>
      <c r="AN213" s="353"/>
      <c r="AO213" s="353"/>
      <c r="AP213" s="353"/>
      <c r="AQ213" s="353"/>
      <c r="AR213" s="353"/>
      <c r="AS213" s="353"/>
      <c r="AT213" s="353"/>
      <c r="AU213" s="353"/>
      <c r="AV213" s="353"/>
      <c r="AW213" s="353"/>
      <c r="AX213" s="353"/>
      <c r="AY213" s="353"/>
      <c r="AZ213" s="353"/>
      <c r="BA213" s="353"/>
      <c r="BB213" s="353"/>
      <c r="BC213" s="353"/>
      <c r="BD213" s="353"/>
      <c r="BE213" s="353"/>
      <c r="BF213" s="353"/>
      <c r="BG213" s="353"/>
      <c r="BH213" s="353"/>
      <c r="BI213" s="353"/>
      <c r="BJ213" s="353"/>
      <c r="BK213" s="353"/>
    </row>
    <row r="214" spans="1:159">
      <c r="L214" s="353"/>
      <c r="M214" s="353"/>
      <c r="N214" s="353"/>
      <c r="O214" s="353"/>
      <c r="P214" s="353"/>
      <c r="Q214" s="353"/>
      <c r="R214" s="353"/>
      <c r="S214" s="360"/>
      <c r="T214" s="362"/>
      <c r="U214" s="360"/>
      <c r="V214" s="353"/>
      <c r="W214" s="353"/>
      <c r="X214" s="353"/>
      <c r="Y214" s="353"/>
      <c r="Z214" s="353"/>
      <c r="AA214" s="353"/>
      <c r="AB214" s="353"/>
      <c r="AC214" s="353"/>
      <c r="AD214" s="353"/>
      <c r="AE214" s="353"/>
      <c r="AF214" s="353"/>
      <c r="AG214" s="353"/>
      <c r="AH214" s="353"/>
      <c r="AI214" s="353"/>
      <c r="AJ214" s="353"/>
      <c r="AK214" s="353"/>
      <c r="AL214" s="353"/>
      <c r="AM214" s="353"/>
      <c r="AN214" s="353"/>
      <c r="AO214" s="353"/>
      <c r="AP214" s="353"/>
      <c r="AQ214" s="353"/>
      <c r="AR214" s="353"/>
      <c r="AS214" s="353"/>
      <c r="AT214" s="353"/>
      <c r="AU214" s="353"/>
      <c r="AV214" s="353"/>
      <c r="AW214" s="353"/>
      <c r="AX214" s="353"/>
      <c r="AY214" s="353"/>
      <c r="AZ214" s="353"/>
      <c r="BA214" s="353"/>
      <c r="BB214" s="353"/>
      <c r="BC214" s="353"/>
      <c r="BD214" s="353"/>
      <c r="BE214" s="353"/>
      <c r="BF214" s="353"/>
      <c r="BG214" s="353"/>
      <c r="BH214" s="353"/>
      <c r="BI214" s="353"/>
      <c r="BJ214" s="353"/>
      <c r="BK214" s="353"/>
    </row>
    <row r="215" spans="1:159">
      <c r="B215" s="353"/>
      <c r="C215" s="353"/>
      <c r="D215" s="353"/>
      <c r="E215" s="353"/>
      <c r="F215" s="353"/>
      <c r="G215" s="353"/>
      <c r="H215" s="353"/>
      <c r="I215" s="353"/>
      <c r="J215" s="353"/>
      <c r="K215" s="361"/>
      <c r="L215" s="353"/>
      <c r="M215" s="353"/>
      <c r="N215" s="353"/>
      <c r="O215" s="353"/>
      <c r="P215" s="353"/>
      <c r="Q215" s="353"/>
      <c r="R215" s="353"/>
      <c r="S215" s="360"/>
      <c r="T215" s="362"/>
      <c r="U215" s="360"/>
      <c r="V215" s="353"/>
      <c r="W215" s="353"/>
      <c r="X215" s="353"/>
      <c r="Y215" s="353"/>
      <c r="Z215" s="353"/>
      <c r="AA215" s="353"/>
      <c r="AB215" s="353"/>
      <c r="AC215" s="353"/>
      <c r="AD215" s="353"/>
      <c r="AE215" s="353"/>
      <c r="AF215" s="353"/>
      <c r="AG215" s="353"/>
      <c r="AH215" s="353"/>
      <c r="AI215" s="353"/>
      <c r="AJ215" s="353"/>
      <c r="AK215" s="353"/>
      <c r="AL215" s="353"/>
      <c r="AM215" s="353"/>
      <c r="AN215" s="353"/>
      <c r="AO215" s="353"/>
      <c r="AP215" s="353"/>
      <c r="AQ215" s="353"/>
      <c r="AR215" s="353"/>
      <c r="AS215" s="353"/>
      <c r="AT215" s="353"/>
      <c r="AU215" s="353"/>
      <c r="AV215" s="353"/>
      <c r="AW215" s="353"/>
      <c r="AX215" s="353"/>
      <c r="AY215" s="353"/>
      <c r="AZ215" s="353"/>
      <c r="BA215" s="353"/>
      <c r="BB215" s="353"/>
      <c r="BC215" s="353"/>
      <c r="BD215" s="353"/>
      <c r="BE215" s="353"/>
      <c r="BF215" s="353"/>
      <c r="BG215" s="353"/>
      <c r="BH215" s="353"/>
      <c r="BI215" s="353"/>
      <c r="BJ215" s="353"/>
      <c r="BK215" s="353"/>
      <c r="BL215" s="353"/>
      <c r="BM215" s="353"/>
      <c r="BN215" s="360"/>
      <c r="BO215" s="353"/>
      <c r="BP215" s="353"/>
      <c r="BQ215" s="353"/>
      <c r="BR215" s="353"/>
      <c r="BS215" s="353"/>
      <c r="BT215" s="353"/>
      <c r="BU215" s="353"/>
      <c r="BV215" s="353"/>
      <c r="BW215" s="353"/>
      <c r="BX215" s="353"/>
      <c r="BY215" s="353"/>
      <c r="BZ215" s="353"/>
      <c r="CA215" s="353"/>
      <c r="CB215" s="353"/>
      <c r="CC215" s="353"/>
      <c r="CD215" s="353"/>
      <c r="CE215" s="353"/>
      <c r="CF215" s="353"/>
      <c r="CG215" s="353"/>
      <c r="CH215" s="353"/>
      <c r="CI215" s="353"/>
      <c r="CJ215" s="353"/>
      <c r="CK215" s="353"/>
      <c r="CL215" s="353"/>
      <c r="CM215" s="353"/>
      <c r="CN215" s="353"/>
      <c r="CO215" s="353"/>
      <c r="CP215" s="353"/>
      <c r="CQ215" s="353"/>
      <c r="CR215" s="353"/>
      <c r="CS215" s="353"/>
      <c r="CT215" s="353"/>
      <c r="CU215" s="353"/>
      <c r="CV215" s="353"/>
      <c r="CW215" s="353"/>
      <c r="CX215" s="353"/>
      <c r="CY215" s="353"/>
      <c r="CZ215" s="353"/>
      <c r="DA215" s="353"/>
      <c r="DB215" s="353"/>
      <c r="DC215" s="353"/>
      <c r="DD215" s="353"/>
      <c r="DE215" s="353"/>
      <c r="DF215" s="353"/>
      <c r="DG215" s="353"/>
      <c r="DH215" s="353"/>
      <c r="DI215" s="353"/>
      <c r="DJ215" s="353"/>
      <c r="DK215" s="353"/>
      <c r="DL215" s="353"/>
      <c r="DM215" s="353"/>
      <c r="DN215" s="353"/>
      <c r="DO215" s="353"/>
      <c r="DP215" s="353"/>
      <c r="DQ215" s="353"/>
      <c r="DR215" s="353"/>
      <c r="DS215" s="353"/>
      <c r="DT215" s="353"/>
      <c r="DU215" s="353"/>
      <c r="DV215" s="353"/>
      <c r="DW215" s="353"/>
      <c r="DX215" s="353"/>
      <c r="DY215" s="353"/>
      <c r="DZ215" s="353"/>
      <c r="EA215" s="353"/>
      <c r="EB215" s="353"/>
      <c r="EC215" s="353"/>
      <c r="ED215" s="353"/>
      <c r="EE215" s="353"/>
      <c r="EF215" s="353"/>
      <c r="EG215" s="353"/>
      <c r="EH215" s="353"/>
      <c r="EI215" s="353"/>
      <c r="EJ215" s="353"/>
      <c r="EK215" s="353"/>
      <c r="EL215" s="353"/>
      <c r="EM215" s="353"/>
      <c r="EN215" s="353"/>
      <c r="EO215" s="353"/>
    </row>
    <row r="216" spans="1:159">
      <c r="A216" s="344" t="s">
        <v>168</v>
      </c>
      <c r="B216" s="353"/>
      <c r="C216" s="353"/>
      <c r="D216" s="353"/>
      <c r="E216" s="353"/>
      <c r="F216" s="353"/>
      <c r="G216" s="353"/>
      <c r="H216" s="353"/>
      <c r="I216" s="353"/>
      <c r="J216" s="353"/>
      <c r="K216" s="361"/>
      <c r="L216" s="353"/>
      <c r="M216" s="353"/>
      <c r="N216" s="353"/>
      <c r="O216" s="353"/>
      <c r="P216" s="353"/>
      <c r="Q216" s="353"/>
      <c r="R216" s="353"/>
      <c r="S216" s="360"/>
      <c r="T216" s="362"/>
      <c r="U216" s="360"/>
      <c r="V216" s="353"/>
      <c r="W216" s="353"/>
      <c r="X216" s="353"/>
      <c r="Y216" s="353"/>
      <c r="Z216" s="353"/>
      <c r="AA216" s="353"/>
      <c r="AB216" s="353"/>
      <c r="AC216" s="353"/>
      <c r="AD216" s="353"/>
      <c r="AE216" s="353"/>
      <c r="AF216" s="353"/>
      <c r="AG216" s="353"/>
      <c r="AH216" s="353"/>
      <c r="AI216" s="353"/>
      <c r="AJ216" s="353"/>
      <c r="AK216" s="353"/>
      <c r="AL216" s="353"/>
      <c r="AM216" s="353"/>
      <c r="AN216" s="353"/>
      <c r="AO216" s="353"/>
      <c r="AP216" s="353"/>
      <c r="AQ216" s="353"/>
      <c r="AR216" s="353"/>
      <c r="AS216" s="353"/>
      <c r="AT216" s="353"/>
      <c r="AU216" s="353"/>
      <c r="AV216" s="353"/>
      <c r="AW216" s="353"/>
      <c r="AX216" s="353"/>
      <c r="AY216" s="353"/>
      <c r="AZ216" s="353"/>
      <c r="BA216" s="353"/>
      <c r="BB216" s="353"/>
      <c r="BC216" s="353"/>
      <c r="BD216" s="353"/>
      <c r="BE216" s="353"/>
      <c r="BF216" s="353"/>
      <c r="BG216" s="353"/>
      <c r="BH216" s="353"/>
      <c r="BI216" s="353"/>
      <c r="BJ216" s="353"/>
      <c r="BK216" s="353"/>
      <c r="BL216" s="353"/>
      <c r="BM216" s="353"/>
      <c r="BN216" s="360"/>
      <c r="BO216" s="353"/>
      <c r="BP216" s="353"/>
      <c r="BQ216" s="353"/>
      <c r="BR216" s="353"/>
      <c r="BS216" s="353"/>
      <c r="BT216" s="353"/>
      <c r="BU216" s="353"/>
      <c r="BV216" s="353"/>
      <c r="BW216" s="353"/>
      <c r="BX216" s="353"/>
      <c r="BY216" s="353"/>
      <c r="BZ216" s="353"/>
      <c r="CA216" s="353"/>
      <c r="CB216" s="353"/>
      <c r="CC216" s="353"/>
      <c r="CD216" s="353"/>
      <c r="CE216" s="353"/>
      <c r="CF216" s="353"/>
      <c r="CG216" s="353"/>
      <c r="CH216" s="353"/>
      <c r="CI216" s="353"/>
      <c r="CJ216" s="353"/>
      <c r="CK216" s="353"/>
      <c r="CL216" s="353"/>
      <c r="CM216" s="353"/>
      <c r="CN216" s="353"/>
      <c r="CO216" s="353"/>
      <c r="CP216" s="353"/>
      <c r="CQ216" s="353"/>
      <c r="CR216" s="353"/>
      <c r="CS216" s="353"/>
      <c r="CT216" s="353"/>
      <c r="CU216" s="353"/>
      <c r="CV216" s="353"/>
      <c r="CW216" s="353"/>
      <c r="CX216" s="353"/>
      <c r="CY216" s="353"/>
      <c r="CZ216" s="353"/>
      <c r="DA216" s="353"/>
      <c r="DB216" s="353"/>
      <c r="DC216" s="353"/>
      <c r="DD216" s="353"/>
      <c r="DE216" s="353"/>
      <c r="DF216" s="353"/>
      <c r="DG216" s="353"/>
      <c r="DH216" s="353"/>
      <c r="DI216" s="353"/>
      <c r="DJ216" s="353"/>
      <c r="DK216" s="353"/>
      <c r="DL216" s="353"/>
      <c r="DM216" s="353"/>
      <c r="DN216" s="353"/>
      <c r="DO216" s="353"/>
      <c r="DP216" s="353"/>
      <c r="DQ216" s="353"/>
      <c r="DR216" s="353"/>
      <c r="DS216" s="353"/>
      <c r="DT216" s="353"/>
      <c r="DU216" s="353"/>
      <c r="DV216" s="353"/>
      <c r="DW216" s="353"/>
      <c r="DX216" s="353"/>
      <c r="DY216" s="353"/>
      <c r="DZ216" s="353"/>
      <c r="EA216" s="353"/>
      <c r="EB216" s="353"/>
      <c r="EC216" s="353"/>
      <c r="ED216" s="353"/>
      <c r="EE216" s="353"/>
      <c r="EF216" s="353"/>
      <c r="EG216" s="353"/>
      <c r="EH216" s="353"/>
      <c r="EI216" s="353"/>
      <c r="EJ216" s="353"/>
      <c r="EK216" s="353"/>
      <c r="EL216" s="353"/>
      <c r="EM216" s="353"/>
      <c r="EN216" s="353"/>
      <c r="EO216" s="353"/>
    </row>
    <row r="217" spans="1:159">
      <c r="A217" s="342">
        <f>IF(Rendimiento!B116="",Rendimiento!F116,Rendimiento!B116)</f>
        <v>0</v>
      </c>
      <c r="B217" s="355">
        <f>Rendimiento!C116</f>
        <v>0</v>
      </c>
      <c r="C217" s="355">
        <f>Rendimiento!D116</f>
        <v>0</v>
      </c>
      <c r="D217" s="342">
        <f>Rendimiento!E116</f>
        <v>0</v>
      </c>
      <c r="E217" s="344">
        <f>A217*A217</f>
        <v>0</v>
      </c>
      <c r="F217" s="344">
        <f t="shared" ref="F217:F256" si="337">B217*B217</f>
        <v>0</v>
      </c>
      <c r="G217" s="344">
        <f t="shared" ref="G217:G256" si="338">C217*C217</f>
        <v>0</v>
      </c>
      <c r="H217" s="344">
        <f t="shared" ref="H217:H256" si="339">D217*D217</f>
        <v>0</v>
      </c>
      <c r="I217" s="340">
        <f>SUM(A217:D217)</f>
        <v>0</v>
      </c>
      <c r="J217" s="344">
        <f>I217*I217</f>
        <v>0</v>
      </c>
      <c r="K217" s="344">
        <f t="shared" ref="K217:K256" si="340">SUM(E217:H217)</f>
        <v>0</v>
      </c>
      <c r="L217" s="344" t="s">
        <v>87</v>
      </c>
      <c r="M217" s="344" t="e">
        <f>K263-N218</f>
        <v>#DIV/0!</v>
      </c>
      <c r="O217" s="342">
        <f>Rendimiento!M116</f>
        <v>0</v>
      </c>
      <c r="P217" s="356">
        <f>Rendimiento!N116</f>
        <v>0</v>
      </c>
      <c r="Q217" s="332" t="e">
        <f>IF(E264&gt;0,O217,0)</f>
        <v>#DIV/0!</v>
      </c>
      <c r="R217" s="333" t="e">
        <f>T(Q217)</f>
        <v>#DIV/0!</v>
      </c>
      <c r="S217" s="332" t="e">
        <f>IF(E264&gt;0,P217,Q217)</f>
        <v>#DIV/0!</v>
      </c>
      <c r="EZ217" s="344">
        <f>SUM(A217:D261)</f>
        <v>0</v>
      </c>
      <c r="FA217" s="344">
        <f>SUM(A217:D217)</f>
        <v>0</v>
      </c>
      <c r="FB217" s="344">
        <f>SUM(A267:D267)</f>
        <v>8342.0350877192977</v>
      </c>
      <c r="FC217" s="344">
        <f t="shared" ref="FC217:FC261" si="341">SUM(FA217:FB217)</f>
        <v>8342.0350877192977</v>
      </c>
    </row>
    <row r="218" spans="1:159">
      <c r="A218" s="342">
        <f>IF(Rendimiento!B117="",Rendimiento!F117,Rendimiento!B117)</f>
        <v>0</v>
      </c>
      <c r="B218" s="355">
        <f>Rendimiento!C117</f>
        <v>0</v>
      </c>
      <c r="C218" s="355">
        <f>Rendimiento!D117</f>
        <v>0</v>
      </c>
      <c r="D218" s="342">
        <f>Rendimiento!E117</f>
        <v>0</v>
      </c>
      <c r="E218" s="344">
        <f t="shared" ref="E218:E256" si="342">A218*A218</f>
        <v>0</v>
      </c>
      <c r="F218" s="344">
        <f t="shared" si="337"/>
        <v>0</v>
      </c>
      <c r="G218" s="344">
        <f t="shared" si="338"/>
        <v>0</v>
      </c>
      <c r="H218" s="344">
        <f t="shared" si="339"/>
        <v>0</v>
      </c>
      <c r="I218" s="340">
        <f t="shared" ref="I218:I256" si="343">SUM(A218:D218)</f>
        <v>0</v>
      </c>
      <c r="J218" s="344">
        <f t="shared" ref="J218:J262" si="344">I218*I218</f>
        <v>0</v>
      </c>
      <c r="K218" s="344">
        <f t="shared" si="340"/>
        <v>0</v>
      </c>
      <c r="L218" s="344" t="s">
        <v>89</v>
      </c>
      <c r="M218" s="344">
        <f>SUM(A217:D261)</f>
        <v>0</v>
      </c>
      <c r="N218" s="344" t="e">
        <f>(M218*M218)/L219</f>
        <v>#DIV/0!</v>
      </c>
      <c r="O218" s="342">
        <f>Rendimiento!M117</f>
        <v>0</v>
      </c>
      <c r="P218" s="356">
        <f>Rendimiento!N117</f>
        <v>0</v>
      </c>
      <c r="Q218" s="332" t="e">
        <f>IF(E264&gt;0,O218,0)</f>
        <v>#DIV/0!</v>
      </c>
      <c r="R218" s="333" t="e">
        <f t="shared" ref="R218:R261" si="345">T(Q218)</f>
        <v>#DIV/0!</v>
      </c>
      <c r="S218" s="332" t="e">
        <f>IF(E264&gt;0,P218,Q218)</f>
        <v>#DIV/0!</v>
      </c>
      <c r="T218" s="344" t="e">
        <f t="shared" ref="T218:T256" si="346">IF(S218=0,"",$BM218)</f>
        <v>#DIV/0!</v>
      </c>
      <c r="BL218" s="332">
        <f t="shared" ref="BL218:BL261" si="347">ABS($P$217-P218)</f>
        <v>0</v>
      </c>
      <c r="BM218" s="344" t="e">
        <f t="shared" ref="BM218:BM261" si="348">IF(BL218&lt;$BL$264,$BL$265,$BL$266)</f>
        <v>#DIV/0!</v>
      </c>
      <c r="EZ218" s="344">
        <f>SUM(A267:D311)</f>
        <v>137200.16374269003</v>
      </c>
      <c r="FA218" s="344">
        <f t="shared" ref="FA218:FA256" si="349">SUM(A218:D218)</f>
        <v>0</v>
      </c>
      <c r="FB218" s="344">
        <f t="shared" ref="FB218:FB256" si="350">SUM(A268:D268)</f>
        <v>12398.362573099414</v>
      </c>
      <c r="FC218" s="344">
        <f t="shared" si="341"/>
        <v>12398.362573099414</v>
      </c>
    </row>
    <row r="219" spans="1:159">
      <c r="A219" s="342">
        <f>IF(Rendimiento!B118="",Rendimiento!F118,Rendimiento!B118)</f>
        <v>0</v>
      </c>
      <c r="B219" s="355">
        <f>Rendimiento!C118</f>
        <v>0</v>
      </c>
      <c r="C219" s="355">
        <f>Rendimiento!D118</f>
        <v>0</v>
      </c>
      <c r="D219" s="342">
        <f>Rendimiento!E118</f>
        <v>0</v>
      </c>
      <c r="E219" s="344">
        <f t="shared" si="342"/>
        <v>0</v>
      </c>
      <c r="F219" s="344">
        <f t="shared" si="337"/>
        <v>0</v>
      </c>
      <c r="G219" s="344">
        <f t="shared" si="338"/>
        <v>0</v>
      </c>
      <c r="H219" s="344">
        <f t="shared" si="339"/>
        <v>0</v>
      </c>
      <c r="I219" s="340">
        <f t="shared" si="343"/>
        <v>0</v>
      </c>
      <c r="J219" s="344">
        <f t="shared" si="344"/>
        <v>0</v>
      </c>
      <c r="K219" s="344">
        <f t="shared" si="340"/>
        <v>0</v>
      </c>
      <c r="L219" s="344">
        <f>COUNTIF(A217:D261,"&gt;0,1")</f>
        <v>0</v>
      </c>
      <c r="O219" s="342">
        <f>Rendimiento!M118</f>
        <v>0</v>
      </c>
      <c r="P219" s="356">
        <f>Rendimiento!N118</f>
        <v>0</v>
      </c>
      <c r="Q219" s="332" t="e">
        <f>IF(E264&gt;0,O219,0)</f>
        <v>#DIV/0!</v>
      </c>
      <c r="R219" s="333" t="e">
        <f t="shared" si="345"/>
        <v>#DIV/0!</v>
      </c>
      <c r="S219" s="332" t="e">
        <f>IF(E264&gt;0,P219,Q219)</f>
        <v>#DIV/0!</v>
      </c>
      <c r="T219" s="344" t="e">
        <f t="shared" si="346"/>
        <v>#DIV/0!</v>
      </c>
      <c r="U219" s="344" t="e">
        <f t="shared" ref="U219:U261" si="351">IF(S219=0,"",$BO219)</f>
        <v>#DIV/0!</v>
      </c>
      <c r="BL219" s="332">
        <f t="shared" si="347"/>
        <v>0</v>
      </c>
      <c r="BM219" s="344" t="e">
        <f t="shared" si="348"/>
        <v>#DIV/0!</v>
      </c>
      <c r="BN219" s="344">
        <f t="shared" ref="BN219:BN261" si="352">ABS($P$218-P219)</f>
        <v>0</v>
      </c>
      <c r="BO219" s="344" t="e">
        <f>IF(BN219&lt;$BL$264,$BN$265,$BN266)</f>
        <v>#DIV/0!</v>
      </c>
      <c r="EZ219" s="342">
        <f>SUM(EZ217:EZ218)</f>
        <v>137200.16374269003</v>
      </c>
      <c r="FA219" s="344">
        <f t="shared" si="349"/>
        <v>0</v>
      </c>
      <c r="FB219" s="344">
        <f t="shared" si="350"/>
        <v>12979.53216374269</v>
      </c>
      <c r="FC219" s="344">
        <f t="shared" si="341"/>
        <v>12979.53216374269</v>
      </c>
    </row>
    <row r="220" spans="1:159">
      <c r="A220" s="342">
        <f>IF(Rendimiento!B119="",Rendimiento!F119,Rendimiento!B119)</f>
        <v>0</v>
      </c>
      <c r="B220" s="355">
        <f>Rendimiento!C119</f>
        <v>0</v>
      </c>
      <c r="C220" s="355">
        <f>Rendimiento!D119</f>
        <v>0</v>
      </c>
      <c r="D220" s="342">
        <f>Rendimiento!E119</f>
        <v>0</v>
      </c>
      <c r="E220" s="344">
        <f t="shared" si="342"/>
        <v>0</v>
      </c>
      <c r="F220" s="344">
        <f t="shared" si="337"/>
        <v>0</v>
      </c>
      <c r="G220" s="344">
        <f t="shared" si="338"/>
        <v>0</v>
      </c>
      <c r="H220" s="344">
        <f t="shared" si="339"/>
        <v>0</v>
      </c>
      <c r="I220" s="340">
        <f t="shared" si="343"/>
        <v>0</v>
      </c>
      <c r="J220" s="344">
        <f t="shared" si="344"/>
        <v>0</v>
      </c>
      <c r="K220" s="344">
        <f t="shared" si="340"/>
        <v>0</v>
      </c>
      <c r="L220" s="344" t="s">
        <v>88</v>
      </c>
      <c r="M220" s="344" t="e">
        <f>M221-N218</f>
        <v>#DIV/0!</v>
      </c>
      <c r="O220" s="342">
        <f>Rendimiento!M119</f>
        <v>0</v>
      </c>
      <c r="P220" s="356">
        <f>Rendimiento!N119</f>
        <v>0</v>
      </c>
      <c r="Q220" s="332" t="e">
        <f>IF(E264&gt;0,O220,0)</f>
        <v>#DIV/0!</v>
      </c>
      <c r="R220" s="333" t="e">
        <f t="shared" si="345"/>
        <v>#DIV/0!</v>
      </c>
      <c r="S220" s="332" t="e">
        <f>IF(E264&gt;0,P220,Q220)</f>
        <v>#DIV/0!</v>
      </c>
      <c r="T220" s="344" t="e">
        <f t="shared" si="346"/>
        <v>#DIV/0!</v>
      </c>
      <c r="U220" s="344" t="e">
        <f t="shared" si="351"/>
        <v>#DIV/0!</v>
      </c>
      <c r="V220" s="344" t="e">
        <f t="shared" ref="V220:V261" si="353">IF(S220=0,"",$BQ220)</f>
        <v>#DIV/0!</v>
      </c>
      <c r="BL220" s="332">
        <f t="shared" si="347"/>
        <v>0</v>
      </c>
      <c r="BM220" s="344" t="e">
        <f t="shared" si="348"/>
        <v>#DIV/0!</v>
      </c>
      <c r="BN220" s="344">
        <f t="shared" si="352"/>
        <v>0</v>
      </c>
      <c r="BO220" s="344" t="e">
        <f>IF(BN220&lt;$BN$264,$BN$265,$BN266)</f>
        <v>#DIV/0!</v>
      </c>
      <c r="BP220" s="344">
        <f t="shared" ref="BP220:BP261" si="354">ABS($P$219-P220)</f>
        <v>0</v>
      </c>
      <c r="BQ220" s="344" t="e">
        <f>IF(BP220&lt;$BP$264,$BP$265,$BP266)</f>
        <v>#DIV/0!</v>
      </c>
      <c r="EZ220" s="344">
        <f>EZ219*EZ219</f>
        <v>18823884931.020954</v>
      </c>
      <c r="FA220" s="344">
        <f t="shared" si="349"/>
        <v>0</v>
      </c>
      <c r="FB220" s="344">
        <f t="shared" si="350"/>
        <v>12269.643274853801</v>
      </c>
      <c r="FC220" s="344">
        <f t="shared" si="341"/>
        <v>12269.643274853801</v>
      </c>
    </row>
    <row r="221" spans="1:159" ht="13.5" thickBot="1">
      <c r="A221" s="342">
        <f>IF(Rendimiento!B120="",Rendimiento!F120,Rendimiento!B120)</f>
        <v>0</v>
      </c>
      <c r="B221" s="355">
        <f>Rendimiento!C120</f>
        <v>0</v>
      </c>
      <c r="C221" s="355">
        <f>Rendimiento!D120</f>
        <v>0</v>
      </c>
      <c r="D221" s="342">
        <f>Rendimiento!E120</f>
        <v>0</v>
      </c>
      <c r="E221" s="344">
        <f t="shared" si="342"/>
        <v>0</v>
      </c>
      <c r="F221" s="344">
        <f t="shared" si="337"/>
        <v>0</v>
      </c>
      <c r="G221" s="344">
        <f t="shared" si="338"/>
        <v>0</v>
      </c>
      <c r="H221" s="344">
        <f t="shared" si="339"/>
        <v>0</v>
      </c>
      <c r="I221" s="340">
        <f t="shared" si="343"/>
        <v>0</v>
      </c>
      <c r="J221" s="344">
        <f t="shared" si="344"/>
        <v>0</v>
      </c>
      <c r="K221" s="344">
        <f t="shared" si="340"/>
        <v>0</v>
      </c>
      <c r="L221" s="344">
        <f>COUNTIF(I217:I261,"&gt;0,1")</f>
        <v>0</v>
      </c>
      <c r="M221" s="344" t="e">
        <f>E263/L221</f>
        <v>#DIV/0!</v>
      </c>
      <c r="O221" s="342">
        <f>Rendimiento!M120</f>
        <v>0</v>
      </c>
      <c r="P221" s="356">
        <f>Rendimiento!N120</f>
        <v>0</v>
      </c>
      <c r="Q221" s="332" t="e">
        <f>IF(E264&gt;0,O221,0)</f>
        <v>#DIV/0!</v>
      </c>
      <c r="R221" s="333" t="e">
        <f t="shared" si="345"/>
        <v>#DIV/0!</v>
      </c>
      <c r="S221" s="332" t="e">
        <f>IF(E264&gt;0,P221,Q221)</f>
        <v>#DIV/0!</v>
      </c>
      <c r="T221" s="344" t="e">
        <f t="shared" si="346"/>
        <v>#DIV/0!</v>
      </c>
      <c r="U221" s="344" t="e">
        <f t="shared" si="351"/>
        <v>#DIV/0!</v>
      </c>
      <c r="V221" s="344" t="e">
        <f t="shared" si="353"/>
        <v>#DIV/0!</v>
      </c>
      <c r="W221" s="344" t="e">
        <f t="shared" ref="W221:W261" si="355">IF(S221=0,"",$BS221)</f>
        <v>#DIV/0!</v>
      </c>
      <c r="BL221" s="332">
        <f t="shared" si="347"/>
        <v>0</v>
      </c>
      <c r="BM221" s="344" t="e">
        <f t="shared" si="348"/>
        <v>#DIV/0!</v>
      </c>
      <c r="BN221" s="344">
        <f t="shared" si="352"/>
        <v>0</v>
      </c>
      <c r="BO221" s="344" t="e">
        <f>IF(BN221&lt;$BN$264,$BN$265,$BN266)</f>
        <v>#DIV/0!</v>
      </c>
      <c r="BP221" s="344">
        <f t="shared" si="354"/>
        <v>0</v>
      </c>
      <c r="BQ221" s="344" t="e">
        <f>IF(BP221&lt;$BP$264,$BP$265,$BP266)</f>
        <v>#DIV/0!</v>
      </c>
      <c r="BR221" s="344">
        <f t="shared" ref="BR221:BR261" si="356">ABS($P$220-P221)</f>
        <v>0</v>
      </c>
      <c r="BS221" s="344" t="e">
        <f>IF(BR221&lt;$BR$264,$BR$265,$BR266)</f>
        <v>#DIV/0!</v>
      </c>
      <c r="EZ221" s="344">
        <f>COUNTIF(A217:D261,"&gt;0,1")*2</f>
        <v>0</v>
      </c>
      <c r="FA221" s="344">
        <f t="shared" si="349"/>
        <v>0</v>
      </c>
      <c r="FB221" s="344">
        <f t="shared" si="350"/>
        <v>8772.0116959064326</v>
      </c>
      <c r="FC221" s="344">
        <f t="shared" si="341"/>
        <v>8772.0116959064326</v>
      </c>
    </row>
    <row r="222" spans="1:159" ht="13.5" thickBot="1">
      <c r="A222" s="342">
        <f>IF(Rendimiento!B121="",Rendimiento!F121,Rendimiento!B121)</f>
        <v>0</v>
      </c>
      <c r="B222" s="355">
        <f>Rendimiento!C121</f>
        <v>0</v>
      </c>
      <c r="C222" s="355">
        <f>Rendimiento!D121</f>
        <v>0</v>
      </c>
      <c r="D222" s="342">
        <f>Rendimiento!E121</f>
        <v>0</v>
      </c>
      <c r="E222" s="344">
        <f t="shared" si="342"/>
        <v>0</v>
      </c>
      <c r="F222" s="344">
        <f t="shared" si="337"/>
        <v>0</v>
      </c>
      <c r="G222" s="344">
        <f t="shared" si="338"/>
        <v>0</v>
      </c>
      <c r="H222" s="344">
        <f t="shared" si="339"/>
        <v>0</v>
      </c>
      <c r="I222" s="340">
        <f t="shared" si="343"/>
        <v>0</v>
      </c>
      <c r="J222" s="344">
        <f t="shared" si="344"/>
        <v>0</v>
      </c>
      <c r="K222" s="344">
        <f t="shared" si="340"/>
        <v>0</v>
      </c>
      <c r="L222" s="344" t="s">
        <v>90</v>
      </c>
      <c r="M222" s="344" t="e">
        <f>M223-N218</f>
        <v>#DIV/0!</v>
      </c>
      <c r="O222" s="342">
        <f>Rendimiento!M121</f>
        <v>0</v>
      </c>
      <c r="P222" s="356">
        <f>Rendimiento!N121</f>
        <v>0</v>
      </c>
      <c r="Q222" s="332" t="e">
        <f>IF(E264&gt;0,O222,0)</f>
        <v>#DIV/0!</v>
      </c>
      <c r="R222" s="333" t="e">
        <f t="shared" si="345"/>
        <v>#DIV/0!</v>
      </c>
      <c r="S222" s="332" t="e">
        <f>IF(E264&gt;0,P222,Q222)</f>
        <v>#DIV/0!</v>
      </c>
      <c r="T222" s="344" t="e">
        <f t="shared" si="346"/>
        <v>#DIV/0!</v>
      </c>
      <c r="U222" s="344" t="e">
        <f t="shared" si="351"/>
        <v>#DIV/0!</v>
      </c>
      <c r="V222" s="344" t="e">
        <f t="shared" si="353"/>
        <v>#DIV/0!</v>
      </c>
      <c r="W222" s="344" t="e">
        <f t="shared" si="355"/>
        <v>#DIV/0!</v>
      </c>
      <c r="X222" s="344" t="e">
        <f t="shared" ref="X222:X261" si="357">IF(S222=0,"",$BU222)</f>
        <v>#DIV/0!</v>
      </c>
      <c r="BL222" s="332">
        <f t="shared" si="347"/>
        <v>0</v>
      </c>
      <c r="BM222" s="344" t="e">
        <f t="shared" si="348"/>
        <v>#DIV/0!</v>
      </c>
      <c r="BN222" s="344">
        <f t="shared" si="352"/>
        <v>0</v>
      </c>
      <c r="BO222" s="344" t="e">
        <f>IF(BN222&lt;$BN$264,$BN$265,$BN266)</f>
        <v>#DIV/0!</v>
      </c>
      <c r="BP222" s="344">
        <f t="shared" si="354"/>
        <v>0</v>
      </c>
      <c r="BQ222" s="344" t="e">
        <f>IF(BP222&lt;$BP$264,$BP$265,$BP266)</f>
        <v>#DIV/0!</v>
      </c>
      <c r="BR222" s="344">
        <f t="shared" si="356"/>
        <v>0</v>
      </c>
      <c r="BS222" s="344" t="e">
        <f>IF(BR222&lt;$BR$264,$BR$265,$BR266)</f>
        <v>#DIV/0!</v>
      </c>
      <c r="BT222" s="344">
        <f t="shared" ref="BT222:BT261" si="358">ABS($P$221-P222)</f>
        <v>0</v>
      </c>
      <c r="BU222" s="344" t="e">
        <f>IF(BT222&lt;$BT$264,$BT$265,$BT266)</f>
        <v>#DIV/0!</v>
      </c>
      <c r="EY222" s="344" t="s">
        <v>89</v>
      </c>
      <c r="EZ222" s="347" t="e">
        <f>EZ220/EZ221</f>
        <v>#DIV/0!</v>
      </c>
      <c r="FA222" s="344">
        <f t="shared" si="349"/>
        <v>0</v>
      </c>
      <c r="FB222" s="344">
        <f t="shared" si="350"/>
        <v>9450.6257309941502</v>
      </c>
      <c r="FC222" s="344">
        <f t="shared" si="341"/>
        <v>9450.6257309941502</v>
      </c>
    </row>
    <row r="223" spans="1:159">
      <c r="A223" s="342">
        <f>IF(Rendimiento!B122="",Rendimiento!F122,Rendimiento!B122)</f>
        <v>0</v>
      </c>
      <c r="B223" s="355">
        <f>Rendimiento!C122</f>
        <v>0</v>
      </c>
      <c r="C223" s="355">
        <f>Rendimiento!D122</f>
        <v>0</v>
      </c>
      <c r="D223" s="342">
        <f>Rendimiento!E122</f>
        <v>0</v>
      </c>
      <c r="E223" s="344">
        <f t="shared" si="342"/>
        <v>0</v>
      </c>
      <c r="F223" s="344">
        <f t="shared" si="337"/>
        <v>0</v>
      </c>
      <c r="G223" s="344">
        <f t="shared" si="338"/>
        <v>0</v>
      </c>
      <c r="H223" s="344">
        <f t="shared" si="339"/>
        <v>0</v>
      </c>
      <c r="I223" s="340">
        <f t="shared" si="343"/>
        <v>0</v>
      </c>
      <c r="J223" s="344">
        <f t="shared" si="344"/>
        <v>0</v>
      </c>
      <c r="K223" s="344">
        <f t="shared" si="340"/>
        <v>0</v>
      </c>
      <c r="L223" s="344">
        <f>COUNTIF(A262:D262,"&gt;0,1")</f>
        <v>0</v>
      </c>
      <c r="M223" s="344" t="e">
        <f>J263/L223</f>
        <v>#DIV/0!</v>
      </c>
      <c r="O223" s="342">
        <f>Rendimiento!M122</f>
        <v>0</v>
      </c>
      <c r="P223" s="356">
        <f>Rendimiento!N122</f>
        <v>0</v>
      </c>
      <c r="Q223" s="332" t="e">
        <f>IF(E264&gt;0,O223,0)</f>
        <v>#DIV/0!</v>
      </c>
      <c r="R223" s="333" t="e">
        <f t="shared" si="345"/>
        <v>#DIV/0!</v>
      </c>
      <c r="S223" s="332" t="e">
        <f>IF(E264&gt;0,P223,Q223)</f>
        <v>#DIV/0!</v>
      </c>
      <c r="T223" s="344" t="e">
        <f t="shared" si="346"/>
        <v>#DIV/0!</v>
      </c>
      <c r="U223" s="344" t="e">
        <f t="shared" si="351"/>
        <v>#DIV/0!</v>
      </c>
      <c r="V223" s="344" t="e">
        <f t="shared" si="353"/>
        <v>#DIV/0!</v>
      </c>
      <c r="W223" s="344" t="e">
        <f t="shared" si="355"/>
        <v>#DIV/0!</v>
      </c>
      <c r="X223" s="344" t="e">
        <f t="shared" si="357"/>
        <v>#DIV/0!</v>
      </c>
      <c r="Y223" s="344" t="e">
        <f t="shared" ref="Y223:Y261" si="359">IF(S223=0,"",$BW223)</f>
        <v>#DIV/0!</v>
      </c>
      <c r="BL223" s="332">
        <f t="shared" si="347"/>
        <v>0</v>
      </c>
      <c r="BM223" s="344" t="e">
        <f t="shared" si="348"/>
        <v>#DIV/0!</v>
      </c>
      <c r="BN223" s="344">
        <f t="shared" si="352"/>
        <v>0</v>
      </c>
      <c r="BO223" s="344" t="e">
        <f>IF(BN223&lt;$BN$264,$BN$265,$BN266)</f>
        <v>#DIV/0!</v>
      </c>
      <c r="BP223" s="344">
        <f t="shared" si="354"/>
        <v>0</v>
      </c>
      <c r="BQ223" s="344" t="e">
        <f>IF(BP223&lt;$BP$264,$BP$265,$BP266)</f>
        <v>#DIV/0!</v>
      </c>
      <c r="BR223" s="344">
        <f t="shared" si="356"/>
        <v>0</v>
      </c>
      <c r="BS223" s="344" t="e">
        <f>IF(BR223&lt;$BR$264,$BR$265,$BR266)</f>
        <v>#DIV/0!</v>
      </c>
      <c r="BT223" s="344">
        <f t="shared" si="358"/>
        <v>0</v>
      </c>
      <c r="BU223" s="344" t="e">
        <f>IF(BT223&lt;$BT$264,$BT$265,$BT266)</f>
        <v>#DIV/0!</v>
      </c>
      <c r="BV223" s="344">
        <f t="shared" ref="BV223:BV261" si="360">ABS($P$222-P223)</f>
        <v>0</v>
      </c>
      <c r="BW223" s="344" t="e">
        <f>IF(BV223&lt;$BV$264,$BV$265,$BV266)</f>
        <v>#DIV/0!</v>
      </c>
      <c r="FA223" s="344">
        <f t="shared" si="349"/>
        <v>0</v>
      </c>
      <c r="FB223" s="344">
        <f t="shared" si="350"/>
        <v>7837.2339181286543</v>
      </c>
      <c r="FC223" s="344">
        <f t="shared" si="341"/>
        <v>7837.2339181286543</v>
      </c>
    </row>
    <row r="224" spans="1:159">
      <c r="A224" s="342">
        <f>IF(Rendimiento!B123="",Rendimiento!F123,Rendimiento!B123)</f>
        <v>0</v>
      </c>
      <c r="B224" s="355">
        <f>Rendimiento!C123</f>
        <v>0</v>
      </c>
      <c r="C224" s="355">
        <f>Rendimiento!D123</f>
        <v>0</v>
      </c>
      <c r="D224" s="342">
        <f>Rendimiento!E123</f>
        <v>0</v>
      </c>
      <c r="E224" s="344">
        <f t="shared" si="342"/>
        <v>0</v>
      </c>
      <c r="F224" s="344">
        <f t="shared" si="337"/>
        <v>0</v>
      </c>
      <c r="G224" s="344">
        <f t="shared" si="338"/>
        <v>0</v>
      </c>
      <c r="H224" s="344">
        <f t="shared" si="339"/>
        <v>0</v>
      </c>
      <c r="I224" s="340">
        <f t="shared" si="343"/>
        <v>0</v>
      </c>
      <c r="J224" s="344">
        <f t="shared" si="344"/>
        <v>0</v>
      </c>
      <c r="K224" s="344">
        <f t="shared" si="340"/>
        <v>0</v>
      </c>
      <c r="L224" s="344" t="s">
        <v>92</v>
      </c>
      <c r="M224" s="344" t="e">
        <f>M217-M220-M222</f>
        <v>#DIV/0!</v>
      </c>
      <c r="O224" s="342">
        <f>Rendimiento!M123</f>
        <v>0</v>
      </c>
      <c r="P224" s="356">
        <f>Rendimiento!N123</f>
        <v>0</v>
      </c>
      <c r="Q224" s="332" t="e">
        <f>IF(E264&gt;0,O224,0)</f>
        <v>#DIV/0!</v>
      </c>
      <c r="R224" s="333" t="e">
        <f t="shared" si="345"/>
        <v>#DIV/0!</v>
      </c>
      <c r="S224" s="332" t="e">
        <f>IF(E264&gt;0,P224,Q224)</f>
        <v>#DIV/0!</v>
      </c>
      <c r="T224" s="344" t="e">
        <f t="shared" si="346"/>
        <v>#DIV/0!</v>
      </c>
      <c r="U224" s="344" t="e">
        <f t="shared" si="351"/>
        <v>#DIV/0!</v>
      </c>
      <c r="V224" s="344" t="e">
        <f t="shared" si="353"/>
        <v>#DIV/0!</v>
      </c>
      <c r="W224" s="344" t="e">
        <f t="shared" si="355"/>
        <v>#DIV/0!</v>
      </c>
      <c r="X224" s="344" t="e">
        <f t="shared" si="357"/>
        <v>#DIV/0!</v>
      </c>
      <c r="Y224" s="344" t="e">
        <f t="shared" si="359"/>
        <v>#DIV/0!</v>
      </c>
      <c r="Z224" s="344" t="e">
        <f t="shared" ref="Z224:Z261" si="361">IF(S224=0,"",$BY224)</f>
        <v>#DIV/0!</v>
      </c>
      <c r="BL224" s="332">
        <f t="shared" si="347"/>
        <v>0</v>
      </c>
      <c r="BM224" s="344" t="e">
        <f t="shared" si="348"/>
        <v>#DIV/0!</v>
      </c>
      <c r="BN224" s="344">
        <f t="shared" si="352"/>
        <v>0</v>
      </c>
      <c r="BO224" s="344" t="e">
        <f>IF(BN224&lt;$BN$264,$BN$265,$BN266)</f>
        <v>#DIV/0!</v>
      </c>
      <c r="BP224" s="344">
        <f t="shared" si="354"/>
        <v>0</v>
      </c>
      <c r="BQ224" s="344" t="e">
        <f>IF(BP224&lt;$BP$264,$BP$265,$BP266)</f>
        <v>#DIV/0!</v>
      </c>
      <c r="BR224" s="344">
        <f t="shared" si="356"/>
        <v>0</v>
      </c>
      <c r="BS224" s="344" t="e">
        <f>IF(BR224&lt;$BR$264,$BR$265,$BR266)</f>
        <v>#DIV/0!</v>
      </c>
      <c r="BT224" s="344">
        <f t="shared" si="358"/>
        <v>0</v>
      </c>
      <c r="BU224" s="344" t="e">
        <f>IF(BT224&lt;$BT$264,$BT$265,$BT266)</f>
        <v>#DIV/0!</v>
      </c>
      <c r="BV224" s="344">
        <f t="shared" si="360"/>
        <v>0</v>
      </c>
      <c r="BW224" s="344" t="e">
        <f>IF(BV224&lt;$BV$264,$BV$265,$BV266)</f>
        <v>#DIV/0!</v>
      </c>
      <c r="BX224" s="344">
        <f t="shared" ref="BX224:BX261" si="362">ABS($P$223-P224)</f>
        <v>0</v>
      </c>
      <c r="BY224" s="344" t="e">
        <f>IF(BX224&lt;$BX$264,$BX$265,$BX266)</f>
        <v>#DIV/0!</v>
      </c>
      <c r="EZ224" s="344">
        <f>SUMSQ(FC217:FC261)</f>
        <v>1419953255.5876336</v>
      </c>
      <c r="FA224" s="344">
        <f t="shared" si="349"/>
        <v>0</v>
      </c>
      <c r="FB224" s="344">
        <f t="shared" si="350"/>
        <v>9975.6081871345032</v>
      </c>
      <c r="FC224" s="344">
        <f t="shared" si="341"/>
        <v>9975.6081871345032</v>
      </c>
    </row>
    <row r="225" spans="1:159">
      <c r="A225" s="342">
        <f>IF(Rendimiento!B124="",Rendimiento!F124,Rendimiento!B124)</f>
        <v>0</v>
      </c>
      <c r="B225" s="355">
        <f>Rendimiento!C124</f>
        <v>0</v>
      </c>
      <c r="C225" s="355">
        <f>Rendimiento!D124</f>
        <v>0</v>
      </c>
      <c r="D225" s="342">
        <f>Rendimiento!E124</f>
        <v>0</v>
      </c>
      <c r="E225" s="344">
        <f t="shared" si="342"/>
        <v>0</v>
      </c>
      <c r="F225" s="344">
        <f t="shared" si="337"/>
        <v>0</v>
      </c>
      <c r="G225" s="344">
        <f t="shared" si="338"/>
        <v>0</v>
      </c>
      <c r="H225" s="344">
        <f t="shared" si="339"/>
        <v>0</v>
      </c>
      <c r="I225" s="340">
        <f t="shared" si="343"/>
        <v>0</v>
      </c>
      <c r="J225" s="344">
        <f t="shared" si="344"/>
        <v>0</v>
      </c>
      <c r="K225" s="344">
        <f t="shared" si="340"/>
        <v>0</v>
      </c>
      <c r="L225" s="344" t="s">
        <v>93</v>
      </c>
      <c r="M225" s="344">
        <f>L219-1</f>
        <v>-1</v>
      </c>
      <c r="O225" s="342">
        <f>Rendimiento!M124</f>
        <v>0</v>
      </c>
      <c r="P225" s="356">
        <f>Rendimiento!N124</f>
        <v>0</v>
      </c>
      <c r="Q225" s="332" t="e">
        <f>IF(E264&gt;0,O225,0)</f>
        <v>#DIV/0!</v>
      </c>
      <c r="R225" s="333" t="e">
        <f t="shared" si="345"/>
        <v>#DIV/0!</v>
      </c>
      <c r="S225" s="332" t="e">
        <f>IF(E264&gt;0,P225,Q225)</f>
        <v>#DIV/0!</v>
      </c>
      <c r="T225" s="344" t="e">
        <f t="shared" si="346"/>
        <v>#DIV/0!</v>
      </c>
      <c r="U225" s="344" t="e">
        <f t="shared" si="351"/>
        <v>#DIV/0!</v>
      </c>
      <c r="V225" s="344" t="e">
        <f t="shared" si="353"/>
        <v>#DIV/0!</v>
      </c>
      <c r="W225" s="344" t="e">
        <f t="shared" si="355"/>
        <v>#DIV/0!</v>
      </c>
      <c r="X225" s="344" t="e">
        <f t="shared" si="357"/>
        <v>#DIV/0!</v>
      </c>
      <c r="Y225" s="344" t="e">
        <f t="shared" si="359"/>
        <v>#DIV/0!</v>
      </c>
      <c r="Z225" s="344" t="e">
        <f t="shared" si="361"/>
        <v>#DIV/0!</v>
      </c>
      <c r="AA225" s="344" t="e">
        <f t="shared" ref="AA225:AA261" si="363">IF(S225=0,"",$CA225)</f>
        <v>#DIV/0!</v>
      </c>
      <c r="BL225" s="332">
        <f t="shared" si="347"/>
        <v>0</v>
      </c>
      <c r="BM225" s="344" t="e">
        <f t="shared" si="348"/>
        <v>#DIV/0!</v>
      </c>
      <c r="BN225" s="344">
        <f t="shared" si="352"/>
        <v>0</v>
      </c>
      <c r="BO225" s="344" t="e">
        <f>IF(BN225&lt;$BN$264,$BN$265,$BN266)</f>
        <v>#DIV/0!</v>
      </c>
      <c r="BP225" s="344">
        <f t="shared" si="354"/>
        <v>0</v>
      </c>
      <c r="BQ225" s="344" t="e">
        <f>IF(BP225&lt;$BP$264,$BP$265,$BP266)</f>
        <v>#DIV/0!</v>
      </c>
      <c r="BR225" s="344">
        <f t="shared" si="356"/>
        <v>0</v>
      </c>
      <c r="BS225" s="344" t="e">
        <f>IF(BR225&lt;$BR$264,$BR$265,$BR266)</f>
        <v>#DIV/0!</v>
      </c>
      <c r="BT225" s="344">
        <f t="shared" si="358"/>
        <v>0</v>
      </c>
      <c r="BU225" s="344" t="e">
        <f>IF(BT225&lt;$BT$264,$BT$265,$BT266)</f>
        <v>#DIV/0!</v>
      </c>
      <c r="BV225" s="344">
        <f t="shared" si="360"/>
        <v>0</v>
      </c>
      <c r="BW225" s="344" t="e">
        <f>IF(BV225&lt;$BV$264,$BV$265,$BV266)</f>
        <v>#DIV/0!</v>
      </c>
      <c r="BX225" s="344">
        <f t="shared" si="362"/>
        <v>0</v>
      </c>
      <c r="BY225" s="344" t="e">
        <f>IF(BX225&lt;$BX$264,$BX$265,$BX266)</f>
        <v>#DIV/0!</v>
      </c>
      <c r="BZ225" s="344">
        <f t="shared" ref="BZ225:BZ261" si="364">ABS($P$224-P225)</f>
        <v>0</v>
      </c>
      <c r="CA225" s="344" t="e">
        <f>IF(BZ225&lt;$BZ$264,$BZ$265,$BZ266)</f>
        <v>#DIV/0!</v>
      </c>
      <c r="EZ225" s="344">
        <f>COUNTIF(A217:D217,"&gt;0,1")*2</f>
        <v>0</v>
      </c>
      <c r="FA225" s="344">
        <f t="shared" si="349"/>
        <v>0</v>
      </c>
      <c r="FB225" s="344">
        <f t="shared" si="350"/>
        <v>12554.643274853801</v>
      </c>
      <c r="FC225" s="344">
        <f t="shared" si="341"/>
        <v>12554.643274853801</v>
      </c>
    </row>
    <row r="226" spans="1:159">
      <c r="A226" s="342">
        <f>IF(Rendimiento!B125="",Rendimiento!F125,Rendimiento!B125)</f>
        <v>0</v>
      </c>
      <c r="B226" s="355">
        <f>Rendimiento!C125</f>
        <v>0</v>
      </c>
      <c r="C226" s="355">
        <f>Rendimiento!D125</f>
        <v>0</v>
      </c>
      <c r="D226" s="342">
        <f>Rendimiento!E125</f>
        <v>0</v>
      </c>
      <c r="E226" s="344">
        <f t="shared" si="342"/>
        <v>0</v>
      </c>
      <c r="F226" s="344">
        <f t="shared" si="337"/>
        <v>0</v>
      </c>
      <c r="G226" s="344">
        <f t="shared" si="338"/>
        <v>0</v>
      </c>
      <c r="H226" s="344">
        <f t="shared" si="339"/>
        <v>0</v>
      </c>
      <c r="I226" s="340">
        <f t="shared" si="343"/>
        <v>0</v>
      </c>
      <c r="J226" s="344">
        <f t="shared" si="344"/>
        <v>0</v>
      </c>
      <c r="K226" s="344">
        <f t="shared" si="340"/>
        <v>0</v>
      </c>
      <c r="L226" s="344" t="s">
        <v>94</v>
      </c>
      <c r="M226" s="344">
        <f>L221-1</f>
        <v>-1</v>
      </c>
      <c r="O226" s="342">
        <f>Rendimiento!M125</f>
        <v>0</v>
      </c>
      <c r="P226" s="356">
        <f>Rendimiento!N125</f>
        <v>0</v>
      </c>
      <c r="Q226" s="332" t="e">
        <f>IF(E264&gt;0,O226,0)</f>
        <v>#DIV/0!</v>
      </c>
      <c r="R226" s="333" t="e">
        <f t="shared" si="345"/>
        <v>#DIV/0!</v>
      </c>
      <c r="S226" s="332" t="e">
        <f>IF(E264&gt;0,P226,Q226)</f>
        <v>#DIV/0!</v>
      </c>
      <c r="T226" s="344" t="e">
        <f t="shared" si="346"/>
        <v>#DIV/0!</v>
      </c>
      <c r="U226" s="344" t="e">
        <f t="shared" si="351"/>
        <v>#DIV/0!</v>
      </c>
      <c r="V226" s="344" t="e">
        <f t="shared" si="353"/>
        <v>#DIV/0!</v>
      </c>
      <c r="W226" s="344" t="e">
        <f t="shared" si="355"/>
        <v>#DIV/0!</v>
      </c>
      <c r="X226" s="344" t="e">
        <f t="shared" si="357"/>
        <v>#DIV/0!</v>
      </c>
      <c r="Y226" s="344" t="e">
        <f t="shared" si="359"/>
        <v>#DIV/0!</v>
      </c>
      <c r="Z226" s="344" t="e">
        <f t="shared" si="361"/>
        <v>#DIV/0!</v>
      </c>
      <c r="AA226" s="344" t="e">
        <f t="shared" si="363"/>
        <v>#DIV/0!</v>
      </c>
      <c r="AB226" s="344" t="e">
        <f t="shared" ref="AB226:AB261" si="365">IF(S226=0,"",$CC226)</f>
        <v>#DIV/0!</v>
      </c>
      <c r="BL226" s="332">
        <f t="shared" si="347"/>
        <v>0</v>
      </c>
      <c r="BM226" s="344" t="e">
        <f t="shared" si="348"/>
        <v>#DIV/0!</v>
      </c>
      <c r="BN226" s="344">
        <f t="shared" si="352"/>
        <v>0</v>
      </c>
      <c r="BO226" s="344" t="e">
        <f>IF(BN226&lt;$BN$264,$BN$265,$BN266)</f>
        <v>#DIV/0!</v>
      </c>
      <c r="BP226" s="344">
        <f t="shared" si="354"/>
        <v>0</v>
      </c>
      <c r="BQ226" s="344" t="e">
        <f>IF(BP226&lt;$BP$264,$BP$265,$BP266)</f>
        <v>#DIV/0!</v>
      </c>
      <c r="BR226" s="344">
        <f t="shared" si="356"/>
        <v>0</v>
      </c>
      <c r="BS226" s="344" t="e">
        <f>IF(BR226&lt;$BR$264,$BR$265,$BR266)</f>
        <v>#DIV/0!</v>
      </c>
      <c r="BT226" s="344">
        <f t="shared" si="358"/>
        <v>0</v>
      </c>
      <c r="BU226" s="344" t="e">
        <f>IF(BT226&lt;$BT$264,$BT$265,$BT266)</f>
        <v>#DIV/0!</v>
      </c>
      <c r="BV226" s="344">
        <f t="shared" si="360"/>
        <v>0</v>
      </c>
      <c r="BW226" s="344" t="e">
        <f>IF(BV226&lt;$BV$264,$BV$265,$BV266)</f>
        <v>#DIV/0!</v>
      </c>
      <c r="BX226" s="344">
        <f t="shared" si="362"/>
        <v>0</v>
      </c>
      <c r="BY226" s="344" t="e">
        <f>IF(BX226&lt;$BX$264,$BX$265,$BX266)</f>
        <v>#DIV/0!</v>
      </c>
      <c r="BZ226" s="344">
        <f t="shared" si="364"/>
        <v>0</v>
      </c>
      <c r="CA226" s="344" t="e">
        <f>IF(BZ226&lt;$BZ$264,$BZ$265,$BZ266)</f>
        <v>#DIV/0!</v>
      </c>
      <c r="CB226" s="344">
        <f t="shared" ref="CB226:CB261" si="366">ABS($P$225-P226)</f>
        <v>0</v>
      </c>
      <c r="CC226" s="344" t="e">
        <f>IF(CB226&lt;$CB$264,$CB$265,$CB266)</f>
        <v>#DIV/0!</v>
      </c>
      <c r="EZ226" s="344" t="e">
        <f>EZ224/EZ225</f>
        <v>#DIV/0!</v>
      </c>
      <c r="FA226" s="344">
        <f t="shared" si="349"/>
        <v>0</v>
      </c>
      <c r="FB226" s="344">
        <f t="shared" si="350"/>
        <v>11036.128654970758</v>
      </c>
      <c r="FC226" s="344">
        <f t="shared" si="341"/>
        <v>11036.128654970758</v>
      </c>
    </row>
    <row r="227" spans="1:159">
      <c r="A227" s="342">
        <f>IF(Rendimiento!B126="",Rendimiento!F126,Rendimiento!B126)</f>
        <v>0</v>
      </c>
      <c r="B227" s="355">
        <f>Rendimiento!C126</f>
        <v>0</v>
      </c>
      <c r="C227" s="355">
        <f>Rendimiento!D126</f>
        <v>0</v>
      </c>
      <c r="D227" s="342">
        <f>Rendimiento!E126</f>
        <v>0</v>
      </c>
      <c r="E227" s="344">
        <f t="shared" si="342"/>
        <v>0</v>
      </c>
      <c r="F227" s="344">
        <f t="shared" si="337"/>
        <v>0</v>
      </c>
      <c r="G227" s="344">
        <f t="shared" si="338"/>
        <v>0</v>
      </c>
      <c r="H227" s="344">
        <f t="shared" si="339"/>
        <v>0</v>
      </c>
      <c r="I227" s="340">
        <f t="shared" si="343"/>
        <v>0</v>
      </c>
      <c r="J227" s="344">
        <f t="shared" si="344"/>
        <v>0</v>
      </c>
      <c r="K227" s="344">
        <f t="shared" si="340"/>
        <v>0</v>
      </c>
      <c r="L227" s="344" t="s">
        <v>95</v>
      </c>
      <c r="M227" s="344">
        <f>L223-1</f>
        <v>-1</v>
      </c>
      <c r="O227" s="342">
        <f>Rendimiento!M126</f>
        <v>0</v>
      </c>
      <c r="P227" s="356">
        <f>Rendimiento!N126</f>
        <v>0</v>
      </c>
      <c r="Q227" s="332" t="e">
        <f>IF(E264&gt;0,O227,0)</f>
        <v>#DIV/0!</v>
      </c>
      <c r="R227" s="333" t="e">
        <f t="shared" si="345"/>
        <v>#DIV/0!</v>
      </c>
      <c r="S227" s="332" t="e">
        <f>IF(E264&gt;0,P227,Q227)</f>
        <v>#DIV/0!</v>
      </c>
      <c r="T227" s="344" t="e">
        <f t="shared" si="346"/>
        <v>#DIV/0!</v>
      </c>
      <c r="U227" s="344" t="e">
        <f t="shared" si="351"/>
        <v>#DIV/0!</v>
      </c>
      <c r="V227" s="344" t="e">
        <f t="shared" si="353"/>
        <v>#DIV/0!</v>
      </c>
      <c r="W227" s="344" t="e">
        <f t="shared" si="355"/>
        <v>#DIV/0!</v>
      </c>
      <c r="X227" s="344" t="e">
        <f t="shared" si="357"/>
        <v>#DIV/0!</v>
      </c>
      <c r="Y227" s="344" t="e">
        <f t="shared" si="359"/>
        <v>#DIV/0!</v>
      </c>
      <c r="Z227" s="344" t="e">
        <f t="shared" si="361"/>
        <v>#DIV/0!</v>
      </c>
      <c r="AA227" s="344" t="e">
        <f t="shared" si="363"/>
        <v>#DIV/0!</v>
      </c>
      <c r="AB227" s="344" t="e">
        <f t="shared" si="365"/>
        <v>#DIV/0!</v>
      </c>
      <c r="AC227" s="344" t="e">
        <f t="shared" ref="AC227:AC261" si="367">IF(S227=0,"",$CE227)</f>
        <v>#DIV/0!</v>
      </c>
      <c r="BL227" s="332">
        <f t="shared" si="347"/>
        <v>0</v>
      </c>
      <c r="BM227" s="344" t="e">
        <f t="shared" si="348"/>
        <v>#DIV/0!</v>
      </c>
      <c r="BN227" s="344">
        <f t="shared" si="352"/>
        <v>0</v>
      </c>
      <c r="BO227" s="344" t="e">
        <f>IF(BN227&lt;$BN$264,$BN$265,$BN266)</f>
        <v>#DIV/0!</v>
      </c>
      <c r="BP227" s="344">
        <f t="shared" si="354"/>
        <v>0</v>
      </c>
      <c r="BQ227" s="344" t="e">
        <f>IF(BP227&lt;$BP$264,$BP$265,$BP266)</f>
        <v>#DIV/0!</v>
      </c>
      <c r="BR227" s="344">
        <f t="shared" si="356"/>
        <v>0</v>
      </c>
      <c r="BS227" s="344" t="e">
        <f>IF(BR227&lt;$BR$264,$BR$265,$BR266)</f>
        <v>#DIV/0!</v>
      </c>
      <c r="BT227" s="344">
        <f t="shared" si="358"/>
        <v>0</v>
      </c>
      <c r="BU227" s="344" t="e">
        <f>IF(BT227&lt;$BT$264,$BT$265,$BT266)</f>
        <v>#DIV/0!</v>
      </c>
      <c r="BV227" s="344">
        <f t="shared" si="360"/>
        <v>0</v>
      </c>
      <c r="BW227" s="344" t="e">
        <f>IF(BV227&lt;$BV$264,$BV$265,$BV266)</f>
        <v>#DIV/0!</v>
      </c>
      <c r="BX227" s="344">
        <f t="shared" si="362"/>
        <v>0</v>
      </c>
      <c r="BY227" s="344" t="e">
        <f>IF(BX227&lt;$BX$264,$BX$265,$BX266)</f>
        <v>#DIV/0!</v>
      </c>
      <c r="BZ227" s="344">
        <f t="shared" si="364"/>
        <v>0</v>
      </c>
      <c r="CA227" s="344" t="e">
        <f>IF(BZ227&lt;$BZ$264,$BZ$265,$BZ266)</f>
        <v>#DIV/0!</v>
      </c>
      <c r="CB227" s="344">
        <f t="shared" si="366"/>
        <v>0</v>
      </c>
      <c r="CC227" s="344" t="e">
        <f>IF(CB227&lt;$CB$264,$CB$265,$CB266)</f>
        <v>#DIV/0!</v>
      </c>
      <c r="CD227" s="344">
        <f t="shared" ref="CD227:CD261" si="368">ABS($P$226-P227)</f>
        <v>0</v>
      </c>
      <c r="CE227" s="344" t="e">
        <f>IF(CD227&lt;$CD$264,$CD$265,$CD266)</f>
        <v>#DIV/0!</v>
      </c>
      <c r="EY227" s="344" t="s">
        <v>90</v>
      </c>
      <c r="EZ227" s="342" t="e">
        <f>EZ226-EZ222</f>
        <v>#DIV/0!</v>
      </c>
      <c r="FA227" s="344">
        <f t="shared" si="349"/>
        <v>0</v>
      </c>
      <c r="FB227" s="344">
        <f t="shared" si="350"/>
        <v>9818.6842105263149</v>
      </c>
      <c r="FC227" s="344">
        <f t="shared" si="341"/>
        <v>9818.6842105263149</v>
      </c>
    </row>
    <row r="228" spans="1:159">
      <c r="A228" s="342">
        <f>IF(Rendimiento!B127="",Rendimiento!F127,Rendimiento!B127)</f>
        <v>0</v>
      </c>
      <c r="B228" s="355">
        <f>Rendimiento!C127</f>
        <v>0</v>
      </c>
      <c r="C228" s="355">
        <f>Rendimiento!D127</f>
        <v>0</v>
      </c>
      <c r="D228" s="342">
        <f>Rendimiento!E127</f>
        <v>0</v>
      </c>
      <c r="E228" s="344">
        <f t="shared" si="342"/>
        <v>0</v>
      </c>
      <c r="F228" s="344">
        <f t="shared" si="337"/>
        <v>0</v>
      </c>
      <c r="G228" s="344">
        <f t="shared" si="338"/>
        <v>0</v>
      </c>
      <c r="H228" s="344">
        <f t="shared" si="339"/>
        <v>0</v>
      </c>
      <c r="I228" s="340">
        <f t="shared" si="343"/>
        <v>0</v>
      </c>
      <c r="J228" s="344">
        <f t="shared" si="344"/>
        <v>0</v>
      </c>
      <c r="K228" s="344">
        <f t="shared" si="340"/>
        <v>0</v>
      </c>
      <c r="L228" s="344" t="s">
        <v>96</v>
      </c>
      <c r="M228" s="344">
        <f>M225-M226-M227</f>
        <v>1</v>
      </c>
      <c r="O228" s="342">
        <f>Rendimiento!M127</f>
        <v>0</v>
      </c>
      <c r="P228" s="356">
        <f>Rendimiento!N127</f>
        <v>0</v>
      </c>
      <c r="Q228" s="332" t="e">
        <f>IF(E264&gt;0,O228,0)</f>
        <v>#DIV/0!</v>
      </c>
      <c r="R228" s="333" t="e">
        <f t="shared" si="345"/>
        <v>#DIV/0!</v>
      </c>
      <c r="S228" s="332" t="e">
        <f>IF(E264&gt;0,P228,Q228)</f>
        <v>#DIV/0!</v>
      </c>
      <c r="T228" s="344" t="e">
        <f t="shared" si="346"/>
        <v>#DIV/0!</v>
      </c>
      <c r="U228" s="344" t="e">
        <f t="shared" si="351"/>
        <v>#DIV/0!</v>
      </c>
      <c r="V228" s="344" t="e">
        <f t="shared" si="353"/>
        <v>#DIV/0!</v>
      </c>
      <c r="W228" s="344" t="e">
        <f t="shared" si="355"/>
        <v>#DIV/0!</v>
      </c>
      <c r="X228" s="344" t="e">
        <f t="shared" si="357"/>
        <v>#DIV/0!</v>
      </c>
      <c r="Y228" s="344" t="e">
        <f t="shared" si="359"/>
        <v>#DIV/0!</v>
      </c>
      <c r="Z228" s="344" t="e">
        <f t="shared" si="361"/>
        <v>#DIV/0!</v>
      </c>
      <c r="AA228" s="344" t="e">
        <f t="shared" si="363"/>
        <v>#DIV/0!</v>
      </c>
      <c r="AB228" s="344" t="e">
        <f t="shared" si="365"/>
        <v>#DIV/0!</v>
      </c>
      <c r="AC228" s="344" t="e">
        <f t="shared" si="367"/>
        <v>#DIV/0!</v>
      </c>
      <c r="AD228" s="344" t="e">
        <f t="shared" ref="AD228:AD261" si="369">IF(S228=0,"",$CG228)</f>
        <v>#DIV/0!</v>
      </c>
      <c r="BL228" s="332">
        <f t="shared" si="347"/>
        <v>0</v>
      </c>
      <c r="BM228" s="344" t="e">
        <f t="shared" si="348"/>
        <v>#DIV/0!</v>
      </c>
      <c r="BN228" s="344">
        <f t="shared" si="352"/>
        <v>0</v>
      </c>
      <c r="BO228" s="344" t="e">
        <f>IF(BN228&lt;$BN$264,$BN$265,$BN266)</f>
        <v>#DIV/0!</v>
      </c>
      <c r="BP228" s="344">
        <f t="shared" si="354"/>
        <v>0</v>
      </c>
      <c r="BQ228" s="344" t="e">
        <f>IF(BP228&lt;$BP$264,$BP$265,$BP266)</f>
        <v>#DIV/0!</v>
      </c>
      <c r="BR228" s="344">
        <f t="shared" si="356"/>
        <v>0</v>
      </c>
      <c r="BS228" s="344" t="e">
        <f>IF(BR228&lt;$BR$264,$BR$265,$BR266)</f>
        <v>#DIV/0!</v>
      </c>
      <c r="BT228" s="344">
        <f t="shared" si="358"/>
        <v>0</v>
      </c>
      <c r="BU228" s="344" t="e">
        <f>IF(BT228&lt;$BT$264,$BT$265,$BT266)</f>
        <v>#DIV/0!</v>
      </c>
      <c r="BV228" s="344">
        <f t="shared" si="360"/>
        <v>0</v>
      </c>
      <c r="BW228" s="344" t="e">
        <f>IF(BV228&lt;$BV$264,$BV$265,$BV266)</f>
        <v>#DIV/0!</v>
      </c>
      <c r="BX228" s="344">
        <f t="shared" si="362"/>
        <v>0</v>
      </c>
      <c r="BY228" s="344" t="e">
        <f>IF(BX228&lt;$BX$264,$BX$265,$BX266)</f>
        <v>#DIV/0!</v>
      </c>
      <c r="BZ228" s="344">
        <f t="shared" si="364"/>
        <v>0</v>
      </c>
      <c r="CA228" s="344" t="e">
        <f>IF(BZ228&lt;$BZ$264,$BZ$265,$BZ266)</f>
        <v>#DIV/0!</v>
      </c>
      <c r="CB228" s="344">
        <f t="shared" si="366"/>
        <v>0</v>
      </c>
      <c r="CC228" s="344" t="e">
        <f>IF(CB228&lt;$CB$264,$CB$265,$CB266)</f>
        <v>#DIV/0!</v>
      </c>
      <c r="CD228" s="344">
        <f t="shared" si="368"/>
        <v>0</v>
      </c>
      <c r="CE228" s="344" t="e">
        <f>IF(CD228&lt;$CD$264,$CD$265,$CD266)</f>
        <v>#DIV/0!</v>
      </c>
      <c r="CF228" s="344">
        <f t="shared" ref="CF228:CF261" si="370">ABS($P$227-P228)</f>
        <v>0</v>
      </c>
      <c r="CG228" s="344" t="e">
        <f>IF(CF228&lt;$CF$264,$CF$265,$CF266)</f>
        <v>#DIV/0!</v>
      </c>
      <c r="FA228" s="344">
        <f t="shared" si="349"/>
        <v>0</v>
      </c>
      <c r="FB228" s="344">
        <f t="shared" si="350"/>
        <v>10266.982456140351</v>
      </c>
      <c r="FC228" s="344">
        <f t="shared" si="341"/>
        <v>10266.982456140351</v>
      </c>
    </row>
    <row r="229" spans="1:159">
      <c r="A229" s="342">
        <f>IF(Rendimiento!B128="",Rendimiento!F128,Rendimiento!B128)</f>
        <v>0</v>
      </c>
      <c r="B229" s="355">
        <f>Rendimiento!C128</f>
        <v>0</v>
      </c>
      <c r="C229" s="355">
        <f>Rendimiento!D128</f>
        <v>0</v>
      </c>
      <c r="D229" s="342">
        <f>Rendimiento!E128</f>
        <v>0</v>
      </c>
      <c r="E229" s="344">
        <f t="shared" si="342"/>
        <v>0</v>
      </c>
      <c r="F229" s="344">
        <f t="shared" si="337"/>
        <v>0</v>
      </c>
      <c r="G229" s="344">
        <f t="shared" si="338"/>
        <v>0</v>
      </c>
      <c r="H229" s="344">
        <f t="shared" si="339"/>
        <v>0</v>
      </c>
      <c r="I229" s="340">
        <f t="shared" si="343"/>
        <v>0</v>
      </c>
      <c r="J229" s="344">
        <f t="shared" si="344"/>
        <v>0</v>
      </c>
      <c r="K229" s="344">
        <f t="shared" si="340"/>
        <v>0</v>
      </c>
      <c r="L229" s="344" t="s">
        <v>97</v>
      </c>
      <c r="M229" s="344" t="e">
        <f>M220/M227</f>
        <v>#DIV/0!</v>
      </c>
      <c r="O229" s="342">
        <f>Rendimiento!M128</f>
        <v>0</v>
      </c>
      <c r="P229" s="356">
        <f>Rendimiento!N128</f>
        <v>0</v>
      </c>
      <c r="Q229" s="332" t="e">
        <f>IF(E264&gt;0,O229,0)</f>
        <v>#DIV/0!</v>
      </c>
      <c r="R229" s="333" t="e">
        <f t="shared" si="345"/>
        <v>#DIV/0!</v>
      </c>
      <c r="S229" s="332" t="e">
        <f>IF(E264&gt;0,P229,Q229)</f>
        <v>#DIV/0!</v>
      </c>
      <c r="T229" s="344" t="e">
        <f t="shared" si="346"/>
        <v>#DIV/0!</v>
      </c>
      <c r="U229" s="344" t="e">
        <f t="shared" si="351"/>
        <v>#DIV/0!</v>
      </c>
      <c r="V229" s="344" t="e">
        <f t="shared" si="353"/>
        <v>#DIV/0!</v>
      </c>
      <c r="W229" s="344" t="e">
        <f t="shared" si="355"/>
        <v>#DIV/0!</v>
      </c>
      <c r="X229" s="344" t="e">
        <f t="shared" si="357"/>
        <v>#DIV/0!</v>
      </c>
      <c r="Y229" s="344" t="e">
        <f t="shared" si="359"/>
        <v>#DIV/0!</v>
      </c>
      <c r="Z229" s="344" t="e">
        <f t="shared" si="361"/>
        <v>#DIV/0!</v>
      </c>
      <c r="AA229" s="344" t="e">
        <f t="shared" si="363"/>
        <v>#DIV/0!</v>
      </c>
      <c r="AB229" s="344" t="e">
        <f t="shared" si="365"/>
        <v>#DIV/0!</v>
      </c>
      <c r="AC229" s="344" t="e">
        <f t="shared" si="367"/>
        <v>#DIV/0!</v>
      </c>
      <c r="AD229" s="344" t="e">
        <f t="shared" si="369"/>
        <v>#DIV/0!</v>
      </c>
      <c r="AE229" s="344" t="e">
        <f t="shared" ref="AE229:AE261" si="371">IF(S229=0,"",$CI229)</f>
        <v>#DIV/0!</v>
      </c>
      <c r="BL229" s="332">
        <f t="shared" si="347"/>
        <v>0</v>
      </c>
      <c r="BM229" s="344" t="e">
        <f t="shared" si="348"/>
        <v>#DIV/0!</v>
      </c>
      <c r="BN229" s="344">
        <f t="shared" si="352"/>
        <v>0</v>
      </c>
      <c r="BO229" s="344" t="e">
        <f>IF(BN229&lt;$BN$264,$BN$265,$BN266)</f>
        <v>#DIV/0!</v>
      </c>
      <c r="BP229" s="344">
        <f t="shared" si="354"/>
        <v>0</v>
      </c>
      <c r="BQ229" s="344" t="e">
        <f>IF(BP229&lt;$BP$264,$BP$265,$BP266)</f>
        <v>#DIV/0!</v>
      </c>
      <c r="BR229" s="344">
        <f t="shared" si="356"/>
        <v>0</v>
      </c>
      <c r="BS229" s="344" t="e">
        <f>IF(BR229&lt;$BR$264,$BR$265,$BR266)</f>
        <v>#DIV/0!</v>
      </c>
      <c r="BT229" s="344">
        <f t="shared" si="358"/>
        <v>0</v>
      </c>
      <c r="BU229" s="344" t="e">
        <f>IF(BT229&lt;$BT$264,$BT$265,$BT266)</f>
        <v>#DIV/0!</v>
      </c>
      <c r="BV229" s="344">
        <f t="shared" si="360"/>
        <v>0</v>
      </c>
      <c r="BW229" s="344" t="e">
        <f>IF(BV229&lt;$BV$264,$BV$265,$BV266)</f>
        <v>#DIV/0!</v>
      </c>
      <c r="BX229" s="344">
        <f t="shared" si="362"/>
        <v>0</v>
      </c>
      <c r="BY229" s="344" t="e">
        <f>IF(BX229&lt;$BX$264,$BX$265,$BX266)</f>
        <v>#DIV/0!</v>
      </c>
      <c r="BZ229" s="344">
        <f t="shared" si="364"/>
        <v>0</v>
      </c>
      <c r="CA229" s="344" t="e">
        <f>IF(BZ229&lt;$BZ$264,$BZ$265,$BZ266)</f>
        <v>#DIV/0!</v>
      </c>
      <c r="CB229" s="344">
        <f t="shared" si="366"/>
        <v>0</v>
      </c>
      <c r="CC229" s="344" t="e">
        <f>IF(CB229&lt;$CB$264,$CB$265,$CB266)</f>
        <v>#DIV/0!</v>
      </c>
      <c r="CD229" s="344">
        <f t="shared" si="368"/>
        <v>0</v>
      </c>
      <c r="CE229" s="344" t="e">
        <f>IF(CD229&lt;$CD$264,$CD$265,$CD266)</f>
        <v>#DIV/0!</v>
      </c>
      <c r="CF229" s="344">
        <f t="shared" si="370"/>
        <v>0</v>
      </c>
      <c r="CG229" s="344" t="e">
        <f>IF(CF229&lt;$CF$264,$CF$265,$CF266)</f>
        <v>#DIV/0!</v>
      </c>
      <c r="CH229" s="344">
        <f t="shared" ref="CH229:CH261" si="372">ABS($P$228-P229)</f>
        <v>0</v>
      </c>
      <c r="CI229" s="344" t="e">
        <f>IF(CH229&lt;$CH$264,$CH$265,$CH266)</f>
        <v>#DIV/0!</v>
      </c>
      <c r="EZ229" s="344">
        <f>SUM(FA217:FA261)</f>
        <v>0</v>
      </c>
      <c r="FA229" s="344">
        <f t="shared" si="349"/>
        <v>0</v>
      </c>
      <c r="FB229" s="344">
        <f t="shared" si="350"/>
        <v>4505.9590643274851</v>
      </c>
      <c r="FC229" s="344">
        <f t="shared" si="341"/>
        <v>4505.9590643274851</v>
      </c>
    </row>
    <row r="230" spans="1:159">
      <c r="A230" s="342">
        <f>IF(Rendimiento!B129="",Rendimiento!F129,Rendimiento!B129)</f>
        <v>0</v>
      </c>
      <c r="B230" s="355">
        <f>Rendimiento!C129</f>
        <v>0</v>
      </c>
      <c r="C230" s="355">
        <f>Rendimiento!D129</f>
        <v>0</v>
      </c>
      <c r="D230" s="342">
        <f>Rendimiento!E129</f>
        <v>0</v>
      </c>
      <c r="E230" s="344">
        <f t="shared" si="342"/>
        <v>0</v>
      </c>
      <c r="F230" s="344">
        <f t="shared" si="337"/>
        <v>0</v>
      </c>
      <c r="G230" s="344">
        <f t="shared" si="338"/>
        <v>0</v>
      </c>
      <c r="H230" s="344">
        <f t="shared" si="339"/>
        <v>0</v>
      </c>
      <c r="I230" s="340">
        <f t="shared" si="343"/>
        <v>0</v>
      </c>
      <c r="J230" s="344">
        <f t="shared" si="344"/>
        <v>0</v>
      </c>
      <c r="K230" s="344">
        <f t="shared" si="340"/>
        <v>0</v>
      </c>
      <c r="L230" s="344" t="s">
        <v>98</v>
      </c>
      <c r="M230" s="344" t="e">
        <f>M222/M226</f>
        <v>#DIV/0!</v>
      </c>
      <c r="O230" s="342">
        <f>Rendimiento!M129</f>
        <v>0</v>
      </c>
      <c r="P230" s="356">
        <f>Rendimiento!N129</f>
        <v>0</v>
      </c>
      <c r="Q230" s="332" t="e">
        <f>IF(E264&gt;0,O230,0)</f>
        <v>#DIV/0!</v>
      </c>
      <c r="R230" s="333" t="e">
        <f t="shared" si="345"/>
        <v>#DIV/0!</v>
      </c>
      <c r="S230" s="332" t="e">
        <f>IF(E264&gt;0,P230,Q230)</f>
        <v>#DIV/0!</v>
      </c>
      <c r="T230" s="344" t="e">
        <f t="shared" si="346"/>
        <v>#DIV/0!</v>
      </c>
      <c r="U230" s="344" t="e">
        <f t="shared" si="351"/>
        <v>#DIV/0!</v>
      </c>
      <c r="V230" s="344" t="e">
        <f t="shared" si="353"/>
        <v>#DIV/0!</v>
      </c>
      <c r="W230" s="344" t="e">
        <f t="shared" si="355"/>
        <v>#DIV/0!</v>
      </c>
      <c r="X230" s="344" t="e">
        <f t="shared" si="357"/>
        <v>#DIV/0!</v>
      </c>
      <c r="Y230" s="344" t="e">
        <f t="shared" si="359"/>
        <v>#DIV/0!</v>
      </c>
      <c r="Z230" s="344" t="e">
        <f t="shared" si="361"/>
        <v>#DIV/0!</v>
      </c>
      <c r="AA230" s="344" t="e">
        <f t="shared" si="363"/>
        <v>#DIV/0!</v>
      </c>
      <c r="AB230" s="344" t="e">
        <f t="shared" si="365"/>
        <v>#DIV/0!</v>
      </c>
      <c r="AC230" s="344" t="e">
        <f t="shared" si="367"/>
        <v>#DIV/0!</v>
      </c>
      <c r="AD230" s="344" t="e">
        <f t="shared" si="369"/>
        <v>#DIV/0!</v>
      </c>
      <c r="AE230" s="344" t="e">
        <f t="shared" si="371"/>
        <v>#DIV/0!</v>
      </c>
      <c r="AF230" s="344" t="e">
        <f t="shared" ref="AF230:AF261" si="373">IF(S230=0,"",$CK230)</f>
        <v>#DIV/0!</v>
      </c>
      <c r="BL230" s="332">
        <f t="shared" si="347"/>
        <v>0</v>
      </c>
      <c r="BM230" s="344" t="e">
        <f t="shared" si="348"/>
        <v>#DIV/0!</v>
      </c>
      <c r="BN230" s="344">
        <f t="shared" si="352"/>
        <v>0</v>
      </c>
      <c r="BO230" s="344" t="e">
        <f>IF(BN230&lt;$BN$264,$BN$265,$BN266)</f>
        <v>#DIV/0!</v>
      </c>
      <c r="BP230" s="344">
        <f t="shared" si="354"/>
        <v>0</v>
      </c>
      <c r="BQ230" s="344" t="e">
        <f>IF(BP230&lt;$BP$264,$BP$265,$BP266)</f>
        <v>#DIV/0!</v>
      </c>
      <c r="BR230" s="344">
        <f t="shared" si="356"/>
        <v>0</v>
      </c>
      <c r="BS230" s="344" t="e">
        <f>IF(BR230&lt;$BR$264,$BR$265,$BR266)</f>
        <v>#DIV/0!</v>
      </c>
      <c r="BT230" s="344">
        <f t="shared" si="358"/>
        <v>0</v>
      </c>
      <c r="BU230" s="344" t="e">
        <f>IF(BT230&lt;$BT$264,$BT$265,$BT266)</f>
        <v>#DIV/0!</v>
      </c>
      <c r="BV230" s="344">
        <f t="shared" si="360"/>
        <v>0</v>
      </c>
      <c r="BW230" s="344" t="e">
        <f>IF(BV230&lt;$BV$264,$BV$265,$BV266)</f>
        <v>#DIV/0!</v>
      </c>
      <c r="BX230" s="344">
        <f t="shared" si="362"/>
        <v>0</v>
      </c>
      <c r="BY230" s="344" t="e">
        <f>IF(BX230&lt;$BX$264,$BX$265,$BX266)</f>
        <v>#DIV/0!</v>
      </c>
      <c r="BZ230" s="344">
        <f t="shared" si="364"/>
        <v>0</v>
      </c>
      <c r="CA230" s="344" t="e">
        <f>IF(BZ230&lt;$BZ$264,$BZ$265,$BZ266)</f>
        <v>#DIV/0!</v>
      </c>
      <c r="CB230" s="344">
        <f t="shared" si="366"/>
        <v>0</v>
      </c>
      <c r="CC230" s="344" t="e">
        <f>IF(CB230&lt;$CB$264,$CB$265,$CB266)</f>
        <v>#DIV/0!</v>
      </c>
      <c r="CD230" s="344">
        <f t="shared" si="368"/>
        <v>0</v>
      </c>
      <c r="CE230" s="344" t="e">
        <f>IF(CD230&lt;$CD$264,$CD$265,$CD266)</f>
        <v>#DIV/0!</v>
      </c>
      <c r="CF230" s="344">
        <f t="shared" si="370"/>
        <v>0</v>
      </c>
      <c r="CG230" s="344" t="e">
        <f>IF(CF230&lt;$CF$264,$CF$265,$CF266)</f>
        <v>#DIV/0!</v>
      </c>
      <c r="CH230" s="344">
        <f t="shared" si="372"/>
        <v>0</v>
      </c>
      <c r="CI230" s="344" t="e">
        <f>IF(CH230&lt;$CH$264,$CH$265,$CH266)</f>
        <v>#DIV/0!</v>
      </c>
      <c r="CJ230" s="344">
        <f t="shared" ref="CJ230:CJ261" si="374">ABS($P$229-P230)</f>
        <v>0</v>
      </c>
      <c r="CK230" s="344" t="e">
        <f>IF(CJ230&lt;$CJ$264,$CJ$265,$CJ266)</f>
        <v>#DIV/0!</v>
      </c>
      <c r="EZ230" s="344">
        <f>SUM(FB217:FB261)</f>
        <v>137200.16374269006</v>
      </c>
      <c r="FA230" s="344">
        <f t="shared" si="349"/>
        <v>0</v>
      </c>
      <c r="FB230" s="344">
        <f t="shared" si="350"/>
        <v>6992.7134502923982</v>
      </c>
      <c r="FC230" s="344">
        <f t="shared" si="341"/>
        <v>6992.7134502923982</v>
      </c>
    </row>
    <row r="231" spans="1:159">
      <c r="A231" s="342">
        <f>IF(Rendimiento!B130="",Rendimiento!F130,Rendimiento!B130)</f>
        <v>0</v>
      </c>
      <c r="B231" s="355">
        <f>Rendimiento!C130</f>
        <v>0</v>
      </c>
      <c r="C231" s="355">
        <f>Rendimiento!D130</f>
        <v>0</v>
      </c>
      <c r="D231" s="342">
        <f>Rendimiento!E130</f>
        <v>0</v>
      </c>
      <c r="E231" s="344">
        <f t="shared" si="342"/>
        <v>0</v>
      </c>
      <c r="F231" s="344">
        <f t="shared" si="337"/>
        <v>0</v>
      </c>
      <c r="G231" s="344">
        <f t="shared" si="338"/>
        <v>0</v>
      </c>
      <c r="H231" s="344">
        <f t="shared" si="339"/>
        <v>0</v>
      </c>
      <c r="I231" s="340">
        <f t="shared" si="343"/>
        <v>0</v>
      </c>
      <c r="J231" s="344">
        <f t="shared" si="344"/>
        <v>0</v>
      </c>
      <c r="K231" s="344">
        <f t="shared" si="340"/>
        <v>0</v>
      </c>
      <c r="L231" s="344" t="s">
        <v>99</v>
      </c>
      <c r="M231" s="344" t="e">
        <f>M224/M228</f>
        <v>#DIV/0!</v>
      </c>
      <c r="O231" s="342">
        <f>Rendimiento!M130</f>
        <v>0</v>
      </c>
      <c r="P231" s="356">
        <f>Rendimiento!N130</f>
        <v>0</v>
      </c>
      <c r="Q231" s="332" t="e">
        <f>IF(E264&gt;0,O231,0)</f>
        <v>#DIV/0!</v>
      </c>
      <c r="R231" s="333" t="e">
        <f t="shared" si="345"/>
        <v>#DIV/0!</v>
      </c>
      <c r="S231" s="332" t="e">
        <f>IF(E264&gt;0,P231,Q231)</f>
        <v>#DIV/0!</v>
      </c>
      <c r="T231" s="344" t="e">
        <f t="shared" si="346"/>
        <v>#DIV/0!</v>
      </c>
      <c r="U231" s="344" t="e">
        <f t="shared" si="351"/>
        <v>#DIV/0!</v>
      </c>
      <c r="V231" s="344" t="e">
        <f t="shared" si="353"/>
        <v>#DIV/0!</v>
      </c>
      <c r="W231" s="344" t="e">
        <f t="shared" si="355"/>
        <v>#DIV/0!</v>
      </c>
      <c r="X231" s="344" t="e">
        <f t="shared" si="357"/>
        <v>#DIV/0!</v>
      </c>
      <c r="Y231" s="344" t="e">
        <f t="shared" si="359"/>
        <v>#DIV/0!</v>
      </c>
      <c r="Z231" s="344" t="e">
        <f t="shared" si="361"/>
        <v>#DIV/0!</v>
      </c>
      <c r="AA231" s="344" t="e">
        <f t="shared" si="363"/>
        <v>#DIV/0!</v>
      </c>
      <c r="AB231" s="344" t="e">
        <f t="shared" si="365"/>
        <v>#DIV/0!</v>
      </c>
      <c r="AC231" s="344" t="e">
        <f t="shared" si="367"/>
        <v>#DIV/0!</v>
      </c>
      <c r="AD231" s="344" t="e">
        <f t="shared" si="369"/>
        <v>#DIV/0!</v>
      </c>
      <c r="AE231" s="344" t="e">
        <f t="shared" si="371"/>
        <v>#DIV/0!</v>
      </c>
      <c r="AF231" s="344" t="e">
        <f t="shared" si="373"/>
        <v>#DIV/0!</v>
      </c>
      <c r="AG231" s="344" t="e">
        <f t="shared" ref="AG231:AG261" si="375">IF(S231=0,"",$CM231)</f>
        <v>#DIV/0!</v>
      </c>
      <c r="BL231" s="332">
        <f t="shared" si="347"/>
        <v>0</v>
      </c>
      <c r="BM231" s="344" t="e">
        <f t="shared" si="348"/>
        <v>#DIV/0!</v>
      </c>
      <c r="BN231" s="344">
        <f t="shared" si="352"/>
        <v>0</v>
      </c>
      <c r="BO231" s="344" t="e">
        <f>IF(BN231&lt;$BN$264,$BN$265,$BN266)</f>
        <v>#DIV/0!</v>
      </c>
      <c r="BP231" s="344">
        <f t="shared" si="354"/>
        <v>0</v>
      </c>
      <c r="BQ231" s="344" t="e">
        <f>IF(BP231&lt;$BP$264,$BP$265,$BP266)</f>
        <v>#DIV/0!</v>
      </c>
      <c r="BR231" s="344">
        <f t="shared" si="356"/>
        <v>0</v>
      </c>
      <c r="BS231" s="344" t="e">
        <f>IF(BR231&lt;$BR$264,$BR$265,$BR266)</f>
        <v>#DIV/0!</v>
      </c>
      <c r="BT231" s="344">
        <f t="shared" si="358"/>
        <v>0</v>
      </c>
      <c r="BU231" s="344" t="e">
        <f>IF(BT231&lt;$BT$264,$BT$265,$BT266)</f>
        <v>#DIV/0!</v>
      </c>
      <c r="BV231" s="344">
        <f t="shared" si="360"/>
        <v>0</v>
      </c>
      <c r="BW231" s="344" t="e">
        <f>IF(BV231&lt;$BV$264,$BV$265,$BV266)</f>
        <v>#DIV/0!</v>
      </c>
      <c r="BX231" s="344">
        <f t="shared" si="362"/>
        <v>0</v>
      </c>
      <c r="BY231" s="344" t="e">
        <f>IF(BX231&lt;$BX$264,$BX$265,$BX266)</f>
        <v>#DIV/0!</v>
      </c>
      <c r="BZ231" s="344">
        <f t="shared" si="364"/>
        <v>0</v>
      </c>
      <c r="CA231" s="344" t="e">
        <f>IF(BZ231&lt;$BZ$264,$BZ$265,$BZ266)</f>
        <v>#DIV/0!</v>
      </c>
      <c r="CB231" s="344">
        <f t="shared" si="366"/>
        <v>0</v>
      </c>
      <c r="CC231" s="344" t="e">
        <f>IF(CB231&lt;$CB$264,$CB$265,$CB266)</f>
        <v>#DIV/0!</v>
      </c>
      <c r="CD231" s="344">
        <f t="shared" si="368"/>
        <v>0</v>
      </c>
      <c r="CE231" s="344" t="e">
        <f>IF(CD231&lt;$CD$264,$CD$265,$CD266)</f>
        <v>#DIV/0!</v>
      </c>
      <c r="CF231" s="344">
        <f t="shared" si="370"/>
        <v>0</v>
      </c>
      <c r="CG231" s="344" t="e">
        <f>IF(CF231&lt;$CF$264,$CF$265,$CF266)</f>
        <v>#DIV/0!</v>
      </c>
      <c r="CH231" s="344">
        <f t="shared" si="372"/>
        <v>0</v>
      </c>
      <c r="CI231" s="344" t="e">
        <f>IF(CH231&lt;$CH$264,$CH$265,$CH266)</f>
        <v>#DIV/0!</v>
      </c>
      <c r="CJ231" s="344">
        <f t="shared" si="374"/>
        <v>0</v>
      </c>
      <c r="CK231" s="344" t="e">
        <f>IF(CJ231&lt;$CJ$264,$CJ$265,$CJ266)</f>
        <v>#DIV/0!</v>
      </c>
      <c r="CL231" s="344">
        <f t="shared" ref="CL231:CL261" si="376">ABS($P$230-P231)</f>
        <v>0</v>
      </c>
      <c r="CM231" s="344" t="e">
        <f t="shared" ref="CM231:CM255" si="377">IF(CL231&lt;$CL$264,$CL$265,$CL$266)</f>
        <v>#DIV/0!</v>
      </c>
      <c r="EZ231" s="344">
        <f>EZ229*EZ229</f>
        <v>0</v>
      </c>
      <c r="FA231" s="344">
        <f t="shared" si="349"/>
        <v>0</v>
      </c>
      <c r="FB231" s="344">
        <f t="shared" si="350"/>
        <v>0</v>
      </c>
      <c r="FC231" s="344">
        <f t="shared" si="341"/>
        <v>0</v>
      </c>
    </row>
    <row r="232" spans="1:159">
      <c r="A232" s="342">
        <f>IF(Rendimiento!B131="",Rendimiento!F131,Rendimiento!B131)</f>
        <v>0</v>
      </c>
      <c r="B232" s="355">
        <f>Rendimiento!C131</f>
        <v>0</v>
      </c>
      <c r="C232" s="355">
        <f>Rendimiento!D131</f>
        <v>0</v>
      </c>
      <c r="D232" s="342">
        <f>Rendimiento!E131</f>
        <v>0</v>
      </c>
      <c r="E232" s="344">
        <f t="shared" si="342"/>
        <v>0</v>
      </c>
      <c r="F232" s="344">
        <f t="shared" si="337"/>
        <v>0</v>
      </c>
      <c r="G232" s="344">
        <f t="shared" si="338"/>
        <v>0</v>
      </c>
      <c r="H232" s="344">
        <f t="shared" si="339"/>
        <v>0</v>
      </c>
      <c r="I232" s="340">
        <f t="shared" si="343"/>
        <v>0</v>
      </c>
      <c r="J232" s="344">
        <f t="shared" si="344"/>
        <v>0</v>
      </c>
      <c r="K232" s="344">
        <f t="shared" si="340"/>
        <v>0</v>
      </c>
      <c r="L232" s="344" t="s">
        <v>100</v>
      </c>
      <c r="M232" s="344" t="e">
        <f>M229/M231</f>
        <v>#DIV/0!</v>
      </c>
      <c r="N232" s="344" t="e">
        <f>FINV(0.05,M227,M228)</f>
        <v>#NUM!</v>
      </c>
      <c r="O232" s="342">
        <f>Rendimiento!M131</f>
        <v>0</v>
      </c>
      <c r="P232" s="356">
        <f>Rendimiento!N131</f>
        <v>0</v>
      </c>
      <c r="Q232" s="332" t="e">
        <f>IF(E264&gt;0,O232,0)</f>
        <v>#DIV/0!</v>
      </c>
      <c r="R232" s="333" t="e">
        <f t="shared" si="345"/>
        <v>#DIV/0!</v>
      </c>
      <c r="S232" s="332" t="e">
        <f>IF(E264&gt;0,P232,Q232)</f>
        <v>#DIV/0!</v>
      </c>
      <c r="T232" s="344" t="e">
        <f t="shared" si="346"/>
        <v>#DIV/0!</v>
      </c>
      <c r="U232" s="344" t="e">
        <f t="shared" si="351"/>
        <v>#DIV/0!</v>
      </c>
      <c r="V232" s="344" t="e">
        <f t="shared" si="353"/>
        <v>#DIV/0!</v>
      </c>
      <c r="W232" s="344" t="e">
        <f t="shared" si="355"/>
        <v>#DIV/0!</v>
      </c>
      <c r="X232" s="344" t="e">
        <f t="shared" si="357"/>
        <v>#DIV/0!</v>
      </c>
      <c r="Y232" s="344" t="e">
        <f t="shared" si="359"/>
        <v>#DIV/0!</v>
      </c>
      <c r="Z232" s="344" t="e">
        <f t="shared" si="361"/>
        <v>#DIV/0!</v>
      </c>
      <c r="AA232" s="344" t="e">
        <f t="shared" si="363"/>
        <v>#DIV/0!</v>
      </c>
      <c r="AB232" s="344" t="e">
        <f t="shared" si="365"/>
        <v>#DIV/0!</v>
      </c>
      <c r="AC232" s="344" t="e">
        <f t="shared" si="367"/>
        <v>#DIV/0!</v>
      </c>
      <c r="AD232" s="344" t="e">
        <f t="shared" si="369"/>
        <v>#DIV/0!</v>
      </c>
      <c r="AE232" s="344" t="e">
        <f t="shared" si="371"/>
        <v>#DIV/0!</v>
      </c>
      <c r="AF232" s="344" t="e">
        <f t="shared" si="373"/>
        <v>#DIV/0!</v>
      </c>
      <c r="AG232" s="344" t="e">
        <f t="shared" si="375"/>
        <v>#DIV/0!</v>
      </c>
      <c r="AH232" s="344" t="e">
        <f t="shared" ref="AH232:AH261" si="378">IF(S232=0,"",$CO232)</f>
        <v>#DIV/0!</v>
      </c>
      <c r="BL232" s="332">
        <f t="shared" si="347"/>
        <v>0</v>
      </c>
      <c r="BM232" s="344" t="e">
        <f t="shared" si="348"/>
        <v>#DIV/0!</v>
      </c>
      <c r="BN232" s="344">
        <f t="shared" si="352"/>
        <v>0</v>
      </c>
      <c r="BO232" s="344" t="e">
        <f>IF(BN232&lt;$BN$264,$BN$265,$BN266)</f>
        <v>#DIV/0!</v>
      </c>
      <c r="BP232" s="344">
        <f t="shared" si="354"/>
        <v>0</v>
      </c>
      <c r="BQ232" s="344" t="e">
        <f>IF(BP232&lt;$BP$264,$BP$265,$BP266)</f>
        <v>#DIV/0!</v>
      </c>
      <c r="BR232" s="344">
        <f t="shared" si="356"/>
        <v>0</v>
      </c>
      <c r="BS232" s="344" t="e">
        <f>IF(BR232&lt;$BR$264,$BR$265,$BR266)</f>
        <v>#DIV/0!</v>
      </c>
      <c r="BT232" s="344">
        <f t="shared" si="358"/>
        <v>0</v>
      </c>
      <c r="BU232" s="344" t="e">
        <f>IF(BT232&lt;$BT$264,$BT$265,$BT266)</f>
        <v>#DIV/0!</v>
      </c>
      <c r="BV232" s="344">
        <f t="shared" si="360"/>
        <v>0</v>
      </c>
      <c r="BW232" s="344" t="e">
        <f>IF(BV232&lt;$BV$264,$BV$265,$BV266)</f>
        <v>#DIV/0!</v>
      </c>
      <c r="BX232" s="344">
        <f t="shared" si="362"/>
        <v>0</v>
      </c>
      <c r="BY232" s="344" t="e">
        <f>IF(BX232&lt;$BX$264,$BX$265,$BX266)</f>
        <v>#DIV/0!</v>
      </c>
      <c r="BZ232" s="344">
        <f t="shared" si="364"/>
        <v>0</v>
      </c>
      <c r="CA232" s="344" t="e">
        <f>IF(BZ232&lt;$BZ$264,$BZ$265,$BZ266)</f>
        <v>#DIV/0!</v>
      </c>
      <c r="CB232" s="344">
        <f t="shared" si="366"/>
        <v>0</v>
      </c>
      <c r="CC232" s="344" t="e">
        <f>IF(CB232&lt;$CB$264,$CB$265,$CB266)</f>
        <v>#DIV/0!</v>
      </c>
      <c r="CD232" s="344">
        <f t="shared" si="368"/>
        <v>0</v>
      </c>
      <c r="CE232" s="344" t="e">
        <f>IF(CD232&lt;$CD$264,$CD$265,$CD266)</f>
        <v>#DIV/0!</v>
      </c>
      <c r="CF232" s="344">
        <f t="shared" si="370"/>
        <v>0</v>
      </c>
      <c r="CG232" s="344" t="e">
        <f>IF(CF232&lt;$CF$264,$CF$265,$CF266)</f>
        <v>#DIV/0!</v>
      </c>
      <c r="CH232" s="344">
        <f t="shared" si="372"/>
        <v>0</v>
      </c>
      <c r="CI232" s="344" t="e">
        <f>IF(CH232&lt;$CH$264,$CH$265,$CH266)</f>
        <v>#DIV/0!</v>
      </c>
      <c r="CJ232" s="344">
        <f t="shared" si="374"/>
        <v>0</v>
      </c>
      <c r="CK232" s="344" t="e">
        <f>IF(CJ232&lt;$CJ$264,$CJ$265,$CJ266)</f>
        <v>#DIV/0!</v>
      </c>
      <c r="CL232" s="344">
        <f t="shared" si="376"/>
        <v>0</v>
      </c>
      <c r="CM232" s="344" t="e">
        <f t="shared" si="377"/>
        <v>#DIV/0!</v>
      </c>
      <c r="CN232" s="344">
        <f t="shared" ref="CN232:CN261" si="379">ABS($P$231-P232)</f>
        <v>0</v>
      </c>
      <c r="CO232" s="344" t="e">
        <f>IF(CN232&lt;$CN$264,$CN$265,$CN266)</f>
        <v>#DIV/0!</v>
      </c>
      <c r="EZ232" s="344">
        <f>EZ230*EZ230</f>
        <v>18823884931.020962</v>
      </c>
      <c r="FA232" s="344">
        <f t="shared" si="349"/>
        <v>0</v>
      </c>
      <c r="FB232" s="344">
        <f t="shared" si="350"/>
        <v>0</v>
      </c>
      <c r="FC232" s="344">
        <f t="shared" si="341"/>
        <v>0</v>
      </c>
    </row>
    <row r="233" spans="1:159">
      <c r="A233" s="342">
        <f>IF(Rendimiento!B132="",Rendimiento!F132,Rendimiento!B132)</f>
        <v>0</v>
      </c>
      <c r="B233" s="355">
        <f>Rendimiento!C132</f>
        <v>0</v>
      </c>
      <c r="C233" s="355">
        <f>Rendimiento!D132</f>
        <v>0</v>
      </c>
      <c r="D233" s="342">
        <f>Rendimiento!E132</f>
        <v>0</v>
      </c>
      <c r="E233" s="344">
        <f t="shared" si="342"/>
        <v>0</v>
      </c>
      <c r="F233" s="344">
        <f t="shared" si="337"/>
        <v>0</v>
      </c>
      <c r="G233" s="344">
        <f t="shared" si="338"/>
        <v>0</v>
      </c>
      <c r="H233" s="344">
        <f t="shared" si="339"/>
        <v>0</v>
      </c>
      <c r="I233" s="340">
        <f t="shared" si="343"/>
        <v>0</v>
      </c>
      <c r="J233" s="344">
        <f t="shared" si="344"/>
        <v>0</v>
      </c>
      <c r="K233" s="344">
        <f t="shared" si="340"/>
        <v>0</v>
      </c>
      <c r="M233" s="344" t="e">
        <f>M230/M231</f>
        <v>#DIV/0!</v>
      </c>
      <c r="N233" s="344" t="e">
        <f>FINV(0.05,M226,M229)</f>
        <v>#DIV/0!</v>
      </c>
      <c r="O233" s="342">
        <f>Rendimiento!M132</f>
        <v>0</v>
      </c>
      <c r="P233" s="356">
        <f>Rendimiento!N132</f>
        <v>0</v>
      </c>
      <c r="Q233" s="332" t="e">
        <f>IF(E264&gt;0,O233,0)</f>
        <v>#DIV/0!</v>
      </c>
      <c r="R233" s="333" t="e">
        <f t="shared" si="345"/>
        <v>#DIV/0!</v>
      </c>
      <c r="S233" s="332" t="e">
        <f>IF(E264&gt;0,P233,Q233)</f>
        <v>#DIV/0!</v>
      </c>
      <c r="T233" s="344" t="e">
        <f t="shared" si="346"/>
        <v>#DIV/0!</v>
      </c>
      <c r="U233" s="344" t="e">
        <f t="shared" si="351"/>
        <v>#DIV/0!</v>
      </c>
      <c r="V233" s="344" t="e">
        <f t="shared" si="353"/>
        <v>#DIV/0!</v>
      </c>
      <c r="W233" s="344" t="e">
        <f t="shared" si="355"/>
        <v>#DIV/0!</v>
      </c>
      <c r="X233" s="344" t="e">
        <f t="shared" si="357"/>
        <v>#DIV/0!</v>
      </c>
      <c r="Y233" s="344" t="e">
        <f t="shared" si="359"/>
        <v>#DIV/0!</v>
      </c>
      <c r="Z233" s="344" t="e">
        <f t="shared" si="361"/>
        <v>#DIV/0!</v>
      </c>
      <c r="AA233" s="344" t="e">
        <f t="shared" si="363"/>
        <v>#DIV/0!</v>
      </c>
      <c r="AB233" s="344" t="e">
        <f t="shared" si="365"/>
        <v>#DIV/0!</v>
      </c>
      <c r="AC233" s="344" t="e">
        <f t="shared" si="367"/>
        <v>#DIV/0!</v>
      </c>
      <c r="AD233" s="344" t="e">
        <f t="shared" si="369"/>
        <v>#DIV/0!</v>
      </c>
      <c r="AE233" s="344" t="e">
        <f t="shared" si="371"/>
        <v>#DIV/0!</v>
      </c>
      <c r="AF233" s="344" t="e">
        <f t="shared" si="373"/>
        <v>#DIV/0!</v>
      </c>
      <c r="AG233" s="344" t="e">
        <f t="shared" si="375"/>
        <v>#DIV/0!</v>
      </c>
      <c r="AH233" s="344" t="e">
        <f t="shared" si="378"/>
        <v>#DIV/0!</v>
      </c>
      <c r="AI233" s="344" t="e">
        <f t="shared" ref="AI233:AI261" si="380">IF(S233=0,"",$CQ233)</f>
        <v>#DIV/0!</v>
      </c>
      <c r="BL233" s="332">
        <f t="shared" si="347"/>
        <v>0</v>
      </c>
      <c r="BM233" s="344" t="e">
        <f t="shared" si="348"/>
        <v>#DIV/0!</v>
      </c>
      <c r="BN233" s="344">
        <f t="shared" si="352"/>
        <v>0</v>
      </c>
      <c r="BO233" s="344" t="e">
        <f>IF(BN233&lt;$BN$264,$BN$265,$BN266)</f>
        <v>#DIV/0!</v>
      </c>
      <c r="BP233" s="344">
        <f t="shared" si="354"/>
        <v>0</v>
      </c>
      <c r="BQ233" s="344" t="e">
        <f>IF(BP233&lt;$BP$264,$BP$265,$BP266)</f>
        <v>#DIV/0!</v>
      </c>
      <c r="BR233" s="344">
        <f t="shared" si="356"/>
        <v>0</v>
      </c>
      <c r="BS233" s="344" t="e">
        <f>IF(BR233&lt;$BR$264,$BR$265,$BR266)</f>
        <v>#DIV/0!</v>
      </c>
      <c r="BT233" s="344">
        <f t="shared" si="358"/>
        <v>0</v>
      </c>
      <c r="BU233" s="344" t="e">
        <f>IF(BT233&lt;$BT$264,$BT$265,$BT266)</f>
        <v>#DIV/0!</v>
      </c>
      <c r="BV233" s="344">
        <f t="shared" si="360"/>
        <v>0</v>
      </c>
      <c r="BW233" s="344" t="e">
        <f>IF(BV233&lt;$BV$264,$BV$265,$BV266)</f>
        <v>#DIV/0!</v>
      </c>
      <c r="BX233" s="344">
        <f t="shared" si="362"/>
        <v>0</v>
      </c>
      <c r="BY233" s="344" t="e">
        <f>IF(BX233&lt;$BX$264,$BX$265,$BX266)</f>
        <v>#DIV/0!</v>
      </c>
      <c r="BZ233" s="344">
        <f t="shared" si="364"/>
        <v>0</v>
      </c>
      <c r="CA233" s="344" t="e">
        <f>IF(BZ233&lt;$BZ$264,$BZ$265,$BZ266)</f>
        <v>#DIV/0!</v>
      </c>
      <c r="CB233" s="344">
        <f t="shared" si="366"/>
        <v>0</v>
      </c>
      <c r="CC233" s="344" t="e">
        <f>IF(CB233&lt;$CB$264,$CB$265,$CB266)</f>
        <v>#DIV/0!</v>
      </c>
      <c r="CD233" s="344">
        <f t="shared" si="368"/>
        <v>0</v>
      </c>
      <c r="CE233" s="344" t="e">
        <f>IF(CD233&lt;$CD$264,$CD$265,$CD266)</f>
        <v>#DIV/0!</v>
      </c>
      <c r="CF233" s="344">
        <f t="shared" si="370"/>
        <v>0</v>
      </c>
      <c r="CG233" s="344" t="e">
        <f>IF(CF233&lt;$CF$264,$CF$265,$CF266)</f>
        <v>#DIV/0!</v>
      </c>
      <c r="CH233" s="344">
        <f t="shared" si="372"/>
        <v>0</v>
      </c>
      <c r="CI233" s="344" t="e">
        <f>IF(CH233&lt;$CH$264,$CH$265,$CH266)</f>
        <v>#DIV/0!</v>
      </c>
      <c r="CJ233" s="344">
        <f t="shared" si="374"/>
        <v>0</v>
      </c>
      <c r="CK233" s="344" t="e">
        <f>IF(CJ233&lt;$CJ$264,$CJ$265,$CJ266)</f>
        <v>#DIV/0!</v>
      </c>
      <c r="CL233" s="344">
        <f t="shared" si="376"/>
        <v>0</v>
      </c>
      <c r="CM233" s="344" t="e">
        <f t="shared" si="377"/>
        <v>#DIV/0!</v>
      </c>
      <c r="CN233" s="344">
        <f t="shared" si="379"/>
        <v>0</v>
      </c>
      <c r="CO233" s="344" t="e">
        <f>IF(CN233&lt;$CN$264,$CN$265,$CN266)</f>
        <v>#DIV/0!</v>
      </c>
      <c r="CP233" s="344">
        <f t="shared" ref="CP233:CP261" si="381">ABS($P$232-P233)</f>
        <v>0</v>
      </c>
      <c r="CQ233" s="344" t="e">
        <f>IF(CP233&lt;$CP$264,$CP$265,$CP266)</f>
        <v>#DIV/0!</v>
      </c>
      <c r="EZ233" s="344">
        <f>SUM(EZ231:EZ232)</f>
        <v>18823884931.020962</v>
      </c>
      <c r="FA233" s="344">
        <f t="shared" si="349"/>
        <v>0</v>
      </c>
      <c r="FB233" s="344">
        <f t="shared" si="350"/>
        <v>0</v>
      </c>
      <c r="FC233" s="344">
        <f t="shared" si="341"/>
        <v>0</v>
      </c>
    </row>
    <row r="234" spans="1:159">
      <c r="A234" s="342">
        <f>IF(Rendimiento!B133="",Rendimiento!F133,Rendimiento!B133)</f>
        <v>0</v>
      </c>
      <c r="B234" s="355">
        <f>Rendimiento!C133</f>
        <v>0</v>
      </c>
      <c r="C234" s="355">
        <f>Rendimiento!D133</f>
        <v>0</v>
      </c>
      <c r="D234" s="342">
        <f>Rendimiento!E133</f>
        <v>0</v>
      </c>
      <c r="E234" s="344">
        <f t="shared" si="342"/>
        <v>0</v>
      </c>
      <c r="F234" s="344">
        <f t="shared" si="337"/>
        <v>0</v>
      </c>
      <c r="G234" s="344">
        <f t="shared" si="338"/>
        <v>0</v>
      </c>
      <c r="H234" s="344">
        <f t="shared" si="339"/>
        <v>0</v>
      </c>
      <c r="I234" s="340">
        <f t="shared" si="343"/>
        <v>0</v>
      </c>
      <c r="J234" s="344">
        <f t="shared" si="344"/>
        <v>0</v>
      </c>
      <c r="K234" s="344">
        <f t="shared" si="340"/>
        <v>0</v>
      </c>
      <c r="L234" s="344" t="s">
        <v>110</v>
      </c>
      <c r="M234" s="344">
        <f>TINV(0.05,M228)</f>
        <v>12.706204736174707</v>
      </c>
      <c r="N234" s="343" t="e">
        <f>FDIST(M232,M227,M228)</f>
        <v>#DIV/0!</v>
      </c>
      <c r="O234" s="342">
        <f>Rendimiento!M133</f>
        <v>0</v>
      </c>
      <c r="P234" s="356">
        <f>Rendimiento!N133</f>
        <v>0</v>
      </c>
      <c r="Q234" s="332" t="e">
        <f>IF(E264&gt;0,O234,0)</f>
        <v>#DIV/0!</v>
      </c>
      <c r="R234" s="333" t="e">
        <f t="shared" si="345"/>
        <v>#DIV/0!</v>
      </c>
      <c r="S234" s="332" t="e">
        <f>IF(E264&gt;0,P234,Q234)</f>
        <v>#DIV/0!</v>
      </c>
      <c r="T234" s="344" t="e">
        <f t="shared" si="346"/>
        <v>#DIV/0!</v>
      </c>
      <c r="U234" s="344" t="e">
        <f t="shared" si="351"/>
        <v>#DIV/0!</v>
      </c>
      <c r="V234" s="344" t="e">
        <f t="shared" si="353"/>
        <v>#DIV/0!</v>
      </c>
      <c r="W234" s="344" t="e">
        <f t="shared" si="355"/>
        <v>#DIV/0!</v>
      </c>
      <c r="X234" s="344" t="e">
        <f t="shared" si="357"/>
        <v>#DIV/0!</v>
      </c>
      <c r="Y234" s="344" t="e">
        <f t="shared" si="359"/>
        <v>#DIV/0!</v>
      </c>
      <c r="Z234" s="344" t="e">
        <f t="shared" si="361"/>
        <v>#DIV/0!</v>
      </c>
      <c r="AA234" s="344" t="e">
        <f t="shared" si="363"/>
        <v>#DIV/0!</v>
      </c>
      <c r="AB234" s="344" t="e">
        <f t="shared" si="365"/>
        <v>#DIV/0!</v>
      </c>
      <c r="AC234" s="344" t="e">
        <f t="shared" si="367"/>
        <v>#DIV/0!</v>
      </c>
      <c r="AD234" s="344" t="e">
        <f t="shared" si="369"/>
        <v>#DIV/0!</v>
      </c>
      <c r="AE234" s="344" t="e">
        <f t="shared" si="371"/>
        <v>#DIV/0!</v>
      </c>
      <c r="AF234" s="344" t="e">
        <f t="shared" si="373"/>
        <v>#DIV/0!</v>
      </c>
      <c r="AG234" s="344" t="e">
        <f t="shared" si="375"/>
        <v>#DIV/0!</v>
      </c>
      <c r="AH234" s="344" t="e">
        <f t="shared" si="378"/>
        <v>#DIV/0!</v>
      </c>
      <c r="AI234" s="344" t="e">
        <f t="shared" si="380"/>
        <v>#DIV/0!</v>
      </c>
      <c r="AJ234" s="344" t="e">
        <f t="shared" ref="AJ234:AJ261" si="382">IF(S234=0,"",$CS234)</f>
        <v>#DIV/0!</v>
      </c>
      <c r="BL234" s="332">
        <f t="shared" si="347"/>
        <v>0</v>
      </c>
      <c r="BM234" s="344" t="e">
        <f t="shared" si="348"/>
        <v>#DIV/0!</v>
      </c>
      <c r="BN234" s="344">
        <f t="shared" si="352"/>
        <v>0</v>
      </c>
      <c r="BO234" s="344" t="e">
        <f>IF(BN234&lt;$BN$264,$BN$265,$BN266)</f>
        <v>#DIV/0!</v>
      </c>
      <c r="BP234" s="344">
        <f t="shared" si="354"/>
        <v>0</v>
      </c>
      <c r="BQ234" s="344" t="e">
        <f>IF(BP234&lt;$BP$264,$BP$265,$BP266)</f>
        <v>#DIV/0!</v>
      </c>
      <c r="BR234" s="344">
        <f t="shared" si="356"/>
        <v>0</v>
      </c>
      <c r="BS234" s="344" t="e">
        <f>IF(BR234&lt;$BR$264,$BR$265,$BR266)</f>
        <v>#DIV/0!</v>
      </c>
      <c r="BT234" s="344">
        <f t="shared" si="358"/>
        <v>0</v>
      </c>
      <c r="BU234" s="344" t="e">
        <f>IF(BT234&lt;$BT$264,$BT$265,$BT266)</f>
        <v>#DIV/0!</v>
      </c>
      <c r="BV234" s="344">
        <f t="shared" si="360"/>
        <v>0</v>
      </c>
      <c r="BW234" s="344" t="e">
        <f>IF(BV234&lt;$BV$264,$BV$265,$BV266)</f>
        <v>#DIV/0!</v>
      </c>
      <c r="BX234" s="344">
        <f t="shared" si="362"/>
        <v>0</v>
      </c>
      <c r="BY234" s="344" t="e">
        <f>IF(BX234&lt;$BX$264,$BX$265,$BX266)</f>
        <v>#DIV/0!</v>
      </c>
      <c r="BZ234" s="344">
        <f t="shared" si="364"/>
        <v>0</v>
      </c>
      <c r="CA234" s="344" t="e">
        <f>IF(BZ234&lt;$BZ$264,$BZ$265,$BZ266)</f>
        <v>#DIV/0!</v>
      </c>
      <c r="CB234" s="344">
        <f t="shared" si="366"/>
        <v>0</v>
      </c>
      <c r="CC234" s="344" t="e">
        <f>IF(CB234&lt;$CB$264,$CB$265,$CB266)</f>
        <v>#DIV/0!</v>
      </c>
      <c r="CD234" s="344">
        <f t="shared" si="368"/>
        <v>0</v>
      </c>
      <c r="CE234" s="344" t="e">
        <f>IF(CD234&lt;$CD$264,$CD$265,$CD266)</f>
        <v>#DIV/0!</v>
      </c>
      <c r="CF234" s="344">
        <f t="shared" si="370"/>
        <v>0</v>
      </c>
      <c r="CG234" s="344" t="e">
        <f>IF(CF234&lt;$CF$264,$CF$265,$CF266)</f>
        <v>#DIV/0!</v>
      </c>
      <c r="CH234" s="344">
        <f t="shared" si="372"/>
        <v>0</v>
      </c>
      <c r="CI234" s="344" t="e">
        <f>IF(CH234&lt;$CH$264,$CH$265,$CH266)</f>
        <v>#DIV/0!</v>
      </c>
      <c r="CJ234" s="344">
        <f t="shared" si="374"/>
        <v>0</v>
      </c>
      <c r="CK234" s="344" t="e">
        <f>IF(CJ234&lt;$CJ$264,$CJ$265,$CJ266)</f>
        <v>#DIV/0!</v>
      </c>
      <c r="CL234" s="344">
        <f t="shared" si="376"/>
        <v>0</v>
      </c>
      <c r="CM234" s="344" t="e">
        <f t="shared" si="377"/>
        <v>#DIV/0!</v>
      </c>
      <c r="CN234" s="344">
        <f t="shared" si="379"/>
        <v>0</v>
      </c>
      <c r="CO234" s="344" t="e">
        <f>IF(CN234&lt;$CN$264,$CN$265,$CN266)</f>
        <v>#DIV/0!</v>
      </c>
      <c r="CP234" s="344">
        <f t="shared" si="381"/>
        <v>0</v>
      </c>
      <c r="CQ234" s="344" t="e">
        <f>IF(CP234&lt;$CP$264,$CP$265,$CP266)</f>
        <v>#DIV/0!</v>
      </c>
      <c r="CR234" s="344">
        <f t="shared" ref="CR234:CR261" si="383">ABS($P$233-P234)</f>
        <v>0</v>
      </c>
      <c r="CS234" s="344" t="e">
        <f>IF(CR234&lt;$CR$264,$CR$265,$CR266)</f>
        <v>#DIV/0!</v>
      </c>
      <c r="EZ234" s="344">
        <f>COUNTIF(A217:D261,"&gt;0,1")</f>
        <v>0</v>
      </c>
      <c r="FA234" s="344">
        <f t="shared" si="349"/>
        <v>0</v>
      </c>
      <c r="FB234" s="344">
        <f t="shared" si="350"/>
        <v>0</v>
      </c>
      <c r="FC234" s="344">
        <f t="shared" si="341"/>
        <v>0</v>
      </c>
    </row>
    <row r="235" spans="1:159">
      <c r="A235" s="342">
        <f>IF(Rendimiento!B134="",Rendimiento!F134,Rendimiento!B134)</f>
        <v>0</v>
      </c>
      <c r="B235" s="355">
        <f>Rendimiento!C134</f>
        <v>0</v>
      </c>
      <c r="C235" s="355">
        <f>Rendimiento!D134</f>
        <v>0</v>
      </c>
      <c r="D235" s="342">
        <f>Rendimiento!E134</f>
        <v>0</v>
      </c>
      <c r="E235" s="344">
        <f t="shared" si="342"/>
        <v>0</v>
      </c>
      <c r="F235" s="344">
        <f t="shared" si="337"/>
        <v>0</v>
      </c>
      <c r="G235" s="344">
        <f t="shared" si="338"/>
        <v>0</v>
      </c>
      <c r="H235" s="344">
        <f t="shared" si="339"/>
        <v>0</v>
      </c>
      <c r="I235" s="340">
        <f t="shared" si="343"/>
        <v>0</v>
      </c>
      <c r="J235" s="344">
        <f t="shared" si="344"/>
        <v>0</v>
      </c>
      <c r="K235" s="344">
        <f t="shared" si="340"/>
        <v>0</v>
      </c>
      <c r="L235" s="344" t="s">
        <v>111</v>
      </c>
      <c r="M235" s="344" t="e">
        <f>SQRT((2*M231)/L223)</f>
        <v>#DIV/0!</v>
      </c>
      <c r="N235" s="344" t="e">
        <f>FDIST(M233,M226,M228)</f>
        <v>#DIV/0!</v>
      </c>
      <c r="O235" s="342">
        <f>Rendimiento!M134</f>
        <v>0</v>
      </c>
      <c r="P235" s="356">
        <f>Rendimiento!N134</f>
        <v>0</v>
      </c>
      <c r="Q235" s="332" t="e">
        <f>IF(E264&gt;0,O235,0)</f>
        <v>#DIV/0!</v>
      </c>
      <c r="R235" s="333" t="e">
        <f t="shared" si="345"/>
        <v>#DIV/0!</v>
      </c>
      <c r="S235" s="332" t="e">
        <f>IF(E264&gt;0,P235,Q235)</f>
        <v>#DIV/0!</v>
      </c>
      <c r="T235" s="344" t="e">
        <f t="shared" si="346"/>
        <v>#DIV/0!</v>
      </c>
      <c r="U235" s="344" t="e">
        <f t="shared" si="351"/>
        <v>#DIV/0!</v>
      </c>
      <c r="V235" s="344" t="e">
        <f t="shared" si="353"/>
        <v>#DIV/0!</v>
      </c>
      <c r="W235" s="344" t="e">
        <f t="shared" si="355"/>
        <v>#DIV/0!</v>
      </c>
      <c r="X235" s="344" t="e">
        <f t="shared" si="357"/>
        <v>#DIV/0!</v>
      </c>
      <c r="Y235" s="344" t="e">
        <f t="shared" si="359"/>
        <v>#DIV/0!</v>
      </c>
      <c r="Z235" s="344" t="e">
        <f t="shared" si="361"/>
        <v>#DIV/0!</v>
      </c>
      <c r="AA235" s="344" t="e">
        <f t="shared" si="363"/>
        <v>#DIV/0!</v>
      </c>
      <c r="AB235" s="344" t="e">
        <f t="shared" si="365"/>
        <v>#DIV/0!</v>
      </c>
      <c r="AC235" s="344" t="e">
        <f t="shared" si="367"/>
        <v>#DIV/0!</v>
      </c>
      <c r="AD235" s="344" t="e">
        <f t="shared" si="369"/>
        <v>#DIV/0!</v>
      </c>
      <c r="AE235" s="344" t="e">
        <f t="shared" si="371"/>
        <v>#DIV/0!</v>
      </c>
      <c r="AF235" s="344" t="e">
        <f t="shared" si="373"/>
        <v>#DIV/0!</v>
      </c>
      <c r="AG235" s="344" t="e">
        <f t="shared" si="375"/>
        <v>#DIV/0!</v>
      </c>
      <c r="AH235" s="344" t="e">
        <f t="shared" si="378"/>
        <v>#DIV/0!</v>
      </c>
      <c r="AI235" s="344" t="e">
        <f t="shared" si="380"/>
        <v>#DIV/0!</v>
      </c>
      <c r="AJ235" s="344" t="e">
        <f t="shared" si="382"/>
        <v>#DIV/0!</v>
      </c>
      <c r="AK235" s="344" t="e">
        <f t="shared" ref="AK235:AK261" si="384">IF(S235=0,"",$CU235)</f>
        <v>#DIV/0!</v>
      </c>
      <c r="BL235" s="332">
        <f t="shared" si="347"/>
        <v>0</v>
      </c>
      <c r="BM235" s="344" t="e">
        <f t="shared" si="348"/>
        <v>#DIV/0!</v>
      </c>
      <c r="BN235" s="344">
        <f t="shared" si="352"/>
        <v>0</v>
      </c>
      <c r="BO235" s="344" t="e">
        <f>IF(BN235&lt;$BN$264,$BN$265,$BN266)</f>
        <v>#DIV/0!</v>
      </c>
      <c r="BP235" s="344">
        <f t="shared" si="354"/>
        <v>0</v>
      </c>
      <c r="BQ235" s="344" t="e">
        <f>IF(BP235&lt;$BP$264,$BP$265,$BP266)</f>
        <v>#DIV/0!</v>
      </c>
      <c r="BR235" s="344">
        <f t="shared" si="356"/>
        <v>0</v>
      </c>
      <c r="BS235" s="344" t="e">
        <f>IF(BR235&lt;$BR$264,$BR$265,$BR266)</f>
        <v>#DIV/0!</v>
      </c>
      <c r="BT235" s="344">
        <f t="shared" si="358"/>
        <v>0</v>
      </c>
      <c r="BU235" s="344" t="e">
        <f>IF(BT235&lt;$BT$264,$BT$265,$BT266)</f>
        <v>#DIV/0!</v>
      </c>
      <c r="BV235" s="344">
        <f t="shared" si="360"/>
        <v>0</v>
      </c>
      <c r="BW235" s="344" t="e">
        <f>IF(BV235&lt;$BV$264,$BV$265,$BV266)</f>
        <v>#DIV/0!</v>
      </c>
      <c r="BX235" s="344">
        <f t="shared" si="362"/>
        <v>0</v>
      </c>
      <c r="BY235" s="344" t="e">
        <f>IF(BX235&lt;$BX$264,$BX$265,$BX266)</f>
        <v>#DIV/0!</v>
      </c>
      <c r="BZ235" s="344">
        <f t="shared" si="364"/>
        <v>0</v>
      </c>
      <c r="CA235" s="344" t="e">
        <f>IF(BZ235&lt;$BZ$264,$BZ$265,$BZ266)</f>
        <v>#DIV/0!</v>
      </c>
      <c r="CB235" s="344">
        <f t="shared" si="366"/>
        <v>0</v>
      </c>
      <c r="CC235" s="344" t="e">
        <f>IF(CB235&lt;$CB$264,$CB$265,$CB266)</f>
        <v>#DIV/0!</v>
      </c>
      <c r="CD235" s="344">
        <f t="shared" si="368"/>
        <v>0</v>
      </c>
      <c r="CE235" s="344" t="e">
        <f>IF(CD235&lt;$CD$264,$CD$265,$CD266)</f>
        <v>#DIV/0!</v>
      </c>
      <c r="CF235" s="344">
        <f t="shared" si="370"/>
        <v>0</v>
      </c>
      <c r="CG235" s="344" t="e">
        <f>IF(CF235&lt;$CF$264,$CF$265,$CF266)</f>
        <v>#DIV/0!</v>
      </c>
      <c r="CH235" s="344">
        <f t="shared" si="372"/>
        <v>0</v>
      </c>
      <c r="CI235" s="344" t="e">
        <f>IF(CH235&lt;$CH$264,$CH$265,$CH266)</f>
        <v>#DIV/0!</v>
      </c>
      <c r="CJ235" s="344">
        <f t="shared" si="374"/>
        <v>0</v>
      </c>
      <c r="CK235" s="344" t="e">
        <f>IF(CJ235&lt;$CJ$264,$CJ$265,$CJ266)</f>
        <v>#DIV/0!</v>
      </c>
      <c r="CL235" s="344">
        <f t="shared" si="376"/>
        <v>0</v>
      </c>
      <c r="CM235" s="344" t="e">
        <f t="shared" si="377"/>
        <v>#DIV/0!</v>
      </c>
      <c r="CN235" s="344">
        <f t="shared" si="379"/>
        <v>0</v>
      </c>
      <c r="CO235" s="344" t="e">
        <f>IF(CN235&lt;$CN$264,$CN$265,$CN266)</f>
        <v>#DIV/0!</v>
      </c>
      <c r="CP235" s="344">
        <f t="shared" si="381"/>
        <v>0</v>
      </c>
      <c r="CQ235" s="344" t="e">
        <f>IF(CP235&lt;$CP$264,$CP$265,$CP266)</f>
        <v>#DIV/0!</v>
      </c>
      <c r="CR235" s="344">
        <f t="shared" si="383"/>
        <v>0</v>
      </c>
      <c r="CS235" s="344" t="e">
        <f>IF(CR235&lt;$CR$264,$CR$265,$CR266)</f>
        <v>#DIV/0!</v>
      </c>
      <c r="CT235" s="344">
        <f t="shared" ref="CT235:CT261" si="385">ABS($P$234-P235)</f>
        <v>0</v>
      </c>
      <c r="CU235" s="344" t="e">
        <f>IF(CT235&lt;$CT$264,$CT$265,$CT266)</f>
        <v>#DIV/0!</v>
      </c>
      <c r="EZ235" s="344" t="e">
        <f>EZ233/EZ234</f>
        <v>#DIV/0!</v>
      </c>
      <c r="FA235" s="344">
        <f t="shared" si="349"/>
        <v>0</v>
      </c>
      <c r="FB235" s="344">
        <f t="shared" si="350"/>
        <v>0</v>
      </c>
      <c r="FC235" s="344">
        <f t="shared" si="341"/>
        <v>0</v>
      </c>
    </row>
    <row r="236" spans="1:159">
      <c r="A236" s="342">
        <f>IF(Rendimiento!B135="",Rendimiento!F135,Rendimiento!B135)</f>
        <v>0</v>
      </c>
      <c r="B236" s="355">
        <f>Rendimiento!C135</f>
        <v>0</v>
      </c>
      <c r="C236" s="355">
        <f>Rendimiento!D135</f>
        <v>0</v>
      </c>
      <c r="D236" s="342">
        <f>Rendimiento!E135</f>
        <v>0</v>
      </c>
      <c r="E236" s="344">
        <f t="shared" si="342"/>
        <v>0</v>
      </c>
      <c r="F236" s="344">
        <f t="shared" si="337"/>
        <v>0</v>
      </c>
      <c r="G236" s="344">
        <f t="shared" si="338"/>
        <v>0</v>
      </c>
      <c r="H236" s="344">
        <f t="shared" si="339"/>
        <v>0</v>
      </c>
      <c r="I236" s="340">
        <f t="shared" si="343"/>
        <v>0</v>
      </c>
      <c r="J236" s="344">
        <f t="shared" si="344"/>
        <v>0</v>
      </c>
      <c r="K236" s="344">
        <f t="shared" si="340"/>
        <v>0</v>
      </c>
      <c r="L236" s="344" t="s">
        <v>112</v>
      </c>
      <c r="M236" s="344" t="e">
        <f>IF(N235&gt;0.05,N238,N236)</f>
        <v>#DIV/0!</v>
      </c>
      <c r="N236" s="344" t="e">
        <f>M235*M234</f>
        <v>#DIV/0!</v>
      </c>
      <c r="O236" s="342">
        <f>Rendimiento!M135</f>
        <v>0</v>
      </c>
      <c r="P236" s="356">
        <f>Rendimiento!N135</f>
        <v>0</v>
      </c>
      <c r="Q236" s="332" t="e">
        <f>IF(E264&gt;0,O236,0)</f>
        <v>#DIV/0!</v>
      </c>
      <c r="R236" s="333" t="e">
        <f t="shared" si="345"/>
        <v>#DIV/0!</v>
      </c>
      <c r="S236" s="332" t="e">
        <f>IF(E264&gt;0,P236,Q236)</f>
        <v>#DIV/0!</v>
      </c>
      <c r="T236" s="344" t="e">
        <f t="shared" si="346"/>
        <v>#DIV/0!</v>
      </c>
      <c r="U236" s="344" t="e">
        <f t="shared" si="351"/>
        <v>#DIV/0!</v>
      </c>
      <c r="V236" s="344" t="e">
        <f t="shared" si="353"/>
        <v>#DIV/0!</v>
      </c>
      <c r="W236" s="344" t="e">
        <f t="shared" si="355"/>
        <v>#DIV/0!</v>
      </c>
      <c r="X236" s="344" t="e">
        <f t="shared" si="357"/>
        <v>#DIV/0!</v>
      </c>
      <c r="Y236" s="344" t="e">
        <f t="shared" si="359"/>
        <v>#DIV/0!</v>
      </c>
      <c r="Z236" s="344" t="e">
        <f t="shared" si="361"/>
        <v>#DIV/0!</v>
      </c>
      <c r="AA236" s="344" t="e">
        <f t="shared" si="363"/>
        <v>#DIV/0!</v>
      </c>
      <c r="AB236" s="344" t="e">
        <f t="shared" si="365"/>
        <v>#DIV/0!</v>
      </c>
      <c r="AC236" s="344" t="e">
        <f t="shared" si="367"/>
        <v>#DIV/0!</v>
      </c>
      <c r="AD236" s="344" t="e">
        <f t="shared" si="369"/>
        <v>#DIV/0!</v>
      </c>
      <c r="AE236" s="344" t="e">
        <f t="shared" si="371"/>
        <v>#DIV/0!</v>
      </c>
      <c r="AF236" s="344" t="e">
        <f t="shared" si="373"/>
        <v>#DIV/0!</v>
      </c>
      <c r="AG236" s="344" t="e">
        <f t="shared" si="375"/>
        <v>#DIV/0!</v>
      </c>
      <c r="AH236" s="344" t="e">
        <f t="shared" si="378"/>
        <v>#DIV/0!</v>
      </c>
      <c r="AI236" s="344" t="e">
        <f t="shared" si="380"/>
        <v>#DIV/0!</v>
      </c>
      <c r="AJ236" s="344" t="e">
        <f t="shared" si="382"/>
        <v>#DIV/0!</v>
      </c>
      <c r="AK236" s="344" t="e">
        <f t="shared" si="384"/>
        <v>#DIV/0!</v>
      </c>
      <c r="AL236" s="344" t="e">
        <f t="shared" ref="AL236:AL261" si="386">IF(S236=0,"",$CW236)</f>
        <v>#DIV/0!</v>
      </c>
      <c r="BL236" s="332">
        <f t="shared" si="347"/>
        <v>0</v>
      </c>
      <c r="BM236" s="344" t="e">
        <f t="shared" si="348"/>
        <v>#DIV/0!</v>
      </c>
      <c r="BN236" s="344">
        <f t="shared" si="352"/>
        <v>0</v>
      </c>
      <c r="BO236" s="344" t="e">
        <f>IF(BN236&lt;$BN$264,$BN$265,$BN266)</f>
        <v>#DIV/0!</v>
      </c>
      <c r="BP236" s="344">
        <f t="shared" si="354"/>
        <v>0</v>
      </c>
      <c r="BQ236" s="344" t="e">
        <f>IF(BP236&lt;$BP$264,$BP$265,$BP266)</f>
        <v>#DIV/0!</v>
      </c>
      <c r="BR236" s="344">
        <f t="shared" si="356"/>
        <v>0</v>
      </c>
      <c r="BS236" s="344" t="e">
        <f>IF(BR236&lt;$BR$264,$BR$265,$BR266)</f>
        <v>#DIV/0!</v>
      </c>
      <c r="BT236" s="344">
        <f t="shared" si="358"/>
        <v>0</v>
      </c>
      <c r="BU236" s="344" t="e">
        <f>IF(BT236&lt;$BT$264,$BT$265,$BT266)</f>
        <v>#DIV/0!</v>
      </c>
      <c r="BV236" s="344">
        <f t="shared" si="360"/>
        <v>0</v>
      </c>
      <c r="BW236" s="344" t="e">
        <f>IF(BV236&lt;$BV$264,$BV$265,$BV266)</f>
        <v>#DIV/0!</v>
      </c>
      <c r="BX236" s="344">
        <f t="shared" si="362"/>
        <v>0</v>
      </c>
      <c r="BY236" s="344" t="e">
        <f>IF(BX236&lt;$BX$264,$BX$265,$BX266)</f>
        <v>#DIV/0!</v>
      </c>
      <c r="BZ236" s="344">
        <f t="shared" si="364"/>
        <v>0</v>
      </c>
      <c r="CA236" s="344" t="e">
        <f>IF(BZ236&lt;$BZ$264,$BZ$265,$BZ266)</f>
        <v>#DIV/0!</v>
      </c>
      <c r="CB236" s="344">
        <f t="shared" si="366"/>
        <v>0</v>
      </c>
      <c r="CC236" s="344" t="e">
        <f>IF(CB236&lt;$CB$264,$CB$265,$CB266)</f>
        <v>#DIV/0!</v>
      </c>
      <c r="CD236" s="344">
        <f t="shared" si="368"/>
        <v>0</v>
      </c>
      <c r="CE236" s="344" t="e">
        <f>IF(CD236&lt;$CD$264,$CD$265,$CD266)</f>
        <v>#DIV/0!</v>
      </c>
      <c r="CF236" s="344">
        <f t="shared" si="370"/>
        <v>0</v>
      </c>
      <c r="CG236" s="344" t="e">
        <f>IF(CF236&lt;$CF$264,$CF$265,$CF266)</f>
        <v>#DIV/0!</v>
      </c>
      <c r="CH236" s="344">
        <f t="shared" si="372"/>
        <v>0</v>
      </c>
      <c r="CI236" s="344" t="e">
        <f>IF(CH236&lt;$CH$264,$CH$265,$CH266)</f>
        <v>#DIV/0!</v>
      </c>
      <c r="CJ236" s="344">
        <f t="shared" si="374"/>
        <v>0</v>
      </c>
      <c r="CK236" s="344" t="e">
        <f>IF(CJ236&lt;$CJ$264,$CJ$265,$CJ266)</f>
        <v>#DIV/0!</v>
      </c>
      <c r="CL236" s="344">
        <f t="shared" si="376"/>
        <v>0</v>
      </c>
      <c r="CM236" s="344" t="e">
        <f t="shared" si="377"/>
        <v>#DIV/0!</v>
      </c>
      <c r="CN236" s="344">
        <f t="shared" si="379"/>
        <v>0</v>
      </c>
      <c r="CO236" s="344" t="e">
        <f>IF(CN236&lt;$CN$264,$CN$265,$CN266)</f>
        <v>#DIV/0!</v>
      </c>
      <c r="CP236" s="344">
        <f t="shared" si="381"/>
        <v>0</v>
      </c>
      <c r="CQ236" s="344" t="e">
        <f>IF(CP236&lt;$CP$264,$CP$265,$CP266)</f>
        <v>#DIV/0!</v>
      </c>
      <c r="CR236" s="344">
        <f t="shared" si="383"/>
        <v>0</v>
      </c>
      <c r="CS236" s="344" t="e">
        <f>IF(CR236&lt;$CR$264,$CR$265,$CR266)</f>
        <v>#DIV/0!</v>
      </c>
      <c r="CT236" s="344">
        <f t="shared" si="385"/>
        <v>0</v>
      </c>
      <c r="CU236" s="344" t="e">
        <f>IF(CT236&lt;$CT$264,$CT$265,$CT266)</f>
        <v>#DIV/0!</v>
      </c>
      <c r="CV236" s="344">
        <f t="shared" ref="CV236:CV261" si="387">ABS($P$235-P236)</f>
        <v>0</v>
      </c>
      <c r="CW236" s="344" t="e">
        <f>IF(CV236&lt;$CV$264,$CV$265,$CV266)</f>
        <v>#DIV/0!</v>
      </c>
      <c r="EY236" s="344" t="s">
        <v>274</v>
      </c>
      <c r="EZ236" s="342" t="e">
        <f>EZ235-EZ222</f>
        <v>#DIV/0!</v>
      </c>
      <c r="FA236" s="344">
        <f t="shared" si="349"/>
        <v>0</v>
      </c>
      <c r="FB236" s="344">
        <f t="shared" si="350"/>
        <v>0</v>
      </c>
      <c r="FC236" s="344">
        <f t="shared" si="341"/>
        <v>0</v>
      </c>
    </row>
    <row r="237" spans="1:159">
      <c r="A237" s="342">
        <f>IF(Rendimiento!B136="",Rendimiento!F136,Rendimiento!B136)</f>
        <v>0</v>
      </c>
      <c r="B237" s="355">
        <f>Rendimiento!C136</f>
        <v>0</v>
      </c>
      <c r="C237" s="355">
        <f>Rendimiento!D136</f>
        <v>0</v>
      </c>
      <c r="D237" s="342">
        <f>Rendimiento!E136</f>
        <v>0</v>
      </c>
      <c r="E237" s="344">
        <f t="shared" si="342"/>
        <v>0</v>
      </c>
      <c r="F237" s="344">
        <f t="shared" si="337"/>
        <v>0</v>
      </c>
      <c r="G237" s="344">
        <f t="shared" si="338"/>
        <v>0</v>
      </c>
      <c r="H237" s="344">
        <f t="shared" si="339"/>
        <v>0</v>
      </c>
      <c r="I237" s="340">
        <f t="shared" si="343"/>
        <v>0</v>
      </c>
      <c r="J237" s="344">
        <f t="shared" si="344"/>
        <v>0</v>
      </c>
      <c r="K237" s="344">
        <f t="shared" si="340"/>
        <v>0</v>
      </c>
      <c r="L237" s="344" t="s">
        <v>114</v>
      </c>
      <c r="M237" s="344" t="e">
        <f>IF(N235&gt;0.05,N238,N237)</f>
        <v>#DIV/0!</v>
      </c>
      <c r="N237" s="344" t="e">
        <f>M222/M217</f>
        <v>#DIV/0!</v>
      </c>
      <c r="O237" s="342">
        <f>Rendimiento!M136</f>
        <v>0</v>
      </c>
      <c r="P237" s="356">
        <f>Rendimiento!N136</f>
        <v>0</v>
      </c>
      <c r="Q237" s="332" t="e">
        <f>IF(E264&gt;0,O237,0)</f>
        <v>#DIV/0!</v>
      </c>
      <c r="R237" s="333" t="e">
        <f t="shared" si="345"/>
        <v>#DIV/0!</v>
      </c>
      <c r="S237" s="332" t="e">
        <f>IF(E264&gt;0,P237,Q237)</f>
        <v>#DIV/0!</v>
      </c>
      <c r="T237" s="344" t="e">
        <f t="shared" si="346"/>
        <v>#DIV/0!</v>
      </c>
      <c r="U237" s="344" t="e">
        <f t="shared" si="351"/>
        <v>#DIV/0!</v>
      </c>
      <c r="V237" s="344" t="e">
        <f t="shared" si="353"/>
        <v>#DIV/0!</v>
      </c>
      <c r="W237" s="344" t="e">
        <f t="shared" si="355"/>
        <v>#DIV/0!</v>
      </c>
      <c r="X237" s="344" t="e">
        <f t="shared" si="357"/>
        <v>#DIV/0!</v>
      </c>
      <c r="Y237" s="344" t="e">
        <f t="shared" si="359"/>
        <v>#DIV/0!</v>
      </c>
      <c r="Z237" s="344" t="e">
        <f t="shared" si="361"/>
        <v>#DIV/0!</v>
      </c>
      <c r="AA237" s="344" t="e">
        <f t="shared" si="363"/>
        <v>#DIV/0!</v>
      </c>
      <c r="AB237" s="344" t="e">
        <f t="shared" si="365"/>
        <v>#DIV/0!</v>
      </c>
      <c r="AC237" s="344" t="e">
        <f t="shared" si="367"/>
        <v>#DIV/0!</v>
      </c>
      <c r="AD237" s="344" t="e">
        <f t="shared" si="369"/>
        <v>#DIV/0!</v>
      </c>
      <c r="AE237" s="344" t="e">
        <f t="shared" si="371"/>
        <v>#DIV/0!</v>
      </c>
      <c r="AF237" s="344" t="e">
        <f t="shared" si="373"/>
        <v>#DIV/0!</v>
      </c>
      <c r="AG237" s="344" t="e">
        <f t="shared" si="375"/>
        <v>#DIV/0!</v>
      </c>
      <c r="AH237" s="344" t="e">
        <f t="shared" si="378"/>
        <v>#DIV/0!</v>
      </c>
      <c r="AI237" s="344" t="e">
        <f t="shared" si="380"/>
        <v>#DIV/0!</v>
      </c>
      <c r="AJ237" s="344" t="e">
        <f t="shared" si="382"/>
        <v>#DIV/0!</v>
      </c>
      <c r="AK237" s="344" t="e">
        <f t="shared" si="384"/>
        <v>#DIV/0!</v>
      </c>
      <c r="AL237" s="344" t="e">
        <f t="shared" si="386"/>
        <v>#DIV/0!</v>
      </c>
      <c r="AM237" s="344" t="e">
        <f t="shared" ref="AM237:AM261" si="388">IF(S237=0,"",$CY237)</f>
        <v>#DIV/0!</v>
      </c>
      <c r="BL237" s="332">
        <f t="shared" si="347"/>
        <v>0</v>
      </c>
      <c r="BM237" s="344" t="e">
        <f t="shared" si="348"/>
        <v>#DIV/0!</v>
      </c>
      <c r="BN237" s="344">
        <f t="shared" si="352"/>
        <v>0</v>
      </c>
      <c r="BO237" s="344" t="e">
        <f>IF(BN237&lt;$BN$264,$BN$265,$BN266)</f>
        <v>#DIV/0!</v>
      </c>
      <c r="BP237" s="344">
        <f t="shared" si="354"/>
        <v>0</v>
      </c>
      <c r="BQ237" s="344" t="e">
        <f>IF(BP237&lt;$BP$264,$BP$265,$BP266)</f>
        <v>#DIV/0!</v>
      </c>
      <c r="BR237" s="344">
        <f t="shared" si="356"/>
        <v>0</v>
      </c>
      <c r="BS237" s="344" t="e">
        <f>IF(BR237&lt;$BR$264,$BR$265,$BR266)</f>
        <v>#DIV/0!</v>
      </c>
      <c r="BT237" s="344">
        <f t="shared" si="358"/>
        <v>0</v>
      </c>
      <c r="BU237" s="344" t="e">
        <f>IF(BT237&lt;$BT$264,$BT$265,$BT266)</f>
        <v>#DIV/0!</v>
      </c>
      <c r="BV237" s="344">
        <f t="shared" si="360"/>
        <v>0</v>
      </c>
      <c r="BW237" s="344" t="e">
        <f>IF(BV237&lt;$BV$264,$BV$265,$BV266)</f>
        <v>#DIV/0!</v>
      </c>
      <c r="BX237" s="344">
        <f t="shared" si="362"/>
        <v>0</v>
      </c>
      <c r="BY237" s="344" t="e">
        <f>IF(BX237&lt;$BX$264,$BX$265,$BX266)</f>
        <v>#DIV/0!</v>
      </c>
      <c r="BZ237" s="344">
        <f t="shared" si="364"/>
        <v>0</v>
      </c>
      <c r="CA237" s="344" t="e">
        <f>IF(BZ237&lt;$BZ$264,$BZ$265,$BZ266)</f>
        <v>#DIV/0!</v>
      </c>
      <c r="CB237" s="344">
        <f t="shared" si="366"/>
        <v>0</v>
      </c>
      <c r="CC237" s="344" t="e">
        <f>IF(CB237&lt;$CB$264,$CB$265,$CB266)</f>
        <v>#DIV/0!</v>
      </c>
      <c r="CD237" s="344">
        <f t="shared" si="368"/>
        <v>0</v>
      </c>
      <c r="CE237" s="344" t="e">
        <f>IF(CD237&lt;$CD$264,$CD$265,$CD266)</f>
        <v>#DIV/0!</v>
      </c>
      <c r="CF237" s="344">
        <f t="shared" si="370"/>
        <v>0</v>
      </c>
      <c r="CG237" s="344" t="e">
        <f>IF(CF237&lt;$CF$264,$CF$265,$CF266)</f>
        <v>#DIV/0!</v>
      </c>
      <c r="CH237" s="344">
        <f t="shared" si="372"/>
        <v>0</v>
      </c>
      <c r="CI237" s="344" t="e">
        <f>IF(CH237&lt;$CH$264,$CH$265,$CH266)</f>
        <v>#DIV/0!</v>
      </c>
      <c r="CJ237" s="344">
        <f t="shared" si="374"/>
        <v>0</v>
      </c>
      <c r="CK237" s="344" t="e">
        <f>IF(CJ237&lt;$CJ$264,$CJ$265,$CJ266)</f>
        <v>#DIV/0!</v>
      </c>
      <c r="CL237" s="344">
        <f t="shared" si="376"/>
        <v>0</v>
      </c>
      <c r="CM237" s="344" t="e">
        <f t="shared" si="377"/>
        <v>#DIV/0!</v>
      </c>
      <c r="CN237" s="344">
        <f t="shared" si="379"/>
        <v>0</v>
      </c>
      <c r="CO237" s="344" t="e">
        <f>IF(CN237&lt;$CN$264,$CN$265,$CN266)</f>
        <v>#DIV/0!</v>
      </c>
      <c r="CP237" s="344">
        <f t="shared" si="381"/>
        <v>0</v>
      </c>
      <c r="CQ237" s="344" t="e">
        <f>IF(CP237&lt;$CP$264,$CP$265,$CP266)</f>
        <v>#DIV/0!</v>
      </c>
      <c r="CR237" s="344">
        <f t="shared" si="383"/>
        <v>0</v>
      </c>
      <c r="CS237" s="344" t="e">
        <f>IF(CR237&lt;$CR$264,$CR$265,$CR266)</f>
        <v>#DIV/0!</v>
      </c>
      <c r="CT237" s="344">
        <f t="shared" si="385"/>
        <v>0</v>
      </c>
      <c r="CU237" s="344" t="e">
        <f>IF(CT237&lt;$CT$264,$CT$265,$CT266)</f>
        <v>#DIV/0!</v>
      </c>
      <c r="CV237" s="344">
        <f t="shared" si="387"/>
        <v>0</v>
      </c>
      <c r="CW237" s="344" t="e">
        <f>IF(CV237&lt;$CV$264,$CV$265,$CV266)</f>
        <v>#DIV/0!</v>
      </c>
      <c r="CX237" s="344">
        <f t="shared" ref="CX237:CX261" si="389">ABS($P$236-P237)</f>
        <v>0</v>
      </c>
      <c r="CY237" s="344" t="e">
        <f>IF(CX237&lt;$CX$264,$CX$265,$CX266)</f>
        <v>#DIV/0!</v>
      </c>
      <c r="FA237" s="344">
        <f t="shared" si="349"/>
        <v>0</v>
      </c>
      <c r="FB237" s="344">
        <f t="shared" si="350"/>
        <v>0</v>
      </c>
      <c r="FC237" s="344">
        <f t="shared" si="341"/>
        <v>0</v>
      </c>
    </row>
    <row r="238" spans="1:159">
      <c r="A238" s="342">
        <f>IF(Rendimiento!B137="",Rendimiento!F137,Rendimiento!B137)</f>
        <v>0</v>
      </c>
      <c r="B238" s="355">
        <f>Rendimiento!C137</f>
        <v>0</v>
      </c>
      <c r="C238" s="355">
        <f>Rendimiento!D137</f>
        <v>0</v>
      </c>
      <c r="D238" s="342">
        <f>Rendimiento!E137</f>
        <v>0</v>
      </c>
      <c r="E238" s="344">
        <f t="shared" si="342"/>
        <v>0</v>
      </c>
      <c r="F238" s="344">
        <f t="shared" si="337"/>
        <v>0</v>
      </c>
      <c r="G238" s="344">
        <f t="shared" si="338"/>
        <v>0</v>
      </c>
      <c r="H238" s="344">
        <f t="shared" si="339"/>
        <v>0</v>
      </c>
      <c r="I238" s="340">
        <f t="shared" si="343"/>
        <v>0</v>
      </c>
      <c r="J238" s="344">
        <f t="shared" si="344"/>
        <v>0</v>
      </c>
      <c r="K238" s="344">
        <f t="shared" si="340"/>
        <v>0</v>
      </c>
      <c r="N238" s="344" t="s">
        <v>136</v>
      </c>
      <c r="O238" s="342">
        <f>Rendimiento!M137</f>
        <v>0</v>
      </c>
      <c r="P238" s="356">
        <f>Rendimiento!N137</f>
        <v>0</v>
      </c>
      <c r="Q238" s="332" t="e">
        <f>IF(E264&gt;0,O238,0)</f>
        <v>#DIV/0!</v>
      </c>
      <c r="R238" s="333" t="e">
        <f t="shared" si="345"/>
        <v>#DIV/0!</v>
      </c>
      <c r="S238" s="332" t="e">
        <f>IF(E264&gt;0,P238,Q238)</f>
        <v>#DIV/0!</v>
      </c>
      <c r="T238" s="344" t="e">
        <f t="shared" si="346"/>
        <v>#DIV/0!</v>
      </c>
      <c r="U238" s="344" t="e">
        <f t="shared" si="351"/>
        <v>#DIV/0!</v>
      </c>
      <c r="V238" s="344" t="e">
        <f t="shared" si="353"/>
        <v>#DIV/0!</v>
      </c>
      <c r="W238" s="344" t="e">
        <f t="shared" si="355"/>
        <v>#DIV/0!</v>
      </c>
      <c r="X238" s="344" t="e">
        <f t="shared" si="357"/>
        <v>#DIV/0!</v>
      </c>
      <c r="Y238" s="344" t="e">
        <f t="shared" si="359"/>
        <v>#DIV/0!</v>
      </c>
      <c r="Z238" s="344" t="e">
        <f t="shared" si="361"/>
        <v>#DIV/0!</v>
      </c>
      <c r="AA238" s="344" t="e">
        <f t="shared" si="363"/>
        <v>#DIV/0!</v>
      </c>
      <c r="AB238" s="344" t="e">
        <f t="shared" si="365"/>
        <v>#DIV/0!</v>
      </c>
      <c r="AC238" s="344" t="e">
        <f t="shared" si="367"/>
        <v>#DIV/0!</v>
      </c>
      <c r="AD238" s="344" t="e">
        <f t="shared" si="369"/>
        <v>#DIV/0!</v>
      </c>
      <c r="AE238" s="344" t="e">
        <f t="shared" si="371"/>
        <v>#DIV/0!</v>
      </c>
      <c r="AF238" s="344" t="e">
        <f t="shared" si="373"/>
        <v>#DIV/0!</v>
      </c>
      <c r="AG238" s="344" t="e">
        <f t="shared" si="375"/>
        <v>#DIV/0!</v>
      </c>
      <c r="AH238" s="344" t="e">
        <f t="shared" si="378"/>
        <v>#DIV/0!</v>
      </c>
      <c r="AI238" s="344" t="e">
        <f t="shared" si="380"/>
        <v>#DIV/0!</v>
      </c>
      <c r="AJ238" s="344" t="e">
        <f t="shared" si="382"/>
        <v>#DIV/0!</v>
      </c>
      <c r="AK238" s="344" t="e">
        <f t="shared" si="384"/>
        <v>#DIV/0!</v>
      </c>
      <c r="AL238" s="344" t="e">
        <f t="shared" si="386"/>
        <v>#DIV/0!</v>
      </c>
      <c r="AM238" s="344" t="e">
        <f t="shared" si="388"/>
        <v>#DIV/0!</v>
      </c>
      <c r="AN238" s="344" t="e">
        <f t="shared" ref="AN238:AN261" si="390">IF(S238=0,"",$DA238)</f>
        <v>#DIV/0!</v>
      </c>
      <c r="BL238" s="332">
        <f t="shared" si="347"/>
        <v>0</v>
      </c>
      <c r="BM238" s="344" t="e">
        <f t="shared" si="348"/>
        <v>#DIV/0!</v>
      </c>
      <c r="BN238" s="344">
        <f t="shared" si="352"/>
        <v>0</v>
      </c>
      <c r="BO238" s="344" t="e">
        <f>IF(BN238&lt;$BN$264,$BN$265,$BN266)</f>
        <v>#DIV/0!</v>
      </c>
      <c r="BP238" s="344">
        <f t="shared" si="354"/>
        <v>0</v>
      </c>
      <c r="BQ238" s="344" t="e">
        <f>IF(BP238&lt;$BP$264,$BP$265,$BP266)</f>
        <v>#DIV/0!</v>
      </c>
      <c r="BR238" s="344">
        <f t="shared" si="356"/>
        <v>0</v>
      </c>
      <c r="BS238" s="344" t="e">
        <f>IF(BR238&lt;$BR$264,$BR$265,$BR266)</f>
        <v>#DIV/0!</v>
      </c>
      <c r="BT238" s="344">
        <f t="shared" si="358"/>
        <v>0</v>
      </c>
      <c r="BU238" s="344" t="e">
        <f>IF(BT238&lt;$BT$264,$BT$265,$BT266)</f>
        <v>#DIV/0!</v>
      </c>
      <c r="BV238" s="344">
        <f t="shared" si="360"/>
        <v>0</v>
      </c>
      <c r="BW238" s="344" t="e">
        <f>IF(BV238&lt;$BV$264,$BV$265,$BV266)</f>
        <v>#DIV/0!</v>
      </c>
      <c r="BX238" s="344">
        <f t="shared" si="362"/>
        <v>0</v>
      </c>
      <c r="BY238" s="344" t="e">
        <f>IF(BX238&lt;$BX$264,$BX$265,$BX266)</f>
        <v>#DIV/0!</v>
      </c>
      <c r="BZ238" s="344">
        <f t="shared" si="364"/>
        <v>0</v>
      </c>
      <c r="CA238" s="344" t="e">
        <f>IF(BZ238&lt;$BZ$264,$BZ$265,$BZ266)</f>
        <v>#DIV/0!</v>
      </c>
      <c r="CB238" s="344">
        <f t="shared" si="366"/>
        <v>0</v>
      </c>
      <c r="CC238" s="344" t="e">
        <f>IF(CB238&lt;$CB$264,$CB$265,$CB266)</f>
        <v>#DIV/0!</v>
      </c>
      <c r="CD238" s="344">
        <f t="shared" si="368"/>
        <v>0</v>
      </c>
      <c r="CE238" s="344" t="e">
        <f>IF(CD238&lt;$CD$264,$CD$265,$CD266)</f>
        <v>#DIV/0!</v>
      </c>
      <c r="CF238" s="344">
        <f t="shared" si="370"/>
        <v>0</v>
      </c>
      <c r="CG238" s="344" t="e">
        <f>IF(CF238&lt;$CF$264,$CF$265,$CF266)</f>
        <v>#DIV/0!</v>
      </c>
      <c r="CH238" s="344">
        <f t="shared" si="372"/>
        <v>0</v>
      </c>
      <c r="CI238" s="344" t="e">
        <f>IF(CH238&lt;$CH$264,$CH$265,$CH266)</f>
        <v>#DIV/0!</v>
      </c>
      <c r="CJ238" s="344">
        <f t="shared" si="374"/>
        <v>0</v>
      </c>
      <c r="CK238" s="344" t="e">
        <f>IF(CJ238&lt;$CJ$264,$CJ$265,$CJ266)</f>
        <v>#DIV/0!</v>
      </c>
      <c r="CL238" s="344">
        <f t="shared" si="376"/>
        <v>0</v>
      </c>
      <c r="CM238" s="344" t="e">
        <f t="shared" si="377"/>
        <v>#DIV/0!</v>
      </c>
      <c r="CN238" s="344">
        <f t="shared" si="379"/>
        <v>0</v>
      </c>
      <c r="CO238" s="344" t="e">
        <f>IF(CN238&lt;$CN$264,$CN$265,$CN266)</f>
        <v>#DIV/0!</v>
      </c>
      <c r="CP238" s="344">
        <f t="shared" si="381"/>
        <v>0</v>
      </c>
      <c r="CQ238" s="344" t="e">
        <f>IF(CP238&lt;$CP$264,$CP$265,$CP266)</f>
        <v>#DIV/0!</v>
      </c>
      <c r="CR238" s="344">
        <f t="shared" si="383"/>
        <v>0</v>
      </c>
      <c r="CS238" s="344" t="e">
        <f>IF(CR238&lt;$CR$264,$CR$265,$CR266)</f>
        <v>#DIV/0!</v>
      </c>
      <c r="CT238" s="344">
        <f t="shared" si="385"/>
        <v>0</v>
      </c>
      <c r="CU238" s="344" t="e">
        <f>IF(CT238&lt;$CT$264,$CT$265,$CT266)</f>
        <v>#DIV/0!</v>
      </c>
      <c r="CV238" s="344">
        <f t="shared" si="387"/>
        <v>0</v>
      </c>
      <c r="CW238" s="344" t="e">
        <f>IF(CV238&lt;$CV$264,$CV$265,$CV266)</f>
        <v>#DIV/0!</v>
      </c>
      <c r="CX238" s="344">
        <f t="shared" si="389"/>
        <v>0</v>
      </c>
      <c r="CY238" s="344" t="e">
        <f>IF(CX238&lt;$CX$264,$CX$265,$CX266)</f>
        <v>#DIV/0!</v>
      </c>
      <c r="CZ238" s="344">
        <f t="shared" ref="CZ238:CZ261" si="391">ABS($P$237-P238)</f>
        <v>0</v>
      </c>
      <c r="DA238" s="344" t="e">
        <f>IF(CZ238&lt;$CZ$264,$CZ$265,$CZ266)</f>
        <v>#DIV/0!</v>
      </c>
      <c r="EZ238" s="344">
        <f>SUMSQ(FA217:FA261)</f>
        <v>0</v>
      </c>
      <c r="FA238" s="344">
        <f t="shared" si="349"/>
        <v>0</v>
      </c>
      <c r="FB238" s="344">
        <f t="shared" si="350"/>
        <v>0</v>
      </c>
      <c r="FC238" s="344">
        <f t="shared" si="341"/>
        <v>0</v>
      </c>
    </row>
    <row r="239" spans="1:159">
      <c r="A239" s="342">
        <f>IF(Rendimiento!B138="",Rendimiento!F138,Rendimiento!B138)</f>
        <v>0</v>
      </c>
      <c r="B239" s="358">
        <f>Rendimiento!C138</f>
        <v>0</v>
      </c>
      <c r="C239" s="358">
        <f>Rendimiento!D138</f>
        <v>0</v>
      </c>
      <c r="D239" s="342">
        <f>Rendimiento!E138</f>
        <v>0</v>
      </c>
      <c r="E239" s="344">
        <f t="shared" si="342"/>
        <v>0</v>
      </c>
      <c r="F239" s="344">
        <f t="shared" si="337"/>
        <v>0</v>
      </c>
      <c r="G239" s="344">
        <f t="shared" si="338"/>
        <v>0</v>
      </c>
      <c r="H239" s="344">
        <f t="shared" si="339"/>
        <v>0</v>
      </c>
      <c r="I239" s="340">
        <f t="shared" si="343"/>
        <v>0</v>
      </c>
      <c r="J239" s="344">
        <f t="shared" si="344"/>
        <v>0</v>
      </c>
      <c r="K239" s="344">
        <f t="shared" si="340"/>
        <v>0</v>
      </c>
      <c r="O239" s="342">
        <f>Rendimiento!M138</f>
        <v>0</v>
      </c>
      <c r="P239" s="356">
        <f>Rendimiento!N138</f>
        <v>0</v>
      </c>
      <c r="Q239" s="332" t="e">
        <f>IF(E264&gt;0,O239,0)</f>
        <v>#DIV/0!</v>
      </c>
      <c r="R239" s="333" t="e">
        <f t="shared" si="345"/>
        <v>#DIV/0!</v>
      </c>
      <c r="S239" s="332" t="e">
        <f>IF(E264&gt;0,P239,Q239)</f>
        <v>#DIV/0!</v>
      </c>
      <c r="T239" s="344" t="e">
        <f t="shared" si="346"/>
        <v>#DIV/0!</v>
      </c>
      <c r="U239" s="344" t="e">
        <f t="shared" si="351"/>
        <v>#DIV/0!</v>
      </c>
      <c r="V239" s="344" t="e">
        <f t="shared" si="353"/>
        <v>#DIV/0!</v>
      </c>
      <c r="W239" s="344" t="e">
        <f t="shared" si="355"/>
        <v>#DIV/0!</v>
      </c>
      <c r="X239" s="344" t="e">
        <f t="shared" si="357"/>
        <v>#DIV/0!</v>
      </c>
      <c r="Y239" s="344" t="e">
        <f t="shared" si="359"/>
        <v>#DIV/0!</v>
      </c>
      <c r="Z239" s="344" t="e">
        <f t="shared" si="361"/>
        <v>#DIV/0!</v>
      </c>
      <c r="AA239" s="344" t="e">
        <f t="shared" si="363"/>
        <v>#DIV/0!</v>
      </c>
      <c r="AB239" s="344" t="e">
        <f t="shared" si="365"/>
        <v>#DIV/0!</v>
      </c>
      <c r="AC239" s="344" t="e">
        <f t="shared" si="367"/>
        <v>#DIV/0!</v>
      </c>
      <c r="AD239" s="344" t="e">
        <f t="shared" si="369"/>
        <v>#DIV/0!</v>
      </c>
      <c r="AE239" s="344" t="e">
        <f t="shared" si="371"/>
        <v>#DIV/0!</v>
      </c>
      <c r="AF239" s="344" t="e">
        <f t="shared" si="373"/>
        <v>#DIV/0!</v>
      </c>
      <c r="AG239" s="344" t="e">
        <f t="shared" si="375"/>
        <v>#DIV/0!</v>
      </c>
      <c r="AH239" s="344" t="e">
        <f t="shared" si="378"/>
        <v>#DIV/0!</v>
      </c>
      <c r="AI239" s="344" t="e">
        <f t="shared" si="380"/>
        <v>#DIV/0!</v>
      </c>
      <c r="AJ239" s="344" t="e">
        <f t="shared" si="382"/>
        <v>#DIV/0!</v>
      </c>
      <c r="AK239" s="344" t="e">
        <f t="shared" si="384"/>
        <v>#DIV/0!</v>
      </c>
      <c r="AL239" s="344" t="e">
        <f t="shared" si="386"/>
        <v>#DIV/0!</v>
      </c>
      <c r="AM239" s="344" t="e">
        <f t="shared" si="388"/>
        <v>#DIV/0!</v>
      </c>
      <c r="AN239" s="344" t="e">
        <f t="shared" si="390"/>
        <v>#DIV/0!</v>
      </c>
      <c r="AO239" s="344" t="e">
        <f t="shared" ref="AO239:AO261" si="392">IF(S239=0,"",$DC239)</f>
        <v>#DIV/0!</v>
      </c>
      <c r="BL239" s="332">
        <f t="shared" si="347"/>
        <v>0</v>
      </c>
      <c r="BM239" s="344" t="e">
        <f t="shared" si="348"/>
        <v>#DIV/0!</v>
      </c>
      <c r="BN239" s="344">
        <f t="shared" si="352"/>
        <v>0</v>
      </c>
      <c r="BO239" s="344" t="e">
        <f>IF(BN239&lt;$BN$264,$BN$265,$BN266)</f>
        <v>#DIV/0!</v>
      </c>
      <c r="BP239" s="344">
        <f t="shared" si="354"/>
        <v>0</v>
      </c>
      <c r="BQ239" s="344" t="e">
        <f>IF(BP239&lt;$BP$264,$BP$265,$BP266)</f>
        <v>#DIV/0!</v>
      </c>
      <c r="BR239" s="344">
        <f t="shared" si="356"/>
        <v>0</v>
      </c>
      <c r="BS239" s="344" t="e">
        <f>IF(BR239&lt;$BR$264,$BR$265,$BR266)</f>
        <v>#DIV/0!</v>
      </c>
      <c r="BT239" s="344">
        <f t="shared" si="358"/>
        <v>0</v>
      </c>
      <c r="BU239" s="344" t="e">
        <f>IF(BT239&lt;$BT$264,$BT$265,$BT266)</f>
        <v>#DIV/0!</v>
      </c>
      <c r="BV239" s="344">
        <f t="shared" si="360"/>
        <v>0</v>
      </c>
      <c r="BW239" s="344" t="e">
        <f>IF(BV239&lt;$BV$264,$BV$265,$BV266)</f>
        <v>#DIV/0!</v>
      </c>
      <c r="BX239" s="344">
        <f t="shared" si="362"/>
        <v>0</v>
      </c>
      <c r="BY239" s="344" t="e">
        <f>IF(BX239&lt;$BX$264,$BX$265,$BX266)</f>
        <v>#DIV/0!</v>
      </c>
      <c r="BZ239" s="344">
        <f t="shared" si="364"/>
        <v>0</v>
      </c>
      <c r="CA239" s="344" t="e">
        <f>IF(BZ239&lt;$BZ$264,$BZ$265,$BZ266)</f>
        <v>#DIV/0!</v>
      </c>
      <c r="CB239" s="344">
        <f t="shared" si="366"/>
        <v>0</v>
      </c>
      <c r="CC239" s="344" t="e">
        <f>IF(CB239&lt;$CB$264,$CB$265,$CB266)</f>
        <v>#DIV/0!</v>
      </c>
      <c r="CD239" s="344">
        <f t="shared" si="368"/>
        <v>0</v>
      </c>
      <c r="CE239" s="344" t="e">
        <f>IF(CD239&lt;$CD$264,$CD$265,$CD266)</f>
        <v>#DIV/0!</v>
      </c>
      <c r="CF239" s="344">
        <f t="shared" si="370"/>
        <v>0</v>
      </c>
      <c r="CG239" s="344" t="e">
        <f>IF(CF239&lt;$CF$264,$CF$265,$CF266)</f>
        <v>#DIV/0!</v>
      </c>
      <c r="CH239" s="344">
        <f t="shared" si="372"/>
        <v>0</v>
      </c>
      <c r="CI239" s="344" t="e">
        <f>IF(CH239&lt;$CH$264,$CH$265,$CH266)</f>
        <v>#DIV/0!</v>
      </c>
      <c r="CJ239" s="344">
        <f t="shared" si="374"/>
        <v>0</v>
      </c>
      <c r="CK239" s="344" t="e">
        <f>IF(CJ239&lt;$CJ$264,$CJ$265,$CJ266)</f>
        <v>#DIV/0!</v>
      </c>
      <c r="CL239" s="344">
        <f t="shared" si="376"/>
        <v>0</v>
      </c>
      <c r="CM239" s="344" t="e">
        <f t="shared" si="377"/>
        <v>#DIV/0!</v>
      </c>
      <c r="CN239" s="344">
        <f t="shared" si="379"/>
        <v>0</v>
      </c>
      <c r="CO239" s="344" t="e">
        <f>IF(CN239&lt;$CN$264,$CN$265,$CN266)</f>
        <v>#DIV/0!</v>
      </c>
      <c r="CP239" s="344">
        <f t="shared" si="381"/>
        <v>0</v>
      </c>
      <c r="CQ239" s="344" t="e">
        <f>IF(CP239&lt;$CP$264,$CP$265,$CP266)</f>
        <v>#DIV/0!</v>
      </c>
      <c r="CR239" s="344">
        <f t="shared" si="383"/>
        <v>0</v>
      </c>
      <c r="CS239" s="344" t="e">
        <f>IF(CR239&lt;$CR$264,$CR$265,$CR266)</f>
        <v>#DIV/0!</v>
      </c>
      <c r="CT239" s="344">
        <f t="shared" si="385"/>
        <v>0</v>
      </c>
      <c r="CU239" s="344" t="e">
        <f>IF(CT239&lt;$CT$264,$CT$265,$CT266)</f>
        <v>#DIV/0!</v>
      </c>
      <c r="CV239" s="344">
        <f t="shared" si="387"/>
        <v>0</v>
      </c>
      <c r="CW239" s="344" t="e">
        <f>IF(CV239&lt;$CV$264,$CV$265,$CV266)</f>
        <v>#DIV/0!</v>
      </c>
      <c r="CX239" s="344">
        <f t="shared" si="389"/>
        <v>0</v>
      </c>
      <c r="CY239" s="344" t="e">
        <f>IF(CX239&lt;$CX$264,$CX$265,$CX266)</f>
        <v>#DIV/0!</v>
      </c>
      <c r="CZ239" s="344">
        <f t="shared" si="391"/>
        <v>0</v>
      </c>
      <c r="DA239" s="344" t="e">
        <f>IF(CZ239&lt;$CZ$264,$CZ$265,$CZ266)</f>
        <v>#DIV/0!</v>
      </c>
      <c r="DB239" s="344">
        <f t="shared" ref="DB239:DB261" si="393">ABS($P$238-P239)</f>
        <v>0</v>
      </c>
      <c r="DC239" s="344" t="e">
        <f>IF(DB239&lt;DB$264,$DB$265,$DB266)</f>
        <v>#DIV/0!</v>
      </c>
      <c r="EZ239" s="344">
        <f>SUMSQ(FB217:FB261)</f>
        <v>1419953255.5876336</v>
      </c>
      <c r="FA239" s="344">
        <f t="shared" si="349"/>
        <v>0</v>
      </c>
      <c r="FB239" s="344">
        <f t="shared" si="350"/>
        <v>0</v>
      </c>
      <c r="FC239" s="344">
        <f t="shared" si="341"/>
        <v>0</v>
      </c>
    </row>
    <row r="240" spans="1:159">
      <c r="A240" s="342">
        <f>IF(Rendimiento!B139="",Rendimiento!F139,Rendimiento!B139)</f>
        <v>0</v>
      </c>
      <c r="B240" s="358">
        <f>Rendimiento!C139</f>
        <v>0</v>
      </c>
      <c r="C240" s="358">
        <f>Rendimiento!D139</f>
        <v>0</v>
      </c>
      <c r="D240" s="342">
        <f>Rendimiento!E139</f>
        <v>0</v>
      </c>
      <c r="E240" s="344">
        <f t="shared" si="342"/>
        <v>0</v>
      </c>
      <c r="F240" s="344">
        <f t="shared" si="337"/>
        <v>0</v>
      </c>
      <c r="G240" s="344">
        <f t="shared" si="338"/>
        <v>0</v>
      </c>
      <c r="H240" s="344">
        <f t="shared" si="339"/>
        <v>0</v>
      </c>
      <c r="I240" s="340">
        <f t="shared" si="343"/>
        <v>0</v>
      </c>
      <c r="J240" s="344">
        <f t="shared" si="344"/>
        <v>0</v>
      </c>
      <c r="K240" s="344">
        <f t="shared" si="340"/>
        <v>0</v>
      </c>
      <c r="O240" s="342">
        <f>Rendimiento!M139</f>
        <v>0</v>
      </c>
      <c r="P240" s="356">
        <f>Rendimiento!N139</f>
        <v>0</v>
      </c>
      <c r="Q240" s="332" t="e">
        <f>IF(E264&gt;0,O240,0)</f>
        <v>#DIV/0!</v>
      </c>
      <c r="R240" s="333" t="e">
        <f t="shared" si="345"/>
        <v>#DIV/0!</v>
      </c>
      <c r="S240" s="332" t="e">
        <f>IF(E264&gt;0,P240,Q240)</f>
        <v>#DIV/0!</v>
      </c>
      <c r="T240" s="344" t="e">
        <f t="shared" si="346"/>
        <v>#DIV/0!</v>
      </c>
      <c r="U240" s="344" t="e">
        <f t="shared" si="351"/>
        <v>#DIV/0!</v>
      </c>
      <c r="V240" s="344" t="e">
        <f t="shared" si="353"/>
        <v>#DIV/0!</v>
      </c>
      <c r="W240" s="344" t="e">
        <f t="shared" si="355"/>
        <v>#DIV/0!</v>
      </c>
      <c r="X240" s="344" t="e">
        <f t="shared" si="357"/>
        <v>#DIV/0!</v>
      </c>
      <c r="Y240" s="344" t="e">
        <f t="shared" si="359"/>
        <v>#DIV/0!</v>
      </c>
      <c r="Z240" s="344" t="e">
        <f t="shared" si="361"/>
        <v>#DIV/0!</v>
      </c>
      <c r="AA240" s="344" t="e">
        <f t="shared" si="363"/>
        <v>#DIV/0!</v>
      </c>
      <c r="AB240" s="344" t="e">
        <f t="shared" si="365"/>
        <v>#DIV/0!</v>
      </c>
      <c r="AC240" s="344" t="e">
        <f t="shared" si="367"/>
        <v>#DIV/0!</v>
      </c>
      <c r="AD240" s="344" t="e">
        <f t="shared" si="369"/>
        <v>#DIV/0!</v>
      </c>
      <c r="AE240" s="344" t="e">
        <f t="shared" si="371"/>
        <v>#DIV/0!</v>
      </c>
      <c r="AF240" s="344" t="e">
        <f t="shared" si="373"/>
        <v>#DIV/0!</v>
      </c>
      <c r="AG240" s="344" t="e">
        <f t="shared" si="375"/>
        <v>#DIV/0!</v>
      </c>
      <c r="AH240" s="344" t="e">
        <f t="shared" si="378"/>
        <v>#DIV/0!</v>
      </c>
      <c r="AI240" s="344" t="e">
        <f t="shared" si="380"/>
        <v>#DIV/0!</v>
      </c>
      <c r="AJ240" s="344" t="e">
        <f t="shared" si="382"/>
        <v>#DIV/0!</v>
      </c>
      <c r="AK240" s="344" t="e">
        <f t="shared" si="384"/>
        <v>#DIV/0!</v>
      </c>
      <c r="AL240" s="344" t="e">
        <f t="shared" si="386"/>
        <v>#DIV/0!</v>
      </c>
      <c r="AM240" s="344" t="e">
        <f t="shared" si="388"/>
        <v>#DIV/0!</v>
      </c>
      <c r="AN240" s="344" t="e">
        <f t="shared" si="390"/>
        <v>#DIV/0!</v>
      </c>
      <c r="AO240" s="344" t="e">
        <f t="shared" si="392"/>
        <v>#DIV/0!</v>
      </c>
      <c r="AP240" s="344" t="e">
        <f t="shared" ref="AP240:AP261" si="394">IF(S240=0,"",$DE240)</f>
        <v>#DIV/0!</v>
      </c>
      <c r="BL240" s="332">
        <f t="shared" si="347"/>
        <v>0</v>
      </c>
      <c r="BM240" s="344" t="e">
        <f t="shared" si="348"/>
        <v>#DIV/0!</v>
      </c>
      <c r="BN240" s="344">
        <f t="shared" si="352"/>
        <v>0</v>
      </c>
      <c r="BO240" s="344" t="e">
        <f>IF(BN240&lt;$BN$264,$BN$265,$BN266)</f>
        <v>#DIV/0!</v>
      </c>
      <c r="BP240" s="344">
        <f t="shared" si="354"/>
        <v>0</v>
      </c>
      <c r="BQ240" s="344" t="e">
        <f>IF(BP240&lt;$BP$264,$BP$265,$BP266)</f>
        <v>#DIV/0!</v>
      </c>
      <c r="BR240" s="344">
        <f t="shared" si="356"/>
        <v>0</v>
      </c>
      <c r="BS240" s="344" t="e">
        <f>IF(BR240&lt;$BR$264,$BR$265,$BR266)</f>
        <v>#DIV/0!</v>
      </c>
      <c r="BT240" s="344">
        <f t="shared" si="358"/>
        <v>0</v>
      </c>
      <c r="BU240" s="344" t="e">
        <f>IF(BT240&lt;$BT$264,$BT$265,$BT266)</f>
        <v>#DIV/0!</v>
      </c>
      <c r="BV240" s="344">
        <f t="shared" si="360"/>
        <v>0</v>
      </c>
      <c r="BW240" s="344" t="e">
        <f>IF(BV240&lt;$BV$264,$BV$265,$BV266)</f>
        <v>#DIV/0!</v>
      </c>
      <c r="BX240" s="344">
        <f t="shared" si="362"/>
        <v>0</v>
      </c>
      <c r="BY240" s="344" t="e">
        <f>IF(BX240&lt;$BX$264,$BX$265,$BX266)</f>
        <v>#DIV/0!</v>
      </c>
      <c r="BZ240" s="344">
        <f t="shared" si="364"/>
        <v>0</v>
      </c>
      <c r="CA240" s="344" t="e">
        <f>IF(BZ240&lt;$BZ$264,$BZ$265,$BZ266)</f>
        <v>#DIV/0!</v>
      </c>
      <c r="CB240" s="344">
        <f t="shared" si="366"/>
        <v>0</v>
      </c>
      <c r="CC240" s="344" t="e">
        <f>IF(CB240&lt;$CB$264,$CB$265,$CB266)</f>
        <v>#DIV/0!</v>
      </c>
      <c r="CD240" s="344">
        <f t="shared" si="368"/>
        <v>0</v>
      </c>
      <c r="CE240" s="344" t="e">
        <f>IF(CD240&lt;$CD$264,$CD$265,$CD266)</f>
        <v>#DIV/0!</v>
      </c>
      <c r="CF240" s="344">
        <f t="shared" si="370"/>
        <v>0</v>
      </c>
      <c r="CG240" s="344" t="e">
        <f>IF(CF240&lt;$CF$264,$CF$265,$CF266)</f>
        <v>#DIV/0!</v>
      </c>
      <c r="CH240" s="344">
        <f t="shared" si="372"/>
        <v>0</v>
      </c>
      <c r="CI240" s="344" t="e">
        <f>IF(CH240&lt;$CH$264,$CH$265,$CH266)</f>
        <v>#DIV/0!</v>
      </c>
      <c r="CJ240" s="344">
        <f t="shared" si="374"/>
        <v>0</v>
      </c>
      <c r="CK240" s="344" t="e">
        <f>IF(CJ240&lt;$CJ$264,$CJ$265,$CJ266)</f>
        <v>#DIV/0!</v>
      </c>
      <c r="CL240" s="344">
        <f t="shared" si="376"/>
        <v>0</v>
      </c>
      <c r="CM240" s="344" t="e">
        <f t="shared" si="377"/>
        <v>#DIV/0!</v>
      </c>
      <c r="CN240" s="344">
        <f t="shared" si="379"/>
        <v>0</v>
      </c>
      <c r="CO240" s="344" t="e">
        <f>IF(CN240&lt;$CN$264,$CN$265,$CN266)</f>
        <v>#DIV/0!</v>
      </c>
      <c r="CP240" s="344">
        <f t="shared" si="381"/>
        <v>0</v>
      </c>
      <c r="CQ240" s="344" t="e">
        <f>IF(CP240&lt;$CP$264,$CP$265,$CP266)</f>
        <v>#DIV/0!</v>
      </c>
      <c r="CR240" s="344">
        <f t="shared" si="383"/>
        <v>0</v>
      </c>
      <c r="CS240" s="344" t="e">
        <f>IF(CR240&lt;$CR$264,$CR$265,$CR266)</f>
        <v>#DIV/0!</v>
      </c>
      <c r="CT240" s="344">
        <f t="shared" si="385"/>
        <v>0</v>
      </c>
      <c r="CU240" s="344" t="e">
        <f>IF(CT240&lt;$CT$264,$CT$265,$CT266)</f>
        <v>#DIV/0!</v>
      </c>
      <c r="CV240" s="344">
        <f t="shared" si="387"/>
        <v>0</v>
      </c>
      <c r="CW240" s="344" t="e">
        <f>IF(CV240&lt;$CV$264,$CV$265,$CV266)</f>
        <v>#DIV/0!</v>
      </c>
      <c r="CX240" s="344">
        <f t="shared" si="389"/>
        <v>0</v>
      </c>
      <c r="CY240" s="344" t="e">
        <f>IF(CX240&lt;$CX$264,$CX$265,$CX266)</f>
        <v>#DIV/0!</v>
      </c>
      <c r="CZ240" s="344">
        <f t="shared" si="391"/>
        <v>0</v>
      </c>
      <c r="DA240" s="344" t="e">
        <f>IF(CZ240&lt;$CZ$264,$CZ$265,$CZ266)</f>
        <v>#DIV/0!</v>
      </c>
      <c r="DB240" s="344">
        <f t="shared" si="393"/>
        <v>0</v>
      </c>
      <c r="DC240" s="344" t="e">
        <f>IF(DB240&lt;DB$264,$DB$265,$DB266)</f>
        <v>#DIV/0!</v>
      </c>
      <c r="DD240" s="344">
        <f t="shared" ref="DD240:DD261" si="395">ABS($P$239-P240)</f>
        <v>0</v>
      </c>
      <c r="DE240" s="344" t="e">
        <f>IF(DD240&lt;DD$264,$DD$265,$DD266)</f>
        <v>#DIV/0!</v>
      </c>
      <c r="EZ240" s="344">
        <f>SUM(EZ238:EZ239)</f>
        <v>1419953255.5876336</v>
      </c>
      <c r="FA240" s="344">
        <f t="shared" si="349"/>
        <v>0</v>
      </c>
      <c r="FB240" s="344">
        <f t="shared" si="350"/>
        <v>0</v>
      </c>
      <c r="FC240" s="344">
        <f t="shared" si="341"/>
        <v>0</v>
      </c>
    </row>
    <row r="241" spans="1:159">
      <c r="A241" s="342">
        <f>IF(Rendimiento!B140="",Rendimiento!F140,Rendimiento!B140)</f>
        <v>0</v>
      </c>
      <c r="B241" s="358">
        <f>Rendimiento!C140</f>
        <v>0</v>
      </c>
      <c r="C241" s="358">
        <f>Rendimiento!D140</f>
        <v>0</v>
      </c>
      <c r="D241" s="342">
        <f>Rendimiento!E140</f>
        <v>0</v>
      </c>
      <c r="E241" s="344">
        <f t="shared" si="342"/>
        <v>0</v>
      </c>
      <c r="F241" s="344">
        <f t="shared" si="337"/>
        <v>0</v>
      </c>
      <c r="G241" s="344">
        <f t="shared" si="338"/>
        <v>0</v>
      </c>
      <c r="H241" s="344">
        <f t="shared" si="339"/>
        <v>0</v>
      </c>
      <c r="I241" s="340">
        <f t="shared" si="343"/>
        <v>0</v>
      </c>
      <c r="J241" s="344">
        <f t="shared" si="344"/>
        <v>0</v>
      </c>
      <c r="K241" s="344">
        <f t="shared" si="340"/>
        <v>0</v>
      </c>
      <c r="L241" s="344" t="s">
        <v>144</v>
      </c>
      <c r="O241" s="342">
        <f>Rendimiento!M140</f>
        <v>0</v>
      </c>
      <c r="P241" s="356">
        <f>Rendimiento!N140</f>
        <v>0</v>
      </c>
      <c r="Q241" s="332" t="e">
        <f>IF(E264&gt;0,O241,0)</f>
        <v>#DIV/0!</v>
      </c>
      <c r="R241" s="333" t="e">
        <f t="shared" si="345"/>
        <v>#DIV/0!</v>
      </c>
      <c r="S241" s="332" t="e">
        <f>IF(E264&gt;0,P241,Q241)</f>
        <v>#DIV/0!</v>
      </c>
      <c r="T241" s="344" t="e">
        <f t="shared" si="346"/>
        <v>#DIV/0!</v>
      </c>
      <c r="U241" s="344" t="e">
        <f t="shared" si="351"/>
        <v>#DIV/0!</v>
      </c>
      <c r="V241" s="344" t="e">
        <f t="shared" si="353"/>
        <v>#DIV/0!</v>
      </c>
      <c r="W241" s="344" t="e">
        <f t="shared" si="355"/>
        <v>#DIV/0!</v>
      </c>
      <c r="X241" s="344" t="e">
        <f t="shared" si="357"/>
        <v>#DIV/0!</v>
      </c>
      <c r="Y241" s="344" t="e">
        <f t="shared" si="359"/>
        <v>#DIV/0!</v>
      </c>
      <c r="Z241" s="344" t="e">
        <f t="shared" si="361"/>
        <v>#DIV/0!</v>
      </c>
      <c r="AA241" s="344" t="e">
        <f t="shared" si="363"/>
        <v>#DIV/0!</v>
      </c>
      <c r="AB241" s="344" t="e">
        <f t="shared" si="365"/>
        <v>#DIV/0!</v>
      </c>
      <c r="AC241" s="344" t="e">
        <f t="shared" si="367"/>
        <v>#DIV/0!</v>
      </c>
      <c r="AD241" s="344" t="e">
        <f t="shared" si="369"/>
        <v>#DIV/0!</v>
      </c>
      <c r="AE241" s="344" t="e">
        <f t="shared" si="371"/>
        <v>#DIV/0!</v>
      </c>
      <c r="AF241" s="344" t="e">
        <f t="shared" si="373"/>
        <v>#DIV/0!</v>
      </c>
      <c r="AG241" s="344" t="e">
        <f t="shared" si="375"/>
        <v>#DIV/0!</v>
      </c>
      <c r="AH241" s="344" t="e">
        <f t="shared" si="378"/>
        <v>#DIV/0!</v>
      </c>
      <c r="AI241" s="344" t="e">
        <f t="shared" si="380"/>
        <v>#DIV/0!</v>
      </c>
      <c r="AJ241" s="344" t="e">
        <f t="shared" si="382"/>
        <v>#DIV/0!</v>
      </c>
      <c r="AK241" s="344" t="e">
        <f t="shared" si="384"/>
        <v>#DIV/0!</v>
      </c>
      <c r="AL241" s="344" t="e">
        <f t="shared" si="386"/>
        <v>#DIV/0!</v>
      </c>
      <c r="AM241" s="344" t="e">
        <f t="shared" si="388"/>
        <v>#DIV/0!</v>
      </c>
      <c r="AN241" s="344" t="e">
        <f t="shared" si="390"/>
        <v>#DIV/0!</v>
      </c>
      <c r="AO241" s="344" t="e">
        <f t="shared" si="392"/>
        <v>#DIV/0!</v>
      </c>
      <c r="AP241" s="344" t="e">
        <f t="shared" si="394"/>
        <v>#DIV/0!</v>
      </c>
      <c r="AQ241" s="344" t="e">
        <f t="shared" ref="AQ241:AQ261" si="396">IF(S241=0,"",$DG241)</f>
        <v>#DIV/0!</v>
      </c>
      <c r="BL241" s="332">
        <f t="shared" si="347"/>
        <v>0</v>
      </c>
      <c r="BM241" s="344" t="e">
        <f t="shared" si="348"/>
        <v>#DIV/0!</v>
      </c>
      <c r="BN241" s="344">
        <f t="shared" si="352"/>
        <v>0</v>
      </c>
      <c r="BO241" s="344" t="e">
        <f>IF(BN241&lt;$BN$264,$BN$265,$BN266)</f>
        <v>#DIV/0!</v>
      </c>
      <c r="BP241" s="344">
        <f t="shared" si="354"/>
        <v>0</v>
      </c>
      <c r="BQ241" s="344" t="e">
        <f>IF(BP241&lt;$BP$264,$BP$265,$BP266)</f>
        <v>#DIV/0!</v>
      </c>
      <c r="BR241" s="344">
        <f t="shared" si="356"/>
        <v>0</v>
      </c>
      <c r="BS241" s="344" t="e">
        <f>IF(BR241&lt;$BR$264,$BR$265,$BR266)</f>
        <v>#DIV/0!</v>
      </c>
      <c r="BT241" s="344">
        <f t="shared" si="358"/>
        <v>0</v>
      </c>
      <c r="BU241" s="344" t="e">
        <f>IF(BT241&lt;$BT$264,$BT$265,$BT266)</f>
        <v>#DIV/0!</v>
      </c>
      <c r="BV241" s="344">
        <f t="shared" si="360"/>
        <v>0</v>
      </c>
      <c r="BW241" s="344" t="e">
        <f>IF(BV241&lt;$BV$264,$BV$265,$BV266)</f>
        <v>#DIV/0!</v>
      </c>
      <c r="BX241" s="344">
        <f t="shared" si="362"/>
        <v>0</v>
      </c>
      <c r="BY241" s="344" t="e">
        <f>IF(BX241&lt;$BX$264,$BX$265,$BX266)</f>
        <v>#DIV/0!</v>
      </c>
      <c r="BZ241" s="344">
        <f t="shared" si="364"/>
        <v>0</v>
      </c>
      <c r="CA241" s="344" t="e">
        <f>IF(BZ241&lt;$BZ$264,$BZ$265,$BZ266)</f>
        <v>#DIV/0!</v>
      </c>
      <c r="CB241" s="344">
        <f t="shared" si="366"/>
        <v>0</v>
      </c>
      <c r="CC241" s="344" t="e">
        <f>IF(CB241&lt;$CB$264,$CB$265,$CB266)</f>
        <v>#DIV/0!</v>
      </c>
      <c r="CD241" s="344">
        <f t="shared" si="368"/>
        <v>0</v>
      </c>
      <c r="CE241" s="344" t="e">
        <f>IF(CD241&lt;$CD$264,$CD$265,$CD266)</f>
        <v>#DIV/0!</v>
      </c>
      <c r="CF241" s="344">
        <f t="shared" si="370"/>
        <v>0</v>
      </c>
      <c r="CG241" s="344" t="e">
        <f>IF(CF241&lt;$CF$264,$CF$265,$CF266)</f>
        <v>#DIV/0!</v>
      </c>
      <c r="CH241" s="344">
        <f t="shared" si="372"/>
        <v>0</v>
      </c>
      <c r="CI241" s="344" t="e">
        <f>IF(CH241&lt;$CH$264,$CH$265,$CH266)</f>
        <v>#DIV/0!</v>
      </c>
      <c r="CJ241" s="344">
        <f t="shared" si="374"/>
        <v>0</v>
      </c>
      <c r="CK241" s="344" t="e">
        <f>IF(CJ241&lt;$CJ$264,$CJ$265,$CJ266)</f>
        <v>#DIV/0!</v>
      </c>
      <c r="CL241" s="344">
        <f t="shared" si="376"/>
        <v>0</v>
      </c>
      <c r="CM241" s="344" t="e">
        <f t="shared" si="377"/>
        <v>#DIV/0!</v>
      </c>
      <c r="CN241" s="344">
        <f t="shared" si="379"/>
        <v>0</v>
      </c>
      <c r="CO241" s="344" t="e">
        <f>IF(CN241&lt;$CN$264,$CN$265,$CN266)</f>
        <v>#DIV/0!</v>
      </c>
      <c r="CP241" s="344">
        <f t="shared" si="381"/>
        <v>0</v>
      </c>
      <c r="CQ241" s="344" t="e">
        <f>IF(CP241&lt;$CP$264,$CP$265,$CP266)</f>
        <v>#DIV/0!</v>
      </c>
      <c r="CR241" s="344">
        <f t="shared" si="383"/>
        <v>0</v>
      </c>
      <c r="CS241" s="344" t="e">
        <f>IF(CR241&lt;$CR$264,$CR$265,$CR266)</f>
        <v>#DIV/0!</v>
      </c>
      <c r="CT241" s="344">
        <f t="shared" si="385"/>
        <v>0</v>
      </c>
      <c r="CU241" s="344" t="e">
        <f>IF(CT241&lt;$CT$264,$CT$265,$CT266)</f>
        <v>#DIV/0!</v>
      </c>
      <c r="CV241" s="344">
        <f t="shared" si="387"/>
        <v>0</v>
      </c>
      <c r="CW241" s="344" t="e">
        <f>IF(CV241&lt;$CV$264,$CV$265,$CV266)</f>
        <v>#DIV/0!</v>
      </c>
      <c r="CX241" s="344">
        <f t="shared" si="389"/>
        <v>0</v>
      </c>
      <c r="CY241" s="344" t="e">
        <f>IF(CX241&lt;$CX$264,$CX$265,$CX266)</f>
        <v>#DIV/0!</v>
      </c>
      <c r="CZ241" s="344">
        <f t="shared" si="391"/>
        <v>0</v>
      </c>
      <c r="DA241" s="344" t="e">
        <f>IF(CZ241&lt;$CZ$264,$CZ$265,$CZ266)</f>
        <v>#DIV/0!</v>
      </c>
      <c r="DB241" s="344">
        <f t="shared" si="393"/>
        <v>0</v>
      </c>
      <c r="DC241" s="344" t="e">
        <f>IF(DB241&lt;DB$264,$DB$265,$DB266)</f>
        <v>#DIV/0!</v>
      </c>
      <c r="DD241" s="344">
        <f t="shared" si="395"/>
        <v>0</v>
      </c>
      <c r="DE241" s="344" t="e">
        <f>IF(DD241&lt;DD$264,$DD$265,$DD266)</f>
        <v>#DIV/0!</v>
      </c>
      <c r="DF241" s="344">
        <f t="shared" ref="DF241:DF261" si="397">ABS($P$240-P241)</f>
        <v>0</v>
      </c>
      <c r="DG241" s="344" t="e">
        <f>IF(DF241&lt;DF$264,$DF$265,$DF266)</f>
        <v>#DIV/0!</v>
      </c>
      <c r="EZ241" s="344">
        <f>COUNTIF(A217:D217,"&gt;0,1")</f>
        <v>0</v>
      </c>
      <c r="FA241" s="344">
        <f t="shared" si="349"/>
        <v>0</v>
      </c>
      <c r="FB241" s="344">
        <f t="shared" si="350"/>
        <v>0</v>
      </c>
      <c r="FC241" s="344">
        <f t="shared" si="341"/>
        <v>0</v>
      </c>
    </row>
    <row r="242" spans="1:159">
      <c r="A242" s="342">
        <f>IF(Rendimiento!B141="",Rendimiento!F141,Rendimiento!B141)</f>
        <v>0</v>
      </c>
      <c r="B242" s="358">
        <f>Rendimiento!C141</f>
        <v>0</v>
      </c>
      <c r="C242" s="358">
        <f>Rendimiento!D141</f>
        <v>0</v>
      </c>
      <c r="D242" s="342">
        <f>Rendimiento!E141</f>
        <v>0</v>
      </c>
      <c r="E242" s="344">
        <f t="shared" si="342"/>
        <v>0</v>
      </c>
      <c r="F242" s="344">
        <f t="shared" si="337"/>
        <v>0</v>
      </c>
      <c r="G242" s="344">
        <f t="shared" si="338"/>
        <v>0</v>
      </c>
      <c r="H242" s="344">
        <f t="shared" si="339"/>
        <v>0</v>
      </c>
      <c r="I242" s="340">
        <f t="shared" si="343"/>
        <v>0</v>
      </c>
      <c r="J242" s="344">
        <f t="shared" si="344"/>
        <v>0</v>
      </c>
      <c r="K242" s="344">
        <f t="shared" si="340"/>
        <v>0</v>
      </c>
      <c r="O242" s="342">
        <f>Rendimiento!M141</f>
        <v>0</v>
      </c>
      <c r="P242" s="356">
        <f>Rendimiento!N141</f>
        <v>0</v>
      </c>
      <c r="Q242" s="332" t="e">
        <f>IF(E264&gt;0,O242,0)</f>
        <v>#DIV/0!</v>
      </c>
      <c r="R242" s="333" t="e">
        <f t="shared" si="345"/>
        <v>#DIV/0!</v>
      </c>
      <c r="S242" s="332" t="e">
        <f>IF(E264&gt;0,P242,Q242)</f>
        <v>#DIV/0!</v>
      </c>
      <c r="T242" s="344" t="e">
        <f t="shared" si="346"/>
        <v>#DIV/0!</v>
      </c>
      <c r="U242" s="344" t="e">
        <f t="shared" si="351"/>
        <v>#DIV/0!</v>
      </c>
      <c r="V242" s="344" t="e">
        <f t="shared" si="353"/>
        <v>#DIV/0!</v>
      </c>
      <c r="W242" s="344" t="e">
        <f t="shared" si="355"/>
        <v>#DIV/0!</v>
      </c>
      <c r="X242" s="344" t="e">
        <f t="shared" si="357"/>
        <v>#DIV/0!</v>
      </c>
      <c r="Y242" s="344" t="e">
        <f t="shared" si="359"/>
        <v>#DIV/0!</v>
      </c>
      <c r="Z242" s="344" t="e">
        <f t="shared" si="361"/>
        <v>#DIV/0!</v>
      </c>
      <c r="AA242" s="344" t="e">
        <f t="shared" si="363"/>
        <v>#DIV/0!</v>
      </c>
      <c r="AB242" s="344" t="e">
        <f t="shared" si="365"/>
        <v>#DIV/0!</v>
      </c>
      <c r="AC242" s="344" t="e">
        <f t="shared" si="367"/>
        <v>#DIV/0!</v>
      </c>
      <c r="AD242" s="344" t="e">
        <f t="shared" si="369"/>
        <v>#DIV/0!</v>
      </c>
      <c r="AE242" s="344" t="e">
        <f t="shared" si="371"/>
        <v>#DIV/0!</v>
      </c>
      <c r="AF242" s="344" t="e">
        <f t="shared" si="373"/>
        <v>#DIV/0!</v>
      </c>
      <c r="AG242" s="344" t="e">
        <f t="shared" si="375"/>
        <v>#DIV/0!</v>
      </c>
      <c r="AH242" s="344" t="e">
        <f t="shared" si="378"/>
        <v>#DIV/0!</v>
      </c>
      <c r="AI242" s="344" t="e">
        <f t="shared" si="380"/>
        <v>#DIV/0!</v>
      </c>
      <c r="AJ242" s="344" t="e">
        <f t="shared" si="382"/>
        <v>#DIV/0!</v>
      </c>
      <c r="AK242" s="344" t="e">
        <f t="shared" si="384"/>
        <v>#DIV/0!</v>
      </c>
      <c r="AL242" s="344" t="e">
        <f t="shared" si="386"/>
        <v>#DIV/0!</v>
      </c>
      <c r="AM242" s="344" t="e">
        <f t="shared" si="388"/>
        <v>#DIV/0!</v>
      </c>
      <c r="AN242" s="344" t="e">
        <f t="shared" si="390"/>
        <v>#DIV/0!</v>
      </c>
      <c r="AO242" s="344" t="e">
        <f t="shared" si="392"/>
        <v>#DIV/0!</v>
      </c>
      <c r="AP242" s="344" t="e">
        <f t="shared" si="394"/>
        <v>#DIV/0!</v>
      </c>
      <c r="AQ242" s="344" t="e">
        <f t="shared" si="396"/>
        <v>#DIV/0!</v>
      </c>
      <c r="AR242" s="344" t="e">
        <f t="shared" ref="AR242:AR261" si="398">IF(S242=0,"",$DI242)</f>
        <v>#DIV/0!</v>
      </c>
      <c r="BL242" s="332">
        <f t="shared" si="347"/>
        <v>0</v>
      </c>
      <c r="BM242" s="344" t="e">
        <f t="shared" si="348"/>
        <v>#DIV/0!</v>
      </c>
      <c r="BN242" s="344">
        <f t="shared" si="352"/>
        <v>0</v>
      </c>
      <c r="BO242" s="344" t="e">
        <f>IF(BN242&lt;$BN$264,$BN$265,$BN266)</f>
        <v>#DIV/0!</v>
      </c>
      <c r="BP242" s="344">
        <f t="shared" si="354"/>
        <v>0</v>
      </c>
      <c r="BQ242" s="344" t="e">
        <f>IF(BP242&lt;$BP$264,$BP$265,$BP266)</f>
        <v>#DIV/0!</v>
      </c>
      <c r="BR242" s="344">
        <f t="shared" si="356"/>
        <v>0</v>
      </c>
      <c r="BS242" s="344" t="e">
        <f>IF(BR242&lt;$BR$264,$BR$265,$BR266)</f>
        <v>#DIV/0!</v>
      </c>
      <c r="BT242" s="344">
        <f t="shared" si="358"/>
        <v>0</v>
      </c>
      <c r="BU242" s="344" t="e">
        <f>IF(BT242&lt;$BT$264,$BT$265,$BT266)</f>
        <v>#DIV/0!</v>
      </c>
      <c r="BV242" s="344">
        <f t="shared" si="360"/>
        <v>0</v>
      </c>
      <c r="BW242" s="344" t="e">
        <f>IF(BV242&lt;$BV$264,$BV$265,$BV266)</f>
        <v>#DIV/0!</v>
      </c>
      <c r="BX242" s="344">
        <f t="shared" si="362"/>
        <v>0</v>
      </c>
      <c r="BY242" s="344" t="e">
        <f>IF(BX242&lt;$BX$264,$BX$265,$BX266)</f>
        <v>#DIV/0!</v>
      </c>
      <c r="BZ242" s="344">
        <f t="shared" si="364"/>
        <v>0</v>
      </c>
      <c r="CA242" s="344" t="e">
        <f>IF(BZ242&lt;$BZ$264,$BZ$265,$BZ266)</f>
        <v>#DIV/0!</v>
      </c>
      <c r="CB242" s="344">
        <f t="shared" si="366"/>
        <v>0</v>
      </c>
      <c r="CC242" s="344" t="e">
        <f>IF(CB242&lt;$CB$264,$CB$265,$CB266)</f>
        <v>#DIV/0!</v>
      </c>
      <c r="CD242" s="344">
        <f t="shared" si="368"/>
        <v>0</v>
      </c>
      <c r="CE242" s="344" t="e">
        <f>IF(CD242&lt;$CD$264,$CD$265,$CD266)</f>
        <v>#DIV/0!</v>
      </c>
      <c r="CF242" s="344">
        <f t="shared" si="370"/>
        <v>0</v>
      </c>
      <c r="CG242" s="344" t="e">
        <f>IF(CF242&lt;$CF$264,$CF$265,$CF266)</f>
        <v>#DIV/0!</v>
      </c>
      <c r="CH242" s="344">
        <f t="shared" si="372"/>
        <v>0</v>
      </c>
      <c r="CI242" s="344" t="e">
        <f>IF(CH242&lt;$CH$264,$CH$265,$CH266)</f>
        <v>#DIV/0!</v>
      </c>
      <c r="CJ242" s="344">
        <f t="shared" si="374"/>
        <v>0</v>
      </c>
      <c r="CK242" s="344" t="e">
        <f>IF(CJ242&lt;$CJ$264,$CJ$265,$CJ266)</f>
        <v>#DIV/0!</v>
      </c>
      <c r="CL242" s="344">
        <f t="shared" si="376"/>
        <v>0</v>
      </c>
      <c r="CM242" s="344" t="e">
        <f t="shared" si="377"/>
        <v>#DIV/0!</v>
      </c>
      <c r="CN242" s="344">
        <f t="shared" si="379"/>
        <v>0</v>
      </c>
      <c r="CO242" s="344" t="e">
        <f>IF(CN242&lt;$CN$264,$CN$265,$CN266)</f>
        <v>#DIV/0!</v>
      </c>
      <c r="CP242" s="344">
        <f t="shared" si="381"/>
        <v>0</v>
      </c>
      <c r="CQ242" s="344" t="e">
        <f>IF(CP242&lt;$CP$264,$CP$265,$CP266)</f>
        <v>#DIV/0!</v>
      </c>
      <c r="CR242" s="344">
        <f t="shared" si="383"/>
        <v>0</v>
      </c>
      <c r="CS242" s="344" t="e">
        <f>IF(CR242&lt;$CR$264,$CR$265,$CR266)</f>
        <v>#DIV/0!</v>
      </c>
      <c r="CT242" s="344">
        <f t="shared" si="385"/>
        <v>0</v>
      </c>
      <c r="CU242" s="344" t="e">
        <f>IF(CT242&lt;$CT$264,$CT$265,$CT266)</f>
        <v>#DIV/0!</v>
      </c>
      <c r="CV242" s="344">
        <f t="shared" si="387"/>
        <v>0</v>
      </c>
      <c r="CW242" s="344" t="e">
        <f>IF(CV242&lt;$CV$264,$CV$265,$CV266)</f>
        <v>#DIV/0!</v>
      </c>
      <c r="CX242" s="344">
        <f t="shared" si="389"/>
        <v>0</v>
      </c>
      <c r="CY242" s="344" t="e">
        <f>IF(CX242&lt;$CX$264,$CX$265,$CX266)</f>
        <v>#DIV/0!</v>
      </c>
      <c r="CZ242" s="344">
        <f t="shared" si="391"/>
        <v>0</v>
      </c>
      <c r="DA242" s="344" t="e">
        <f>IF(CZ242&lt;$CZ$264,$CZ$265,$CZ266)</f>
        <v>#DIV/0!</v>
      </c>
      <c r="DB242" s="344">
        <f t="shared" si="393"/>
        <v>0</v>
      </c>
      <c r="DC242" s="344" t="e">
        <f>IF(DB242&lt;DB$264,$DB$265,$DB266)</f>
        <v>#DIV/0!</v>
      </c>
      <c r="DD242" s="344">
        <f t="shared" si="395"/>
        <v>0</v>
      </c>
      <c r="DE242" s="344" t="e">
        <f>IF(DD242&lt;DD$264,$DD$265,$DD266)</f>
        <v>#DIV/0!</v>
      </c>
      <c r="DF242" s="344">
        <f t="shared" si="397"/>
        <v>0</v>
      </c>
      <c r="DG242" s="344" t="e">
        <f>IF(DF242&lt;DF$264,$DF$265,$DF266)</f>
        <v>#DIV/0!</v>
      </c>
      <c r="DH242" s="344">
        <f t="shared" ref="DH242:DH261" si="399">ABS($P$241-P242)</f>
        <v>0</v>
      </c>
      <c r="DI242" s="344" t="e">
        <f>IF(DH242&lt;DH$264,$DH$265,$DH266)</f>
        <v>#DIV/0!</v>
      </c>
      <c r="EZ242" s="344" t="e">
        <f>EZ240/EZ241</f>
        <v>#DIV/0!</v>
      </c>
      <c r="FA242" s="344">
        <f t="shared" si="349"/>
        <v>0</v>
      </c>
      <c r="FB242" s="344">
        <f t="shared" si="350"/>
        <v>0</v>
      </c>
      <c r="FC242" s="344">
        <f t="shared" si="341"/>
        <v>0</v>
      </c>
    </row>
    <row r="243" spans="1:159">
      <c r="A243" s="342">
        <f>IF(Rendimiento!B142="",Rendimiento!F142,Rendimiento!B142)</f>
        <v>0</v>
      </c>
      <c r="B243" s="358">
        <f>Rendimiento!C142</f>
        <v>0</v>
      </c>
      <c r="C243" s="358">
        <f>Rendimiento!D142</f>
        <v>0</v>
      </c>
      <c r="D243" s="342">
        <f>Rendimiento!E142</f>
        <v>0</v>
      </c>
      <c r="E243" s="344">
        <f t="shared" si="342"/>
        <v>0</v>
      </c>
      <c r="F243" s="344">
        <f t="shared" si="337"/>
        <v>0</v>
      </c>
      <c r="G243" s="344">
        <f t="shared" si="338"/>
        <v>0</v>
      </c>
      <c r="H243" s="344">
        <f t="shared" si="339"/>
        <v>0</v>
      </c>
      <c r="I243" s="340">
        <f t="shared" si="343"/>
        <v>0</v>
      </c>
      <c r="J243" s="344">
        <f t="shared" si="344"/>
        <v>0</v>
      </c>
      <c r="K243" s="344">
        <f t="shared" si="340"/>
        <v>0</v>
      </c>
      <c r="O243" s="342">
        <f>Rendimiento!M142</f>
        <v>0</v>
      </c>
      <c r="P243" s="356">
        <f>Rendimiento!N142</f>
        <v>0</v>
      </c>
      <c r="Q243" s="332" t="e">
        <f>IF(E264&gt;0,O243,0)</f>
        <v>#DIV/0!</v>
      </c>
      <c r="R243" s="333" t="e">
        <f t="shared" si="345"/>
        <v>#DIV/0!</v>
      </c>
      <c r="S243" s="332" t="e">
        <f>IF(E264&gt;0,P243,Q243)</f>
        <v>#DIV/0!</v>
      </c>
      <c r="T243" s="344" t="e">
        <f t="shared" si="346"/>
        <v>#DIV/0!</v>
      </c>
      <c r="U243" s="344" t="e">
        <f t="shared" si="351"/>
        <v>#DIV/0!</v>
      </c>
      <c r="V243" s="344" t="e">
        <f t="shared" si="353"/>
        <v>#DIV/0!</v>
      </c>
      <c r="W243" s="344" t="e">
        <f t="shared" si="355"/>
        <v>#DIV/0!</v>
      </c>
      <c r="X243" s="344" t="e">
        <f t="shared" si="357"/>
        <v>#DIV/0!</v>
      </c>
      <c r="Y243" s="344" t="e">
        <f t="shared" si="359"/>
        <v>#DIV/0!</v>
      </c>
      <c r="Z243" s="344" t="e">
        <f t="shared" si="361"/>
        <v>#DIV/0!</v>
      </c>
      <c r="AA243" s="344" t="e">
        <f t="shared" si="363"/>
        <v>#DIV/0!</v>
      </c>
      <c r="AB243" s="344" t="e">
        <f t="shared" si="365"/>
        <v>#DIV/0!</v>
      </c>
      <c r="AC243" s="344" t="e">
        <f t="shared" si="367"/>
        <v>#DIV/0!</v>
      </c>
      <c r="AD243" s="344" t="e">
        <f t="shared" si="369"/>
        <v>#DIV/0!</v>
      </c>
      <c r="AE243" s="344" t="e">
        <f t="shared" si="371"/>
        <v>#DIV/0!</v>
      </c>
      <c r="AF243" s="344" t="e">
        <f t="shared" si="373"/>
        <v>#DIV/0!</v>
      </c>
      <c r="AG243" s="344" t="e">
        <f t="shared" si="375"/>
        <v>#DIV/0!</v>
      </c>
      <c r="AH243" s="344" t="e">
        <f t="shared" si="378"/>
        <v>#DIV/0!</v>
      </c>
      <c r="AI243" s="344" t="e">
        <f t="shared" si="380"/>
        <v>#DIV/0!</v>
      </c>
      <c r="AJ243" s="344" t="e">
        <f t="shared" si="382"/>
        <v>#DIV/0!</v>
      </c>
      <c r="AK243" s="344" t="e">
        <f t="shared" si="384"/>
        <v>#DIV/0!</v>
      </c>
      <c r="AL243" s="344" t="e">
        <f t="shared" si="386"/>
        <v>#DIV/0!</v>
      </c>
      <c r="AM243" s="344" t="e">
        <f t="shared" si="388"/>
        <v>#DIV/0!</v>
      </c>
      <c r="AN243" s="344" t="e">
        <f t="shared" si="390"/>
        <v>#DIV/0!</v>
      </c>
      <c r="AO243" s="344" t="e">
        <f t="shared" si="392"/>
        <v>#DIV/0!</v>
      </c>
      <c r="AP243" s="344" t="e">
        <f t="shared" si="394"/>
        <v>#DIV/0!</v>
      </c>
      <c r="AQ243" s="344" t="e">
        <f t="shared" si="396"/>
        <v>#DIV/0!</v>
      </c>
      <c r="AR243" s="344" t="e">
        <f t="shared" si="398"/>
        <v>#DIV/0!</v>
      </c>
      <c r="AS243" s="344" t="e">
        <f t="shared" ref="AS243:AS261" si="400">IF(S243=0,"",$DK243)</f>
        <v>#DIV/0!</v>
      </c>
      <c r="BL243" s="332">
        <f t="shared" si="347"/>
        <v>0</v>
      </c>
      <c r="BM243" s="344" t="e">
        <f t="shared" si="348"/>
        <v>#DIV/0!</v>
      </c>
      <c r="BN243" s="344">
        <f t="shared" si="352"/>
        <v>0</v>
      </c>
      <c r="BO243" s="344" t="e">
        <f>IF(BN243&lt;$BN$264,$BN$265,$BN266)</f>
        <v>#DIV/0!</v>
      </c>
      <c r="BP243" s="344">
        <f t="shared" si="354"/>
        <v>0</v>
      </c>
      <c r="BQ243" s="344" t="e">
        <f>IF(BP243&lt;$BP$264,$BP$265,$BP266)</f>
        <v>#DIV/0!</v>
      </c>
      <c r="BR243" s="344">
        <f t="shared" si="356"/>
        <v>0</v>
      </c>
      <c r="BS243" s="344" t="e">
        <f>IF(BR243&lt;$BR$264,$BR$265,$BR266)</f>
        <v>#DIV/0!</v>
      </c>
      <c r="BT243" s="344">
        <f t="shared" si="358"/>
        <v>0</v>
      </c>
      <c r="BU243" s="344" t="e">
        <f>IF(BT243&lt;$BT$264,$BT$265,$BT266)</f>
        <v>#DIV/0!</v>
      </c>
      <c r="BV243" s="344">
        <f t="shared" si="360"/>
        <v>0</v>
      </c>
      <c r="BW243" s="344" t="e">
        <f>IF(BV243&lt;$BV$264,$BV$265,$BV266)</f>
        <v>#DIV/0!</v>
      </c>
      <c r="BX243" s="344">
        <f t="shared" si="362"/>
        <v>0</v>
      </c>
      <c r="BY243" s="344" t="e">
        <f>IF(BX243&lt;$BX$264,$BX$265,$BX266)</f>
        <v>#DIV/0!</v>
      </c>
      <c r="BZ243" s="344">
        <f t="shared" si="364"/>
        <v>0</v>
      </c>
      <c r="CA243" s="344" t="e">
        <f>IF(BZ243&lt;$BZ$264,$BZ$265,$BZ266)</f>
        <v>#DIV/0!</v>
      </c>
      <c r="CB243" s="344">
        <f t="shared" si="366"/>
        <v>0</v>
      </c>
      <c r="CC243" s="344" t="e">
        <f>IF(CB243&lt;$CB$264,$CB$265,$CB266)</f>
        <v>#DIV/0!</v>
      </c>
      <c r="CD243" s="344">
        <f t="shared" si="368"/>
        <v>0</v>
      </c>
      <c r="CE243" s="344" t="e">
        <f>IF(CD243&lt;$CD$264,$CD$265,$CD266)</f>
        <v>#DIV/0!</v>
      </c>
      <c r="CF243" s="344">
        <f t="shared" si="370"/>
        <v>0</v>
      </c>
      <c r="CG243" s="344" t="e">
        <f>IF(CF243&lt;$CF$264,$CF$265,$CF266)</f>
        <v>#DIV/0!</v>
      </c>
      <c r="CH243" s="344">
        <f t="shared" si="372"/>
        <v>0</v>
      </c>
      <c r="CI243" s="344" t="e">
        <f>IF(CH243&lt;$CH$264,$CH$265,$CH266)</f>
        <v>#DIV/0!</v>
      </c>
      <c r="CJ243" s="344">
        <f t="shared" si="374"/>
        <v>0</v>
      </c>
      <c r="CK243" s="344" t="e">
        <f>IF(CJ243&lt;$CJ$264,$CJ$265,$CJ266)</f>
        <v>#DIV/0!</v>
      </c>
      <c r="CL243" s="344">
        <f t="shared" si="376"/>
        <v>0</v>
      </c>
      <c r="CM243" s="344" t="e">
        <f t="shared" si="377"/>
        <v>#DIV/0!</v>
      </c>
      <c r="CN243" s="344">
        <f t="shared" si="379"/>
        <v>0</v>
      </c>
      <c r="CO243" s="344" t="e">
        <f>IF(CN243&lt;$CN$264,$CN$265,$CN266)</f>
        <v>#DIV/0!</v>
      </c>
      <c r="CP243" s="344">
        <f t="shared" si="381"/>
        <v>0</v>
      </c>
      <c r="CQ243" s="344" t="e">
        <f>IF(CP243&lt;$CP$264,$CP$265,$CP266)</f>
        <v>#DIV/0!</v>
      </c>
      <c r="CR243" s="344">
        <f t="shared" si="383"/>
        <v>0</v>
      </c>
      <c r="CS243" s="344" t="e">
        <f>IF(CR243&lt;$CR$264,$CR$265,$CR266)</f>
        <v>#DIV/0!</v>
      </c>
      <c r="CT243" s="344">
        <f t="shared" si="385"/>
        <v>0</v>
      </c>
      <c r="CU243" s="344" t="e">
        <f>IF(CT243&lt;$CT$264,$CT$265,$CT266)</f>
        <v>#DIV/0!</v>
      </c>
      <c r="CV243" s="344">
        <f t="shared" si="387"/>
        <v>0</v>
      </c>
      <c r="CW243" s="344" t="e">
        <f>IF(CV243&lt;$CV$264,$CV$265,$CV266)</f>
        <v>#DIV/0!</v>
      </c>
      <c r="CX243" s="344">
        <f t="shared" si="389"/>
        <v>0</v>
      </c>
      <c r="CY243" s="344" t="e">
        <f>IF(CX243&lt;$CX$264,$CX$265,$CX266)</f>
        <v>#DIV/0!</v>
      </c>
      <c r="CZ243" s="344">
        <f t="shared" si="391"/>
        <v>0</v>
      </c>
      <c r="DA243" s="344" t="e">
        <f>IF(CZ243&lt;$CZ$264,$CZ$265,$CZ266)</f>
        <v>#DIV/0!</v>
      </c>
      <c r="DB243" s="344">
        <f t="shared" si="393"/>
        <v>0</v>
      </c>
      <c r="DC243" s="344" t="e">
        <f>IF(DB243&lt;DB$264,$DB$265,$DB266)</f>
        <v>#DIV/0!</v>
      </c>
      <c r="DD243" s="344">
        <f t="shared" si="395"/>
        <v>0</v>
      </c>
      <c r="DE243" s="344" t="e">
        <f>IF(DD243&lt;DD$264,$DD$265,$DD266)</f>
        <v>#DIV/0!</v>
      </c>
      <c r="DF243" s="344">
        <f t="shared" si="397"/>
        <v>0</v>
      </c>
      <c r="DG243" s="344" t="e">
        <f>IF(DF243&lt;DF$264,$DF$265,$DF266)</f>
        <v>#DIV/0!</v>
      </c>
      <c r="DH243" s="344">
        <f t="shared" si="399"/>
        <v>0</v>
      </c>
      <c r="DI243" s="344" t="e">
        <f>IF(DH243&lt;DH$264,$DH$265,$DH266)</f>
        <v>#DIV/0!</v>
      </c>
      <c r="DJ243" s="344">
        <f t="shared" ref="DJ243:DJ261" si="401">ABS($P$242-P243)</f>
        <v>0</v>
      </c>
      <c r="DK243" s="344" t="e">
        <f>IF(DJ243&lt;DJ$264,$DJ$265,$DJ266)</f>
        <v>#DIV/0!</v>
      </c>
      <c r="EZ243" s="344" t="e">
        <f>EZ242-EZ222</f>
        <v>#DIV/0!</v>
      </c>
      <c r="FA243" s="344">
        <f t="shared" si="349"/>
        <v>0</v>
      </c>
      <c r="FB243" s="344">
        <f t="shared" si="350"/>
        <v>0</v>
      </c>
      <c r="FC243" s="344">
        <f t="shared" si="341"/>
        <v>0</v>
      </c>
    </row>
    <row r="244" spans="1:159">
      <c r="A244" s="342">
        <f>IF(Rendimiento!B143="",Rendimiento!F143,Rendimiento!B143)</f>
        <v>0</v>
      </c>
      <c r="B244" s="358">
        <f>Rendimiento!C143</f>
        <v>0</v>
      </c>
      <c r="C244" s="358">
        <f>Rendimiento!D143</f>
        <v>0</v>
      </c>
      <c r="D244" s="342">
        <f>Rendimiento!E143</f>
        <v>0</v>
      </c>
      <c r="E244" s="344">
        <f t="shared" si="342"/>
        <v>0</v>
      </c>
      <c r="F244" s="344">
        <f t="shared" si="337"/>
        <v>0</v>
      </c>
      <c r="G244" s="344">
        <f t="shared" si="338"/>
        <v>0</v>
      </c>
      <c r="H244" s="344">
        <f t="shared" si="339"/>
        <v>0</v>
      </c>
      <c r="I244" s="340">
        <f t="shared" si="343"/>
        <v>0</v>
      </c>
      <c r="J244" s="344">
        <f t="shared" si="344"/>
        <v>0</v>
      </c>
      <c r="K244" s="344">
        <f t="shared" si="340"/>
        <v>0</v>
      </c>
      <c r="O244" s="342">
        <f>Rendimiento!M143</f>
        <v>0</v>
      </c>
      <c r="P244" s="356">
        <f>Rendimiento!N143</f>
        <v>0</v>
      </c>
      <c r="Q244" s="332" t="e">
        <f>IF(E264&gt;0,O244,0)</f>
        <v>#DIV/0!</v>
      </c>
      <c r="R244" s="333" t="e">
        <f t="shared" si="345"/>
        <v>#DIV/0!</v>
      </c>
      <c r="S244" s="332" t="e">
        <f>IF(E264&gt;0,P244,Q244)</f>
        <v>#DIV/0!</v>
      </c>
      <c r="T244" s="344" t="e">
        <f t="shared" si="346"/>
        <v>#DIV/0!</v>
      </c>
      <c r="U244" s="344" t="e">
        <f t="shared" si="351"/>
        <v>#DIV/0!</v>
      </c>
      <c r="V244" s="344" t="e">
        <f t="shared" si="353"/>
        <v>#DIV/0!</v>
      </c>
      <c r="W244" s="344" t="e">
        <f t="shared" si="355"/>
        <v>#DIV/0!</v>
      </c>
      <c r="X244" s="344" t="e">
        <f t="shared" si="357"/>
        <v>#DIV/0!</v>
      </c>
      <c r="Y244" s="344" t="e">
        <f t="shared" si="359"/>
        <v>#DIV/0!</v>
      </c>
      <c r="Z244" s="344" t="e">
        <f t="shared" si="361"/>
        <v>#DIV/0!</v>
      </c>
      <c r="AA244" s="344" t="e">
        <f t="shared" si="363"/>
        <v>#DIV/0!</v>
      </c>
      <c r="AB244" s="344" t="e">
        <f t="shared" si="365"/>
        <v>#DIV/0!</v>
      </c>
      <c r="AC244" s="344" t="e">
        <f t="shared" si="367"/>
        <v>#DIV/0!</v>
      </c>
      <c r="AD244" s="344" t="e">
        <f t="shared" si="369"/>
        <v>#DIV/0!</v>
      </c>
      <c r="AE244" s="344" t="e">
        <f t="shared" si="371"/>
        <v>#DIV/0!</v>
      </c>
      <c r="AF244" s="344" t="e">
        <f t="shared" si="373"/>
        <v>#DIV/0!</v>
      </c>
      <c r="AG244" s="344" t="e">
        <f t="shared" si="375"/>
        <v>#DIV/0!</v>
      </c>
      <c r="AH244" s="344" t="e">
        <f t="shared" si="378"/>
        <v>#DIV/0!</v>
      </c>
      <c r="AI244" s="344" t="e">
        <f t="shared" si="380"/>
        <v>#DIV/0!</v>
      </c>
      <c r="AJ244" s="344" t="e">
        <f t="shared" si="382"/>
        <v>#DIV/0!</v>
      </c>
      <c r="AK244" s="344" t="e">
        <f t="shared" si="384"/>
        <v>#DIV/0!</v>
      </c>
      <c r="AL244" s="344" t="e">
        <f t="shared" si="386"/>
        <v>#DIV/0!</v>
      </c>
      <c r="AM244" s="344" t="e">
        <f t="shared" si="388"/>
        <v>#DIV/0!</v>
      </c>
      <c r="AN244" s="344" t="e">
        <f t="shared" si="390"/>
        <v>#DIV/0!</v>
      </c>
      <c r="AO244" s="344" t="e">
        <f t="shared" si="392"/>
        <v>#DIV/0!</v>
      </c>
      <c r="AP244" s="344" t="e">
        <f t="shared" si="394"/>
        <v>#DIV/0!</v>
      </c>
      <c r="AQ244" s="344" t="e">
        <f t="shared" si="396"/>
        <v>#DIV/0!</v>
      </c>
      <c r="AR244" s="344" t="e">
        <f t="shared" si="398"/>
        <v>#DIV/0!</v>
      </c>
      <c r="AS244" s="344" t="e">
        <f t="shared" si="400"/>
        <v>#DIV/0!</v>
      </c>
      <c r="AT244" s="344" t="e">
        <f t="shared" ref="AT244:AT261" si="402">IF(S244=0,"",$DM244)</f>
        <v>#DIV/0!</v>
      </c>
      <c r="BL244" s="332">
        <f t="shared" si="347"/>
        <v>0</v>
      </c>
      <c r="BM244" s="344" t="e">
        <f t="shared" si="348"/>
        <v>#DIV/0!</v>
      </c>
      <c r="BN244" s="332">
        <f t="shared" si="352"/>
        <v>0</v>
      </c>
      <c r="BO244" s="344" t="e">
        <f>IF(BN244&lt;$BN$264,$BN$265,$BN266)</f>
        <v>#DIV/0!</v>
      </c>
      <c r="BP244" s="332">
        <f t="shared" si="354"/>
        <v>0</v>
      </c>
      <c r="BQ244" s="344" t="e">
        <f>IF(BP244&lt;$BP$264,$BP$265,$BP266)</f>
        <v>#DIV/0!</v>
      </c>
      <c r="BR244" s="332">
        <f t="shared" si="356"/>
        <v>0</v>
      </c>
      <c r="BS244" s="344" t="e">
        <f>IF(BR244&lt;$BR$264,$BR$265,$BR266)</f>
        <v>#DIV/0!</v>
      </c>
      <c r="BT244" s="332">
        <f t="shared" si="358"/>
        <v>0</v>
      </c>
      <c r="BU244" s="344" t="e">
        <f>IF(BT244&lt;$BT$264,$BT$265,$BT266)</f>
        <v>#DIV/0!</v>
      </c>
      <c r="BV244" s="332">
        <f t="shared" si="360"/>
        <v>0</v>
      </c>
      <c r="BW244" s="344" t="e">
        <f>IF(BV244&lt;$BV$264,$BV$265,$BV266)</f>
        <v>#DIV/0!</v>
      </c>
      <c r="BX244" s="332">
        <f t="shared" si="362"/>
        <v>0</v>
      </c>
      <c r="BY244" s="344" t="e">
        <f>IF(BX244&lt;$BX$264,$BX$265,$BX266)</f>
        <v>#DIV/0!</v>
      </c>
      <c r="BZ244" s="332">
        <f t="shared" si="364"/>
        <v>0</v>
      </c>
      <c r="CA244" s="344" t="e">
        <f>IF(BZ244&lt;$BZ$264,$BZ$265,$BZ266)</f>
        <v>#DIV/0!</v>
      </c>
      <c r="CB244" s="332">
        <f t="shared" si="366"/>
        <v>0</v>
      </c>
      <c r="CC244" s="344" t="e">
        <f>IF(CB244&lt;$CB$264,$CB$265,$CB266)</f>
        <v>#DIV/0!</v>
      </c>
      <c r="CD244" s="332">
        <f t="shared" si="368"/>
        <v>0</v>
      </c>
      <c r="CE244" s="344" t="e">
        <f>IF(CD244&lt;$CD$264,$CD$265,$CD266)</f>
        <v>#DIV/0!</v>
      </c>
      <c r="CF244" s="332">
        <f t="shared" si="370"/>
        <v>0</v>
      </c>
      <c r="CG244" s="344" t="e">
        <f>IF(CF244&lt;$CF$264,$CF$265,$CF266)</f>
        <v>#DIV/0!</v>
      </c>
      <c r="CH244" s="332">
        <f t="shared" si="372"/>
        <v>0</v>
      </c>
      <c r="CI244" s="344" t="e">
        <f>IF(CH244&lt;$CH$264,$CH$265,$CH266)</f>
        <v>#DIV/0!</v>
      </c>
      <c r="CJ244" s="332">
        <f t="shared" si="374"/>
        <v>0</v>
      </c>
      <c r="CK244" s="344" t="e">
        <f>IF(CJ244&lt;$CJ$264,$CJ$265,$CJ266)</f>
        <v>#DIV/0!</v>
      </c>
      <c r="CL244" s="332">
        <f t="shared" si="376"/>
        <v>0</v>
      </c>
      <c r="CM244" s="344" t="e">
        <f t="shared" si="377"/>
        <v>#DIV/0!</v>
      </c>
      <c r="CN244" s="332">
        <f t="shared" si="379"/>
        <v>0</v>
      </c>
      <c r="CO244" s="344" t="e">
        <f>IF(CN244&lt;$CN$264,$CN$265,$CN266)</f>
        <v>#DIV/0!</v>
      </c>
      <c r="CP244" s="332">
        <f t="shared" si="381"/>
        <v>0</v>
      </c>
      <c r="CQ244" s="344" t="e">
        <f>IF(CP244&lt;$CP$264,$CP$265,$CP266)</f>
        <v>#DIV/0!</v>
      </c>
      <c r="CR244" s="332">
        <f t="shared" si="383"/>
        <v>0</v>
      </c>
      <c r="CS244" s="344" t="e">
        <f>IF(CR244&lt;$CR$264,$CR$265,$CR266)</f>
        <v>#DIV/0!</v>
      </c>
      <c r="CT244" s="332">
        <f t="shared" si="385"/>
        <v>0</v>
      </c>
      <c r="CU244" s="344" t="e">
        <f>IF(CT244&lt;$CT$264,$CT$265,$CT266)</f>
        <v>#DIV/0!</v>
      </c>
      <c r="CV244" s="332">
        <f t="shared" si="387"/>
        <v>0</v>
      </c>
      <c r="CW244" s="344" t="e">
        <f>IF(CV244&lt;$CV$264,$CV$265,$CV266)</f>
        <v>#DIV/0!</v>
      </c>
      <c r="CX244" s="332">
        <f t="shared" si="389"/>
        <v>0</v>
      </c>
      <c r="CY244" s="344" t="e">
        <f>IF(CX244&lt;$CX$264,$CX$265,$CX266)</f>
        <v>#DIV/0!</v>
      </c>
      <c r="CZ244" s="344">
        <f t="shared" si="391"/>
        <v>0</v>
      </c>
      <c r="DA244" s="344" t="e">
        <f>IF(CZ244&lt;$CZ$264,$CZ$265,$CZ266)</f>
        <v>#DIV/0!</v>
      </c>
      <c r="DB244" s="344">
        <f t="shared" si="393"/>
        <v>0</v>
      </c>
      <c r="DC244" s="344" t="e">
        <f>IF(DB244&lt;DB$264,$DB$265,$DB266)</f>
        <v>#DIV/0!</v>
      </c>
      <c r="DD244" s="344">
        <f t="shared" si="395"/>
        <v>0</v>
      </c>
      <c r="DE244" s="344" t="e">
        <f>IF(DD244&lt;DD$264,$DD$265,$DD266)</f>
        <v>#DIV/0!</v>
      </c>
      <c r="DF244" s="344">
        <f t="shared" si="397"/>
        <v>0</v>
      </c>
      <c r="DG244" s="344" t="e">
        <f>IF(DF244&lt;DF$264,$DF$265,$DF266)</f>
        <v>#DIV/0!</v>
      </c>
      <c r="DH244" s="344">
        <f t="shared" si="399"/>
        <v>0</v>
      </c>
      <c r="DI244" s="344" t="e">
        <f>IF(DH244&lt;DH$264,$DH$265,$DH266)</f>
        <v>#DIV/0!</v>
      </c>
      <c r="DJ244" s="344">
        <f t="shared" si="401"/>
        <v>0</v>
      </c>
      <c r="DK244" s="344" t="e">
        <f>IF(DJ244&lt;DJ$264,$DJ$265,$DJ266)</f>
        <v>#DIV/0!</v>
      </c>
      <c r="DL244" s="344">
        <f t="shared" ref="DL244:DL261" si="403">ABS($P$243-P244)</f>
        <v>0</v>
      </c>
      <c r="DM244" s="344" t="e">
        <f t="shared" ref="DM244:DM261" si="404">IF(DL244&lt;DL$264,$DL$265,$DL$266)</f>
        <v>#DIV/0!</v>
      </c>
      <c r="FA244" s="344">
        <f t="shared" si="349"/>
        <v>0</v>
      </c>
      <c r="FB244" s="344">
        <f t="shared" si="350"/>
        <v>0</v>
      </c>
      <c r="FC244" s="344">
        <f t="shared" si="341"/>
        <v>0</v>
      </c>
    </row>
    <row r="245" spans="1:159">
      <c r="A245" s="342">
        <f>IF(Rendimiento!B144="",Rendimiento!F144,Rendimiento!B144)</f>
        <v>0</v>
      </c>
      <c r="B245" s="358">
        <f>Rendimiento!C144</f>
        <v>0</v>
      </c>
      <c r="C245" s="358">
        <f>Rendimiento!D144</f>
        <v>0</v>
      </c>
      <c r="D245" s="342">
        <f>Rendimiento!E144</f>
        <v>0</v>
      </c>
      <c r="E245" s="344">
        <f t="shared" si="342"/>
        <v>0</v>
      </c>
      <c r="F245" s="344">
        <f t="shared" si="337"/>
        <v>0</v>
      </c>
      <c r="G245" s="344">
        <f t="shared" si="338"/>
        <v>0</v>
      </c>
      <c r="H245" s="344">
        <f t="shared" si="339"/>
        <v>0</v>
      </c>
      <c r="I245" s="340">
        <f t="shared" si="343"/>
        <v>0</v>
      </c>
      <c r="J245" s="344">
        <f t="shared" si="344"/>
        <v>0</v>
      </c>
      <c r="K245" s="344">
        <f t="shared" si="340"/>
        <v>0</v>
      </c>
      <c r="O245" s="342">
        <f>Rendimiento!M144</f>
        <v>0</v>
      </c>
      <c r="P245" s="356">
        <f>Rendimiento!N144</f>
        <v>0</v>
      </c>
      <c r="Q245" s="332" t="e">
        <f>IF(E264&gt;0,O245,0)</f>
        <v>#DIV/0!</v>
      </c>
      <c r="R245" s="333" t="e">
        <f t="shared" si="345"/>
        <v>#DIV/0!</v>
      </c>
      <c r="S245" s="332" t="e">
        <f>IF(E264&gt;0,P245,Q245)</f>
        <v>#DIV/0!</v>
      </c>
      <c r="T245" s="344" t="e">
        <f t="shared" si="346"/>
        <v>#DIV/0!</v>
      </c>
      <c r="U245" s="344" t="e">
        <f t="shared" si="351"/>
        <v>#DIV/0!</v>
      </c>
      <c r="V245" s="344" t="e">
        <f t="shared" si="353"/>
        <v>#DIV/0!</v>
      </c>
      <c r="W245" s="344" t="e">
        <f t="shared" si="355"/>
        <v>#DIV/0!</v>
      </c>
      <c r="X245" s="344" t="e">
        <f t="shared" si="357"/>
        <v>#DIV/0!</v>
      </c>
      <c r="Y245" s="344" t="e">
        <f t="shared" si="359"/>
        <v>#DIV/0!</v>
      </c>
      <c r="Z245" s="344" t="e">
        <f t="shared" si="361"/>
        <v>#DIV/0!</v>
      </c>
      <c r="AA245" s="344" t="e">
        <f t="shared" si="363"/>
        <v>#DIV/0!</v>
      </c>
      <c r="AB245" s="344" t="e">
        <f t="shared" si="365"/>
        <v>#DIV/0!</v>
      </c>
      <c r="AC245" s="344" t="e">
        <f t="shared" si="367"/>
        <v>#DIV/0!</v>
      </c>
      <c r="AD245" s="344" t="e">
        <f t="shared" si="369"/>
        <v>#DIV/0!</v>
      </c>
      <c r="AE245" s="344" t="e">
        <f t="shared" si="371"/>
        <v>#DIV/0!</v>
      </c>
      <c r="AF245" s="344" t="e">
        <f t="shared" si="373"/>
        <v>#DIV/0!</v>
      </c>
      <c r="AG245" s="344" t="e">
        <f t="shared" si="375"/>
        <v>#DIV/0!</v>
      </c>
      <c r="AH245" s="344" t="e">
        <f t="shared" si="378"/>
        <v>#DIV/0!</v>
      </c>
      <c r="AI245" s="344" t="e">
        <f t="shared" si="380"/>
        <v>#DIV/0!</v>
      </c>
      <c r="AJ245" s="344" t="e">
        <f t="shared" si="382"/>
        <v>#DIV/0!</v>
      </c>
      <c r="AK245" s="344" t="e">
        <f t="shared" si="384"/>
        <v>#DIV/0!</v>
      </c>
      <c r="AL245" s="344" t="e">
        <f t="shared" si="386"/>
        <v>#DIV/0!</v>
      </c>
      <c r="AM245" s="344" t="e">
        <f t="shared" si="388"/>
        <v>#DIV/0!</v>
      </c>
      <c r="AN245" s="344" t="e">
        <f t="shared" si="390"/>
        <v>#DIV/0!</v>
      </c>
      <c r="AO245" s="344" t="e">
        <f t="shared" si="392"/>
        <v>#DIV/0!</v>
      </c>
      <c r="AP245" s="344" t="e">
        <f t="shared" si="394"/>
        <v>#DIV/0!</v>
      </c>
      <c r="AQ245" s="344" t="e">
        <f t="shared" si="396"/>
        <v>#DIV/0!</v>
      </c>
      <c r="AR245" s="344" t="e">
        <f t="shared" si="398"/>
        <v>#DIV/0!</v>
      </c>
      <c r="AS245" s="344" t="e">
        <f t="shared" si="400"/>
        <v>#DIV/0!</v>
      </c>
      <c r="AT245" s="344" t="e">
        <f t="shared" si="402"/>
        <v>#DIV/0!</v>
      </c>
      <c r="AU245" s="344" t="e">
        <f t="shared" ref="AU245:AU261" si="405">IF(S245=0,"",$DO245)</f>
        <v>#DIV/0!</v>
      </c>
      <c r="BL245" s="332">
        <f t="shared" si="347"/>
        <v>0</v>
      </c>
      <c r="BM245" s="344" t="e">
        <f t="shared" si="348"/>
        <v>#DIV/0!</v>
      </c>
      <c r="BN245" s="332">
        <f t="shared" si="352"/>
        <v>0</v>
      </c>
      <c r="BO245" s="344" t="e">
        <f>IF(BN245&lt;$BN$264,$BN$265,$BN266)</f>
        <v>#DIV/0!</v>
      </c>
      <c r="BP245" s="332">
        <f t="shared" si="354"/>
        <v>0</v>
      </c>
      <c r="BQ245" s="344" t="e">
        <f>IF(BP245&lt;$BP$264,$BP$265,$BP266)</f>
        <v>#DIV/0!</v>
      </c>
      <c r="BR245" s="332">
        <f t="shared" si="356"/>
        <v>0</v>
      </c>
      <c r="BS245" s="344" t="e">
        <f>IF(BR245&lt;$BR$264,$BR$265,$BR266)</f>
        <v>#DIV/0!</v>
      </c>
      <c r="BT245" s="332">
        <f t="shared" si="358"/>
        <v>0</v>
      </c>
      <c r="BU245" s="344" t="e">
        <f>IF(BT245&lt;$BT$264,$BT$265,$BT266)</f>
        <v>#DIV/0!</v>
      </c>
      <c r="BV245" s="332">
        <f t="shared" si="360"/>
        <v>0</v>
      </c>
      <c r="BW245" s="344" t="e">
        <f>IF(BV245&lt;$BV$264,$BV$265,$BV266)</f>
        <v>#DIV/0!</v>
      </c>
      <c r="BX245" s="332">
        <f t="shared" si="362"/>
        <v>0</v>
      </c>
      <c r="BY245" s="344" t="e">
        <f>IF(BX245&lt;$BX$264,$BX$265,$BX266)</f>
        <v>#DIV/0!</v>
      </c>
      <c r="BZ245" s="332">
        <f t="shared" si="364"/>
        <v>0</v>
      </c>
      <c r="CA245" s="344" t="e">
        <f>IF(BZ245&lt;$BZ$264,$BZ$265,$BZ266)</f>
        <v>#DIV/0!</v>
      </c>
      <c r="CB245" s="332">
        <f t="shared" si="366"/>
        <v>0</v>
      </c>
      <c r="CC245" s="344" t="e">
        <f>IF(CB245&lt;$CB$264,$CB$265,$CB266)</f>
        <v>#DIV/0!</v>
      </c>
      <c r="CD245" s="332">
        <f t="shared" si="368"/>
        <v>0</v>
      </c>
      <c r="CE245" s="344" t="e">
        <f>IF(CD245&lt;$CD$264,$CD$265,$CD266)</f>
        <v>#DIV/0!</v>
      </c>
      <c r="CF245" s="332">
        <f t="shared" si="370"/>
        <v>0</v>
      </c>
      <c r="CG245" s="344" t="e">
        <f>IF(CF245&lt;$CF$264,$CF$265,$CF266)</f>
        <v>#DIV/0!</v>
      </c>
      <c r="CH245" s="332">
        <f t="shared" si="372"/>
        <v>0</v>
      </c>
      <c r="CI245" s="344" t="e">
        <f>IF(CH245&lt;$CH$264,$CH$265,$CH266)</f>
        <v>#DIV/0!</v>
      </c>
      <c r="CJ245" s="332">
        <f t="shared" si="374"/>
        <v>0</v>
      </c>
      <c r="CK245" s="344" t="e">
        <f>IF(CJ245&lt;$CJ$264,$CJ$265,$CJ266)</f>
        <v>#DIV/0!</v>
      </c>
      <c r="CL245" s="332">
        <f t="shared" si="376"/>
        <v>0</v>
      </c>
      <c r="CM245" s="344" t="e">
        <f t="shared" si="377"/>
        <v>#DIV/0!</v>
      </c>
      <c r="CN245" s="332">
        <f t="shared" si="379"/>
        <v>0</v>
      </c>
      <c r="CO245" s="344" t="e">
        <f>IF(CN245&lt;$CN$264,$CN$265,$CN266)</f>
        <v>#DIV/0!</v>
      </c>
      <c r="CP245" s="332">
        <f t="shared" si="381"/>
        <v>0</v>
      </c>
      <c r="CQ245" s="344" t="e">
        <f>IF(CP245&lt;$CP$264,$CP$265,$CP266)</f>
        <v>#DIV/0!</v>
      </c>
      <c r="CR245" s="332">
        <f t="shared" si="383"/>
        <v>0</v>
      </c>
      <c r="CS245" s="344" t="e">
        <f>IF(CR245&lt;$CR$264,$CR$265,$CR266)</f>
        <v>#DIV/0!</v>
      </c>
      <c r="CT245" s="332">
        <f t="shared" si="385"/>
        <v>0</v>
      </c>
      <c r="CU245" s="344" t="e">
        <f>IF(CT245&lt;$CT$264,$CT$265,$CT266)</f>
        <v>#DIV/0!</v>
      </c>
      <c r="CV245" s="332">
        <f t="shared" si="387"/>
        <v>0</v>
      </c>
      <c r="CW245" s="344" t="e">
        <f>IF(CV245&lt;$CV$264,$CV$265,$CV266)</f>
        <v>#DIV/0!</v>
      </c>
      <c r="CX245" s="332">
        <f t="shared" si="389"/>
        <v>0</v>
      </c>
      <c r="CY245" s="344" t="e">
        <f>IF(CX245&lt;$CX$264,$CX$265,$CX266)</f>
        <v>#DIV/0!</v>
      </c>
      <c r="CZ245" s="344">
        <f t="shared" si="391"/>
        <v>0</v>
      </c>
      <c r="DA245" s="344" t="e">
        <f>IF(CZ245&lt;$CZ$264,$CZ$265,$CZ266)</f>
        <v>#DIV/0!</v>
      </c>
      <c r="DB245" s="344">
        <f t="shared" si="393"/>
        <v>0</v>
      </c>
      <c r="DC245" s="344" t="e">
        <f>IF(DB245&lt;DB$264,$DB$265,$DB266)</f>
        <v>#DIV/0!</v>
      </c>
      <c r="DD245" s="344">
        <f t="shared" si="395"/>
        <v>0</v>
      </c>
      <c r="DE245" s="344" t="e">
        <f>IF(DD245&lt;DD$264,$DD$265,$DD266)</f>
        <v>#DIV/0!</v>
      </c>
      <c r="DF245" s="344">
        <f t="shared" si="397"/>
        <v>0</v>
      </c>
      <c r="DG245" s="344" t="e">
        <f>IF(DF245&lt;DF$264,$DF$265,$DF266)</f>
        <v>#DIV/0!</v>
      </c>
      <c r="DH245" s="344">
        <f t="shared" si="399"/>
        <v>0</v>
      </c>
      <c r="DI245" s="344" t="e">
        <f>IF(DH245&lt;DH$264,$DH$265,$DH266)</f>
        <v>#DIV/0!</v>
      </c>
      <c r="DJ245" s="344">
        <f t="shared" si="401"/>
        <v>0</v>
      </c>
      <c r="DK245" s="344" t="e">
        <f>IF(DJ245&lt;DJ$264,$DJ$265,$DJ266)</f>
        <v>#DIV/0!</v>
      </c>
      <c r="DL245" s="344">
        <f t="shared" si="403"/>
        <v>0</v>
      </c>
      <c r="DM245" s="344" t="e">
        <f t="shared" si="404"/>
        <v>#DIV/0!</v>
      </c>
      <c r="DN245" s="344">
        <f t="shared" ref="DN245:DN261" si="406">ABS($P$244-P245)</f>
        <v>0</v>
      </c>
      <c r="DO245" s="344" t="e">
        <f>IF(DN245&lt;DN$264,$DN$265,$DN266)</f>
        <v>#DIV/0!</v>
      </c>
      <c r="EY245" s="344" t="s">
        <v>275</v>
      </c>
      <c r="EZ245" s="342" t="e">
        <f>EZ243-EZ227-EZ236</f>
        <v>#DIV/0!</v>
      </c>
      <c r="FA245" s="344">
        <f t="shared" si="349"/>
        <v>0</v>
      </c>
      <c r="FB245" s="344">
        <f t="shared" si="350"/>
        <v>0</v>
      </c>
      <c r="FC245" s="344">
        <f t="shared" si="341"/>
        <v>0</v>
      </c>
    </row>
    <row r="246" spans="1:159">
      <c r="A246" s="342">
        <f>IF(Rendimiento!B145="",Rendimiento!F145,Rendimiento!B145)</f>
        <v>0</v>
      </c>
      <c r="B246" s="358">
        <f>Rendimiento!C145</f>
        <v>0</v>
      </c>
      <c r="C246" s="358">
        <f>Rendimiento!D145</f>
        <v>0</v>
      </c>
      <c r="D246" s="342">
        <f>Rendimiento!E145</f>
        <v>0</v>
      </c>
      <c r="E246" s="344">
        <f t="shared" si="342"/>
        <v>0</v>
      </c>
      <c r="F246" s="344">
        <f t="shared" si="337"/>
        <v>0</v>
      </c>
      <c r="G246" s="344">
        <f t="shared" si="338"/>
        <v>0</v>
      </c>
      <c r="H246" s="344">
        <f t="shared" si="339"/>
        <v>0</v>
      </c>
      <c r="I246" s="340">
        <f t="shared" si="343"/>
        <v>0</v>
      </c>
      <c r="J246" s="344">
        <f t="shared" si="344"/>
        <v>0</v>
      </c>
      <c r="K246" s="344">
        <f t="shared" si="340"/>
        <v>0</v>
      </c>
      <c r="O246" s="342">
        <f>Rendimiento!M145</f>
        <v>0</v>
      </c>
      <c r="P246" s="356">
        <f>Rendimiento!N145</f>
        <v>0</v>
      </c>
      <c r="Q246" s="332" t="e">
        <f>IF(E264&gt;0,O246,0)</f>
        <v>#DIV/0!</v>
      </c>
      <c r="R246" s="333" t="e">
        <f t="shared" si="345"/>
        <v>#DIV/0!</v>
      </c>
      <c r="S246" s="332" t="e">
        <f>IF(E264&gt;0,P246,Q246)</f>
        <v>#DIV/0!</v>
      </c>
      <c r="T246" s="344" t="e">
        <f t="shared" si="346"/>
        <v>#DIV/0!</v>
      </c>
      <c r="U246" s="344" t="e">
        <f t="shared" si="351"/>
        <v>#DIV/0!</v>
      </c>
      <c r="V246" s="344" t="e">
        <f t="shared" si="353"/>
        <v>#DIV/0!</v>
      </c>
      <c r="W246" s="344" t="e">
        <f t="shared" si="355"/>
        <v>#DIV/0!</v>
      </c>
      <c r="X246" s="344" t="e">
        <f t="shared" si="357"/>
        <v>#DIV/0!</v>
      </c>
      <c r="Y246" s="344" t="e">
        <f t="shared" si="359"/>
        <v>#DIV/0!</v>
      </c>
      <c r="Z246" s="344" t="e">
        <f t="shared" si="361"/>
        <v>#DIV/0!</v>
      </c>
      <c r="AA246" s="344" t="e">
        <f t="shared" si="363"/>
        <v>#DIV/0!</v>
      </c>
      <c r="AB246" s="344" t="e">
        <f t="shared" si="365"/>
        <v>#DIV/0!</v>
      </c>
      <c r="AC246" s="344" t="e">
        <f t="shared" si="367"/>
        <v>#DIV/0!</v>
      </c>
      <c r="AD246" s="344" t="e">
        <f t="shared" si="369"/>
        <v>#DIV/0!</v>
      </c>
      <c r="AE246" s="344" t="e">
        <f t="shared" si="371"/>
        <v>#DIV/0!</v>
      </c>
      <c r="AF246" s="344" t="e">
        <f t="shared" si="373"/>
        <v>#DIV/0!</v>
      </c>
      <c r="AG246" s="344" t="e">
        <f t="shared" si="375"/>
        <v>#DIV/0!</v>
      </c>
      <c r="AH246" s="344" t="e">
        <f t="shared" si="378"/>
        <v>#DIV/0!</v>
      </c>
      <c r="AI246" s="344" t="e">
        <f t="shared" si="380"/>
        <v>#DIV/0!</v>
      </c>
      <c r="AJ246" s="344" t="e">
        <f t="shared" si="382"/>
        <v>#DIV/0!</v>
      </c>
      <c r="AK246" s="344" t="e">
        <f t="shared" si="384"/>
        <v>#DIV/0!</v>
      </c>
      <c r="AL246" s="344" t="e">
        <f t="shared" si="386"/>
        <v>#DIV/0!</v>
      </c>
      <c r="AM246" s="344" t="e">
        <f t="shared" si="388"/>
        <v>#DIV/0!</v>
      </c>
      <c r="AN246" s="344" t="e">
        <f t="shared" si="390"/>
        <v>#DIV/0!</v>
      </c>
      <c r="AO246" s="344" t="e">
        <f t="shared" si="392"/>
        <v>#DIV/0!</v>
      </c>
      <c r="AP246" s="344" t="e">
        <f t="shared" si="394"/>
        <v>#DIV/0!</v>
      </c>
      <c r="AQ246" s="344" t="e">
        <f t="shared" si="396"/>
        <v>#DIV/0!</v>
      </c>
      <c r="AR246" s="344" t="e">
        <f t="shared" si="398"/>
        <v>#DIV/0!</v>
      </c>
      <c r="AS246" s="344" t="e">
        <f t="shared" si="400"/>
        <v>#DIV/0!</v>
      </c>
      <c r="AT246" s="344" t="e">
        <f t="shared" si="402"/>
        <v>#DIV/0!</v>
      </c>
      <c r="AU246" s="344" t="e">
        <f t="shared" si="405"/>
        <v>#DIV/0!</v>
      </c>
      <c r="AV246" s="344" t="e">
        <f t="shared" ref="AV246:AV261" si="407">IF(S246=0,"",$DQ246)</f>
        <v>#DIV/0!</v>
      </c>
      <c r="BL246" s="332">
        <f t="shared" si="347"/>
        <v>0</v>
      </c>
      <c r="BM246" s="344" t="e">
        <f t="shared" si="348"/>
        <v>#DIV/0!</v>
      </c>
      <c r="BN246" s="332">
        <f t="shared" si="352"/>
        <v>0</v>
      </c>
      <c r="BO246" s="344" t="e">
        <f>IF(BN246&lt;$BN$264,$BN$265,$BN266)</f>
        <v>#DIV/0!</v>
      </c>
      <c r="BP246" s="332">
        <f t="shared" si="354"/>
        <v>0</v>
      </c>
      <c r="BQ246" s="344" t="e">
        <f>IF(BP246&lt;$BP$264,$BP$265,$BP266)</f>
        <v>#DIV/0!</v>
      </c>
      <c r="BR246" s="332">
        <f t="shared" si="356"/>
        <v>0</v>
      </c>
      <c r="BS246" s="344" t="e">
        <f>IF(BR246&lt;$BR$264,$BR$265,$BR266)</f>
        <v>#DIV/0!</v>
      </c>
      <c r="BT246" s="332">
        <f t="shared" si="358"/>
        <v>0</v>
      </c>
      <c r="BU246" s="344" t="e">
        <f>IF(BT246&lt;$BT$264,$BT$265,$BT266)</f>
        <v>#DIV/0!</v>
      </c>
      <c r="BV246" s="332">
        <f t="shared" si="360"/>
        <v>0</v>
      </c>
      <c r="BW246" s="344" t="e">
        <f>IF(BV246&lt;$BV$264,$BV$265,$BV266)</f>
        <v>#DIV/0!</v>
      </c>
      <c r="BX246" s="332">
        <f t="shared" si="362"/>
        <v>0</v>
      </c>
      <c r="BY246" s="344" t="e">
        <f>IF(BX246&lt;$BX$264,$BX$265,$BX266)</f>
        <v>#DIV/0!</v>
      </c>
      <c r="BZ246" s="332">
        <f t="shared" si="364"/>
        <v>0</v>
      </c>
      <c r="CA246" s="344" t="e">
        <f>IF(BZ246&lt;$BZ$264,$BZ$265,$BZ266)</f>
        <v>#DIV/0!</v>
      </c>
      <c r="CB246" s="332">
        <f t="shared" si="366"/>
        <v>0</v>
      </c>
      <c r="CC246" s="344" t="e">
        <f>IF(CB246&lt;$CB$264,$CB$265,$CB266)</f>
        <v>#DIV/0!</v>
      </c>
      <c r="CD246" s="332">
        <f t="shared" si="368"/>
        <v>0</v>
      </c>
      <c r="CE246" s="344" t="e">
        <f>IF(CD246&lt;$CD$264,$CD$265,$CD266)</f>
        <v>#DIV/0!</v>
      </c>
      <c r="CF246" s="332">
        <f t="shared" si="370"/>
        <v>0</v>
      </c>
      <c r="CG246" s="344" t="e">
        <f>IF(CF246&lt;$CF$264,$CF$265,$CF266)</f>
        <v>#DIV/0!</v>
      </c>
      <c r="CH246" s="332">
        <f t="shared" si="372"/>
        <v>0</v>
      </c>
      <c r="CI246" s="344" t="e">
        <f>IF(CH246&lt;$CH$264,$CH$265,$CH266)</f>
        <v>#DIV/0!</v>
      </c>
      <c r="CJ246" s="332">
        <f t="shared" si="374"/>
        <v>0</v>
      </c>
      <c r="CK246" s="344" t="e">
        <f>IF(CJ246&lt;$CJ$264,$CJ$265,$CJ266)</f>
        <v>#DIV/0!</v>
      </c>
      <c r="CL246" s="332">
        <f t="shared" si="376"/>
        <v>0</v>
      </c>
      <c r="CM246" s="344" t="e">
        <f t="shared" si="377"/>
        <v>#DIV/0!</v>
      </c>
      <c r="CN246" s="332">
        <f t="shared" si="379"/>
        <v>0</v>
      </c>
      <c r="CO246" s="344" t="e">
        <f>IF(CN246&lt;$CN$264,$CN$265,$CN266)</f>
        <v>#DIV/0!</v>
      </c>
      <c r="CP246" s="332">
        <f t="shared" si="381"/>
        <v>0</v>
      </c>
      <c r="CQ246" s="344" t="e">
        <f>IF(CP246&lt;$CP$264,$CP$265,$CP266)</f>
        <v>#DIV/0!</v>
      </c>
      <c r="CR246" s="332">
        <f t="shared" si="383"/>
        <v>0</v>
      </c>
      <c r="CS246" s="344" t="e">
        <f>IF(CR246&lt;$CR$264,$CR$265,$CR266)</f>
        <v>#DIV/0!</v>
      </c>
      <c r="CT246" s="332">
        <f t="shared" si="385"/>
        <v>0</v>
      </c>
      <c r="CU246" s="344" t="e">
        <f>IF(CT246&lt;$CT$264,$CT$265,$CT266)</f>
        <v>#DIV/0!</v>
      </c>
      <c r="CV246" s="332">
        <f t="shared" si="387"/>
        <v>0</v>
      </c>
      <c r="CW246" s="344" t="e">
        <f>IF(CV246&lt;$CV$264,$CV$265,$CV266)</f>
        <v>#DIV/0!</v>
      </c>
      <c r="CX246" s="332">
        <f t="shared" si="389"/>
        <v>0</v>
      </c>
      <c r="CY246" s="344" t="e">
        <f>IF(CX246&lt;$CX$264,$CX$265,$CX266)</f>
        <v>#DIV/0!</v>
      </c>
      <c r="CZ246" s="344">
        <f t="shared" si="391"/>
        <v>0</v>
      </c>
      <c r="DA246" s="344" t="e">
        <f>IF(CZ246&lt;$CZ$264,$CZ$265,$CZ266)</f>
        <v>#DIV/0!</v>
      </c>
      <c r="DB246" s="344">
        <f t="shared" si="393"/>
        <v>0</v>
      </c>
      <c r="DC246" s="344" t="e">
        <f>IF(DB246&lt;DB$264,$DB$265,$DB266)</f>
        <v>#DIV/0!</v>
      </c>
      <c r="DD246" s="344">
        <f t="shared" si="395"/>
        <v>0</v>
      </c>
      <c r="DE246" s="344" t="e">
        <f>IF(DD246&lt;DD$264,$DD$265,$DD266)</f>
        <v>#DIV/0!</v>
      </c>
      <c r="DF246" s="344">
        <f t="shared" si="397"/>
        <v>0</v>
      </c>
      <c r="DG246" s="344" t="e">
        <f>IF(DF246&lt;DF$264,$DF$265,$DF266)</f>
        <v>#DIV/0!</v>
      </c>
      <c r="DH246" s="344">
        <f t="shared" si="399"/>
        <v>0</v>
      </c>
      <c r="DI246" s="344" t="e">
        <f>IF(DH246&lt;DH$264,$DH$265,$DH266)</f>
        <v>#DIV/0!</v>
      </c>
      <c r="DJ246" s="344">
        <f t="shared" si="401"/>
        <v>0</v>
      </c>
      <c r="DK246" s="344" t="e">
        <f>IF(DJ246&lt;DJ$264,$DJ$265,$DJ266)</f>
        <v>#DIV/0!</v>
      </c>
      <c r="DL246" s="344">
        <f t="shared" si="403"/>
        <v>0</v>
      </c>
      <c r="DM246" s="344" t="e">
        <f t="shared" si="404"/>
        <v>#DIV/0!</v>
      </c>
      <c r="DN246" s="344">
        <f t="shared" si="406"/>
        <v>0</v>
      </c>
      <c r="DO246" s="344" t="e">
        <f>IF(DN246&lt;DN$264,$DN$265,$DN266)</f>
        <v>#DIV/0!</v>
      </c>
      <c r="DP246" s="344">
        <f t="shared" ref="DP246:DP261" si="408">ABS($P$245-P246)</f>
        <v>0</v>
      </c>
      <c r="DQ246" s="344" t="e">
        <f>IF(DP246&lt;DP$264,$DP$265,$DP266)</f>
        <v>#DIV/0!</v>
      </c>
      <c r="FA246" s="344">
        <f t="shared" si="349"/>
        <v>0</v>
      </c>
      <c r="FB246" s="344">
        <f t="shared" si="350"/>
        <v>0</v>
      </c>
      <c r="FC246" s="344">
        <f t="shared" si="341"/>
        <v>0</v>
      </c>
    </row>
    <row r="247" spans="1:159">
      <c r="A247" s="342">
        <f>IF(Rendimiento!B146="",Rendimiento!F146,Rendimiento!B146)</f>
        <v>0</v>
      </c>
      <c r="B247" s="358">
        <f>Rendimiento!C146</f>
        <v>0</v>
      </c>
      <c r="C247" s="358">
        <f>Rendimiento!D146</f>
        <v>0</v>
      </c>
      <c r="D247" s="342">
        <f>Rendimiento!E146</f>
        <v>0</v>
      </c>
      <c r="E247" s="344">
        <f t="shared" si="342"/>
        <v>0</v>
      </c>
      <c r="F247" s="344">
        <f t="shared" si="337"/>
        <v>0</v>
      </c>
      <c r="G247" s="344">
        <f t="shared" si="338"/>
        <v>0</v>
      </c>
      <c r="H247" s="344">
        <f t="shared" si="339"/>
        <v>0</v>
      </c>
      <c r="I247" s="340">
        <f t="shared" si="343"/>
        <v>0</v>
      </c>
      <c r="J247" s="344">
        <f t="shared" si="344"/>
        <v>0</v>
      </c>
      <c r="K247" s="344">
        <f t="shared" si="340"/>
        <v>0</v>
      </c>
      <c r="O247" s="342">
        <f>Rendimiento!M146</f>
        <v>0</v>
      </c>
      <c r="P247" s="356">
        <f>Rendimiento!N146</f>
        <v>0</v>
      </c>
      <c r="Q247" s="332" t="e">
        <f>IF(E264&gt;0,O247,0)</f>
        <v>#DIV/0!</v>
      </c>
      <c r="R247" s="333" t="e">
        <f t="shared" si="345"/>
        <v>#DIV/0!</v>
      </c>
      <c r="S247" s="332" t="e">
        <f>IF(E264&gt;0,P247,Q247)</f>
        <v>#DIV/0!</v>
      </c>
      <c r="T247" s="344" t="e">
        <f t="shared" si="346"/>
        <v>#DIV/0!</v>
      </c>
      <c r="U247" s="344" t="e">
        <f t="shared" si="351"/>
        <v>#DIV/0!</v>
      </c>
      <c r="V247" s="344" t="e">
        <f t="shared" si="353"/>
        <v>#DIV/0!</v>
      </c>
      <c r="W247" s="344" t="e">
        <f t="shared" si="355"/>
        <v>#DIV/0!</v>
      </c>
      <c r="X247" s="344" t="e">
        <f t="shared" si="357"/>
        <v>#DIV/0!</v>
      </c>
      <c r="Y247" s="344" t="e">
        <f t="shared" si="359"/>
        <v>#DIV/0!</v>
      </c>
      <c r="Z247" s="344" t="e">
        <f t="shared" si="361"/>
        <v>#DIV/0!</v>
      </c>
      <c r="AA247" s="344" t="e">
        <f t="shared" si="363"/>
        <v>#DIV/0!</v>
      </c>
      <c r="AB247" s="344" t="e">
        <f t="shared" si="365"/>
        <v>#DIV/0!</v>
      </c>
      <c r="AC247" s="344" t="e">
        <f t="shared" si="367"/>
        <v>#DIV/0!</v>
      </c>
      <c r="AD247" s="344" t="e">
        <f t="shared" si="369"/>
        <v>#DIV/0!</v>
      </c>
      <c r="AE247" s="344" t="e">
        <f t="shared" si="371"/>
        <v>#DIV/0!</v>
      </c>
      <c r="AF247" s="344" t="e">
        <f t="shared" si="373"/>
        <v>#DIV/0!</v>
      </c>
      <c r="AG247" s="344" t="e">
        <f t="shared" si="375"/>
        <v>#DIV/0!</v>
      </c>
      <c r="AH247" s="344" t="e">
        <f t="shared" si="378"/>
        <v>#DIV/0!</v>
      </c>
      <c r="AI247" s="344" t="e">
        <f t="shared" si="380"/>
        <v>#DIV/0!</v>
      </c>
      <c r="AJ247" s="344" t="e">
        <f t="shared" si="382"/>
        <v>#DIV/0!</v>
      </c>
      <c r="AK247" s="344" t="e">
        <f t="shared" si="384"/>
        <v>#DIV/0!</v>
      </c>
      <c r="AL247" s="344" t="e">
        <f t="shared" si="386"/>
        <v>#DIV/0!</v>
      </c>
      <c r="AM247" s="344" t="e">
        <f t="shared" si="388"/>
        <v>#DIV/0!</v>
      </c>
      <c r="AN247" s="344" t="e">
        <f t="shared" si="390"/>
        <v>#DIV/0!</v>
      </c>
      <c r="AO247" s="344" t="e">
        <f t="shared" si="392"/>
        <v>#DIV/0!</v>
      </c>
      <c r="AP247" s="344" t="e">
        <f t="shared" si="394"/>
        <v>#DIV/0!</v>
      </c>
      <c r="AQ247" s="344" t="e">
        <f t="shared" si="396"/>
        <v>#DIV/0!</v>
      </c>
      <c r="AR247" s="344" t="e">
        <f t="shared" si="398"/>
        <v>#DIV/0!</v>
      </c>
      <c r="AS247" s="344" t="e">
        <f t="shared" si="400"/>
        <v>#DIV/0!</v>
      </c>
      <c r="AT247" s="344" t="e">
        <f t="shared" si="402"/>
        <v>#DIV/0!</v>
      </c>
      <c r="AU247" s="344" t="e">
        <f t="shared" si="405"/>
        <v>#DIV/0!</v>
      </c>
      <c r="AV247" s="344" t="e">
        <f t="shared" si="407"/>
        <v>#DIV/0!</v>
      </c>
      <c r="AW247" s="344" t="e">
        <f t="shared" ref="AW247:AW261" si="409">IF(S247=0,"",$DS247)</f>
        <v>#DIV/0!</v>
      </c>
      <c r="BL247" s="332">
        <f t="shared" si="347"/>
        <v>0</v>
      </c>
      <c r="BM247" s="344" t="e">
        <f t="shared" si="348"/>
        <v>#DIV/0!</v>
      </c>
      <c r="BN247" s="332">
        <f t="shared" si="352"/>
        <v>0</v>
      </c>
      <c r="BO247" s="344" t="e">
        <f>IF(BN247&lt;$BN$264,$BN$265,$BN266)</f>
        <v>#DIV/0!</v>
      </c>
      <c r="BP247" s="332">
        <f t="shared" si="354"/>
        <v>0</v>
      </c>
      <c r="BQ247" s="344" t="e">
        <f>IF(BP247&lt;$BP$264,$BP$265,$BP266)</f>
        <v>#DIV/0!</v>
      </c>
      <c r="BR247" s="332">
        <f t="shared" si="356"/>
        <v>0</v>
      </c>
      <c r="BS247" s="344" t="e">
        <f>IF(BR247&lt;$BR$264,$BR$265,$BR266)</f>
        <v>#DIV/0!</v>
      </c>
      <c r="BT247" s="332">
        <f t="shared" si="358"/>
        <v>0</v>
      </c>
      <c r="BU247" s="344" t="e">
        <f>IF(BT247&lt;$BT$264,$BT$265,$BT266)</f>
        <v>#DIV/0!</v>
      </c>
      <c r="BV247" s="332">
        <f t="shared" si="360"/>
        <v>0</v>
      </c>
      <c r="BW247" s="344" t="e">
        <f>IF(BV247&lt;$BV$264,$BV$265,$BV266)</f>
        <v>#DIV/0!</v>
      </c>
      <c r="BX247" s="332">
        <f t="shared" si="362"/>
        <v>0</v>
      </c>
      <c r="BY247" s="344" t="e">
        <f>IF(BX247&lt;$BX$264,$BX$265,$BX266)</f>
        <v>#DIV/0!</v>
      </c>
      <c r="BZ247" s="332">
        <f t="shared" si="364"/>
        <v>0</v>
      </c>
      <c r="CA247" s="344" t="e">
        <f>IF(BZ247&lt;$BZ$264,$BZ$265,$BZ266)</f>
        <v>#DIV/0!</v>
      </c>
      <c r="CB247" s="332">
        <f t="shared" si="366"/>
        <v>0</v>
      </c>
      <c r="CC247" s="344" t="e">
        <f>IF(CB247&lt;$CB$264,$CB$265,$CB266)</f>
        <v>#DIV/0!</v>
      </c>
      <c r="CD247" s="332">
        <f t="shared" si="368"/>
        <v>0</v>
      </c>
      <c r="CE247" s="344" t="e">
        <f>IF(CD247&lt;$CD$264,$CD$265,$CD266)</f>
        <v>#DIV/0!</v>
      </c>
      <c r="CF247" s="332">
        <f t="shared" si="370"/>
        <v>0</v>
      </c>
      <c r="CG247" s="344" t="e">
        <f>IF(CF247&lt;$CF$264,$CF$265,$CF266)</f>
        <v>#DIV/0!</v>
      </c>
      <c r="CH247" s="332">
        <f t="shared" si="372"/>
        <v>0</v>
      </c>
      <c r="CI247" s="344" t="e">
        <f>IF(CH247&lt;$CH$264,$CH$265,$CH266)</f>
        <v>#DIV/0!</v>
      </c>
      <c r="CJ247" s="332">
        <f t="shared" si="374"/>
        <v>0</v>
      </c>
      <c r="CK247" s="344" t="e">
        <f>IF(CJ247&lt;$CJ$264,$CJ$265,$CJ266)</f>
        <v>#DIV/0!</v>
      </c>
      <c r="CL247" s="332">
        <f t="shared" si="376"/>
        <v>0</v>
      </c>
      <c r="CM247" s="344" t="e">
        <f t="shared" si="377"/>
        <v>#DIV/0!</v>
      </c>
      <c r="CN247" s="332">
        <f t="shared" si="379"/>
        <v>0</v>
      </c>
      <c r="CO247" s="344" t="e">
        <f>IF(CN247&lt;$CN$264,$CN$265,$CN266)</f>
        <v>#DIV/0!</v>
      </c>
      <c r="CP247" s="332">
        <f t="shared" si="381"/>
        <v>0</v>
      </c>
      <c r="CQ247" s="344" t="e">
        <f>IF(CP247&lt;$CP$264,$CP$265,$CP266)</f>
        <v>#DIV/0!</v>
      </c>
      <c r="CR247" s="332">
        <f t="shared" si="383"/>
        <v>0</v>
      </c>
      <c r="CS247" s="344" t="e">
        <f>IF(CR247&lt;$CR$264,$CR$265,$CR266)</f>
        <v>#DIV/0!</v>
      </c>
      <c r="CT247" s="332">
        <f t="shared" si="385"/>
        <v>0</v>
      </c>
      <c r="CU247" s="344" t="e">
        <f>IF(CT247&lt;$CT$264,$CT$265,$CT266)</f>
        <v>#DIV/0!</v>
      </c>
      <c r="CV247" s="332">
        <f t="shared" si="387"/>
        <v>0</v>
      </c>
      <c r="CW247" s="344" t="e">
        <f>IF(CV247&lt;$CV$264,$CV$265,$CV266)</f>
        <v>#DIV/0!</v>
      </c>
      <c r="CX247" s="332">
        <f t="shared" si="389"/>
        <v>0</v>
      </c>
      <c r="CY247" s="344" t="e">
        <f>IF(CX247&lt;$CX$264,$CX$265,$CX266)</f>
        <v>#DIV/0!</v>
      </c>
      <c r="CZ247" s="344">
        <f t="shared" si="391"/>
        <v>0</v>
      </c>
      <c r="DA247" s="344" t="e">
        <f>IF(CZ247&lt;$CZ$264,$CZ$265,$CZ266)</f>
        <v>#DIV/0!</v>
      </c>
      <c r="DB247" s="344">
        <f t="shared" si="393"/>
        <v>0</v>
      </c>
      <c r="DC247" s="344" t="e">
        <f>IF(DB247&lt;DB$264,$DB$265,$DB266)</f>
        <v>#DIV/0!</v>
      </c>
      <c r="DD247" s="344">
        <f t="shared" si="395"/>
        <v>0</v>
      </c>
      <c r="DE247" s="344" t="e">
        <f>IF(DD247&lt;DD$264,$DD$265,$DD266)</f>
        <v>#DIV/0!</v>
      </c>
      <c r="DF247" s="344">
        <f t="shared" si="397"/>
        <v>0</v>
      </c>
      <c r="DG247" s="344" t="e">
        <f>IF(DF247&lt;DF$264,$DF$265,$DF266)</f>
        <v>#DIV/0!</v>
      </c>
      <c r="DH247" s="344">
        <f t="shared" si="399"/>
        <v>0</v>
      </c>
      <c r="DI247" s="344" t="e">
        <f>IF(DH247&lt;DH$264,$DH$265,$DH266)</f>
        <v>#DIV/0!</v>
      </c>
      <c r="DJ247" s="344">
        <f t="shared" si="401"/>
        <v>0</v>
      </c>
      <c r="DK247" s="344" t="e">
        <f>IF(DJ247&lt;DJ$264,$DJ$265,$DJ266)</f>
        <v>#DIV/0!</v>
      </c>
      <c r="DL247" s="344">
        <f t="shared" si="403"/>
        <v>0</v>
      </c>
      <c r="DM247" s="344" t="e">
        <f t="shared" si="404"/>
        <v>#DIV/0!</v>
      </c>
      <c r="DN247" s="344">
        <f t="shared" si="406"/>
        <v>0</v>
      </c>
      <c r="DO247" s="344" t="e">
        <f>IF(DN247&lt;DN$264,$DN$265,$DN266)</f>
        <v>#DIV/0!</v>
      </c>
      <c r="DP247" s="344">
        <f t="shared" si="408"/>
        <v>0</v>
      </c>
      <c r="DQ247" s="344" t="e">
        <f>IF(DP247&lt;DP$264,$DP$265,$DP266)</f>
        <v>#DIV/0!</v>
      </c>
      <c r="DR247" s="344">
        <f t="shared" ref="DR247:DR261" si="410">ABS($P$246-P247)</f>
        <v>0</v>
      </c>
      <c r="DS247" s="344" t="e">
        <f>IF(DR247&lt;DR$264,$DR$265,$DR266)</f>
        <v>#DIV/0!</v>
      </c>
      <c r="EZ247" s="344">
        <f>SUMSQ(A217:D261)</f>
        <v>0</v>
      </c>
      <c r="FA247" s="344">
        <f t="shared" si="349"/>
        <v>0</v>
      </c>
      <c r="FB247" s="344">
        <f t="shared" si="350"/>
        <v>0</v>
      </c>
      <c r="FC247" s="344">
        <f t="shared" si="341"/>
        <v>0</v>
      </c>
    </row>
    <row r="248" spans="1:159">
      <c r="A248" s="342">
        <f>IF(Rendimiento!B147="",Rendimiento!F147,Rendimiento!B147)</f>
        <v>0</v>
      </c>
      <c r="B248" s="358">
        <f>Rendimiento!C147</f>
        <v>0</v>
      </c>
      <c r="C248" s="358">
        <f>Rendimiento!D147</f>
        <v>0</v>
      </c>
      <c r="D248" s="342">
        <f>Rendimiento!E147</f>
        <v>0</v>
      </c>
      <c r="E248" s="344">
        <f t="shared" si="342"/>
        <v>0</v>
      </c>
      <c r="F248" s="344">
        <f t="shared" si="337"/>
        <v>0</v>
      </c>
      <c r="G248" s="344">
        <f t="shared" si="338"/>
        <v>0</v>
      </c>
      <c r="H248" s="344">
        <f t="shared" si="339"/>
        <v>0</v>
      </c>
      <c r="I248" s="340">
        <f t="shared" si="343"/>
        <v>0</v>
      </c>
      <c r="J248" s="344">
        <f t="shared" si="344"/>
        <v>0</v>
      </c>
      <c r="K248" s="344">
        <f t="shared" si="340"/>
        <v>0</v>
      </c>
      <c r="O248" s="342">
        <f>Rendimiento!M147</f>
        <v>0</v>
      </c>
      <c r="P248" s="356">
        <f>Rendimiento!N147</f>
        <v>0</v>
      </c>
      <c r="Q248" s="332" t="e">
        <f>IF(E264&gt;0,O248,0)</f>
        <v>#DIV/0!</v>
      </c>
      <c r="R248" s="333" t="e">
        <f t="shared" si="345"/>
        <v>#DIV/0!</v>
      </c>
      <c r="S248" s="332" t="e">
        <f>IF(E264&gt;0,P248,Q248)</f>
        <v>#DIV/0!</v>
      </c>
      <c r="T248" s="344" t="e">
        <f t="shared" si="346"/>
        <v>#DIV/0!</v>
      </c>
      <c r="U248" s="344" t="e">
        <f t="shared" si="351"/>
        <v>#DIV/0!</v>
      </c>
      <c r="V248" s="344" t="e">
        <f t="shared" si="353"/>
        <v>#DIV/0!</v>
      </c>
      <c r="W248" s="344" t="e">
        <f t="shared" si="355"/>
        <v>#DIV/0!</v>
      </c>
      <c r="X248" s="344" t="e">
        <f t="shared" si="357"/>
        <v>#DIV/0!</v>
      </c>
      <c r="Y248" s="344" t="e">
        <f t="shared" si="359"/>
        <v>#DIV/0!</v>
      </c>
      <c r="Z248" s="344" t="e">
        <f t="shared" si="361"/>
        <v>#DIV/0!</v>
      </c>
      <c r="AA248" s="344" t="e">
        <f t="shared" si="363"/>
        <v>#DIV/0!</v>
      </c>
      <c r="AB248" s="344" t="e">
        <f t="shared" si="365"/>
        <v>#DIV/0!</v>
      </c>
      <c r="AC248" s="344" t="e">
        <f t="shared" si="367"/>
        <v>#DIV/0!</v>
      </c>
      <c r="AD248" s="344" t="e">
        <f t="shared" si="369"/>
        <v>#DIV/0!</v>
      </c>
      <c r="AE248" s="344" t="e">
        <f t="shared" si="371"/>
        <v>#DIV/0!</v>
      </c>
      <c r="AF248" s="344" t="e">
        <f t="shared" si="373"/>
        <v>#DIV/0!</v>
      </c>
      <c r="AG248" s="344" t="e">
        <f t="shared" si="375"/>
        <v>#DIV/0!</v>
      </c>
      <c r="AH248" s="344" t="e">
        <f t="shared" si="378"/>
        <v>#DIV/0!</v>
      </c>
      <c r="AI248" s="344" t="e">
        <f t="shared" si="380"/>
        <v>#DIV/0!</v>
      </c>
      <c r="AJ248" s="344" t="e">
        <f t="shared" si="382"/>
        <v>#DIV/0!</v>
      </c>
      <c r="AK248" s="344" t="e">
        <f t="shared" si="384"/>
        <v>#DIV/0!</v>
      </c>
      <c r="AL248" s="344" t="e">
        <f t="shared" si="386"/>
        <v>#DIV/0!</v>
      </c>
      <c r="AM248" s="344" t="e">
        <f t="shared" si="388"/>
        <v>#DIV/0!</v>
      </c>
      <c r="AN248" s="344" t="e">
        <f t="shared" si="390"/>
        <v>#DIV/0!</v>
      </c>
      <c r="AO248" s="344" t="e">
        <f t="shared" si="392"/>
        <v>#DIV/0!</v>
      </c>
      <c r="AP248" s="344" t="e">
        <f t="shared" si="394"/>
        <v>#DIV/0!</v>
      </c>
      <c r="AQ248" s="344" t="e">
        <f t="shared" si="396"/>
        <v>#DIV/0!</v>
      </c>
      <c r="AR248" s="344" t="e">
        <f t="shared" si="398"/>
        <v>#DIV/0!</v>
      </c>
      <c r="AS248" s="344" t="e">
        <f t="shared" si="400"/>
        <v>#DIV/0!</v>
      </c>
      <c r="AT248" s="344" t="e">
        <f t="shared" si="402"/>
        <v>#DIV/0!</v>
      </c>
      <c r="AU248" s="344" t="e">
        <f t="shared" si="405"/>
        <v>#DIV/0!</v>
      </c>
      <c r="AV248" s="344" t="e">
        <f t="shared" si="407"/>
        <v>#DIV/0!</v>
      </c>
      <c r="AW248" s="344" t="e">
        <f t="shared" si="409"/>
        <v>#DIV/0!</v>
      </c>
      <c r="AX248" s="344" t="e">
        <f t="shared" ref="AX248:AX261" si="411">IF(S248=0,"",$DU248)</f>
        <v>#DIV/0!</v>
      </c>
      <c r="BL248" s="332">
        <f t="shared" si="347"/>
        <v>0</v>
      </c>
      <c r="BM248" s="344" t="e">
        <f t="shared" si="348"/>
        <v>#DIV/0!</v>
      </c>
      <c r="BN248" s="332">
        <f t="shared" si="352"/>
        <v>0</v>
      </c>
      <c r="BO248" s="344" t="e">
        <f>IF(BN248&lt;$BN$264,$BN$265,$BN266)</f>
        <v>#DIV/0!</v>
      </c>
      <c r="BP248" s="332">
        <f t="shared" si="354"/>
        <v>0</v>
      </c>
      <c r="BQ248" s="344" t="e">
        <f>IF(BP248&lt;$BP$264,$BP$265,$BP266)</f>
        <v>#DIV/0!</v>
      </c>
      <c r="BR248" s="332">
        <f t="shared" si="356"/>
        <v>0</v>
      </c>
      <c r="BS248" s="344" t="e">
        <f>IF(BR248&lt;$BR$264,$BR$265,$BR266)</f>
        <v>#DIV/0!</v>
      </c>
      <c r="BT248" s="332">
        <f t="shared" si="358"/>
        <v>0</v>
      </c>
      <c r="BU248" s="344" t="e">
        <f>IF(BT248&lt;$BT$264,$BT$265,$BT266)</f>
        <v>#DIV/0!</v>
      </c>
      <c r="BV248" s="332">
        <f t="shared" si="360"/>
        <v>0</v>
      </c>
      <c r="BW248" s="344" t="e">
        <f>IF(BV248&lt;$BV$264,$BV$265,$BV266)</f>
        <v>#DIV/0!</v>
      </c>
      <c r="BX248" s="332">
        <f t="shared" si="362"/>
        <v>0</v>
      </c>
      <c r="BY248" s="344" t="e">
        <f>IF(BX248&lt;$BX$264,$BX$265,$BX266)</f>
        <v>#DIV/0!</v>
      </c>
      <c r="BZ248" s="332">
        <f t="shared" si="364"/>
        <v>0</v>
      </c>
      <c r="CA248" s="344" t="e">
        <f>IF(BZ248&lt;$BZ$264,$BZ$265,$BZ266)</f>
        <v>#DIV/0!</v>
      </c>
      <c r="CB248" s="332">
        <f t="shared" si="366"/>
        <v>0</v>
      </c>
      <c r="CC248" s="344" t="e">
        <f>IF(CB248&lt;$CB$264,$CB$265,$CB266)</f>
        <v>#DIV/0!</v>
      </c>
      <c r="CD248" s="332">
        <f t="shared" si="368"/>
        <v>0</v>
      </c>
      <c r="CE248" s="344" t="e">
        <f>IF(CD248&lt;$CD$264,$CD$265,$CD266)</f>
        <v>#DIV/0!</v>
      </c>
      <c r="CF248" s="332">
        <f t="shared" si="370"/>
        <v>0</v>
      </c>
      <c r="CG248" s="344" t="e">
        <f>IF(CF248&lt;$CF$264,$CF$265,$CF266)</f>
        <v>#DIV/0!</v>
      </c>
      <c r="CH248" s="332">
        <f t="shared" si="372"/>
        <v>0</v>
      </c>
      <c r="CI248" s="344" t="e">
        <f>IF(CH248&lt;$CH$264,$CH$265,$CH266)</f>
        <v>#DIV/0!</v>
      </c>
      <c r="CJ248" s="332">
        <f t="shared" si="374"/>
        <v>0</v>
      </c>
      <c r="CK248" s="344" t="e">
        <f>IF(CJ248&lt;$CJ$264,$CJ$265,$CJ266)</f>
        <v>#DIV/0!</v>
      </c>
      <c r="CL248" s="332">
        <f t="shared" si="376"/>
        <v>0</v>
      </c>
      <c r="CM248" s="344" t="e">
        <f t="shared" si="377"/>
        <v>#DIV/0!</v>
      </c>
      <c r="CN248" s="332">
        <f t="shared" si="379"/>
        <v>0</v>
      </c>
      <c r="CO248" s="344" t="e">
        <f>IF(CN248&lt;$CN$264,$CN$265,$CN266)</f>
        <v>#DIV/0!</v>
      </c>
      <c r="CP248" s="332">
        <f t="shared" si="381"/>
        <v>0</v>
      </c>
      <c r="CQ248" s="344" t="e">
        <f>IF(CP248&lt;$CP$264,$CP$265,$CP266)</f>
        <v>#DIV/0!</v>
      </c>
      <c r="CR248" s="332">
        <f t="shared" si="383"/>
        <v>0</v>
      </c>
      <c r="CS248" s="344" t="e">
        <f>IF(CR248&lt;$CR$264,$CR$265,$CR266)</f>
        <v>#DIV/0!</v>
      </c>
      <c r="CT248" s="332">
        <f t="shared" si="385"/>
        <v>0</v>
      </c>
      <c r="CU248" s="344" t="e">
        <f>IF(CT248&lt;$CT$264,$CT$265,$CT266)</f>
        <v>#DIV/0!</v>
      </c>
      <c r="CV248" s="332">
        <f t="shared" si="387"/>
        <v>0</v>
      </c>
      <c r="CW248" s="344" t="e">
        <f>IF(CV248&lt;$CV$264,$CV$265,$CV266)</f>
        <v>#DIV/0!</v>
      </c>
      <c r="CX248" s="332">
        <f t="shared" si="389"/>
        <v>0</v>
      </c>
      <c r="CY248" s="344" t="e">
        <f>IF(CX248&lt;$CX$264,$CX$265,$CX266)</f>
        <v>#DIV/0!</v>
      </c>
      <c r="CZ248" s="344">
        <f t="shared" si="391"/>
        <v>0</v>
      </c>
      <c r="DA248" s="344" t="e">
        <f>IF(CZ248&lt;$CZ$264,$CZ$265,$CZ266)</f>
        <v>#DIV/0!</v>
      </c>
      <c r="DB248" s="344">
        <f t="shared" si="393"/>
        <v>0</v>
      </c>
      <c r="DC248" s="344" t="e">
        <f>IF(DB248&lt;DB$264,$DB$265,$DB266)</f>
        <v>#DIV/0!</v>
      </c>
      <c r="DD248" s="344">
        <f t="shared" si="395"/>
        <v>0</v>
      </c>
      <c r="DE248" s="344" t="e">
        <f>IF(DD248&lt;DD$264,$DD$265,$DD266)</f>
        <v>#DIV/0!</v>
      </c>
      <c r="DF248" s="344">
        <f t="shared" si="397"/>
        <v>0</v>
      </c>
      <c r="DG248" s="344" t="e">
        <f>IF(DF248&lt;DF$264,$DF$265,$DF266)</f>
        <v>#DIV/0!</v>
      </c>
      <c r="DH248" s="344">
        <f t="shared" si="399"/>
        <v>0</v>
      </c>
      <c r="DI248" s="344" t="e">
        <f>IF(DH248&lt;DH$264,$DH$265,$DH266)</f>
        <v>#DIV/0!</v>
      </c>
      <c r="DJ248" s="344">
        <f t="shared" si="401"/>
        <v>0</v>
      </c>
      <c r="DK248" s="344" t="e">
        <f>IF(DJ248&lt;DJ$264,$DJ$265,$DJ266)</f>
        <v>#DIV/0!</v>
      </c>
      <c r="DL248" s="344">
        <f t="shared" si="403"/>
        <v>0</v>
      </c>
      <c r="DM248" s="344" t="e">
        <f t="shared" si="404"/>
        <v>#DIV/0!</v>
      </c>
      <c r="DN248" s="344">
        <f t="shared" si="406"/>
        <v>0</v>
      </c>
      <c r="DO248" s="344" t="e">
        <f>IF(DN248&lt;DN$264,$DN$265,$DN266)</f>
        <v>#DIV/0!</v>
      </c>
      <c r="DP248" s="344">
        <f t="shared" si="408"/>
        <v>0</v>
      </c>
      <c r="DQ248" s="344" t="e">
        <f>IF(DP248&lt;DP$264,$DP$265,$DP266)</f>
        <v>#DIV/0!</v>
      </c>
      <c r="DR248" s="344">
        <f t="shared" si="410"/>
        <v>0</v>
      </c>
      <c r="DS248" s="344" t="e">
        <f>IF(DR248&lt;DR$264,$DR$265,$DR266)</f>
        <v>#DIV/0!</v>
      </c>
      <c r="DT248" s="344">
        <f t="shared" ref="DT248:DT261" si="412">ABS($P$247-P248)</f>
        <v>0</v>
      </c>
      <c r="DU248" s="344" t="e">
        <f>IF(DT248&lt;DT$264,$DT$265,$DT266)</f>
        <v>#DIV/0!</v>
      </c>
      <c r="EZ248" s="344">
        <f>SUMSQ(A267:D311)</f>
        <v>477767064.35935837</v>
      </c>
      <c r="FA248" s="344">
        <f t="shared" si="349"/>
        <v>0</v>
      </c>
      <c r="FB248" s="344">
        <f t="shared" si="350"/>
        <v>0</v>
      </c>
      <c r="FC248" s="344">
        <f t="shared" si="341"/>
        <v>0</v>
      </c>
    </row>
    <row r="249" spans="1:159">
      <c r="A249" s="342">
        <f>IF(Rendimiento!B148="",Rendimiento!F148,Rendimiento!B148)</f>
        <v>0</v>
      </c>
      <c r="B249" s="355">
        <f>Rendimiento!C148</f>
        <v>0</v>
      </c>
      <c r="C249" s="355">
        <f>Rendimiento!D148</f>
        <v>0</v>
      </c>
      <c r="D249" s="342">
        <f>Rendimiento!E148</f>
        <v>0</v>
      </c>
      <c r="E249" s="344">
        <f t="shared" si="342"/>
        <v>0</v>
      </c>
      <c r="F249" s="344">
        <f t="shared" si="337"/>
        <v>0</v>
      </c>
      <c r="G249" s="344">
        <f t="shared" si="338"/>
        <v>0</v>
      </c>
      <c r="H249" s="344">
        <f t="shared" si="339"/>
        <v>0</v>
      </c>
      <c r="I249" s="340">
        <f t="shared" si="343"/>
        <v>0</v>
      </c>
      <c r="J249" s="344">
        <f t="shared" si="344"/>
        <v>0</v>
      </c>
      <c r="K249" s="344">
        <f t="shared" si="340"/>
        <v>0</v>
      </c>
      <c r="O249" s="344">
        <f>Rendimiento!M148</f>
        <v>0</v>
      </c>
      <c r="P249" s="337">
        <f>Rendimiento!N148</f>
        <v>0</v>
      </c>
      <c r="Q249" s="332" t="e">
        <f>IF(E264&gt;0,O249,0)</f>
        <v>#DIV/0!</v>
      </c>
      <c r="R249" s="333" t="e">
        <f t="shared" si="345"/>
        <v>#DIV/0!</v>
      </c>
      <c r="S249" s="332" t="e">
        <f>IF(E264&gt;0,P249,Q249)</f>
        <v>#DIV/0!</v>
      </c>
      <c r="T249" s="344" t="e">
        <f t="shared" si="346"/>
        <v>#DIV/0!</v>
      </c>
      <c r="U249" s="344" t="e">
        <f t="shared" si="351"/>
        <v>#DIV/0!</v>
      </c>
      <c r="V249" s="344" t="e">
        <f t="shared" si="353"/>
        <v>#DIV/0!</v>
      </c>
      <c r="W249" s="344" t="e">
        <f t="shared" si="355"/>
        <v>#DIV/0!</v>
      </c>
      <c r="X249" s="344" t="e">
        <f t="shared" si="357"/>
        <v>#DIV/0!</v>
      </c>
      <c r="Y249" s="344" t="e">
        <f t="shared" si="359"/>
        <v>#DIV/0!</v>
      </c>
      <c r="Z249" s="344" t="e">
        <f t="shared" si="361"/>
        <v>#DIV/0!</v>
      </c>
      <c r="AA249" s="344" t="e">
        <f t="shared" si="363"/>
        <v>#DIV/0!</v>
      </c>
      <c r="AB249" s="344" t="e">
        <f t="shared" si="365"/>
        <v>#DIV/0!</v>
      </c>
      <c r="AC249" s="344" t="e">
        <f t="shared" si="367"/>
        <v>#DIV/0!</v>
      </c>
      <c r="AD249" s="344" t="e">
        <f t="shared" si="369"/>
        <v>#DIV/0!</v>
      </c>
      <c r="AE249" s="344" t="e">
        <f t="shared" si="371"/>
        <v>#DIV/0!</v>
      </c>
      <c r="AF249" s="344" t="e">
        <f t="shared" si="373"/>
        <v>#DIV/0!</v>
      </c>
      <c r="AG249" s="344" t="e">
        <f t="shared" si="375"/>
        <v>#DIV/0!</v>
      </c>
      <c r="AH249" s="344" t="e">
        <f t="shared" si="378"/>
        <v>#DIV/0!</v>
      </c>
      <c r="AI249" s="344" t="e">
        <f t="shared" si="380"/>
        <v>#DIV/0!</v>
      </c>
      <c r="AJ249" s="344" t="e">
        <f t="shared" si="382"/>
        <v>#DIV/0!</v>
      </c>
      <c r="AK249" s="344" t="e">
        <f t="shared" si="384"/>
        <v>#DIV/0!</v>
      </c>
      <c r="AL249" s="344" t="e">
        <f t="shared" si="386"/>
        <v>#DIV/0!</v>
      </c>
      <c r="AM249" s="344" t="e">
        <f t="shared" si="388"/>
        <v>#DIV/0!</v>
      </c>
      <c r="AN249" s="344" t="e">
        <f t="shared" si="390"/>
        <v>#DIV/0!</v>
      </c>
      <c r="AO249" s="344" t="e">
        <f t="shared" si="392"/>
        <v>#DIV/0!</v>
      </c>
      <c r="AP249" s="344" t="e">
        <f t="shared" si="394"/>
        <v>#DIV/0!</v>
      </c>
      <c r="AQ249" s="344" t="e">
        <f t="shared" si="396"/>
        <v>#DIV/0!</v>
      </c>
      <c r="AR249" s="344" t="e">
        <f t="shared" si="398"/>
        <v>#DIV/0!</v>
      </c>
      <c r="AS249" s="344" t="e">
        <f t="shared" si="400"/>
        <v>#DIV/0!</v>
      </c>
      <c r="AT249" s="344" t="e">
        <f t="shared" si="402"/>
        <v>#DIV/0!</v>
      </c>
      <c r="AU249" s="344" t="e">
        <f t="shared" si="405"/>
        <v>#DIV/0!</v>
      </c>
      <c r="AV249" s="344" t="e">
        <f t="shared" si="407"/>
        <v>#DIV/0!</v>
      </c>
      <c r="AW249" s="344" t="e">
        <f t="shared" si="409"/>
        <v>#DIV/0!</v>
      </c>
      <c r="AX249" s="344" t="e">
        <f t="shared" si="411"/>
        <v>#DIV/0!</v>
      </c>
      <c r="AY249" s="344" t="e">
        <f t="shared" ref="AY249:AY261" si="413">IF(S249=0,"",$DW249)</f>
        <v>#DIV/0!</v>
      </c>
      <c r="BL249" s="332">
        <f t="shared" si="347"/>
        <v>0</v>
      </c>
      <c r="BM249" s="353" t="e">
        <f t="shared" si="348"/>
        <v>#DIV/0!</v>
      </c>
      <c r="BN249" s="332">
        <f t="shared" si="352"/>
        <v>0</v>
      </c>
      <c r="BO249" s="353" t="e">
        <f>IF(BN249&lt;$BN$264,$BN$265,$BN266)</f>
        <v>#DIV/0!</v>
      </c>
      <c r="BP249" s="332">
        <f t="shared" si="354"/>
        <v>0</v>
      </c>
      <c r="BQ249" s="353" t="e">
        <f>IF(BP249&lt;$BP$264,$BP$265,$BP266)</f>
        <v>#DIV/0!</v>
      </c>
      <c r="BR249" s="332">
        <f t="shared" si="356"/>
        <v>0</v>
      </c>
      <c r="BS249" s="353" t="e">
        <f>IF(BR249&lt;$BR$264,$BR$265,$BR266)</f>
        <v>#DIV/0!</v>
      </c>
      <c r="BT249" s="332">
        <f t="shared" si="358"/>
        <v>0</v>
      </c>
      <c r="BU249" s="353" t="e">
        <f>IF(BT249&lt;$BT$264,$BT$265,$BT266)</f>
        <v>#DIV/0!</v>
      </c>
      <c r="BV249" s="332">
        <f t="shared" si="360"/>
        <v>0</v>
      </c>
      <c r="BW249" s="353" t="e">
        <f>IF(BV249&lt;$BV$264,$BV$265,$BV266)</f>
        <v>#DIV/0!</v>
      </c>
      <c r="BX249" s="332">
        <f t="shared" si="362"/>
        <v>0</v>
      </c>
      <c r="BY249" s="353" t="e">
        <f>IF(BX249&lt;$BX$264,$BX$265,$BX266)</f>
        <v>#DIV/0!</v>
      </c>
      <c r="BZ249" s="332">
        <f t="shared" si="364"/>
        <v>0</v>
      </c>
      <c r="CA249" s="353" t="e">
        <f>IF(BZ249&lt;$BZ$264,$BZ$265,$BZ266)</f>
        <v>#DIV/0!</v>
      </c>
      <c r="CB249" s="332">
        <f t="shared" si="366"/>
        <v>0</v>
      </c>
      <c r="CC249" s="353" t="e">
        <f>IF(CB249&lt;$CB$264,$CB$265,$CB266)</f>
        <v>#DIV/0!</v>
      </c>
      <c r="CD249" s="332">
        <f t="shared" si="368"/>
        <v>0</v>
      </c>
      <c r="CE249" s="353" t="e">
        <f>IF(CD249&lt;$CD$264,$CD$265,$CD266)</f>
        <v>#DIV/0!</v>
      </c>
      <c r="CF249" s="332">
        <f t="shared" si="370"/>
        <v>0</v>
      </c>
      <c r="CG249" s="353" t="e">
        <f>IF(CF249&lt;$CF$264,$CF$265,$CF266)</f>
        <v>#DIV/0!</v>
      </c>
      <c r="CH249" s="332">
        <f t="shared" si="372"/>
        <v>0</v>
      </c>
      <c r="CI249" s="353" t="e">
        <f>IF(CH249&lt;$CH$264,$CH$265,$CH266)</f>
        <v>#DIV/0!</v>
      </c>
      <c r="CJ249" s="332">
        <f t="shared" si="374"/>
        <v>0</v>
      </c>
      <c r="CK249" s="353" t="e">
        <f>IF(CJ249&lt;$CJ$264,$CJ$265,$CJ266)</f>
        <v>#DIV/0!</v>
      </c>
      <c r="CL249" s="332">
        <f t="shared" si="376"/>
        <v>0</v>
      </c>
      <c r="CM249" s="353" t="e">
        <f t="shared" si="377"/>
        <v>#DIV/0!</v>
      </c>
      <c r="CN249" s="332">
        <f t="shared" si="379"/>
        <v>0</v>
      </c>
      <c r="CO249" s="353" t="e">
        <f>IF(CN249&lt;$CN$264,$CN$265,$CN266)</f>
        <v>#DIV/0!</v>
      </c>
      <c r="CP249" s="332">
        <f t="shared" si="381"/>
        <v>0</v>
      </c>
      <c r="CQ249" s="353" t="e">
        <f>IF(CP249&lt;$CP$264,$CP$265,$CP266)</f>
        <v>#DIV/0!</v>
      </c>
      <c r="CR249" s="332">
        <f t="shared" si="383"/>
        <v>0</v>
      </c>
      <c r="CS249" s="353" t="e">
        <f>IF(CR249&lt;$CR$264,$CR$265,$CR266)</f>
        <v>#DIV/0!</v>
      </c>
      <c r="CT249" s="332">
        <f t="shared" si="385"/>
        <v>0</v>
      </c>
      <c r="CU249" s="353" t="e">
        <f>IF(CT249&lt;$CT$264,$CT$265,$CT266)</f>
        <v>#DIV/0!</v>
      </c>
      <c r="CV249" s="332">
        <f t="shared" si="387"/>
        <v>0</v>
      </c>
      <c r="CW249" s="353" t="e">
        <f>IF(CV249&lt;$CV$264,$CV$265,$CV266)</f>
        <v>#DIV/0!</v>
      </c>
      <c r="CX249" s="332">
        <f t="shared" si="389"/>
        <v>0</v>
      </c>
      <c r="CY249" s="353" t="e">
        <f>IF(CX249&lt;$CX$264,$CX$265,$CX266)</f>
        <v>#DIV/0!</v>
      </c>
      <c r="CZ249" s="344">
        <f t="shared" si="391"/>
        <v>0</v>
      </c>
      <c r="DA249" s="353" t="e">
        <f>IF(CZ249&lt;$CZ$264,$CZ$265,$CZ266)</f>
        <v>#DIV/0!</v>
      </c>
      <c r="DB249" s="344">
        <f t="shared" si="393"/>
        <v>0</v>
      </c>
      <c r="DC249" s="353" t="e">
        <f>IF(DB249&lt;DB$264,$DB$265,$DB266)</f>
        <v>#DIV/0!</v>
      </c>
      <c r="DD249" s="344">
        <f t="shared" si="395"/>
        <v>0</v>
      </c>
      <c r="DE249" s="353" t="e">
        <f>IF(DD249&lt;DD$264,$DD$265,$DD266)</f>
        <v>#DIV/0!</v>
      </c>
      <c r="DF249" s="344">
        <f t="shared" si="397"/>
        <v>0</v>
      </c>
      <c r="DG249" s="353" t="e">
        <f>IF(DF249&lt;DF$264,$DF$265,$DF266)</f>
        <v>#DIV/0!</v>
      </c>
      <c r="DH249" s="344">
        <f t="shared" si="399"/>
        <v>0</v>
      </c>
      <c r="DI249" s="353" t="e">
        <f>IF(DH249&lt;DH$264,$DH$265,$DH266)</f>
        <v>#DIV/0!</v>
      </c>
      <c r="DJ249" s="344">
        <f t="shared" si="401"/>
        <v>0</v>
      </c>
      <c r="DK249" s="353" t="e">
        <f>IF(DJ249&lt;DJ$264,$DJ$265,$DJ266)</f>
        <v>#DIV/0!</v>
      </c>
      <c r="DL249" s="344">
        <f t="shared" si="403"/>
        <v>0</v>
      </c>
      <c r="DM249" s="353" t="e">
        <f t="shared" si="404"/>
        <v>#DIV/0!</v>
      </c>
      <c r="DN249" s="344">
        <f t="shared" si="406"/>
        <v>0</v>
      </c>
      <c r="DO249" s="353" t="e">
        <f>IF(DN249&lt;DN$264,$DN$265,$DN266)</f>
        <v>#DIV/0!</v>
      </c>
      <c r="DP249" s="344">
        <f t="shared" si="408"/>
        <v>0</v>
      </c>
      <c r="DQ249" s="353" t="e">
        <f>IF(DP249&lt;DP$264,$DP$265,$DP266)</f>
        <v>#DIV/0!</v>
      </c>
      <c r="DR249" s="344">
        <f t="shared" si="410"/>
        <v>0</v>
      </c>
      <c r="DS249" s="353" t="e">
        <f>IF(DR249&lt;DR$264,$DR$265,$DR266)</f>
        <v>#DIV/0!</v>
      </c>
      <c r="DT249" s="344">
        <f t="shared" si="412"/>
        <v>0</v>
      </c>
      <c r="DU249" s="344" t="e">
        <f>IF(DT249&lt;DT$264,$DT$265,$DT266)</f>
        <v>#DIV/0!</v>
      </c>
      <c r="DV249" s="344">
        <f t="shared" ref="DV249:DV261" si="414">ABS($P$248-P249)</f>
        <v>0</v>
      </c>
      <c r="DW249" s="344" t="e">
        <f>IF(DV249&lt;DV$264,$DV$265,$DV266)</f>
        <v>#DIV/0!</v>
      </c>
      <c r="EZ249" s="344">
        <f>SUM(EZ247:EZ248)</f>
        <v>477767064.35935837</v>
      </c>
      <c r="FA249" s="344">
        <f t="shared" si="349"/>
        <v>0</v>
      </c>
      <c r="FB249" s="344">
        <f t="shared" si="350"/>
        <v>0</v>
      </c>
      <c r="FC249" s="344">
        <f t="shared" si="341"/>
        <v>0</v>
      </c>
    </row>
    <row r="250" spans="1:159">
      <c r="A250" s="342">
        <f>IF(Rendimiento!B149="",Rendimiento!F149,Rendimiento!B149)</f>
        <v>0</v>
      </c>
      <c r="B250" s="355">
        <f>Rendimiento!C149</f>
        <v>0</v>
      </c>
      <c r="C250" s="355">
        <f>Rendimiento!D149</f>
        <v>0</v>
      </c>
      <c r="D250" s="342">
        <f>Rendimiento!E149</f>
        <v>0</v>
      </c>
      <c r="E250" s="344">
        <f t="shared" si="342"/>
        <v>0</v>
      </c>
      <c r="F250" s="344">
        <f t="shared" si="337"/>
        <v>0</v>
      </c>
      <c r="G250" s="344">
        <f t="shared" si="338"/>
        <v>0</v>
      </c>
      <c r="H250" s="344">
        <f t="shared" si="339"/>
        <v>0</v>
      </c>
      <c r="I250" s="340">
        <f t="shared" si="343"/>
        <v>0</v>
      </c>
      <c r="J250" s="344">
        <f t="shared" si="344"/>
        <v>0</v>
      </c>
      <c r="K250" s="344">
        <f t="shared" si="340"/>
        <v>0</v>
      </c>
      <c r="O250" s="344">
        <f>Rendimiento!M149</f>
        <v>0</v>
      </c>
      <c r="P250" s="337">
        <f>Rendimiento!N149</f>
        <v>0</v>
      </c>
      <c r="Q250" s="332" t="e">
        <f>IF(E264&gt;0,O250,0)</f>
        <v>#DIV/0!</v>
      </c>
      <c r="R250" s="333" t="e">
        <f t="shared" si="345"/>
        <v>#DIV/0!</v>
      </c>
      <c r="S250" s="332" t="e">
        <f>IF(E264&gt;0,P250,Q250)</f>
        <v>#DIV/0!</v>
      </c>
      <c r="T250" s="344" t="e">
        <f t="shared" si="346"/>
        <v>#DIV/0!</v>
      </c>
      <c r="U250" s="344" t="e">
        <f t="shared" si="351"/>
        <v>#DIV/0!</v>
      </c>
      <c r="V250" s="344" t="e">
        <f t="shared" si="353"/>
        <v>#DIV/0!</v>
      </c>
      <c r="W250" s="344" t="e">
        <f t="shared" si="355"/>
        <v>#DIV/0!</v>
      </c>
      <c r="X250" s="344" t="e">
        <f t="shared" si="357"/>
        <v>#DIV/0!</v>
      </c>
      <c r="Y250" s="344" t="e">
        <f t="shared" si="359"/>
        <v>#DIV/0!</v>
      </c>
      <c r="Z250" s="344" t="e">
        <f t="shared" si="361"/>
        <v>#DIV/0!</v>
      </c>
      <c r="AA250" s="344" t="e">
        <f t="shared" si="363"/>
        <v>#DIV/0!</v>
      </c>
      <c r="AB250" s="344" t="e">
        <f t="shared" si="365"/>
        <v>#DIV/0!</v>
      </c>
      <c r="AC250" s="344" t="e">
        <f t="shared" si="367"/>
        <v>#DIV/0!</v>
      </c>
      <c r="AD250" s="344" t="e">
        <f t="shared" si="369"/>
        <v>#DIV/0!</v>
      </c>
      <c r="AE250" s="344" t="e">
        <f t="shared" si="371"/>
        <v>#DIV/0!</v>
      </c>
      <c r="AF250" s="344" t="e">
        <f t="shared" si="373"/>
        <v>#DIV/0!</v>
      </c>
      <c r="AG250" s="344" t="e">
        <f t="shared" si="375"/>
        <v>#DIV/0!</v>
      </c>
      <c r="AH250" s="344" t="e">
        <f t="shared" si="378"/>
        <v>#DIV/0!</v>
      </c>
      <c r="AI250" s="344" t="e">
        <f t="shared" si="380"/>
        <v>#DIV/0!</v>
      </c>
      <c r="AJ250" s="344" t="e">
        <f t="shared" si="382"/>
        <v>#DIV/0!</v>
      </c>
      <c r="AK250" s="344" t="e">
        <f t="shared" si="384"/>
        <v>#DIV/0!</v>
      </c>
      <c r="AL250" s="344" t="e">
        <f t="shared" si="386"/>
        <v>#DIV/0!</v>
      </c>
      <c r="AM250" s="344" t="e">
        <f t="shared" si="388"/>
        <v>#DIV/0!</v>
      </c>
      <c r="AN250" s="344" t="e">
        <f t="shared" si="390"/>
        <v>#DIV/0!</v>
      </c>
      <c r="AO250" s="344" t="e">
        <f t="shared" si="392"/>
        <v>#DIV/0!</v>
      </c>
      <c r="AP250" s="344" t="e">
        <f t="shared" si="394"/>
        <v>#DIV/0!</v>
      </c>
      <c r="AQ250" s="344" t="e">
        <f t="shared" si="396"/>
        <v>#DIV/0!</v>
      </c>
      <c r="AR250" s="344" t="e">
        <f t="shared" si="398"/>
        <v>#DIV/0!</v>
      </c>
      <c r="AS250" s="344" t="e">
        <f t="shared" si="400"/>
        <v>#DIV/0!</v>
      </c>
      <c r="AT250" s="344" t="e">
        <f t="shared" si="402"/>
        <v>#DIV/0!</v>
      </c>
      <c r="AU250" s="344" t="e">
        <f t="shared" si="405"/>
        <v>#DIV/0!</v>
      </c>
      <c r="AV250" s="344" t="e">
        <f t="shared" si="407"/>
        <v>#DIV/0!</v>
      </c>
      <c r="AW250" s="344" t="e">
        <f t="shared" si="409"/>
        <v>#DIV/0!</v>
      </c>
      <c r="AX250" s="344" t="e">
        <f t="shared" si="411"/>
        <v>#DIV/0!</v>
      </c>
      <c r="AY250" s="344" t="e">
        <f t="shared" si="413"/>
        <v>#DIV/0!</v>
      </c>
      <c r="AZ250" s="344" t="e">
        <f t="shared" ref="AZ250:AZ261" si="415">IF(S250=0,"",$DY250)</f>
        <v>#DIV/0!</v>
      </c>
      <c r="BL250" s="332">
        <f t="shared" si="347"/>
        <v>0</v>
      </c>
      <c r="BM250" s="353" t="e">
        <f t="shared" si="348"/>
        <v>#DIV/0!</v>
      </c>
      <c r="BN250" s="332">
        <f t="shared" si="352"/>
        <v>0</v>
      </c>
      <c r="BO250" s="353" t="e">
        <f>IF(BN250&lt;$BN$264,$BN$265,$BN266)</f>
        <v>#DIV/0!</v>
      </c>
      <c r="BP250" s="332">
        <f t="shared" si="354"/>
        <v>0</v>
      </c>
      <c r="BQ250" s="353" t="e">
        <f>IF(BP250&lt;$BP$264,$BP$265,$BP266)</f>
        <v>#DIV/0!</v>
      </c>
      <c r="BR250" s="332">
        <f t="shared" si="356"/>
        <v>0</v>
      </c>
      <c r="BS250" s="353" t="e">
        <f>IF(BR250&lt;$BR$264,$BR$265,$BR266)</f>
        <v>#DIV/0!</v>
      </c>
      <c r="BT250" s="332">
        <f t="shared" si="358"/>
        <v>0</v>
      </c>
      <c r="BU250" s="353" t="e">
        <f>IF(BT250&lt;$BT$264,$BT$265,$BT266)</f>
        <v>#DIV/0!</v>
      </c>
      <c r="BV250" s="332">
        <f t="shared" si="360"/>
        <v>0</v>
      </c>
      <c r="BW250" s="353" t="e">
        <f>IF(BV250&lt;$BV$264,$BV$265,$BV266)</f>
        <v>#DIV/0!</v>
      </c>
      <c r="BX250" s="332">
        <f t="shared" si="362"/>
        <v>0</v>
      </c>
      <c r="BY250" s="353" t="e">
        <f>IF(BX250&lt;$BX$264,$BX$265,$BX266)</f>
        <v>#DIV/0!</v>
      </c>
      <c r="BZ250" s="332">
        <f t="shared" si="364"/>
        <v>0</v>
      </c>
      <c r="CA250" s="353" t="e">
        <f>IF(BZ250&lt;$BZ$264,$BZ$265,$BZ266)</f>
        <v>#DIV/0!</v>
      </c>
      <c r="CB250" s="332">
        <f t="shared" si="366"/>
        <v>0</v>
      </c>
      <c r="CC250" s="353" t="e">
        <f>IF(CB250&lt;$CB$264,$CB$265,$CB266)</f>
        <v>#DIV/0!</v>
      </c>
      <c r="CD250" s="332">
        <f t="shared" si="368"/>
        <v>0</v>
      </c>
      <c r="CE250" s="353" t="e">
        <f>IF(CD250&lt;$CD$264,$CD$265,$CD266)</f>
        <v>#DIV/0!</v>
      </c>
      <c r="CF250" s="332">
        <f t="shared" si="370"/>
        <v>0</v>
      </c>
      <c r="CG250" s="353" t="e">
        <f>IF(CF250&lt;$CF$264,$CF$265,$CF266)</f>
        <v>#DIV/0!</v>
      </c>
      <c r="CH250" s="332">
        <f t="shared" si="372"/>
        <v>0</v>
      </c>
      <c r="CI250" s="353" t="e">
        <f>IF(CH250&lt;$CH$264,$CH$265,$CH266)</f>
        <v>#DIV/0!</v>
      </c>
      <c r="CJ250" s="332">
        <f t="shared" si="374"/>
        <v>0</v>
      </c>
      <c r="CK250" s="353" t="e">
        <f>IF(CJ250&lt;$CJ$264,$CJ$265,$CJ266)</f>
        <v>#DIV/0!</v>
      </c>
      <c r="CL250" s="332">
        <f t="shared" si="376"/>
        <v>0</v>
      </c>
      <c r="CM250" s="353" t="e">
        <f t="shared" si="377"/>
        <v>#DIV/0!</v>
      </c>
      <c r="CN250" s="332">
        <f t="shared" si="379"/>
        <v>0</v>
      </c>
      <c r="CO250" s="353" t="e">
        <f>IF(CN250&lt;$CN$264,$CN$265,$CN266)</f>
        <v>#DIV/0!</v>
      </c>
      <c r="CP250" s="332">
        <f t="shared" si="381"/>
        <v>0</v>
      </c>
      <c r="CQ250" s="353" t="e">
        <f>IF(CP250&lt;$CP$264,$CP$265,$CP266)</f>
        <v>#DIV/0!</v>
      </c>
      <c r="CR250" s="332">
        <f t="shared" si="383"/>
        <v>0</v>
      </c>
      <c r="CS250" s="353" t="e">
        <f>IF(CR250&lt;$CR$264,$CR$265,$CR266)</f>
        <v>#DIV/0!</v>
      </c>
      <c r="CT250" s="332">
        <f t="shared" si="385"/>
        <v>0</v>
      </c>
      <c r="CU250" s="353" t="e">
        <f>IF(CT250&lt;$CT$264,$CT$265,$CT266)</f>
        <v>#DIV/0!</v>
      </c>
      <c r="CV250" s="332">
        <f t="shared" si="387"/>
        <v>0</v>
      </c>
      <c r="CW250" s="353" t="e">
        <f>IF(CV250&lt;$CV$264,$CV$265,$CV266)</f>
        <v>#DIV/0!</v>
      </c>
      <c r="CX250" s="332">
        <f t="shared" si="389"/>
        <v>0</v>
      </c>
      <c r="CY250" s="353" t="e">
        <f>IF(CX250&lt;$CX$264,$CX$265,$CX266)</f>
        <v>#DIV/0!</v>
      </c>
      <c r="CZ250" s="344">
        <f t="shared" si="391"/>
        <v>0</v>
      </c>
      <c r="DA250" s="353" t="e">
        <f>IF(CZ250&lt;$CZ$264,$CZ$265,$CZ266)</f>
        <v>#DIV/0!</v>
      </c>
      <c r="DB250" s="344">
        <f t="shared" si="393"/>
        <v>0</v>
      </c>
      <c r="DC250" s="353" t="e">
        <f>IF(DB250&lt;DB$264,$DB$265,$DB266)</f>
        <v>#DIV/0!</v>
      </c>
      <c r="DD250" s="344">
        <f t="shared" si="395"/>
        <v>0</v>
      </c>
      <c r="DE250" s="353" t="e">
        <f>IF(DD250&lt;DD$264,$DD$265,$DD266)</f>
        <v>#DIV/0!</v>
      </c>
      <c r="DF250" s="344">
        <f t="shared" si="397"/>
        <v>0</v>
      </c>
      <c r="DG250" s="353" t="e">
        <f>IF(DF250&lt;DF$264,$DF$265,$DF266)</f>
        <v>#DIV/0!</v>
      </c>
      <c r="DH250" s="344">
        <f t="shared" si="399"/>
        <v>0</v>
      </c>
      <c r="DI250" s="353" t="e">
        <f>IF(DH250&lt;DH$264,$DH$265,$DH266)</f>
        <v>#DIV/0!</v>
      </c>
      <c r="DJ250" s="344">
        <f t="shared" si="401"/>
        <v>0</v>
      </c>
      <c r="DK250" s="353" t="e">
        <f>IF(DJ250&lt;DJ$264,$DJ$265,$DJ266)</f>
        <v>#DIV/0!</v>
      </c>
      <c r="DL250" s="344">
        <f t="shared" si="403"/>
        <v>0</v>
      </c>
      <c r="DM250" s="353" t="e">
        <f t="shared" si="404"/>
        <v>#DIV/0!</v>
      </c>
      <c r="DN250" s="344">
        <f t="shared" si="406"/>
        <v>0</v>
      </c>
      <c r="DO250" s="353" t="e">
        <f>IF(DN250&lt;DN$264,$DN$265,$DN266)</f>
        <v>#DIV/0!</v>
      </c>
      <c r="DP250" s="344">
        <f t="shared" si="408"/>
        <v>0</v>
      </c>
      <c r="DQ250" s="353" t="e">
        <f>IF(DP250&lt;DP$264,$DP$265,$DP266)</f>
        <v>#DIV/0!</v>
      </c>
      <c r="DR250" s="344">
        <f t="shared" si="410"/>
        <v>0</v>
      </c>
      <c r="DS250" s="353" t="e">
        <f>IF(DR250&lt;DR$264,$DR$265,$DR266)</f>
        <v>#DIV/0!</v>
      </c>
      <c r="DT250" s="344">
        <f t="shared" si="412"/>
        <v>0</v>
      </c>
      <c r="DU250" s="353" t="e">
        <f>IF(DT250&lt;DT$264,$DT$265,$DT266)</f>
        <v>#DIV/0!</v>
      </c>
      <c r="DV250" s="344">
        <f t="shared" si="414"/>
        <v>0</v>
      </c>
      <c r="DW250" s="353" t="e">
        <f>IF(DV250&lt;DV$264,$DV$265,$DV266)</f>
        <v>#DIV/0!</v>
      </c>
      <c r="DX250" s="344">
        <f t="shared" ref="DX250:DX261" si="416">ABS($P$249-P250)</f>
        <v>0</v>
      </c>
      <c r="DY250" s="353" t="e">
        <f>IF(DX250&lt;DX$264,$DX$265,$DX266)</f>
        <v>#DIV/0!</v>
      </c>
      <c r="FA250" s="344">
        <f t="shared" si="349"/>
        <v>0</v>
      </c>
      <c r="FB250" s="344">
        <f t="shared" si="350"/>
        <v>0</v>
      </c>
      <c r="FC250" s="344">
        <f t="shared" si="341"/>
        <v>0</v>
      </c>
    </row>
    <row r="251" spans="1:159">
      <c r="A251" s="342">
        <f>IF(Rendimiento!B150="",Rendimiento!F150,Rendimiento!B150)</f>
        <v>0</v>
      </c>
      <c r="B251" s="355">
        <f>Rendimiento!C150</f>
        <v>0</v>
      </c>
      <c r="C251" s="355">
        <f>Rendimiento!D150</f>
        <v>0</v>
      </c>
      <c r="D251" s="342">
        <f>Rendimiento!E150</f>
        <v>0</v>
      </c>
      <c r="E251" s="344">
        <f t="shared" si="342"/>
        <v>0</v>
      </c>
      <c r="F251" s="344">
        <f t="shared" si="337"/>
        <v>0</v>
      </c>
      <c r="G251" s="344">
        <f t="shared" si="338"/>
        <v>0</v>
      </c>
      <c r="H251" s="344">
        <f t="shared" si="339"/>
        <v>0</v>
      </c>
      <c r="I251" s="340">
        <f t="shared" si="343"/>
        <v>0</v>
      </c>
      <c r="J251" s="344">
        <f t="shared" si="344"/>
        <v>0</v>
      </c>
      <c r="K251" s="344">
        <f t="shared" si="340"/>
        <v>0</v>
      </c>
      <c r="O251" s="344">
        <f>Rendimiento!M150</f>
        <v>0</v>
      </c>
      <c r="P251" s="337">
        <f>Rendimiento!N150</f>
        <v>0</v>
      </c>
      <c r="Q251" s="332" t="e">
        <f>IF(E264&gt;0,O251,0)</f>
        <v>#DIV/0!</v>
      </c>
      <c r="R251" s="333" t="e">
        <f t="shared" si="345"/>
        <v>#DIV/0!</v>
      </c>
      <c r="S251" s="332" t="e">
        <f>IF(E264&gt;0,P251,Q251)</f>
        <v>#DIV/0!</v>
      </c>
      <c r="T251" s="344" t="e">
        <f t="shared" si="346"/>
        <v>#DIV/0!</v>
      </c>
      <c r="U251" s="344" t="e">
        <f t="shared" si="351"/>
        <v>#DIV/0!</v>
      </c>
      <c r="V251" s="344" t="e">
        <f t="shared" si="353"/>
        <v>#DIV/0!</v>
      </c>
      <c r="W251" s="344" t="e">
        <f t="shared" si="355"/>
        <v>#DIV/0!</v>
      </c>
      <c r="X251" s="344" t="e">
        <f t="shared" si="357"/>
        <v>#DIV/0!</v>
      </c>
      <c r="Y251" s="344" t="e">
        <f t="shared" si="359"/>
        <v>#DIV/0!</v>
      </c>
      <c r="Z251" s="344" t="e">
        <f t="shared" si="361"/>
        <v>#DIV/0!</v>
      </c>
      <c r="AA251" s="344" t="e">
        <f t="shared" si="363"/>
        <v>#DIV/0!</v>
      </c>
      <c r="AB251" s="344" t="e">
        <f t="shared" si="365"/>
        <v>#DIV/0!</v>
      </c>
      <c r="AC251" s="344" t="e">
        <f t="shared" si="367"/>
        <v>#DIV/0!</v>
      </c>
      <c r="AD251" s="344" t="e">
        <f t="shared" si="369"/>
        <v>#DIV/0!</v>
      </c>
      <c r="AE251" s="344" t="e">
        <f t="shared" si="371"/>
        <v>#DIV/0!</v>
      </c>
      <c r="AF251" s="344" t="e">
        <f t="shared" si="373"/>
        <v>#DIV/0!</v>
      </c>
      <c r="AG251" s="344" t="e">
        <f t="shared" si="375"/>
        <v>#DIV/0!</v>
      </c>
      <c r="AH251" s="344" t="e">
        <f t="shared" si="378"/>
        <v>#DIV/0!</v>
      </c>
      <c r="AI251" s="344" t="e">
        <f t="shared" si="380"/>
        <v>#DIV/0!</v>
      </c>
      <c r="AJ251" s="344" t="e">
        <f t="shared" si="382"/>
        <v>#DIV/0!</v>
      </c>
      <c r="AK251" s="344" t="e">
        <f t="shared" si="384"/>
        <v>#DIV/0!</v>
      </c>
      <c r="AL251" s="344" t="e">
        <f t="shared" si="386"/>
        <v>#DIV/0!</v>
      </c>
      <c r="AM251" s="344" t="e">
        <f t="shared" si="388"/>
        <v>#DIV/0!</v>
      </c>
      <c r="AN251" s="344" t="e">
        <f t="shared" si="390"/>
        <v>#DIV/0!</v>
      </c>
      <c r="AO251" s="344" t="e">
        <f t="shared" si="392"/>
        <v>#DIV/0!</v>
      </c>
      <c r="AP251" s="344" t="e">
        <f t="shared" si="394"/>
        <v>#DIV/0!</v>
      </c>
      <c r="AQ251" s="344" t="e">
        <f t="shared" si="396"/>
        <v>#DIV/0!</v>
      </c>
      <c r="AR251" s="344" t="e">
        <f t="shared" si="398"/>
        <v>#DIV/0!</v>
      </c>
      <c r="AS251" s="344" t="e">
        <f t="shared" si="400"/>
        <v>#DIV/0!</v>
      </c>
      <c r="AT251" s="344" t="e">
        <f t="shared" si="402"/>
        <v>#DIV/0!</v>
      </c>
      <c r="AU251" s="344" t="e">
        <f t="shared" si="405"/>
        <v>#DIV/0!</v>
      </c>
      <c r="AV251" s="344" t="e">
        <f t="shared" si="407"/>
        <v>#DIV/0!</v>
      </c>
      <c r="AW251" s="344" t="e">
        <f t="shared" si="409"/>
        <v>#DIV/0!</v>
      </c>
      <c r="AX251" s="344" t="e">
        <f t="shared" si="411"/>
        <v>#DIV/0!</v>
      </c>
      <c r="AY251" s="344" t="e">
        <f t="shared" si="413"/>
        <v>#DIV/0!</v>
      </c>
      <c r="AZ251" s="344" t="e">
        <f t="shared" si="415"/>
        <v>#DIV/0!</v>
      </c>
      <c r="BA251" s="344" t="e">
        <f t="shared" ref="BA251:BA261" si="417">IF(S251=0,"",$EA251)</f>
        <v>#DIV/0!</v>
      </c>
      <c r="BL251" s="332">
        <f t="shared" si="347"/>
        <v>0</v>
      </c>
      <c r="BM251" s="344" t="e">
        <f t="shared" si="348"/>
        <v>#DIV/0!</v>
      </c>
      <c r="BN251" s="332">
        <f t="shared" si="352"/>
        <v>0</v>
      </c>
      <c r="BO251" s="344" t="e">
        <f>IF(BN251&lt;$BN$264,$BN$265,$BN266)</f>
        <v>#DIV/0!</v>
      </c>
      <c r="BP251" s="332">
        <f t="shared" si="354"/>
        <v>0</v>
      </c>
      <c r="BQ251" s="344" t="e">
        <f>IF(BP251&lt;$BP$264,$BP$265,$BP266)</f>
        <v>#DIV/0!</v>
      </c>
      <c r="BR251" s="332">
        <f t="shared" si="356"/>
        <v>0</v>
      </c>
      <c r="BS251" s="344" t="e">
        <f>IF(BR251&lt;$BR$264,$BR$265,$BR266)</f>
        <v>#DIV/0!</v>
      </c>
      <c r="BT251" s="332">
        <f t="shared" si="358"/>
        <v>0</v>
      </c>
      <c r="BU251" s="344" t="e">
        <f>IF(BT251&lt;$BT$264,$BT$265,$BT266)</f>
        <v>#DIV/0!</v>
      </c>
      <c r="BV251" s="332">
        <f t="shared" si="360"/>
        <v>0</v>
      </c>
      <c r="BW251" s="344" t="e">
        <f>IF(BV251&lt;$BV$264,$BV$265,$BV266)</f>
        <v>#DIV/0!</v>
      </c>
      <c r="BX251" s="332">
        <f t="shared" si="362"/>
        <v>0</v>
      </c>
      <c r="BY251" s="344" t="e">
        <f>IF(BX251&lt;$BX$264,$BX$265,$BX266)</f>
        <v>#DIV/0!</v>
      </c>
      <c r="BZ251" s="332">
        <f t="shared" si="364"/>
        <v>0</v>
      </c>
      <c r="CA251" s="344" t="e">
        <f>IF(BZ251&lt;$BZ$264,$BZ$265,$BZ266)</f>
        <v>#DIV/0!</v>
      </c>
      <c r="CB251" s="332">
        <f t="shared" si="366"/>
        <v>0</v>
      </c>
      <c r="CC251" s="344" t="e">
        <f>IF(CB251&lt;$CB$264,$CB$265,$CB266)</f>
        <v>#DIV/0!</v>
      </c>
      <c r="CD251" s="332">
        <f t="shared" si="368"/>
        <v>0</v>
      </c>
      <c r="CE251" s="344" t="e">
        <f>IF(CD251&lt;$CD$264,$CD$265,$CD266)</f>
        <v>#DIV/0!</v>
      </c>
      <c r="CF251" s="332">
        <f t="shared" si="370"/>
        <v>0</v>
      </c>
      <c r="CG251" s="344" t="e">
        <f>IF(CF251&lt;$CF$264,$CF$265,$CF266)</f>
        <v>#DIV/0!</v>
      </c>
      <c r="CH251" s="332">
        <f t="shared" si="372"/>
        <v>0</v>
      </c>
      <c r="CI251" s="344" t="e">
        <f>IF(CH251&lt;$CH$264,$CH$265,$CH266)</f>
        <v>#DIV/0!</v>
      </c>
      <c r="CJ251" s="332">
        <f t="shared" si="374"/>
        <v>0</v>
      </c>
      <c r="CK251" s="344" t="e">
        <f>IF(CJ251&lt;$CJ$264,$CJ$265,$CJ266)</f>
        <v>#DIV/0!</v>
      </c>
      <c r="CL251" s="332">
        <f t="shared" si="376"/>
        <v>0</v>
      </c>
      <c r="CM251" s="344" t="e">
        <f t="shared" si="377"/>
        <v>#DIV/0!</v>
      </c>
      <c r="CN251" s="332">
        <f t="shared" si="379"/>
        <v>0</v>
      </c>
      <c r="CO251" s="344" t="e">
        <f>IF(CN251&lt;$CN$264,$CN$265,$CN266)</f>
        <v>#DIV/0!</v>
      </c>
      <c r="CP251" s="332">
        <f t="shared" si="381"/>
        <v>0</v>
      </c>
      <c r="CQ251" s="344" t="e">
        <f>IF(CP251&lt;$CP$264,$CP$265,$CP266)</f>
        <v>#DIV/0!</v>
      </c>
      <c r="CR251" s="332">
        <f t="shared" si="383"/>
        <v>0</v>
      </c>
      <c r="CS251" s="344" t="e">
        <f>IF(CR251&lt;$CR$264,$CR$265,$CR266)</f>
        <v>#DIV/0!</v>
      </c>
      <c r="CT251" s="332">
        <f t="shared" si="385"/>
        <v>0</v>
      </c>
      <c r="CU251" s="344" t="e">
        <f>IF(CT251&lt;$CT$264,$CT$265,$CT266)</f>
        <v>#DIV/0!</v>
      </c>
      <c r="CV251" s="332">
        <f t="shared" si="387"/>
        <v>0</v>
      </c>
      <c r="CW251" s="344" t="e">
        <f>IF(CV251&lt;$CV$264,$CV$265,$CV266)</f>
        <v>#DIV/0!</v>
      </c>
      <c r="CX251" s="332">
        <f t="shared" si="389"/>
        <v>0</v>
      </c>
      <c r="CY251" s="344" t="e">
        <f>IF(CX251&lt;$CX$264,$CX$265,$CX266)</f>
        <v>#DIV/0!</v>
      </c>
      <c r="CZ251" s="344">
        <f t="shared" si="391"/>
        <v>0</v>
      </c>
      <c r="DA251" s="344" t="e">
        <f>IF(CZ251&lt;$CZ$264,$CZ$265,$CZ266)</f>
        <v>#DIV/0!</v>
      </c>
      <c r="DB251" s="344">
        <f t="shared" si="393"/>
        <v>0</v>
      </c>
      <c r="DC251" s="344" t="e">
        <f>IF(DB251&lt;DB$264,$DB$265,$DB266)</f>
        <v>#DIV/0!</v>
      </c>
      <c r="DD251" s="344">
        <f t="shared" si="395"/>
        <v>0</v>
      </c>
      <c r="DE251" s="344" t="e">
        <f>IF(DD251&lt;DD$264,$DD$265,$DD266)</f>
        <v>#DIV/0!</v>
      </c>
      <c r="DF251" s="344">
        <f t="shared" si="397"/>
        <v>0</v>
      </c>
      <c r="DG251" s="344" t="e">
        <f>IF(DF251&lt;DF$264,$DF$265,$DF266)</f>
        <v>#DIV/0!</v>
      </c>
      <c r="DH251" s="344">
        <f t="shared" si="399"/>
        <v>0</v>
      </c>
      <c r="DI251" s="344" t="e">
        <f>IF(DH251&lt;DH$264,$DH$265,$DH266)</f>
        <v>#DIV/0!</v>
      </c>
      <c r="DJ251" s="344">
        <f t="shared" si="401"/>
        <v>0</v>
      </c>
      <c r="DK251" s="344" t="e">
        <f>IF(DJ251&lt;DJ$264,$DJ$265,$DJ266)</f>
        <v>#DIV/0!</v>
      </c>
      <c r="DL251" s="344">
        <f t="shared" si="403"/>
        <v>0</v>
      </c>
      <c r="DM251" s="344" t="e">
        <f t="shared" si="404"/>
        <v>#DIV/0!</v>
      </c>
      <c r="DN251" s="344">
        <f t="shared" si="406"/>
        <v>0</v>
      </c>
      <c r="DO251" s="344" t="e">
        <f>IF(DN251&lt;DN$264,$DN$265,$DN266)</f>
        <v>#DIV/0!</v>
      </c>
      <c r="DP251" s="344">
        <f t="shared" si="408"/>
        <v>0</v>
      </c>
      <c r="DQ251" s="344" t="e">
        <f>IF(DP251&lt;DP$264,$DP$265,$DP266)</f>
        <v>#DIV/0!</v>
      </c>
      <c r="DR251" s="344">
        <f t="shared" si="410"/>
        <v>0</v>
      </c>
      <c r="DS251" s="344" t="e">
        <f>IF(DR251&lt;DR$264,$DR$265,$DR266)</f>
        <v>#DIV/0!</v>
      </c>
      <c r="DT251" s="344">
        <f t="shared" si="412"/>
        <v>0</v>
      </c>
      <c r="DU251" s="353" t="e">
        <f>IF(DT251&lt;DT$264,$DT$265,$DT266)</f>
        <v>#DIV/0!</v>
      </c>
      <c r="DV251" s="344">
        <f t="shared" si="414"/>
        <v>0</v>
      </c>
      <c r="DW251" s="353" t="e">
        <f>IF(DV251&lt;DV$264,$DV$265,$DV266)</f>
        <v>#DIV/0!</v>
      </c>
      <c r="DX251" s="344">
        <f t="shared" si="416"/>
        <v>0</v>
      </c>
      <c r="DY251" s="353" t="e">
        <f>IF(DX251&lt;DX$264,$DX$265,$DX266)</f>
        <v>#DIV/0!</v>
      </c>
      <c r="DZ251" s="344">
        <f t="shared" ref="DZ251:DZ261" si="418">ABS($P$250-P251)</f>
        <v>0</v>
      </c>
      <c r="EA251" s="353" t="e">
        <f>IF(DZ251&lt;DZ$264,$DZ$265,$DZ266)</f>
        <v>#DIV/0!</v>
      </c>
      <c r="EY251" s="344" t="s">
        <v>87</v>
      </c>
      <c r="EZ251" s="342" t="e">
        <f>EZ249-EZ222</f>
        <v>#DIV/0!</v>
      </c>
      <c r="FA251" s="344">
        <f t="shared" si="349"/>
        <v>0</v>
      </c>
      <c r="FB251" s="344">
        <f t="shared" si="350"/>
        <v>0</v>
      </c>
      <c r="FC251" s="344">
        <f t="shared" si="341"/>
        <v>0</v>
      </c>
    </row>
    <row r="252" spans="1:159">
      <c r="A252" s="342">
        <f>IF(Rendimiento!B151="",Rendimiento!F151,Rendimiento!B151)</f>
        <v>0</v>
      </c>
      <c r="B252" s="355">
        <f>Rendimiento!C151</f>
        <v>0</v>
      </c>
      <c r="C252" s="355">
        <f>Rendimiento!D151</f>
        <v>0</v>
      </c>
      <c r="D252" s="342">
        <f>Rendimiento!E151</f>
        <v>0</v>
      </c>
      <c r="E252" s="344">
        <f t="shared" si="342"/>
        <v>0</v>
      </c>
      <c r="F252" s="344">
        <f t="shared" si="337"/>
        <v>0</v>
      </c>
      <c r="G252" s="344">
        <f t="shared" si="338"/>
        <v>0</v>
      </c>
      <c r="H252" s="344">
        <f t="shared" si="339"/>
        <v>0</v>
      </c>
      <c r="I252" s="340">
        <f t="shared" si="343"/>
        <v>0</v>
      </c>
      <c r="J252" s="344">
        <f t="shared" si="344"/>
        <v>0</v>
      </c>
      <c r="K252" s="344">
        <f t="shared" si="340"/>
        <v>0</v>
      </c>
      <c r="O252" s="344">
        <f>Rendimiento!M151</f>
        <v>0</v>
      </c>
      <c r="P252" s="337">
        <f>Rendimiento!N151</f>
        <v>0</v>
      </c>
      <c r="Q252" s="332" t="e">
        <f>IF(E264&gt;0,O252,0)</f>
        <v>#DIV/0!</v>
      </c>
      <c r="R252" s="333" t="e">
        <f t="shared" si="345"/>
        <v>#DIV/0!</v>
      </c>
      <c r="S252" s="332" t="e">
        <f>IF(E264&gt;0,P252,Q252)</f>
        <v>#DIV/0!</v>
      </c>
      <c r="T252" s="344" t="e">
        <f t="shared" si="346"/>
        <v>#DIV/0!</v>
      </c>
      <c r="U252" s="344" t="e">
        <f t="shared" si="351"/>
        <v>#DIV/0!</v>
      </c>
      <c r="V252" s="344" t="e">
        <f t="shared" si="353"/>
        <v>#DIV/0!</v>
      </c>
      <c r="W252" s="344" t="e">
        <f t="shared" si="355"/>
        <v>#DIV/0!</v>
      </c>
      <c r="X252" s="344" t="e">
        <f t="shared" si="357"/>
        <v>#DIV/0!</v>
      </c>
      <c r="Y252" s="344" t="e">
        <f t="shared" si="359"/>
        <v>#DIV/0!</v>
      </c>
      <c r="Z252" s="344" t="e">
        <f t="shared" si="361"/>
        <v>#DIV/0!</v>
      </c>
      <c r="AA252" s="344" t="e">
        <f t="shared" si="363"/>
        <v>#DIV/0!</v>
      </c>
      <c r="AB252" s="344" t="e">
        <f t="shared" si="365"/>
        <v>#DIV/0!</v>
      </c>
      <c r="AC252" s="344" t="e">
        <f t="shared" si="367"/>
        <v>#DIV/0!</v>
      </c>
      <c r="AD252" s="344" t="e">
        <f t="shared" si="369"/>
        <v>#DIV/0!</v>
      </c>
      <c r="AE252" s="344" t="e">
        <f t="shared" si="371"/>
        <v>#DIV/0!</v>
      </c>
      <c r="AF252" s="344" t="e">
        <f t="shared" si="373"/>
        <v>#DIV/0!</v>
      </c>
      <c r="AG252" s="344" t="e">
        <f t="shared" si="375"/>
        <v>#DIV/0!</v>
      </c>
      <c r="AH252" s="344" t="e">
        <f t="shared" si="378"/>
        <v>#DIV/0!</v>
      </c>
      <c r="AI252" s="344" t="e">
        <f t="shared" si="380"/>
        <v>#DIV/0!</v>
      </c>
      <c r="AJ252" s="344" t="e">
        <f t="shared" si="382"/>
        <v>#DIV/0!</v>
      </c>
      <c r="AK252" s="344" t="e">
        <f t="shared" si="384"/>
        <v>#DIV/0!</v>
      </c>
      <c r="AL252" s="344" t="e">
        <f t="shared" si="386"/>
        <v>#DIV/0!</v>
      </c>
      <c r="AM252" s="344" t="e">
        <f t="shared" si="388"/>
        <v>#DIV/0!</v>
      </c>
      <c r="AN252" s="344" t="e">
        <f t="shared" si="390"/>
        <v>#DIV/0!</v>
      </c>
      <c r="AO252" s="344" t="e">
        <f t="shared" si="392"/>
        <v>#DIV/0!</v>
      </c>
      <c r="AP252" s="344" t="e">
        <f t="shared" si="394"/>
        <v>#DIV/0!</v>
      </c>
      <c r="AQ252" s="344" t="e">
        <f t="shared" si="396"/>
        <v>#DIV/0!</v>
      </c>
      <c r="AR252" s="344" t="e">
        <f t="shared" si="398"/>
        <v>#DIV/0!</v>
      </c>
      <c r="AS252" s="344" t="e">
        <f t="shared" si="400"/>
        <v>#DIV/0!</v>
      </c>
      <c r="AT252" s="344" t="e">
        <f t="shared" si="402"/>
        <v>#DIV/0!</v>
      </c>
      <c r="AU252" s="344" t="e">
        <f t="shared" si="405"/>
        <v>#DIV/0!</v>
      </c>
      <c r="AV252" s="344" t="e">
        <f t="shared" si="407"/>
        <v>#DIV/0!</v>
      </c>
      <c r="AW252" s="344" t="e">
        <f t="shared" si="409"/>
        <v>#DIV/0!</v>
      </c>
      <c r="AX252" s="344" t="e">
        <f t="shared" si="411"/>
        <v>#DIV/0!</v>
      </c>
      <c r="AY252" s="344" t="e">
        <f t="shared" si="413"/>
        <v>#DIV/0!</v>
      </c>
      <c r="AZ252" s="344" t="e">
        <f t="shared" si="415"/>
        <v>#DIV/0!</v>
      </c>
      <c r="BA252" s="344" t="e">
        <f t="shared" si="417"/>
        <v>#DIV/0!</v>
      </c>
      <c r="BB252" s="344" t="e">
        <f t="shared" ref="BB252:BB261" si="419">IF(S252=0,"",$EC252)</f>
        <v>#DIV/0!</v>
      </c>
      <c r="BL252" s="332">
        <f t="shared" si="347"/>
        <v>0</v>
      </c>
      <c r="BM252" s="344" t="e">
        <f t="shared" si="348"/>
        <v>#DIV/0!</v>
      </c>
      <c r="BN252" s="332">
        <f t="shared" si="352"/>
        <v>0</v>
      </c>
      <c r="BO252" s="344" t="e">
        <f>IF(BN252&lt;$BN$264,$BN$265,$BN266)</f>
        <v>#DIV/0!</v>
      </c>
      <c r="BP252" s="332">
        <f t="shared" si="354"/>
        <v>0</v>
      </c>
      <c r="BQ252" s="344" t="e">
        <f>IF(BP252&lt;$BP$264,$BP$265,$BP266)</f>
        <v>#DIV/0!</v>
      </c>
      <c r="BR252" s="332">
        <f t="shared" si="356"/>
        <v>0</v>
      </c>
      <c r="BS252" s="344" t="e">
        <f>IF(BR252&lt;$BR$264,$BR$265,$BR266)</f>
        <v>#DIV/0!</v>
      </c>
      <c r="BT252" s="332">
        <f t="shared" si="358"/>
        <v>0</v>
      </c>
      <c r="BU252" s="344" t="e">
        <f>IF(BT252&lt;$BT$264,$BT$265,$BT266)</f>
        <v>#DIV/0!</v>
      </c>
      <c r="BV252" s="332">
        <f t="shared" si="360"/>
        <v>0</v>
      </c>
      <c r="BW252" s="344" t="e">
        <f>IF(BV252&lt;$BV$264,$BV$265,$BV266)</f>
        <v>#DIV/0!</v>
      </c>
      <c r="BX252" s="332">
        <f t="shared" si="362"/>
        <v>0</v>
      </c>
      <c r="BY252" s="344" t="e">
        <f>IF(BX252&lt;$BX$264,$BX$265,$BX266)</f>
        <v>#DIV/0!</v>
      </c>
      <c r="BZ252" s="332">
        <f t="shared" si="364"/>
        <v>0</v>
      </c>
      <c r="CA252" s="344" t="e">
        <f>IF(BZ252&lt;$BZ$264,$BZ$265,$BZ266)</f>
        <v>#DIV/0!</v>
      </c>
      <c r="CB252" s="332">
        <f t="shared" si="366"/>
        <v>0</v>
      </c>
      <c r="CC252" s="344" t="e">
        <f>IF(CB252&lt;$CB$264,$CB$265,$CB266)</f>
        <v>#DIV/0!</v>
      </c>
      <c r="CD252" s="332">
        <f t="shared" si="368"/>
        <v>0</v>
      </c>
      <c r="CE252" s="344" t="e">
        <f>IF(CD252&lt;$CD$264,$CD$265,$CD266)</f>
        <v>#DIV/0!</v>
      </c>
      <c r="CF252" s="332">
        <f t="shared" si="370"/>
        <v>0</v>
      </c>
      <c r="CG252" s="344" t="e">
        <f>IF(CF252&lt;$CF$264,$CF$265,$CF266)</f>
        <v>#DIV/0!</v>
      </c>
      <c r="CH252" s="332">
        <f t="shared" si="372"/>
        <v>0</v>
      </c>
      <c r="CI252" s="344" t="e">
        <f>IF(CH252&lt;$CH$264,$CH$265,$CH266)</f>
        <v>#DIV/0!</v>
      </c>
      <c r="CJ252" s="332">
        <f t="shared" si="374"/>
        <v>0</v>
      </c>
      <c r="CK252" s="344" t="e">
        <f>IF(CJ252&lt;$CJ$264,$CJ$265,$CJ266)</f>
        <v>#DIV/0!</v>
      </c>
      <c r="CL252" s="332">
        <f t="shared" si="376"/>
        <v>0</v>
      </c>
      <c r="CM252" s="344" t="e">
        <f t="shared" si="377"/>
        <v>#DIV/0!</v>
      </c>
      <c r="CN252" s="332">
        <f t="shared" si="379"/>
        <v>0</v>
      </c>
      <c r="CO252" s="344" t="e">
        <f>IF(CN252&lt;$CN$264,$CN$265,$CN266)</f>
        <v>#DIV/0!</v>
      </c>
      <c r="CP252" s="332">
        <f t="shared" si="381"/>
        <v>0</v>
      </c>
      <c r="CQ252" s="344" t="e">
        <f>IF(CP252&lt;$CP$264,$CP$265,$CP266)</f>
        <v>#DIV/0!</v>
      </c>
      <c r="CR252" s="332">
        <f t="shared" si="383"/>
        <v>0</v>
      </c>
      <c r="CS252" s="344" t="e">
        <f>IF(CR252&lt;$CR$264,$CR$265,$CR266)</f>
        <v>#DIV/0!</v>
      </c>
      <c r="CT252" s="332">
        <f t="shared" si="385"/>
        <v>0</v>
      </c>
      <c r="CU252" s="344" t="e">
        <f>IF(CT252&lt;$CT$264,$CT$265,$CT266)</f>
        <v>#DIV/0!</v>
      </c>
      <c r="CV252" s="332">
        <f t="shared" si="387"/>
        <v>0</v>
      </c>
      <c r="CW252" s="344" t="e">
        <f>IF(CV252&lt;$CV$264,$CV$265,$CV266)</f>
        <v>#DIV/0!</v>
      </c>
      <c r="CX252" s="332">
        <f t="shared" si="389"/>
        <v>0</v>
      </c>
      <c r="CY252" s="344" t="e">
        <f>IF(CX252&lt;$CX$264,$CX$265,$CX266)</f>
        <v>#DIV/0!</v>
      </c>
      <c r="CZ252" s="344">
        <f t="shared" si="391"/>
        <v>0</v>
      </c>
      <c r="DA252" s="344" t="e">
        <f>IF(CZ252&lt;$CZ$264,$CZ$265,$CZ266)</f>
        <v>#DIV/0!</v>
      </c>
      <c r="DB252" s="344">
        <f t="shared" si="393"/>
        <v>0</v>
      </c>
      <c r="DC252" s="344" t="e">
        <f>IF(DB252&lt;DB$264,$DB$265,$DB266)</f>
        <v>#DIV/0!</v>
      </c>
      <c r="DD252" s="344">
        <f t="shared" si="395"/>
        <v>0</v>
      </c>
      <c r="DE252" s="344" t="e">
        <f>IF(DD252&lt;DD$264,$DD$265,$DD266)</f>
        <v>#DIV/0!</v>
      </c>
      <c r="DF252" s="344">
        <f t="shared" si="397"/>
        <v>0</v>
      </c>
      <c r="DG252" s="344" t="e">
        <f>IF(DF252&lt;DF$264,$DF$265,$DF266)</f>
        <v>#DIV/0!</v>
      </c>
      <c r="DH252" s="344">
        <f t="shared" si="399"/>
        <v>0</v>
      </c>
      <c r="DI252" s="344" t="e">
        <f>IF(DH252&lt;DH$264,$DH$265,$DH266)</f>
        <v>#DIV/0!</v>
      </c>
      <c r="DJ252" s="344">
        <f t="shared" si="401"/>
        <v>0</v>
      </c>
      <c r="DK252" s="344" t="e">
        <f>IF(DJ252&lt;DJ$264,$DJ$265,$DJ266)</f>
        <v>#DIV/0!</v>
      </c>
      <c r="DL252" s="344">
        <f t="shared" si="403"/>
        <v>0</v>
      </c>
      <c r="DM252" s="344" t="e">
        <f t="shared" si="404"/>
        <v>#DIV/0!</v>
      </c>
      <c r="DN252" s="344">
        <f t="shared" si="406"/>
        <v>0</v>
      </c>
      <c r="DO252" s="344" t="e">
        <f>IF(DN252&lt;DN$264,$DN$265,$DN266)</f>
        <v>#DIV/0!</v>
      </c>
      <c r="DP252" s="344">
        <f t="shared" si="408"/>
        <v>0</v>
      </c>
      <c r="DQ252" s="344" t="e">
        <f>IF(DP252&lt;DP$264,$DP$265,$DP266)</f>
        <v>#DIV/0!</v>
      </c>
      <c r="DR252" s="344">
        <f t="shared" si="410"/>
        <v>0</v>
      </c>
      <c r="DS252" s="344" t="e">
        <f>IF(DR252&lt;DR$264,$DR$265,$DR266)</f>
        <v>#DIV/0!</v>
      </c>
      <c r="DT252" s="344">
        <f t="shared" si="412"/>
        <v>0</v>
      </c>
      <c r="DU252" s="344" t="e">
        <f>IF(DT252&lt;DT$264,$DT$265,$DT266)</f>
        <v>#DIV/0!</v>
      </c>
      <c r="DV252" s="344">
        <f t="shared" si="414"/>
        <v>0</v>
      </c>
      <c r="DW252" s="344" t="e">
        <f>IF(DV252&lt;DV$264,$DV$265,$DV266)</f>
        <v>#DIV/0!</v>
      </c>
      <c r="DX252" s="344">
        <f t="shared" si="416"/>
        <v>0</v>
      </c>
      <c r="DY252" s="344" t="e">
        <f>IF(DX252&lt;DX$264,$DX$265,$DX266)</f>
        <v>#DIV/0!</v>
      </c>
      <c r="DZ252" s="344">
        <f t="shared" si="418"/>
        <v>0</v>
      </c>
      <c r="EA252" s="344" t="e">
        <f>IF(DZ252&lt;DZ$264,$DZ$265,$DZ266)</f>
        <v>#DIV/0!</v>
      </c>
      <c r="EB252" s="344">
        <f t="shared" ref="EB252:EB261" si="420">ABS($P$251-P252)</f>
        <v>0</v>
      </c>
      <c r="EC252" s="344" t="e">
        <f>IF(EB252&lt;$EB$264,$EB$265,$EB266)</f>
        <v>#DIV/0!</v>
      </c>
      <c r="FA252" s="344">
        <f t="shared" si="349"/>
        <v>0</v>
      </c>
      <c r="FB252" s="344">
        <f t="shared" si="350"/>
        <v>0</v>
      </c>
      <c r="FC252" s="344">
        <f t="shared" si="341"/>
        <v>0</v>
      </c>
    </row>
    <row r="253" spans="1:159">
      <c r="A253" s="342">
        <f>IF(Rendimiento!B152="",Rendimiento!F152,Rendimiento!B152)</f>
        <v>0</v>
      </c>
      <c r="B253" s="355">
        <f>Rendimiento!C152</f>
        <v>0</v>
      </c>
      <c r="C253" s="355">
        <f>Rendimiento!D152</f>
        <v>0</v>
      </c>
      <c r="D253" s="342">
        <f>Rendimiento!E152</f>
        <v>0</v>
      </c>
      <c r="E253" s="344">
        <f t="shared" si="342"/>
        <v>0</v>
      </c>
      <c r="F253" s="344">
        <f t="shared" si="337"/>
        <v>0</v>
      </c>
      <c r="G253" s="344">
        <f t="shared" si="338"/>
        <v>0</v>
      </c>
      <c r="H253" s="344">
        <f t="shared" si="339"/>
        <v>0</v>
      </c>
      <c r="I253" s="340">
        <f t="shared" si="343"/>
        <v>0</v>
      </c>
      <c r="J253" s="344">
        <f t="shared" si="344"/>
        <v>0</v>
      </c>
      <c r="K253" s="344">
        <f t="shared" si="340"/>
        <v>0</v>
      </c>
      <c r="O253" s="344">
        <f>Rendimiento!M152</f>
        <v>0</v>
      </c>
      <c r="P253" s="337">
        <f>Rendimiento!N152</f>
        <v>0</v>
      </c>
      <c r="Q253" s="332" t="e">
        <f>IF(E264&gt;0,O253,0)</f>
        <v>#DIV/0!</v>
      </c>
      <c r="R253" s="333" t="e">
        <f t="shared" si="345"/>
        <v>#DIV/0!</v>
      </c>
      <c r="S253" s="332" t="e">
        <f>IF(E264&gt;0,P253,Q253)</f>
        <v>#DIV/0!</v>
      </c>
      <c r="T253" s="344" t="e">
        <f t="shared" si="346"/>
        <v>#DIV/0!</v>
      </c>
      <c r="U253" s="344" t="e">
        <f t="shared" si="351"/>
        <v>#DIV/0!</v>
      </c>
      <c r="V253" s="344" t="e">
        <f t="shared" si="353"/>
        <v>#DIV/0!</v>
      </c>
      <c r="W253" s="344" t="e">
        <f t="shared" si="355"/>
        <v>#DIV/0!</v>
      </c>
      <c r="X253" s="344" t="e">
        <f t="shared" si="357"/>
        <v>#DIV/0!</v>
      </c>
      <c r="Y253" s="344" t="e">
        <f t="shared" si="359"/>
        <v>#DIV/0!</v>
      </c>
      <c r="Z253" s="344" t="e">
        <f t="shared" si="361"/>
        <v>#DIV/0!</v>
      </c>
      <c r="AA253" s="344" t="e">
        <f t="shared" si="363"/>
        <v>#DIV/0!</v>
      </c>
      <c r="AB253" s="344" t="e">
        <f t="shared" si="365"/>
        <v>#DIV/0!</v>
      </c>
      <c r="AC253" s="344" t="e">
        <f t="shared" si="367"/>
        <v>#DIV/0!</v>
      </c>
      <c r="AD253" s="344" t="e">
        <f t="shared" si="369"/>
        <v>#DIV/0!</v>
      </c>
      <c r="AE253" s="344" t="e">
        <f t="shared" si="371"/>
        <v>#DIV/0!</v>
      </c>
      <c r="AF253" s="344" t="e">
        <f t="shared" si="373"/>
        <v>#DIV/0!</v>
      </c>
      <c r="AG253" s="344" t="e">
        <f t="shared" si="375"/>
        <v>#DIV/0!</v>
      </c>
      <c r="AH253" s="344" t="e">
        <f t="shared" si="378"/>
        <v>#DIV/0!</v>
      </c>
      <c r="AI253" s="344" t="e">
        <f t="shared" si="380"/>
        <v>#DIV/0!</v>
      </c>
      <c r="AJ253" s="344" t="e">
        <f t="shared" si="382"/>
        <v>#DIV/0!</v>
      </c>
      <c r="AK253" s="344" t="e">
        <f t="shared" si="384"/>
        <v>#DIV/0!</v>
      </c>
      <c r="AL253" s="344" t="e">
        <f t="shared" si="386"/>
        <v>#DIV/0!</v>
      </c>
      <c r="AM253" s="344" t="e">
        <f t="shared" si="388"/>
        <v>#DIV/0!</v>
      </c>
      <c r="AN253" s="344" t="e">
        <f t="shared" si="390"/>
        <v>#DIV/0!</v>
      </c>
      <c r="AO253" s="344" t="e">
        <f t="shared" si="392"/>
        <v>#DIV/0!</v>
      </c>
      <c r="AP253" s="344" t="e">
        <f t="shared" si="394"/>
        <v>#DIV/0!</v>
      </c>
      <c r="AQ253" s="344" t="e">
        <f t="shared" si="396"/>
        <v>#DIV/0!</v>
      </c>
      <c r="AR253" s="344" t="e">
        <f t="shared" si="398"/>
        <v>#DIV/0!</v>
      </c>
      <c r="AS253" s="344" t="e">
        <f t="shared" si="400"/>
        <v>#DIV/0!</v>
      </c>
      <c r="AT253" s="344" t="e">
        <f t="shared" si="402"/>
        <v>#DIV/0!</v>
      </c>
      <c r="AU253" s="344" t="e">
        <f t="shared" si="405"/>
        <v>#DIV/0!</v>
      </c>
      <c r="AV253" s="344" t="e">
        <f t="shared" si="407"/>
        <v>#DIV/0!</v>
      </c>
      <c r="AW253" s="344" t="e">
        <f t="shared" si="409"/>
        <v>#DIV/0!</v>
      </c>
      <c r="AX253" s="344" t="e">
        <f t="shared" si="411"/>
        <v>#DIV/0!</v>
      </c>
      <c r="AY253" s="344" t="e">
        <f t="shared" si="413"/>
        <v>#DIV/0!</v>
      </c>
      <c r="AZ253" s="344" t="e">
        <f t="shared" si="415"/>
        <v>#DIV/0!</v>
      </c>
      <c r="BA253" s="344" t="e">
        <f t="shared" si="417"/>
        <v>#DIV/0!</v>
      </c>
      <c r="BB253" s="344" t="e">
        <f t="shared" si="419"/>
        <v>#DIV/0!</v>
      </c>
      <c r="BC253" s="344" t="e">
        <f t="shared" ref="BC253:BC261" si="421">IF(S253=0,"",$EE253)</f>
        <v>#DIV/0!</v>
      </c>
      <c r="BL253" s="332">
        <f t="shared" si="347"/>
        <v>0</v>
      </c>
      <c r="BM253" s="344" t="e">
        <f t="shared" si="348"/>
        <v>#DIV/0!</v>
      </c>
      <c r="BN253" s="332">
        <f t="shared" si="352"/>
        <v>0</v>
      </c>
      <c r="BO253" s="344" t="e">
        <f>IF(BN253&lt;$BN$264,$BN$265,$BN266)</f>
        <v>#DIV/0!</v>
      </c>
      <c r="BP253" s="332">
        <f t="shared" si="354"/>
        <v>0</v>
      </c>
      <c r="BQ253" s="344" t="e">
        <f>IF(BP253&lt;$BP$264,$BP$265,$BP266)</f>
        <v>#DIV/0!</v>
      </c>
      <c r="BR253" s="332">
        <f t="shared" si="356"/>
        <v>0</v>
      </c>
      <c r="BS253" s="344" t="e">
        <f>IF(BR253&lt;$BR$264,$BR$265,$BR266)</f>
        <v>#DIV/0!</v>
      </c>
      <c r="BT253" s="332">
        <f t="shared" si="358"/>
        <v>0</v>
      </c>
      <c r="BU253" s="344" t="e">
        <f>IF(BT253&lt;$BT$264,$BT$265,$BT266)</f>
        <v>#DIV/0!</v>
      </c>
      <c r="BV253" s="332">
        <f t="shared" si="360"/>
        <v>0</v>
      </c>
      <c r="BW253" s="344" t="e">
        <f>IF(BV253&lt;$BV$264,$BV$265,$BV266)</f>
        <v>#DIV/0!</v>
      </c>
      <c r="BX253" s="332">
        <f t="shared" si="362"/>
        <v>0</v>
      </c>
      <c r="BY253" s="344" t="e">
        <f>IF(BX253&lt;$BX$264,$BX$265,$BX266)</f>
        <v>#DIV/0!</v>
      </c>
      <c r="BZ253" s="332">
        <f t="shared" si="364"/>
        <v>0</v>
      </c>
      <c r="CA253" s="344" t="e">
        <f>IF(BZ253&lt;$BZ$264,$BZ$265,$BZ266)</f>
        <v>#DIV/0!</v>
      </c>
      <c r="CB253" s="332">
        <f t="shared" si="366"/>
        <v>0</v>
      </c>
      <c r="CC253" s="344" t="e">
        <f>IF(CB253&lt;$CB$264,$CB$265,$CB266)</f>
        <v>#DIV/0!</v>
      </c>
      <c r="CD253" s="332">
        <f t="shared" si="368"/>
        <v>0</v>
      </c>
      <c r="CE253" s="344" t="e">
        <f>IF(CD253&lt;$CD$264,$CD$265,$CD266)</f>
        <v>#DIV/0!</v>
      </c>
      <c r="CF253" s="332">
        <f t="shared" si="370"/>
        <v>0</v>
      </c>
      <c r="CG253" s="344" t="e">
        <f>IF(CF253&lt;$CF$264,$CF$265,$CF266)</f>
        <v>#DIV/0!</v>
      </c>
      <c r="CH253" s="332">
        <f t="shared" si="372"/>
        <v>0</v>
      </c>
      <c r="CI253" s="344" t="e">
        <f>IF(CH253&lt;$CH$264,$CH$265,$CH266)</f>
        <v>#DIV/0!</v>
      </c>
      <c r="CJ253" s="332">
        <f t="shared" si="374"/>
        <v>0</v>
      </c>
      <c r="CK253" s="344" t="e">
        <f>IF(CJ253&lt;$CJ$264,$CJ$265,$CJ266)</f>
        <v>#DIV/0!</v>
      </c>
      <c r="CL253" s="332">
        <f t="shared" si="376"/>
        <v>0</v>
      </c>
      <c r="CM253" s="344" t="e">
        <f t="shared" si="377"/>
        <v>#DIV/0!</v>
      </c>
      <c r="CN253" s="332">
        <f t="shared" si="379"/>
        <v>0</v>
      </c>
      <c r="CO253" s="344" t="e">
        <f>IF(CN253&lt;$CN$264,$CN$265,$CN266)</f>
        <v>#DIV/0!</v>
      </c>
      <c r="CP253" s="332">
        <f t="shared" si="381"/>
        <v>0</v>
      </c>
      <c r="CQ253" s="344" t="e">
        <f>IF(CP253&lt;$CP$264,$CP$265,$CP266)</f>
        <v>#DIV/0!</v>
      </c>
      <c r="CR253" s="332">
        <f t="shared" si="383"/>
        <v>0</v>
      </c>
      <c r="CS253" s="344" t="e">
        <f>IF(CR253&lt;$CR$264,$CR$265,$CR266)</f>
        <v>#DIV/0!</v>
      </c>
      <c r="CT253" s="332">
        <f t="shared" si="385"/>
        <v>0</v>
      </c>
      <c r="CU253" s="344" t="e">
        <f>IF(CT253&lt;$CT$264,$CT$265,$CT266)</f>
        <v>#DIV/0!</v>
      </c>
      <c r="CV253" s="332">
        <f t="shared" si="387"/>
        <v>0</v>
      </c>
      <c r="CW253" s="344" t="e">
        <f>IF(CV253&lt;$CV$264,$CV$265,$CV266)</f>
        <v>#DIV/0!</v>
      </c>
      <c r="CX253" s="332">
        <f t="shared" si="389"/>
        <v>0</v>
      </c>
      <c r="CY253" s="344" t="e">
        <f>IF(CX253&lt;$CX$264,$CX$265,$CX266)</f>
        <v>#DIV/0!</v>
      </c>
      <c r="CZ253" s="344">
        <f t="shared" si="391"/>
        <v>0</v>
      </c>
      <c r="DA253" s="344" t="e">
        <f>IF(CZ253&lt;$CZ$264,$CZ$265,$CZ266)</f>
        <v>#DIV/0!</v>
      </c>
      <c r="DB253" s="344">
        <f t="shared" si="393"/>
        <v>0</v>
      </c>
      <c r="DC253" s="344" t="e">
        <f>IF(DB253&lt;DB$264,$DB$265,$DB266)</f>
        <v>#DIV/0!</v>
      </c>
      <c r="DD253" s="344">
        <f t="shared" si="395"/>
        <v>0</v>
      </c>
      <c r="DE253" s="344" t="e">
        <f>IF(DD253&lt;DD$264,$DD$265,$DD266)</f>
        <v>#DIV/0!</v>
      </c>
      <c r="DF253" s="344">
        <f t="shared" si="397"/>
        <v>0</v>
      </c>
      <c r="DG253" s="344" t="e">
        <f>IF(DF253&lt;DF$264,$DF$265,$DF266)</f>
        <v>#DIV/0!</v>
      </c>
      <c r="DH253" s="344">
        <f t="shared" si="399"/>
        <v>0</v>
      </c>
      <c r="DI253" s="344" t="e">
        <f>IF(DH253&lt;DH$264,$DH$265,$DH266)</f>
        <v>#DIV/0!</v>
      </c>
      <c r="DJ253" s="344">
        <f t="shared" si="401"/>
        <v>0</v>
      </c>
      <c r="DK253" s="344" t="e">
        <f>IF(DJ253&lt;DJ$264,$DJ$265,$DJ266)</f>
        <v>#DIV/0!</v>
      </c>
      <c r="DL253" s="344">
        <f t="shared" si="403"/>
        <v>0</v>
      </c>
      <c r="DM253" s="344" t="e">
        <f t="shared" si="404"/>
        <v>#DIV/0!</v>
      </c>
      <c r="DN253" s="344">
        <f t="shared" si="406"/>
        <v>0</v>
      </c>
      <c r="DO253" s="344" t="e">
        <f>IF(DN253&lt;DN$264,$DN$265,$DN266)</f>
        <v>#DIV/0!</v>
      </c>
      <c r="DP253" s="344">
        <f t="shared" si="408"/>
        <v>0</v>
      </c>
      <c r="DQ253" s="344" t="e">
        <f>IF(DP253&lt;DP$264,$DP$265,$DP266)</f>
        <v>#DIV/0!</v>
      </c>
      <c r="DR253" s="344">
        <f t="shared" si="410"/>
        <v>0</v>
      </c>
      <c r="DS253" s="344" t="e">
        <f>IF(DR253&lt;DR$264,$DR$265,$DR266)</f>
        <v>#DIV/0!</v>
      </c>
      <c r="DT253" s="344">
        <f t="shared" si="412"/>
        <v>0</v>
      </c>
      <c r="DU253" s="344" t="e">
        <f>IF(DT253&lt;DT$264,$DT$265,$DT266)</f>
        <v>#DIV/0!</v>
      </c>
      <c r="DV253" s="344">
        <f t="shared" si="414"/>
        <v>0</v>
      </c>
      <c r="DW253" s="344" t="e">
        <f>IF(DV253&lt;DV$264,$DV$265,$DV266)</f>
        <v>#DIV/0!</v>
      </c>
      <c r="DX253" s="344">
        <f t="shared" si="416"/>
        <v>0</v>
      </c>
      <c r="DY253" s="344" t="e">
        <f>IF(DX253&lt;DX$264,$DX$265,$DX266)</f>
        <v>#DIV/0!</v>
      </c>
      <c r="DZ253" s="344">
        <f t="shared" si="418"/>
        <v>0</v>
      </c>
      <c r="EA253" s="344" t="e">
        <f>IF(DZ253&lt;DZ$264,$DZ$265,$DZ266)</f>
        <v>#DIV/0!</v>
      </c>
      <c r="EB253" s="344">
        <f t="shared" si="420"/>
        <v>0</v>
      </c>
      <c r="EC253" s="344" t="e">
        <f>IF(EB253&lt;$EB$264,$EB$265,$EB266)</f>
        <v>#DIV/0!</v>
      </c>
      <c r="ED253" s="344">
        <f t="shared" ref="ED253:ED261" si="422">ABS($P$252-P253)</f>
        <v>0</v>
      </c>
      <c r="EE253" s="344" t="e">
        <f>IF(ED253&lt;$ED$264,$ED$265,$ED266)</f>
        <v>#DIV/0!</v>
      </c>
      <c r="EY253" s="344" t="s">
        <v>276</v>
      </c>
      <c r="EZ253" s="342" t="e">
        <f>EZ251-(EZ227+EZ245+EZ236)</f>
        <v>#DIV/0!</v>
      </c>
      <c r="FA253" s="344">
        <f t="shared" si="349"/>
        <v>0</v>
      </c>
      <c r="FB253" s="344">
        <f t="shared" si="350"/>
        <v>0</v>
      </c>
      <c r="FC253" s="344">
        <f t="shared" si="341"/>
        <v>0</v>
      </c>
    </row>
    <row r="254" spans="1:159">
      <c r="A254" s="342">
        <f>IF(Rendimiento!B153="",Rendimiento!F153,Rendimiento!B153)</f>
        <v>0</v>
      </c>
      <c r="B254" s="355">
        <f>Rendimiento!C153</f>
        <v>0</v>
      </c>
      <c r="C254" s="355">
        <f>Rendimiento!D153</f>
        <v>0</v>
      </c>
      <c r="D254" s="342">
        <f>Rendimiento!E153</f>
        <v>0</v>
      </c>
      <c r="E254" s="344">
        <f t="shared" si="342"/>
        <v>0</v>
      </c>
      <c r="F254" s="344">
        <f t="shared" si="337"/>
        <v>0</v>
      </c>
      <c r="G254" s="344">
        <f t="shared" si="338"/>
        <v>0</v>
      </c>
      <c r="H254" s="344">
        <f t="shared" si="339"/>
        <v>0</v>
      </c>
      <c r="I254" s="340">
        <f t="shared" si="343"/>
        <v>0</v>
      </c>
      <c r="J254" s="344">
        <f t="shared" si="344"/>
        <v>0</v>
      </c>
      <c r="K254" s="344">
        <f t="shared" si="340"/>
        <v>0</v>
      </c>
      <c r="O254" s="344">
        <f>Rendimiento!M153</f>
        <v>0</v>
      </c>
      <c r="P254" s="337">
        <f>Rendimiento!N153</f>
        <v>0</v>
      </c>
      <c r="Q254" s="332" t="e">
        <f>IF(E264&gt;0,O254,0)</f>
        <v>#DIV/0!</v>
      </c>
      <c r="R254" s="333" t="e">
        <f t="shared" si="345"/>
        <v>#DIV/0!</v>
      </c>
      <c r="S254" s="332" t="e">
        <f>IF(E264&gt;0,P254,Q254)</f>
        <v>#DIV/0!</v>
      </c>
      <c r="T254" s="344" t="e">
        <f t="shared" si="346"/>
        <v>#DIV/0!</v>
      </c>
      <c r="U254" s="344" t="e">
        <f t="shared" si="351"/>
        <v>#DIV/0!</v>
      </c>
      <c r="V254" s="344" t="e">
        <f t="shared" si="353"/>
        <v>#DIV/0!</v>
      </c>
      <c r="W254" s="344" t="e">
        <f t="shared" si="355"/>
        <v>#DIV/0!</v>
      </c>
      <c r="X254" s="344" t="e">
        <f t="shared" si="357"/>
        <v>#DIV/0!</v>
      </c>
      <c r="Y254" s="344" t="e">
        <f t="shared" si="359"/>
        <v>#DIV/0!</v>
      </c>
      <c r="Z254" s="344" t="e">
        <f t="shared" si="361"/>
        <v>#DIV/0!</v>
      </c>
      <c r="AA254" s="344" t="e">
        <f t="shared" si="363"/>
        <v>#DIV/0!</v>
      </c>
      <c r="AB254" s="344" t="e">
        <f t="shared" si="365"/>
        <v>#DIV/0!</v>
      </c>
      <c r="AC254" s="344" t="e">
        <f t="shared" si="367"/>
        <v>#DIV/0!</v>
      </c>
      <c r="AD254" s="344" t="e">
        <f t="shared" si="369"/>
        <v>#DIV/0!</v>
      </c>
      <c r="AE254" s="344" t="e">
        <f t="shared" si="371"/>
        <v>#DIV/0!</v>
      </c>
      <c r="AF254" s="344" t="e">
        <f t="shared" si="373"/>
        <v>#DIV/0!</v>
      </c>
      <c r="AG254" s="344" t="e">
        <f t="shared" si="375"/>
        <v>#DIV/0!</v>
      </c>
      <c r="AH254" s="344" t="e">
        <f t="shared" si="378"/>
        <v>#DIV/0!</v>
      </c>
      <c r="AI254" s="344" t="e">
        <f t="shared" si="380"/>
        <v>#DIV/0!</v>
      </c>
      <c r="AJ254" s="344" t="e">
        <f t="shared" si="382"/>
        <v>#DIV/0!</v>
      </c>
      <c r="AK254" s="344" t="e">
        <f t="shared" si="384"/>
        <v>#DIV/0!</v>
      </c>
      <c r="AL254" s="344" t="e">
        <f t="shared" si="386"/>
        <v>#DIV/0!</v>
      </c>
      <c r="AM254" s="344" t="e">
        <f t="shared" si="388"/>
        <v>#DIV/0!</v>
      </c>
      <c r="AN254" s="344" t="e">
        <f t="shared" si="390"/>
        <v>#DIV/0!</v>
      </c>
      <c r="AO254" s="344" t="e">
        <f t="shared" si="392"/>
        <v>#DIV/0!</v>
      </c>
      <c r="AP254" s="344" t="e">
        <f t="shared" si="394"/>
        <v>#DIV/0!</v>
      </c>
      <c r="AQ254" s="344" t="e">
        <f t="shared" si="396"/>
        <v>#DIV/0!</v>
      </c>
      <c r="AR254" s="344" t="e">
        <f t="shared" si="398"/>
        <v>#DIV/0!</v>
      </c>
      <c r="AS254" s="344" t="e">
        <f t="shared" si="400"/>
        <v>#DIV/0!</v>
      </c>
      <c r="AT254" s="344" t="e">
        <f t="shared" si="402"/>
        <v>#DIV/0!</v>
      </c>
      <c r="AU254" s="344" t="e">
        <f t="shared" si="405"/>
        <v>#DIV/0!</v>
      </c>
      <c r="AV254" s="344" t="e">
        <f t="shared" si="407"/>
        <v>#DIV/0!</v>
      </c>
      <c r="AW254" s="344" t="e">
        <f t="shared" si="409"/>
        <v>#DIV/0!</v>
      </c>
      <c r="AX254" s="344" t="e">
        <f t="shared" si="411"/>
        <v>#DIV/0!</v>
      </c>
      <c r="AY254" s="344" t="e">
        <f t="shared" si="413"/>
        <v>#DIV/0!</v>
      </c>
      <c r="AZ254" s="344" t="e">
        <f t="shared" si="415"/>
        <v>#DIV/0!</v>
      </c>
      <c r="BA254" s="344" t="e">
        <f t="shared" si="417"/>
        <v>#DIV/0!</v>
      </c>
      <c r="BB254" s="344" t="e">
        <f t="shared" si="419"/>
        <v>#DIV/0!</v>
      </c>
      <c r="BC254" s="344" t="e">
        <f t="shared" si="421"/>
        <v>#DIV/0!</v>
      </c>
      <c r="BD254" s="344" t="e">
        <f t="shared" ref="BD254:BD261" si="423">IF(S254=0,"",$EG254)</f>
        <v>#DIV/0!</v>
      </c>
      <c r="BL254" s="332">
        <f t="shared" si="347"/>
        <v>0</v>
      </c>
      <c r="BM254" s="344" t="e">
        <f t="shared" si="348"/>
        <v>#DIV/0!</v>
      </c>
      <c r="BN254" s="332">
        <f t="shared" si="352"/>
        <v>0</v>
      </c>
      <c r="BO254" s="344" t="e">
        <f>IF(BN254&lt;$BN$264,$BN$265,$BN266)</f>
        <v>#DIV/0!</v>
      </c>
      <c r="BP254" s="332">
        <f t="shared" si="354"/>
        <v>0</v>
      </c>
      <c r="BQ254" s="344" t="e">
        <f>IF(BP254&lt;$BP$264,$BP$265,$BP266)</f>
        <v>#DIV/0!</v>
      </c>
      <c r="BR254" s="332">
        <f t="shared" si="356"/>
        <v>0</v>
      </c>
      <c r="BS254" s="344" t="e">
        <f>IF(BR254&lt;$BR$264,$BR$265,$BR266)</f>
        <v>#DIV/0!</v>
      </c>
      <c r="BT254" s="332">
        <f t="shared" si="358"/>
        <v>0</v>
      </c>
      <c r="BU254" s="344" t="e">
        <f>IF(BT254&lt;$BT$264,$BT$265,$BT266)</f>
        <v>#DIV/0!</v>
      </c>
      <c r="BV254" s="332">
        <f t="shared" si="360"/>
        <v>0</v>
      </c>
      <c r="BW254" s="344" t="e">
        <f>IF(BV254&lt;$BV$264,$BV$265,$BV266)</f>
        <v>#DIV/0!</v>
      </c>
      <c r="BX254" s="332">
        <f t="shared" si="362"/>
        <v>0</v>
      </c>
      <c r="BY254" s="344" t="e">
        <f>IF(BX254&lt;$BX$264,$BX$265,$BX266)</f>
        <v>#DIV/0!</v>
      </c>
      <c r="BZ254" s="332">
        <f t="shared" si="364"/>
        <v>0</v>
      </c>
      <c r="CA254" s="344" t="e">
        <f>IF(BZ254&lt;$BZ$264,$BZ$265,$BZ266)</f>
        <v>#DIV/0!</v>
      </c>
      <c r="CB254" s="332">
        <f t="shared" si="366"/>
        <v>0</v>
      </c>
      <c r="CC254" s="344" t="e">
        <f>IF(CB254&lt;$CB$264,$CB$265,$CB266)</f>
        <v>#DIV/0!</v>
      </c>
      <c r="CD254" s="332">
        <f t="shared" si="368"/>
        <v>0</v>
      </c>
      <c r="CE254" s="344" t="e">
        <f>IF(CD254&lt;$CD$264,$CD$265,$CD266)</f>
        <v>#DIV/0!</v>
      </c>
      <c r="CF254" s="332">
        <f t="shared" si="370"/>
        <v>0</v>
      </c>
      <c r="CG254" s="344" t="e">
        <f>IF(CF254&lt;$CF$264,$CF$265,$CF266)</f>
        <v>#DIV/0!</v>
      </c>
      <c r="CH254" s="332">
        <f t="shared" si="372"/>
        <v>0</v>
      </c>
      <c r="CI254" s="344" t="e">
        <f>IF(CH254&lt;$CH$264,$CH$265,$CH266)</f>
        <v>#DIV/0!</v>
      </c>
      <c r="CJ254" s="332">
        <f t="shared" si="374"/>
        <v>0</v>
      </c>
      <c r="CK254" s="344" t="e">
        <f>IF(CJ254&lt;$CJ$264,$CJ$265,$CJ266)</f>
        <v>#DIV/0!</v>
      </c>
      <c r="CL254" s="332">
        <f t="shared" si="376"/>
        <v>0</v>
      </c>
      <c r="CM254" s="344" t="e">
        <f t="shared" si="377"/>
        <v>#DIV/0!</v>
      </c>
      <c r="CN254" s="332">
        <f t="shared" si="379"/>
        <v>0</v>
      </c>
      <c r="CO254" s="344" t="e">
        <f>IF(CN254&lt;$CN$264,$CN$265,$CN266)</f>
        <v>#DIV/0!</v>
      </c>
      <c r="CP254" s="332">
        <f t="shared" si="381"/>
        <v>0</v>
      </c>
      <c r="CQ254" s="344" t="e">
        <f>IF(CP254&lt;$CP$264,$CP$265,$CP266)</f>
        <v>#DIV/0!</v>
      </c>
      <c r="CR254" s="332">
        <f t="shared" si="383"/>
        <v>0</v>
      </c>
      <c r="CS254" s="344" t="e">
        <f>IF(CR254&lt;$CR$264,$CR$265,$CR266)</f>
        <v>#DIV/0!</v>
      </c>
      <c r="CT254" s="332">
        <f t="shared" si="385"/>
        <v>0</v>
      </c>
      <c r="CU254" s="344" t="e">
        <f>IF(CT254&lt;$CT$264,$CT$265,$CT266)</f>
        <v>#DIV/0!</v>
      </c>
      <c r="CV254" s="332">
        <f t="shared" si="387"/>
        <v>0</v>
      </c>
      <c r="CW254" s="344" t="e">
        <f>IF(CV254&lt;$CV$264,$CV$265,$CV266)</f>
        <v>#DIV/0!</v>
      </c>
      <c r="CX254" s="332">
        <f t="shared" si="389"/>
        <v>0</v>
      </c>
      <c r="CY254" s="344" t="e">
        <f>IF(CX254&lt;$CX$264,$CX$265,$CX266)</f>
        <v>#DIV/0!</v>
      </c>
      <c r="CZ254" s="344">
        <f t="shared" si="391"/>
        <v>0</v>
      </c>
      <c r="DA254" s="344" t="e">
        <f>IF(CZ254&lt;$CZ$264,$CZ$265,$CZ266)</f>
        <v>#DIV/0!</v>
      </c>
      <c r="DB254" s="344">
        <f t="shared" si="393"/>
        <v>0</v>
      </c>
      <c r="DC254" s="344" t="e">
        <f>IF(DB254&lt;DB$264,$DB$265,$DB266)</f>
        <v>#DIV/0!</v>
      </c>
      <c r="DD254" s="344">
        <f t="shared" si="395"/>
        <v>0</v>
      </c>
      <c r="DE254" s="344" t="e">
        <f>IF(DD254&lt;DD$264,$DD$265,$DD266)</f>
        <v>#DIV/0!</v>
      </c>
      <c r="DF254" s="344">
        <f t="shared" si="397"/>
        <v>0</v>
      </c>
      <c r="DG254" s="344" t="e">
        <f>IF(DF254&lt;DF$264,$DF$265,$DF266)</f>
        <v>#DIV/0!</v>
      </c>
      <c r="DH254" s="344">
        <f t="shared" si="399"/>
        <v>0</v>
      </c>
      <c r="DI254" s="344" t="e">
        <f>IF(DH254&lt;DH$264,$DH$265,$DH266)</f>
        <v>#DIV/0!</v>
      </c>
      <c r="DJ254" s="344">
        <f t="shared" si="401"/>
        <v>0</v>
      </c>
      <c r="DK254" s="344" t="e">
        <f>IF(DJ254&lt;DJ$264,$DJ$265,$DJ266)</f>
        <v>#DIV/0!</v>
      </c>
      <c r="DL254" s="344">
        <f t="shared" si="403"/>
        <v>0</v>
      </c>
      <c r="DM254" s="344" t="e">
        <f t="shared" si="404"/>
        <v>#DIV/0!</v>
      </c>
      <c r="DN254" s="344">
        <f t="shared" si="406"/>
        <v>0</v>
      </c>
      <c r="DO254" s="344" t="e">
        <f>IF(DN254&lt;DN$264,$DN$265,$DN266)</f>
        <v>#DIV/0!</v>
      </c>
      <c r="DP254" s="344">
        <f t="shared" si="408"/>
        <v>0</v>
      </c>
      <c r="DQ254" s="344" t="e">
        <f>IF(DP254&lt;DP$264,$DP$265,$DP266)</f>
        <v>#DIV/0!</v>
      </c>
      <c r="DR254" s="344">
        <f t="shared" si="410"/>
        <v>0</v>
      </c>
      <c r="DS254" s="344" t="e">
        <f>IF(DR254&lt;DR$264,$DR$265,$DR266)</f>
        <v>#DIV/0!</v>
      </c>
      <c r="DT254" s="344">
        <f t="shared" si="412"/>
        <v>0</v>
      </c>
      <c r="DU254" s="344" t="e">
        <f>IF(DT254&lt;DT$264,$DT$265,$DT266)</f>
        <v>#DIV/0!</v>
      </c>
      <c r="DV254" s="344">
        <f t="shared" si="414"/>
        <v>0</v>
      </c>
      <c r="DW254" s="344" t="e">
        <f>IF(DV254&lt;DV$264,$DV$265,$DV266)</f>
        <v>#DIV/0!</v>
      </c>
      <c r="DX254" s="344">
        <f t="shared" si="416"/>
        <v>0</v>
      </c>
      <c r="DY254" s="344" t="e">
        <f>IF(DX254&lt;DX$264,$DX$265,$DX266)</f>
        <v>#DIV/0!</v>
      </c>
      <c r="DZ254" s="344">
        <f t="shared" si="418"/>
        <v>0</v>
      </c>
      <c r="EA254" s="344" t="e">
        <f>IF(DZ254&lt;DZ$264,$DZ$265,$DZ266)</f>
        <v>#DIV/0!</v>
      </c>
      <c r="EB254" s="344">
        <f t="shared" si="420"/>
        <v>0</v>
      </c>
      <c r="EC254" s="344" t="e">
        <f>IF(EB254&lt;$EB$264,$EB$265,$EB266)</f>
        <v>#DIV/0!</v>
      </c>
      <c r="ED254" s="344">
        <f t="shared" si="422"/>
        <v>0</v>
      </c>
      <c r="EE254" s="344" t="e">
        <f>IF(ED254&lt;$ED$264,$ED$265,$ED266)</f>
        <v>#DIV/0!</v>
      </c>
      <c r="EF254" s="344">
        <f t="shared" ref="EF254:EF261" si="424">ABS($P$253-P254)</f>
        <v>0</v>
      </c>
      <c r="EG254" s="344" t="e">
        <f>IF(EF254&lt;$EF$264,$EF$265,$EF266)</f>
        <v>#DIV/0!</v>
      </c>
      <c r="FA254" s="344">
        <f t="shared" si="349"/>
        <v>0</v>
      </c>
      <c r="FB254" s="344">
        <f t="shared" si="350"/>
        <v>0</v>
      </c>
      <c r="FC254" s="344">
        <f t="shared" si="341"/>
        <v>0</v>
      </c>
    </row>
    <row r="255" spans="1:159">
      <c r="A255" s="342">
        <f>IF(Rendimiento!B154="",Rendimiento!F154,Rendimiento!B154)</f>
        <v>0</v>
      </c>
      <c r="B255" s="355">
        <f>Rendimiento!C154</f>
        <v>0</v>
      </c>
      <c r="C255" s="355">
        <f>Rendimiento!D154</f>
        <v>0</v>
      </c>
      <c r="D255" s="342">
        <f>Rendimiento!E154</f>
        <v>0</v>
      </c>
      <c r="E255" s="344">
        <f t="shared" si="342"/>
        <v>0</v>
      </c>
      <c r="F255" s="344">
        <f t="shared" si="337"/>
        <v>0</v>
      </c>
      <c r="G255" s="344">
        <f t="shared" si="338"/>
        <v>0</v>
      </c>
      <c r="H255" s="344">
        <f t="shared" si="339"/>
        <v>0</v>
      </c>
      <c r="I255" s="340">
        <f t="shared" si="343"/>
        <v>0</v>
      </c>
      <c r="J255" s="344">
        <f t="shared" si="344"/>
        <v>0</v>
      </c>
      <c r="K255" s="344">
        <f t="shared" si="340"/>
        <v>0</v>
      </c>
      <c r="O255" s="344">
        <f>Rendimiento!M154</f>
        <v>0</v>
      </c>
      <c r="P255" s="337">
        <f>Rendimiento!N154</f>
        <v>0</v>
      </c>
      <c r="Q255" s="332" t="e">
        <f>IF(E264&gt;0,O255,0)</f>
        <v>#DIV/0!</v>
      </c>
      <c r="R255" s="333" t="e">
        <f t="shared" si="345"/>
        <v>#DIV/0!</v>
      </c>
      <c r="S255" s="332" t="e">
        <f>IF(E264&gt;0,P255,Q255)</f>
        <v>#DIV/0!</v>
      </c>
      <c r="T255" s="344" t="e">
        <f t="shared" si="346"/>
        <v>#DIV/0!</v>
      </c>
      <c r="U255" s="344" t="e">
        <f t="shared" si="351"/>
        <v>#DIV/0!</v>
      </c>
      <c r="V255" s="344" t="e">
        <f t="shared" si="353"/>
        <v>#DIV/0!</v>
      </c>
      <c r="W255" s="344" t="e">
        <f t="shared" si="355"/>
        <v>#DIV/0!</v>
      </c>
      <c r="X255" s="344" t="e">
        <f t="shared" si="357"/>
        <v>#DIV/0!</v>
      </c>
      <c r="Y255" s="344" t="e">
        <f t="shared" si="359"/>
        <v>#DIV/0!</v>
      </c>
      <c r="Z255" s="344" t="e">
        <f t="shared" si="361"/>
        <v>#DIV/0!</v>
      </c>
      <c r="AA255" s="344" t="e">
        <f t="shared" si="363"/>
        <v>#DIV/0!</v>
      </c>
      <c r="AB255" s="344" t="e">
        <f t="shared" si="365"/>
        <v>#DIV/0!</v>
      </c>
      <c r="AC255" s="344" t="e">
        <f t="shared" si="367"/>
        <v>#DIV/0!</v>
      </c>
      <c r="AD255" s="344" t="e">
        <f t="shared" si="369"/>
        <v>#DIV/0!</v>
      </c>
      <c r="AE255" s="344" t="e">
        <f t="shared" si="371"/>
        <v>#DIV/0!</v>
      </c>
      <c r="AF255" s="344" t="e">
        <f t="shared" si="373"/>
        <v>#DIV/0!</v>
      </c>
      <c r="AG255" s="344" t="e">
        <f t="shared" si="375"/>
        <v>#DIV/0!</v>
      </c>
      <c r="AH255" s="344" t="e">
        <f t="shared" si="378"/>
        <v>#DIV/0!</v>
      </c>
      <c r="AI255" s="344" t="e">
        <f t="shared" si="380"/>
        <v>#DIV/0!</v>
      </c>
      <c r="AJ255" s="344" t="e">
        <f t="shared" si="382"/>
        <v>#DIV/0!</v>
      </c>
      <c r="AK255" s="344" t="e">
        <f t="shared" si="384"/>
        <v>#DIV/0!</v>
      </c>
      <c r="AL255" s="344" t="e">
        <f t="shared" si="386"/>
        <v>#DIV/0!</v>
      </c>
      <c r="AM255" s="344" t="e">
        <f t="shared" si="388"/>
        <v>#DIV/0!</v>
      </c>
      <c r="AN255" s="344" t="e">
        <f t="shared" si="390"/>
        <v>#DIV/0!</v>
      </c>
      <c r="AO255" s="344" t="e">
        <f t="shared" si="392"/>
        <v>#DIV/0!</v>
      </c>
      <c r="AP255" s="344" t="e">
        <f t="shared" si="394"/>
        <v>#DIV/0!</v>
      </c>
      <c r="AQ255" s="344" t="e">
        <f t="shared" si="396"/>
        <v>#DIV/0!</v>
      </c>
      <c r="AR255" s="344" t="e">
        <f t="shared" si="398"/>
        <v>#DIV/0!</v>
      </c>
      <c r="AS255" s="344" t="e">
        <f t="shared" si="400"/>
        <v>#DIV/0!</v>
      </c>
      <c r="AT255" s="344" t="e">
        <f t="shared" si="402"/>
        <v>#DIV/0!</v>
      </c>
      <c r="AU255" s="344" t="e">
        <f t="shared" si="405"/>
        <v>#DIV/0!</v>
      </c>
      <c r="AV255" s="344" t="e">
        <f t="shared" si="407"/>
        <v>#DIV/0!</v>
      </c>
      <c r="AW255" s="344" t="e">
        <f t="shared" si="409"/>
        <v>#DIV/0!</v>
      </c>
      <c r="AX255" s="344" t="e">
        <f t="shared" si="411"/>
        <v>#DIV/0!</v>
      </c>
      <c r="AY255" s="344" t="e">
        <f t="shared" si="413"/>
        <v>#DIV/0!</v>
      </c>
      <c r="AZ255" s="344" t="e">
        <f t="shared" si="415"/>
        <v>#DIV/0!</v>
      </c>
      <c r="BA255" s="344" t="e">
        <f t="shared" si="417"/>
        <v>#DIV/0!</v>
      </c>
      <c r="BB255" s="344" t="e">
        <f t="shared" si="419"/>
        <v>#DIV/0!</v>
      </c>
      <c r="BC255" s="344" t="e">
        <f t="shared" si="421"/>
        <v>#DIV/0!</v>
      </c>
      <c r="BD255" s="344" t="e">
        <f t="shared" si="423"/>
        <v>#DIV/0!</v>
      </c>
      <c r="BE255" s="344" t="e">
        <f t="shared" ref="BE255:BE261" si="425">IF(S255=0,"",$EI255)</f>
        <v>#DIV/0!</v>
      </c>
      <c r="BL255" s="332">
        <f t="shared" si="347"/>
        <v>0</v>
      </c>
      <c r="BM255" s="344" t="e">
        <f t="shared" si="348"/>
        <v>#DIV/0!</v>
      </c>
      <c r="BN255" s="332">
        <f t="shared" si="352"/>
        <v>0</v>
      </c>
      <c r="BO255" s="344" t="e">
        <f>IF(BN255&lt;$BN$264,$BN$265,$BN266)</f>
        <v>#DIV/0!</v>
      </c>
      <c r="BP255" s="332">
        <f t="shared" si="354"/>
        <v>0</v>
      </c>
      <c r="BQ255" s="344" t="e">
        <f>IF(BP255&lt;$BP$264,$BP$265,$BP266)</f>
        <v>#DIV/0!</v>
      </c>
      <c r="BR255" s="332">
        <f t="shared" si="356"/>
        <v>0</v>
      </c>
      <c r="BS255" s="344" t="e">
        <f>IF(BR255&lt;$BR$264,$BR$265,$BR266)</f>
        <v>#DIV/0!</v>
      </c>
      <c r="BT255" s="332">
        <f t="shared" si="358"/>
        <v>0</v>
      </c>
      <c r="BU255" s="344" t="e">
        <f>IF(BT255&lt;$BT$264,$BT$265,$BT266)</f>
        <v>#DIV/0!</v>
      </c>
      <c r="BV255" s="332">
        <f t="shared" si="360"/>
        <v>0</v>
      </c>
      <c r="BW255" s="344" t="e">
        <f>IF(BV255&lt;$BV$264,$BV$265,$BV266)</f>
        <v>#DIV/0!</v>
      </c>
      <c r="BX255" s="332">
        <f t="shared" si="362"/>
        <v>0</v>
      </c>
      <c r="BY255" s="344" t="e">
        <f>IF(BX255&lt;$BX$264,$BX$265,$BX266)</f>
        <v>#DIV/0!</v>
      </c>
      <c r="BZ255" s="332">
        <f t="shared" si="364"/>
        <v>0</v>
      </c>
      <c r="CA255" s="344" t="e">
        <f>IF(BZ255&lt;$BZ$264,$BZ$265,$BZ266)</f>
        <v>#DIV/0!</v>
      </c>
      <c r="CB255" s="332">
        <f t="shared" si="366"/>
        <v>0</v>
      </c>
      <c r="CC255" s="344" t="e">
        <f>IF(CB255&lt;$CB$264,$CB$265,$CB266)</f>
        <v>#DIV/0!</v>
      </c>
      <c r="CD255" s="332">
        <f t="shared" si="368"/>
        <v>0</v>
      </c>
      <c r="CE255" s="344" t="e">
        <f>IF(CD255&lt;$CD$264,$CD$265,$CD266)</f>
        <v>#DIV/0!</v>
      </c>
      <c r="CF255" s="332">
        <f t="shared" si="370"/>
        <v>0</v>
      </c>
      <c r="CG255" s="344" t="e">
        <f>IF(CF255&lt;$CF$264,$CF$265,$CF266)</f>
        <v>#DIV/0!</v>
      </c>
      <c r="CH255" s="332">
        <f t="shared" si="372"/>
        <v>0</v>
      </c>
      <c r="CI255" s="344" t="e">
        <f>IF(CH255&lt;$CH$264,$CH$265,$CH266)</f>
        <v>#DIV/0!</v>
      </c>
      <c r="CJ255" s="332">
        <f t="shared" si="374"/>
        <v>0</v>
      </c>
      <c r="CK255" s="344" t="e">
        <f>IF(CJ255&lt;$CJ$264,$CJ$265,$CJ266)</f>
        <v>#DIV/0!</v>
      </c>
      <c r="CL255" s="332">
        <f t="shared" si="376"/>
        <v>0</v>
      </c>
      <c r="CM255" s="344" t="e">
        <f t="shared" si="377"/>
        <v>#DIV/0!</v>
      </c>
      <c r="CN255" s="332">
        <f t="shared" si="379"/>
        <v>0</v>
      </c>
      <c r="CO255" s="344" t="e">
        <f>IF(CN255&lt;$CN$264,$CN$265,$CN$266)</f>
        <v>#DIV/0!</v>
      </c>
      <c r="CP255" s="332">
        <f t="shared" si="381"/>
        <v>0</v>
      </c>
      <c r="CQ255" s="344" t="e">
        <f>IF(CP255&lt;$CP$264,$CP$265,$CP$266)</f>
        <v>#DIV/0!</v>
      </c>
      <c r="CR255" s="332">
        <f t="shared" si="383"/>
        <v>0</v>
      </c>
      <c r="CS255" s="344" t="e">
        <f>IF(CR255&lt;$CR$264,$CR$265,$CR$266)</f>
        <v>#DIV/0!</v>
      </c>
      <c r="CT255" s="332">
        <f t="shared" si="385"/>
        <v>0</v>
      </c>
      <c r="CU255" s="344" t="e">
        <f>IF(CT255&lt;$CT$264,$CT$265,$CT$266)</f>
        <v>#DIV/0!</v>
      </c>
      <c r="CV255" s="332">
        <f t="shared" si="387"/>
        <v>0</v>
      </c>
      <c r="CW255" s="344" t="e">
        <f>IF(CV255&lt;$CV$264,$CV$265,$CV$266)</f>
        <v>#DIV/0!</v>
      </c>
      <c r="CX255" s="332">
        <f t="shared" si="389"/>
        <v>0</v>
      </c>
      <c r="CY255" s="344" t="e">
        <f>IF(CX255&lt;$CX$264,$CX$265,$CX$266)</f>
        <v>#DIV/0!</v>
      </c>
      <c r="CZ255" s="344">
        <f t="shared" si="391"/>
        <v>0</v>
      </c>
      <c r="DA255" s="344" t="e">
        <f>IF(CZ255&lt;$CZ$264,$CZ$265,$CZ$266)</f>
        <v>#DIV/0!</v>
      </c>
      <c r="DB255" s="344">
        <f t="shared" si="393"/>
        <v>0</v>
      </c>
      <c r="DC255" s="344" t="e">
        <f>IF(DB255&lt;DB$264,$DB$265,$DB$266)</f>
        <v>#DIV/0!</v>
      </c>
      <c r="DD255" s="344">
        <f t="shared" si="395"/>
        <v>0</v>
      </c>
      <c r="DE255" s="344" t="e">
        <f>IF(DD255&lt;DD$264,$DD$265,$DD$266)</f>
        <v>#DIV/0!</v>
      </c>
      <c r="DF255" s="344">
        <f t="shared" si="397"/>
        <v>0</v>
      </c>
      <c r="DG255" s="344" t="e">
        <f>IF(DF255&lt;DF$264,$DF$265,$DF$266)</f>
        <v>#DIV/0!</v>
      </c>
      <c r="DH255" s="344">
        <f t="shared" si="399"/>
        <v>0</v>
      </c>
      <c r="DI255" s="344" t="e">
        <f>IF(DH255&lt;DH$264,$DH$265,$DH$266)</f>
        <v>#DIV/0!</v>
      </c>
      <c r="DJ255" s="344">
        <f t="shared" si="401"/>
        <v>0</v>
      </c>
      <c r="DK255" s="344" t="e">
        <f>IF(DJ255&lt;DJ$264,$DJ$265,$DJ$266)</f>
        <v>#DIV/0!</v>
      </c>
      <c r="DL255" s="344">
        <f t="shared" si="403"/>
        <v>0</v>
      </c>
      <c r="DM255" s="344" t="e">
        <f t="shared" si="404"/>
        <v>#DIV/0!</v>
      </c>
      <c r="DN255" s="344">
        <f t="shared" si="406"/>
        <v>0</v>
      </c>
      <c r="DO255" s="344" t="e">
        <f>IF(DN255&lt;DN$264,$DN$265,$DN266)</f>
        <v>#DIV/0!</v>
      </c>
      <c r="DP255" s="344">
        <f t="shared" si="408"/>
        <v>0</v>
      </c>
      <c r="DQ255" s="344" t="e">
        <f>IF(DP255&lt;DP$264,$DP$265,$DP266)</f>
        <v>#DIV/0!</v>
      </c>
      <c r="DR255" s="344">
        <f t="shared" si="410"/>
        <v>0</v>
      </c>
      <c r="DS255" s="344" t="e">
        <f>IF(DR255&lt;DR$264,$DR$265,$DR266)</f>
        <v>#DIV/0!</v>
      </c>
      <c r="DT255" s="344">
        <f t="shared" si="412"/>
        <v>0</v>
      </c>
      <c r="DU255" s="344" t="e">
        <f>IF(DT255&lt;DT$264,$DT$265,$DT266)</f>
        <v>#DIV/0!</v>
      </c>
      <c r="DV255" s="344">
        <f t="shared" si="414"/>
        <v>0</v>
      </c>
      <c r="DW255" s="344" t="e">
        <f>IF(DV255&lt;DV$264,$DV$265,$DV266)</f>
        <v>#DIV/0!</v>
      </c>
      <c r="DX255" s="344">
        <f t="shared" si="416"/>
        <v>0</v>
      </c>
      <c r="DY255" s="344" t="e">
        <f>IF(DX255&lt;DX$264,$DX$265,$DX266)</f>
        <v>#DIV/0!</v>
      </c>
      <c r="DZ255" s="344">
        <f t="shared" si="418"/>
        <v>0</v>
      </c>
      <c r="EA255" s="344" t="e">
        <f>IF(DZ255&lt;DZ$264,$DZ$265,$DZ266)</f>
        <v>#DIV/0!</v>
      </c>
      <c r="EB255" s="344">
        <f t="shared" si="420"/>
        <v>0</v>
      </c>
      <c r="EC255" s="344" t="e">
        <f>IF(EB255&lt;$EB$264,$EB$265,$EB266)</f>
        <v>#DIV/0!</v>
      </c>
      <c r="ED255" s="344">
        <f t="shared" si="422"/>
        <v>0</v>
      </c>
      <c r="EE255" s="344" t="e">
        <f>IF(ED255&lt;$ED$264,$ED$265,$ED266)</f>
        <v>#DIV/0!</v>
      </c>
      <c r="EF255" s="344">
        <f t="shared" si="424"/>
        <v>0</v>
      </c>
      <c r="EG255" s="344" t="e">
        <f>IF(EF255&lt;$EF$264,$EF$265,$EF266)</f>
        <v>#DIV/0!</v>
      </c>
      <c r="EH255" s="344">
        <f t="shared" ref="EH255:EH261" si="426">ABS($P$254-P255)</f>
        <v>0</v>
      </c>
      <c r="EI255" s="344" t="e">
        <f>IF(EH255&lt;$EH$264,$EH$265,$EH266)</f>
        <v>#DIV/0!</v>
      </c>
      <c r="EY255" s="344" t="s">
        <v>277</v>
      </c>
      <c r="EZ255" s="344">
        <f>COUNTIF(FA217:FA261,"&gt;0,1")-1</f>
        <v>-1</v>
      </c>
      <c r="FA255" s="344">
        <f t="shared" si="349"/>
        <v>0</v>
      </c>
      <c r="FB255" s="344">
        <f t="shared" si="350"/>
        <v>0</v>
      </c>
      <c r="FC255" s="344">
        <f t="shared" si="341"/>
        <v>0</v>
      </c>
    </row>
    <row r="256" spans="1:159">
      <c r="A256" s="342">
        <f>IF(Rendimiento!B155="",Rendimiento!F155,Rendimiento!B155)</f>
        <v>0</v>
      </c>
      <c r="B256" s="355">
        <f>Rendimiento!C155</f>
        <v>0</v>
      </c>
      <c r="C256" s="355">
        <f>Rendimiento!D155</f>
        <v>0</v>
      </c>
      <c r="D256" s="342">
        <f>Rendimiento!E155</f>
        <v>0</v>
      </c>
      <c r="E256" s="344">
        <f t="shared" si="342"/>
        <v>0</v>
      </c>
      <c r="F256" s="344">
        <f t="shared" si="337"/>
        <v>0</v>
      </c>
      <c r="G256" s="344">
        <f t="shared" si="338"/>
        <v>0</v>
      </c>
      <c r="H256" s="344">
        <f t="shared" si="339"/>
        <v>0</v>
      </c>
      <c r="I256" s="340">
        <f t="shared" si="343"/>
        <v>0</v>
      </c>
      <c r="J256" s="344">
        <f t="shared" si="344"/>
        <v>0</v>
      </c>
      <c r="K256" s="344">
        <f t="shared" si="340"/>
        <v>0</v>
      </c>
      <c r="L256" s="353"/>
      <c r="M256" s="353"/>
      <c r="N256" s="353"/>
      <c r="O256" s="353">
        <f>Rendimiento!M155</f>
        <v>0</v>
      </c>
      <c r="P256" s="359">
        <f>Rendimiento!N155</f>
        <v>0</v>
      </c>
      <c r="Q256" s="332" t="e">
        <f>IF(E264&gt;0,O256,0)</f>
        <v>#DIV/0!</v>
      </c>
      <c r="R256" s="333" t="e">
        <f t="shared" si="345"/>
        <v>#DIV/0!</v>
      </c>
      <c r="S256" s="332" t="e">
        <f>IF(E264&gt;0,P256,Q256)</f>
        <v>#DIV/0!</v>
      </c>
      <c r="T256" s="344" t="e">
        <f t="shared" si="346"/>
        <v>#DIV/0!</v>
      </c>
      <c r="U256" s="344" t="e">
        <f t="shared" si="351"/>
        <v>#DIV/0!</v>
      </c>
      <c r="V256" s="344" t="e">
        <f t="shared" si="353"/>
        <v>#DIV/0!</v>
      </c>
      <c r="W256" s="344" t="e">
        <f t="shared" si="355"/>
        <v>#DIV/0!</v>
      </c>
      <c r="X256" s="344" t="e">
        <f t="shared" si="357"/>
        <v>#DIV/0!</v>
      </c>
      <c r="Y256" s="344" t="e">
        <f t="shared" si="359"/>
        <v>#DIV/0!</v>
      </c>
      <c r="Z256" s="344" t="e">
        <f t="shared" si="361"/>
        <v>#DIV/0!</v>
      </c>
      <c r="AA256" s="344" t="e">
        <f t="shared" si="363"/>
        <v>#DIV/0!</v>
      </c>
      <c r="AB256" s="344" t="e">
        <f t="shared" si="365"/>
        <v>#DIV/0!</v>
      </c>
      <c r="AC256" s="344" t="e">
        <f t="shared" si="367"/>
        <v>#DIV/0!</v>
      </c>
      <c r="AD256" s="344" t="e">
        <f t="shared" si="369"/>
        <v>#DIV/0!</v>
      </c>
      <c r="AE256" s="344" t="e">
        <f t="shared" si="371"/>
        <v>#DIV/0!</v>
      </c>
      <c r="AF256" s="344" t="e">
        <f t="shared" si="373"/>
        <v>#DIV/0!</v>
      </c>
      <c r="AG256" s="344" t="e">
        <f t="shared" si="375"/>
        <v>#DIV/0!</v>
      </c>
      <c r="AH256" s="344" t="e">
        <f t="shared" si="378"/>
        <v>#DIV/0!</v>
      </c>
      <c r="AI256" s="344" t="e">
        <f t="shared" si="380"/>
        <v>#DIV/0!</v>
      </c>
      <c r="AJ256" s="344" t="e">
        <f t="shared" si="382"/>
        <v>#DIV/0!</v>
      </c>
      <c r="AK256" s="344" t="e">
        <f t="shared" si="384"/>
        <v>#DIV/0!</v>
      </c>
      <c r="AL256" s="344" t="e">
        <f t="shared" si="386"/>
        <v>#DIV/0!</v>
      </c>
      <c r="AM256" s="344" t="e">
        <f t="shared" si="388"/>
        <v>#DIV/0!</v>
      </c>
      <c r="AN256" s="344" t="e">
        <f t="shared" si="390"/>
        <v>#DIV/0!</v>
      </c>
      <c r="AO256" s="344" t="e">
        <f t="shared" si="392"/>
        <v>#DIV/0!</v>
      </c>
      <c r="AP256" s="344" t="e">
        <f t="shared" si="394"/>
        <v>#DIV/0!</v>
      </c>
      <c r="AQ256" s="344" t="e">
        <f t="shared" si="396"/>
        <v>#DIV/0!</v>
      </c>
      <c r="AR256" s="344" t="e">
        <f t="shared" si="398"/>
        <v>#DIV/0!</v>
      </c>
      <c r="AS256" s="344" t="e">
        <f t="shared" si="400"/>
        <v>#DIV/0!</v>
      </c>
      <c r="AT256" s="344" t="e">
        <f t="shared" si="402"/>
        <v>#DIV/0!</v>
      </c>
      <c r="AU256" s="344" t="e">
        <f t="shared" si="405"/>
        <v>#DIV/0!</v>
      </c>
      <c r="AV256" s="344" t="e">
        <f t="shared" si="407"/>
        <v>#DIV/0!</v>
      </c>
      <c r="AW256" s="344" t="e">
        <f t="shared" si="409"/>
        <v>#DIV/0!</v>
      </c>
      <c r="AX256" s="344" t="e">
        <f t="shared" si="411"/>
        <v>#DIV/0!</v>
      </c>
      <c r="AY256" s="344" t="e">
        <f t="shared" si="413"/>
        <v>#DIV/0!</v>
      </c>
      <c r="AZ256" s="344" t="e">
        <f t="shared" si="415"/>
        <v>#DIV/0!</v>
      </c>
      <c r="BA256" s="344" t="e">
        <f t="shared" si="417"/>
        <v>#DIV/0!</v>
      </c>
      <c r="BB256" s="344" t="e">
        <f t="shared" si="419"/>
        <v>#DIV/0!</v>
      </c>
      <c r="BC256" s="344" t="e">
        <f t="shared" si="421"/>
        <v>#DIV/0!</v>
      </c>
      <c r="BD256" s="344" t="e">
        <f t="shared" si="423"/>
        <v>#DIV/0!</v>
      </c>
      <c r="BE256" s="344" t="e">
        <f t="shared" si="425"/>
        <v>#DIV/0!</v>
      </c>
      <c r="BF256" s="344" t="e">
        <f t="shared" ref="BF256:BF261" si="427">IF(S256=0,"",$EK256)</f>
        <v>#DIV/0!</v>
      </c>
      <c r="BL256" s="332">
        <f t="shared" si="347"/>
        <v>0</v>
      </c>
      <c r="BM256" s="344" t="e">
        <f t="shared" si="348"/>
        <v>#DIV/0!</v>
      </c>
      <c r="BN256" s="332">
        <f t="shared" si="352"/>
        <v>0</v>
      </c>
      <c r="BO256" s="344" t="e">
        <f t="shared" ref="BO256:BO261" si="428">IF(BN256&lt;$BN$264,$BN$265,$BN$266)</f>
        <v>#DIV/0!</v>
      </c>
      <c r="BP256" s="332">
        <f t="shared" si="354"/>
        <v>0</v>
      </c>
      <c r="BQ256" s="344" t="e">
        <f t="shared" ref="BQ256:BQ261" si="429">IF(BP256&lt;$BP$264,$BP$265,$BP$266)</f>
        <v>#DIV/0!</v>
      </c>
      <c r="BR256" s="332">
        <f t="shared" si="356"/>
        <v>0</v>
      </c>
      <c r="BS256" s="344" t="e">
        <f t="shared" ref="BS256:BS261" si="430">IF(BR256&lt;$BR$264,$BR$265,$BR$266)</f>
        <v>#DIV/0!</v>
      </c>
      <c r="BT256" s="332">
        <f t="shared" si="358"/>
        <v>0</v>
      </c>
      <c r="BU256" s="344" t="e">
        <f t="shared" ref="BU256:BU261" si="431">IF(BT256&lt;$BT$264,$BT$265,$BT$266)</f>
        <v>#DIV/0!</v>
      </c>
      <c r="BV256" s="332">
        <f t="shared" si="360"/>
        <v>0</v>
      </c>
      <c r="BW256" s="344" t="e">
        <f t="shared" ref="BW256:BW261" si="432">IF(BV256&lt;$BV$264,$BV$265,$BV$266)</f>
        <v>#DIV/0!</v>
      </c>
      <c r="BX256" s="332">
        <f t="shared" si="362"/>
        <v>0</v>
      </c>
      <c r="BY256" s="344" t="e">
        <f t="shared" ref="BY256:BY261" si="433">IF(BX256&lt;$BX$264,$BX$265,$BX$266)</f>
        <v>#DIV/0!</v>
      </c>
      <c r="BZ256" s="332">
        <f t="shared" si="364"/>
        <v>0</v>
      </c>
      <c r="CA256" s="344" t="e">
        <f t="shared" ref="CA256:CA261" si="434">IF(BZ256&lt;$BZ$264,$BZ$265,$BZ$266)</f>
        <v>#DIV/0!</v>
      </c>
      <c r="CB256" s="332">
        <f t="shared" si="366"/>
        <v>0</v>
      </c>
      <c r="CC256" s="344" t="e">
        <f t="shared" ref="CC256:CC261" si="435">IF(CB256&lt;$CB$264,$CB$265,$CB$266)</f>
        <v>#DIV/0!</v>
      </c>
      <c r="CD256" s="332">
        <f t="shared" si="368"/>
        <v>0</v>
      </c>
      <c r="CE256" s="344" t="e">
        <f t="shared" ref="CE256:CE261" si="436">IF(CD256&lt;$CD$264,$CD$265,$CD$266)</f>
        <v>#DIV/0!</v>
      </c>
      <c r="CF256" s="332">
        <f t="shared" si="370"/>
        <v>0</v>
      </c>
      <c r="CG256" s="344" t="e">
        <f t="shared" ref="CG256:CG261" si="437">IF(CF256&lt;$CF$264,$CF$265,$CF$266)</f>
        <v>#DIV/0!</v>
      </c>
      <c r="CH256" s="332">
        <f t="shared" si="372"/>
        <v>0</v>
      </c>
      <c r="CI256" s="344" t="e">
        <f t="shared" ref="CI256:CI261" si="438">IF(CH256&lt;$CH$264,$CH$265,$CH$266)</f>
        <v>#DIV/0!</v>
      </c>
      <c r="CJ256" s="332">
        <f t="shared" si="374"/>
        <v>0</v>
      </c>
      <c r="CK256" s="344" t="e">
        <f t="shared" ref="CK256:CK261" si="439">IF(CJ256&lt;$CJ$264,$CJ$265,$CJ$266)</f>
        <v>#DIV/0!</v>
      </c>
      <c r="CL256" s="332">
        <f t="shared" si="376"/>
        <v>0</v>
      </c>
      <c r="CM256" s="344" t="e">
        <f t="shared" ref="CM256:CM261" si="440">IF(CL256&lt;$CL$264,$CL$265,$CL$266)</f>
        <v>#DIV/0!</v>
      </c>
      <c r="CN256" s="332">
        <f t="shared" si="379"/>
        <v>0</v>
      </c>
      <c r="CO256" s="344" t="e">
        <f t="shared" ref="CO256:CO261" si="441">IF(CN256&lt;$CN$264,$CN$265,$CN$266)</f>
        <v>#DIV/0!</v>
      </c>
      <c r="CP256" s="332">
        <f t="shared" si="381"/>
        <v>0</v>
      </c>
      <c r="CQ256" s="344" t="e">
        <f t="shared" ref="CQ256:CQ261" si="442">IF(CP256&lt;$CP$264,$CP$265,$CP$266)</f>
        <v>#DIV/0!</v>
      </c>
      <c r="CR256" s="332">
        <f t="shared" si="383"/>
        <v>0</v>
      </c>
      <c r="CS256" s="344" t="e">
        <f t="shared" ref="CS256:CS261" si="443">IF(CR256&lt;$CR$264,$CR$265,$CR$266)</f>
        <v>#DIV/0!</v>
      </c>
      <c r="CT256" s="332">
        <f t="shared" si="385"/>
        <v>0</v>
      </c>
      <c r="CU256" s="344" t="e">
        <f t="shared" ref="CU256:CU261" si="444">IF(CT256&lt;$CT$264,$CT$265,$CT$266)</f>
        <v>#DIV/0!</v>
      </c>
      <c r="CV256" s="332">
        <f t="shared" si="387"/>
        <v>0</v>
      </c>
      <c r="CW256" s="344" t="e">
        <f t="shared" ref="CW256:CW261" si="445">IF(CV256&lt;$CV$264,$CV$265,$CV$266)</f>
        <v>#DIV/0!</v>
      </c>
      <c r="CX256" s="332">
        <f t="shared" si="389"/>
        <v>0</v>
      </c>
      <c r="CY256" s="344" t="e">
        <f t="shared" ref="CY256:CY261" si="446">IF(CX256&lt;$CX$264,$CX$265,$CX$266)</f>
        <v>#DIV/0!</v>
      </c>
      <c r="CZ256" s="344">
        <f t="shared" si="391"/>
        <v>0</v>
      </c>
      <c r="DA256" s="344" t="e">
        <f t="shared" ref="DA256:DA261" si="447">IF(CZ256&lt;$CZ$264,$CZ$265,$CZ$266)</f>
        <v>#DIV/0!</v>
      </c>
      <c r="DB256" s="344">
        <f t="shared" si="393"/>
        <v>0</v>
      </c>
      <c r="DC256" s="344" t="e">
        <f t="shared" ref="DC256:DC261" si="448">IF(DB256&lt;DB$264,$DB$265,$DB$266)</f>
        <v>#DIV/0!</v>
      </c>
      <c r="DD256" s="344">
        <f t="shared" si="395"/>
        <v>0</v>
      </c>
      <c r="DE256" s="344" t="e">
        <f t="shared" ref="DE256:DE261" si="449">IF(DD256&lt;DD$264,$DD$265,$DD$266)</f>
        <v>#DIV/0!</v>
      </c>
      <c r="DF256" s="344">
        <f t="shared" si="397"/>
        <v>0</v>
      </c>
      <c r="DG256" s="344" t="e">
        <f t="shared" ref="DG256:DG261" si="450">IF(DF256&lt;DF$264,$DF$265,$DF$266)</f>
        <v>#DIV/0!</v>
      </c>
      <c r="DH256" s="344">
        <f t="shared" si="399"/>
        <v>0</v>
      </c>
      <c r="DI256" s="344" t="e">
        <f t="shared" ref="DI256:DI261" si="451">IF(DH256&lt;DH$264,$DH$265,$DH$266)</f>
        <v>#DIV/0!</v>
      </c>
      <c r="DJ256" s="344">
        <f t="shared" si="401"/>
        <v>0</v>
      </c>
      <c r="DK256" s="344" t="e">
        <f t="shared" ref="DK256:DK261" si="452">IF(DJ256&lt;DJ$264,$DJ$265,$DJ$266)</f>
        <v>#DIV/0!</v>
      </c>
      <c r="DL256" s="344">
        <f t="shared" si="403"/>
        <v>0</v>
      </c>
      <c r="DM256" s="344" t="e">
        <f t="shared" si="404"/>
        <v>#DIV/0!</v>
      </c>
      <c r="DN256" s="344">
        <f t="shared" si="406"/>
        <v>0</v>
      </c>
      <c r="DO256" s="344" t="e">
        <f t="shared" ref="DO256:DO261" si="453">IF(DN256&lt;DN$264,$DN$265,$DN$266)</f>
        <v>#DIV/0!</v>
      </c>
      <c r="DP256" s="344">
        <f t="shared" si="408"/>
        <v>0</v>
      </c>
      <c r="DQ256" s="344" t="e">
        <f t="shared" ref="DQ256:DQ261" si="454">IF(DP256&lt;DP$264,$DP$265,$DP$266)</f>
        <v>#DIV/0!</v>
      </c>
      <c r="DR256" s="344">
        <f t="shared" si="410"/>
        <v>0</v>
      </c>
      <c r="DS256" s="344" t="e">
        <f t="shared" ref="DS256:DS261" si="455">IF(DR256&lt;DR$264,$DR$265,$DR$266)</f>
        <v>#DIV/0!</v>
      </c>
      <c r="DT256" s="344">
        <f t="shared" si="412"/>
        <v>0</v>
      </c>
      <c r="DU256" s="344" t="e">
        <f t="shared" ref="DU256:DU261" si="456">IF(DT256&lt;DT$264,$DT$265,$DT$266)</f>
        <v>#DIV/0!</v>
      </c>
      <c r="DV256" s="344">
        <f t="shared" si="414"/>
        <v>0</v>
      </c>
      <c r="DW256" s="344" t="e">
        <f t="shared" ref="DW256:DW261" si="457">IF(DV256&lt;DV$264,$DV$265,$DV$266)</f>
        <v>#DIV/0!</v>
      </c>
      <c r="DX256" s="344">
        <f t="shared" si="416"/>
        <v>0</v>
      </c>
      <c r="DY256" s="344" t="e">
        <f t="shared" ref="DY256:DY261" si="458">IF(DX256&lt;DX$264,$DX$265,$DX$266)</f>
        <v>#DIV/0!</v>
      </c>
      <c r="DZ256" s="344">
        <f t="shared" si="418"/>
        <v>0</v>
      </c>
      <c r="EA256" s="344" t="e">
        <f t="shared" ref="EA256:EA261" si="459">IF(DZ256&lt;DZ$264,$DZ$265,$DZ$266)</f>
        <v>#DIV/0!</v>
      </c>
      <c r="EB256" s="344">
        <f t="shared" si="420"/>
        <v>0</v>
      </c>
      <c r="EC256" s="344" t="e">
        <f t="shared" ref="EC256:EC261" si="460">IF(EB256&lt;$EB$264,$EB$265,$EB$266)</f>
        <v>#DIV/0!</v>
      </c>
      <c r="ED256" s="344">
        <f t="shared" si="422"/>
        <v>0</v>
      </c>
      <c r="EE256" s="344" t="e">
        <f t="shared" ref="EE256:EE261" si="461">IF(ED256&lt;$ED$264,$ED$265,$ED$266)</f>
        <v>#DIV/0!</v>
      </c>
      <c r="EF256" s="344">
        <f t="shared" si="424"/>
        <v>0</v>
      </c>
      <c r="EG256" s="344" t="e">
        <f t="shared" ref="EG256:EG261" si="462">IF(EF256&lt;$EF$264,$EF$265,$EF$266)</f>
        <v>#DIV/0!</v>
      </c>
      <c r="EH256" s="344">
        <f t="shared" si="426"/>
        <v>0</v>
      </c>
      <c r="EI256" s="344" t="e">
        <f t="shared" ref="EI256:EI261" si="463">IF(EH256&lt;$EH$264,$EH$265,$EH$266)</f>
        <v>#DIV/0!</v>
      </c>
      <c r="EJ256" s="344">
        <f t="shared" ref="EJ256:EJ261" si="464">ABS($P$255-P256)</f>
        <v>0</v>
      </c>
      <c r="EK256" s="344" t="e">
        <f t="shared" ref="EK256:EK261" si="465">IF(EJ256&lt;$EJ$264,$EJ$265,$EJ$266)</f>
        <v>#DIV/0!</v>
      </c>
      <c r="EX256" s="353"/>
      <c r="EY256" s="344" t="s">
        <v>278</v>
      </c>
      <c r="EZ256" s="344">
        <f>COUNT(FA217:FB217)-1</f>
        <v>1</v>
      </c>
      <c r="FA256" s="344">
        <f t="shared" si="349"/>
        <v>0</v>
      </c>
      <c r="FB256" s="344">
        <f t="shared" si="350"/>
        <v>0</v>
      </c>
      <c r="FC256" s="344">
        <f t="shared" si="341"/>
        <v>0</v>
      </c>
    </row>
    <row r="257" spans="1:159">
      <c r="A257" s="342">
        <f>IF(Rendimiento!B156="",Rendimiento!F156,Rendimiento!B156)</f>
        <v>0</v>
      </c>
      <c r="B257" s="355">
        <f>Rendimiento!C156</f>
        <v>0</v>
      </c>
      <c r="C257" s="355">
        <f>Rendimiento!D156</f>
        <v>0</v>
      </c>
      <c r="D257" s="342">
        <f>Rendimiento!E156</f>
        <v>0</v>
      </c>
      <c r="E257" s="344">
        <f t="shared" ref="E257:E262" si="466">A257*A257</f>
        <v>0</v>
      </c>
      <c r="F257" s="344">
        <f t="shared" ref="F257:F262" si="467">B257*B257</f>
        <v>0</v>
      </c>
      <c r="G257" s="344">
        <f t="shared" ref="G257:G262" si="468">C257*C257</f>
        <v>0</v>
      </c>
      <c r="H257" s="344">
        <f t="shared" ref="H257:H262" si="469">D257*D257</f>
        <v>0</v>
      </c>
      <c r="I257" s="340">
        <f t="shared" ref="I257:I262" si="470">SUM(A257:D257)</f>
        <v>0</v>
      </c>
      <c r="J257" s="344">
        <f t="shared" si="344"/>
        <v>0</v>
      </c>
      <c r="K257" s="344">
        <f t="shared" ref="K257:K262" si="471">SUM(E257:H257)</f>
        <v>0</v>
      </c>
      <c r="L257" s="353"/>
      <c r="M257" s="353"/>
      <c r="N257" s="353"/>
      <c r="O257" s="353">
        <f>Rendimiento!M156</f>
        <v>0</v>
      </c>
      <c r="P257" s="359">
        <f>Rendimiento!N156</f>
        <v>0</v>
      </c>
      <c r="Q257" s="332" t="e">
        <f>IF(E264&gt;0,O257,0)</f>
        <v>#DIV/0!</v>
      </c>
      <c r="R257" s="333" t="e">
        <f t="shared" si="345"/>
        <v>#DIV/0!</v>
      </c>
      <c r="S257" s="332" t="e">
        <f>IF(E264&gt;0,P257,Q257)</f>
        <v>#DIV/0!</v>
      </c>
      <c r="T257" s="344" t="e">
        <f>IF($S257=0,"",$BM257)</f>
        <v>#DIV/0!</v>
      </c>
      <c r="U257" s="344" t="e">
        <f t="shared" si="351"/>
        <v>#DIV/0!</v>
      </c>
      <c r="V257" s="344" t="e">
        <f t="shared" si="353"/>
        <v>#DIV/0!</v>
      </c>
      <c r="W257" s="344" t="e">
        <f t="shared" si="355"/>
        <v>#DIV/0!</v>
      </c>
      <c r="X257" s="344" t="e">
        <f t="shared" si="357"/>
        <v>#DIV/0!</v>
      </c>
      <c r="Y257" s="344" t="e">
        <f t="shared" si="359"/>
        <v>#DIV/0!</v>
      </c>
      <c r="Z257" s="344" t="e">
        <f t="shared" si="361"/>
        <v>#DIV/0!</v>
      </c>
      <c r="AA257" s="344" t="e">
        <f t="shared" si="363"/>
        <v>#DIV/0!</v>
      </c>
      <c r="AB257" s="344" t="e">
        <f t="shared" si="365"/>
        <v>#DIV/0!</v>
      </c>
      <c r="AC257" s="344" t="e">
        <f t="shared" si="367"/>
        <v>#DIV/0!</v>
      </c>
      <c r="AD257" s="344" t="e">
        <f t="shared" si="369"/>
        <v>#DIV/0!</v>
      </c>
      <c r="AE257" s="344" t="e">
        <f t="shared" si="371"/>
        <v>#DIV/0!</v>
      </c>
      <c r="AF257" s="344" t="e">
        <f t="shared" si="373"/>
        <v>#DIV/0!</v>
      </c>
      <c r="AG257" s="344" t="e">
        <f t="shared" si="375"/>
        <v>#DIV/0!</v>
      </c>
      <c r="AH257" s="344" t="e">
        <f t="shared" si="378"/>
        <v>#DIV/0!</v>
      </c>
      <c r="AI257" s="344" t="e">
        <f t="shared" si="380"/>
        <v>#DIV/0!</v>
      </c>
      <c r="AJ257" s="344" t="e">
        <f t="shared" si="382"/>
        <v>#DIV/0!</v>
      </c>
      <c r="AK257" s="344" t="e">
        <f t="shared" si="384"/>
        <v>#DIV/0!</v>
      </c>
      <c r="AL257" s="344" t="e">
        <f t="shared" si="386"/>
        <v>#DIV/0!</v>
      </c>
      <c r="AM257" s="344" t="e">
        <f t="shared" si="388"/>
        <v>#DIV/0!</v>
      </c>
      <c r="AN257" s="344" t="e">
        <f t="shared" si="390"/>
        <v>#DIV/0!</v>
      </c>
      <c r="AO257" s="344" t="e">
        <f t="shared" si="392"/>
        <v>#DIV/0!</v>
      </c>
      <c r="AP257" s="344" t="e">
        <f t="shared" si="394"/>
        <v>#DIV/0!</v>
      </c>
      <c r="AQ257" s="344" t="e">
        <f t="shared" si="396"/>
        <v>#DIV/0!</v>
      </c>
      <c r="AR257" s="344" t="e">
        <f t="shared" si="398"/>
        <v>#DIV/0!</v>
      </c>
      <c r="AS257" s="344" t="e">
        <f t="shared" si="400"/>
        <v>#DIV/0!</v>
      </c>
      <c r="AT257" s="344" t="e">
        <f t="shared" si="402"/>
        <v>#DIV/0!</v>
      </c>
      <c r="AU257" s="344" t="e">
        <f t="shared" si="405"/>
        <v>#DIV/0!</v>
      </c>
      <c r="AV257" s="344" t="e">
        <f t="shared" si="407"/>
        <v>#DIV/0!</v>
      </c>
      <c r="AW257" s="344" t="e">
        <f t="shared" si="409"/>
        <v>#DIV/0!</v>
      </c>
      <c r="AX257" s="344" t="e">
        <f t="shared" si="411"/>
        <v>#DIV/0!</v>
      </c>
      <c r="AY257" s="344" t="e">
        <f t="shared" si="413"/>
        <v>#DIV/0!</v>
      </c>
      <c r="AZ257" s="344" t="e">
        <f t="shared" si="415"/>
        <v>#DIV/0!</v>
      </c>
      <c r="BA257" s="344" t="e">
        <f t="shared" si="417"/>
        <v>#DIV/0!</v>
      </c>
      <c r="BB257" s="344" t="e">
        <f t="shared" si="419"/>
        <v>#DIV/0!</v>
      </c>
      <c r="BC257" s="344" t="e">
        <f t="shared" si="421"/>
        <v>#DIV/0!</v>
      </c>
      <c r="BD257" s="344" t="e">
        <f t="shared" si="423"/>
        <v>#DIV/0!</v>
      </c>
      <c r="BE257" s="344" t="e">
        <f t="shared" si="425"/>
        <v>#DIV/0!</v>
      </c>
      <c r="BF257" s="344" t="e">
        <f t="shared" si="427"/>
        <v>#DIV/0!</v>
      </c>
      <c r="BG257" s="344" t="e">
        <f>IF(S257=0,"",$EM257)</f>
        <v>#DIV/0!</v>
      </c>
      <c r="BL257" s="332">
        <f t="shared" si="347"/>
        <v>0</v>
      </c>
      <c r="BM257" s="344" t="e">
        <f t="shared" si="348"/>
        <v>#DIV/0!</v>
      </c>
      <c r="BN257" s="332">
        <f t="shared" si="352"/>
        <v>0</v>
      </c>
      <c r="BO257" s="344" t="e">
        <f t="shared" si="428"/>
        <v>#DIV/0!</v>
      </c>
      <c r="BP257" s="332">
        <f t="shared" si="354"/>
        <v>0</v>
      </c>
      <c r="BQ257" s="344" t="e">
        <f t="shared" si="429"/>
        <v>#DIV/0!</v>
      </c>
      <c r="BR257" s="332">
        <f t="shared" si="356"/>
        <v>0</v>
      </c>
      <c r="BS257" s="344" t="e">
        <f t="shared" si="430"/>
        <v>#DIV/0!</v>
      </c>
      <c r="BT257" s="332">
        <f t="shared" si="358"/>
        <v>0</v>
      </c>
      <c r="BU257" s="344" t="e">
        <f t="shared" si="431"/>
        <v>#DIV/0!</v>
      </c>
      <c r="BV257" s="332">
        <f t="shared" si="360"/>
        <v>0</v>
      </c>
      <c r="BW257" s="344" t="e">
        <f t="shared" si="432"/>
        <v>#DIV/0!</v>
      </c>
      <c r="BX257" s="332">
        <f t="shared" si="362"/>
        <v>0</v>
      </c>
      <c r="BY257" s="344" t="e">
        <f t="shared" si="433"/>
        <v>#DIV/0!</v>
      </c>
      <c r="BZ257" s="332">
        <f t="shared" si="364"/>
        <v>0</v>
      </c>
      <c r="CA257" s="344" t="e">
        <f t="shared" si="434"/>
        <v>#DIV/0!</v>
      </c>
      <c r="CB257" s="332">
        <f t="shared" si="366"/>
        <v>0</v>
      </c>
      <c r="CC257" s="344" t="e">
        <f t="shared" si="435"/>
        <v>#DIV/0!</v>
      </c>
      <c r="CD257" s="332">
        <f t="shared" si="368"/>
        <v>0</v>
      </c>
      <c r="CE257" s="344" t="e">
        <f t="shared" si="436"/>
        <v>#DIV/0!</v>
      </c>
      <c r="CF257" s="332">
        <f t="shared" si="370"/>
        <v>0</v>
      </c>
      <c r="CG257" s="344" t="e">
        <f t="shared" si="437"/>
        <v>#DIV/0!</v>
      </c>
      <c r="CH257" s="332">
        <f t="shared" si="372"/>
        <v>0</v>
      </c>
      <c r="CI257" s="344" t="e">
        <f t="shared" si="438"/>
        <v>#DIV/0!</v>
      </c>
      <c r="CJ257" s="332">
        <f t="shared" si="374"/>
        <v>0</v>
      </c>
      <c r="CK257" s="344" t="e">
        <f t="shared" si="439"/>
        <v>#DIV/0!</v>
      </c>
      <c r="CL257" s="332">
        <f t="shared" si="376"/>
        <v>0</v>
      </c>
      <c r="CM257" s="344" t="e">
        <f t="shared" si="440"/>
        <v>#DIV/0!</v>
      </c>
      <c r="CN257" s="332">
        <f t="shared" si="379"/>
        <v>0</v>
      </c>
      <c r="CO257" s="344" t="e">
        <f t="shared" si="441"/>
        <v>#DIV/0!</v>
      </c>
      <c r="CP257" s="332">
        <f t="shared" si="381"/>
        <v>0</v>
      </c>
      <c r="CQ257" s="344" t="e">
        <f t="shared" si="442"/>
        <v>#DIV/0!</v>
      </c>
      <c r="CR257" s="332">
        <f t="shared" si="383"/>
        <v>0</v>
      </c>
      <c r="CS257" s="344" t="e">
        <f t="shared" si="443"/>
        <v>#DIV/0!</v>
      </c>
      <c r="CT257" s="332">
        <f t="shared" si="385"/>
        <v>0</v>
      </c>
      <c r="CU257" s="344" t="e">
        <f t="shared" si="444"/>
        <v>#DIV/0!</v>
      </c>
      <c r="CV257" s="332">
        <f t="shared" si="387"/>
        <v>0</v>
      </c>
      <c r="CW257" s="344" t="e">
        <f t="shared" si="445"/>
        <v>#DIV/0!</v>
      </c>
      <c r="CX257" s="332">
        <f t="shared" si="389"/>
        <v>0</v>
      </c>
      <c r="CY257" s="344" t="e">
        <f t="shared" si="446"/>
        <v>#DIV/0!</v>
      </c>
      <c r="CZ257" s="344">
        <f t="shared" si="391"/>
        <v>0</v>
      </c>
      <c r="DA257" s="344" t="e">
        <f t="shared" si="447"/>
        <v>#DIV/0!</v>
      </c>
      <c r="DB257" s="344">
        <f t="shared" si="393"/>
        <v>0</v>
      </c>
      <c r="DC257" s="344" t="e">
        <f t="shared" si="448"/>
        <v>#DIV/0!</v>
      </c>
      <c r="DD257" s="344">
        <f t="shared" si="395"/>
        <v>0</v>
      </c>
      <c r="DE257" s="344" t="e">
        <f t="shared" si="449"/>
        <v>#DIV/0!</v>
      </c>
      <c r="DF257" s="344">
        <f t="shared" si="397"/>
        <v>0</v>
      </c>
      <c r="DG257" s="344" t="e">
        <f t="shared" si="450"/>
        <v>#DIV/0!</v>
      </c>
      <c r="DH257" s="344">
        <f t="shared" si="399"/>
        <v>0</v>
      </c>
      <c r="DI257" s="344" t="e">
        <f t="shared" si="451"/>
        <v>#DIV/0!</v>
      </c>
      <c r="DJ257" s="344">
        <f t="shared" si="401"/>
        <v>0</v>
      </c>
      <c r="DK257" s="344" t="e">
        <f t="shared" si="452"/>
        <v>#DIV/0!</v>
      </c>
      <c r="DL257" s="344">
        <f t="shared" si="403"/>
        <v>0</v>
      </c>
      <c r="DM257" s="344" t="e">
        <f t="shared" si="404"/>
        <v>#DIV/0!</v>
      </c>
      <c r="DN257" s="344">
        <f t="shared" si="406"/>
        <v>0</v>
      </c>
      <c r="DO257" s="344" t="e">
        <f t="shared" si="453"/>
        <v>#DIV/0!</v>
      </c>
      <c r="DP257" s="344">
        <f t="shared" si="408"/>
        <v>0</v>
      </c>
      <c r="DQ257" s="344" t="e">
        <f t="shared" si="454"/>
        <v>#DIV/0!</v>
      </c>
      <c r="DR257" s="344">
        <f t="shared" si="410"/>
        <v>0</v>
      </c>
      <c r="DS257" s="344" t="e">
        <f t="shared" si="455"/>
        <v>#DIV/0!</v>
      </c>
      <c r="DT257" s="344">
        <f t="shared" si="412"/>
        <v>0</v>
      </c>
      <c r="DU257" s="344" t="e">
        <f t="shared" si="456"/>
        <v>#DIV/0!</v>
      </c>
      <c r="DV257" s="344">
        <f t="shared" si="414"/>
        <v>0</v>
      </c>
      <c r="DW257" s="344" t="e">
        <f t="shared" si="457"/>
        <v>#DIV/0!</v>
      </c>
      <c r="DX257" s="344">
        <f t="shared" si="416"/>
        <v>0</v>
      </c>
      <c r="DY257" s="344" t="e">
        <f t="shared" si="458"/>
        <v>#DIV/0!</v>
      </c>
      <c r="DZ257" s="344">
        <f t="shared" si="418"/>
        <v>0</v>
      </c>
      <c r="EA257" s="344" t="e">
        <f t="shared" si="459"/>
        <v>#DIV/0!</v>
      </c>
      <c r="EB257" s="344">
        <f t="shared" si="420"/>
        <v>0</v>
      </c>
      <c r="EC257" s="344" t="e">
        <f t="shared" si="460"/>
        <v>#DIV/0!</v>
      </c>
      <c r="ED257" s="344">
        <f t="shared" si="422"/>
        <v>0</v>
      </c>
      <c r="EE257" s="344" t="e">
        <f t="shared" si="461"/>
        <v>#DIV/0!</v>
      </c>
      <c r="EF257" s="344">
        <f t="shared" si="424"/>
        <v>0</v>
      </c>
      <c r="EG257" s="344" t="e">
        <f t="shared" si="462"/>
        <v>#DIV/0!</v>
      </c>
      <c r="EH257" s="344">
        <f t="shared" si="426"/>
        <v>0</v>
      </c>
      <c r="EI257" s="344" t="e">
        <f t="shared" si="463"/>
        <v>#DIV/0!</v>
      </c>
      <c r="EJ257" s="344">
        <f t="shared" si="464"/>
        <v>0</v>
      </c>
      <c r="EK257" s="344" t="e">
        <f t="shared" si="465"/>
        <v>#DIV/0!</v>
      </c>
      <c r="EL257" s="344">
        <f>ABS($P$256-P257)</f>
        <v>0</v>
      </c>
      <c r="EM257" s="344" t="e">
        <f>IF(EL257&lt;$EL$264,$EL$265,$EL$266)</f>
        <v>#DIV/0!</v>
      </c>
      <c r="EX257" s="353"/>
      <c r="EY257" s="344" t="s">
        <v>279</v>
      </c>
      <c r="EZ257" s="344">
        <f>EZ255*EZ256</f>
        <v>-1</v>
      </c>
      <c r="FA257" s="344">
        <f>SUM(A257:D257)</f>
        <v>0</v>
      </c>
      <c r="FB257" s="344">
        <f>SUM(A307:D307)</f>
        <v>0</v>
      </c>
      <c r="FC257" s="344">
        <f t="shared" si="341"/>
        <v>0</v>
      </c>
    </row>
    <row r="258" spans="1:159">
      <c r="A258" s="342">
        <f>IF(Rendimiento!B157="",Rendimiento!F157,Rendimiento!B157)</f>
        <v>0</v>
      </c>
      <c r="B258" s="355">
        <f>Rendimiento!C157</f>
        <v>0</v>
      </c>
      <c r="C258" s="355">
        <f>Rendimiento!D157</f>
        <v>0</v>
      </c>
      <c r="D258" s="342">
        <f>Rendimiento!E157</f>
        <v>0</v>
      </c>
      <c r="E258" s="344">
        <f t="shared" si="466"/>
        <v>0</v>
      </c>
      <c r="F258" s="344">
        <f t="shared" si="467"/>
        <v>0</v>
      </c>
      <c r="G258" s="344">
        <f t="shared" si="468"/>
        <v>0</v>
      </c>
      <c r="H258" s="344">
        <f t="shared" si="469"/>
        <v>0</v>
      </c>
      <c r="I258" s="340">
        <f t="shared" si="470"/>
        <v>0</v>
      </c>
      <c r="J258" s="344">
        <f t="shared" si="344"/>
        <v>0</v>
      </c>
      <c r="K258" s="344">
        <f t="shared" si="471"/>
        <v>0</v>
      </c>
      <c r="L258" s="353"/>
      <c r="M258" s="353"/>
      <c r="N258" s="353"/>
      <c r="O258" s="353">
        <f>Rendimiento!M157</f>
        <v>0</v>
      </c>
      <c r="P258" s="359">
        <f>Rendimiento!N157</f>
        <v>0</v>
      </c>
      <c r="Q258" s="332" t="e">
        <f>IF(E264&gt;0,O258,0)</f>
        <v>#DIV/0!</v>
      </c>
      <c r="R258" s="333" t="e">
        <f t="shared" si="345"/>
        <v>#DIV/0!</v>
      </c>
      <c r="S258" s="332" t="e">
        <f>IF(E264&gt;0,P258,Q258)</f>
        <v>#DIV/0!</v>
      </c>
      <c r="T258" s="344" t="e">
        <f>IF(S258=0,"",$BM258)</f>
        <v>#DIV/0!</v>
      </c>
      <c r="U258" s="344" t="e">
        <f t="shared" si="351"/>
        <v>#DIV/0!</v>
      </c>
      <c r="V258" s="344" t="e">
        <f t="shared" si="353"/>
        <v>#DIV/0!</v>
      </c>
      <c r="W258" s="344" t="e">
        <f t="shared" si="355"/>
        <v>#DIV/0!</v>
      </c>
      <c r="X258" s="344" t="e">
        <f t="shared" si="357"/>
        <v>#DIV/0!</v>
      </c>
      <c r="Y258" s="344" t="e">
        <f t="shared" si="359"/>
        <v>#DIV/0!</v>
      </c>
      <c r="Z258" s="344" t="e">
        <f t="shared" si="361"/>
        <v>#DIV/0!</v>
      </c>
      <c r="AA258" s="344" t="e">
        <f t="shared" si="363"/>
        <v>#DIV/0!</v>
      </c>
      <c r="AB258" s="344" t="e">
        <f t="shared" si="365"/>
        <v>#DIV/0!</v>
      </c>
      <c r="AC258" s="344" t="e">
        <f t="shared" si="367"/>
        <v>#DIV/0!</v>
      </c>
      <c r="AD258" s="344" t="e">
        <f t="shared" si="369"/>
        <v>#DIV/0!</v>
      </c>
      <c r="AE258" s="344" t="e">
        <f t="shared" si="371"/>
        <v>#DIV/0!</v>
      </c>
      <c r="AF258" s="344" t="e">
        <f t="shared" si="373"/>
        <v>#DIV/0!</v>
      </c>
      <c r="AG258" s="344" t="e">
        <f t="shared" si="375"/>
        <v>#DIV/0!</v>
      </c>
      <c r="AH258" s="344" t="e">
        <f t="shared" si="378"/>
        <v>#DIV/0!</v>
      </c>
      <c r="AI258" s="344" t="e">
        <f t="shared" si="380"/>
        <v>#DIV/0!</v>
      </c>
      <c r="AJ258" s="344" t="e">
        <f t="shared" si="382"/>
        <v>#DIV/0!</v>
      </c>
      <c r="AK258" s="344" t="e">
        <f t="shared" si="384"/>
        <v>#DIV/0!</v>
      </c>
      <c r="AL258" s="344" t="e">
        <f t="shared" si="386"/>
        <v>#DIV/0!</v>
      </c>
      <c r="AM258" s="344" t="e">
        <f t="shared" si="388"/>
        <v>#DIV/0!</v>
      </c>
      <c r="AN258" s="344" t="e">
        <f t="shared" si="390"/>
        <v>#DIV/0!</v>
      </c>
      <c r="AO258" s="344" t="e">
        <f t="shared" si="392"/>
        <v>#DIV/0!</v>
      </c>
      <c r="AP258" s="344" t="e">
        <f t="shared" si="394"/>
        <v>#DIV/0!</v>
      </c>
      <c r="AQ258" s="344" t="e">
        <f t="shared" si="396"/>
        <v>#DIV/0!</v>
      </c>
      <c r="AR258" s="344" t="e">
        <f t="shared" si="398"/>
        <v>#DIV/0!</v>
      </c>
      <c r="AS258" s="344" t="e">
        <f t="shared" si="400"/>
        <v>#DIV/0!</v>
      </c>
      <c r="AT258" s="344" t="e">
        <f t="shared" si="402"/>
        <v>#DIV/0!</v>
      </c>
      <c r="AU258" s="344" t="e">
        <f t="shared" si="405"/>
        <v>#DIV/0!</v>
      </c>
      <c r="AV258" s="344" t="e">
        <f t="shared" si="407"/>
        <v>#DIV/0!</v>
      </c>
      <c r="AW258" s="344" t="e">
        <f t="shared" si="409"/>
        <v>#DIV/0!</v>
      </c>
      <c r="AX258" s="344" t="e">
        <f t="shared" si="411"/>
        <v>#DIV/0!</v>
      </c>
      <c r="AY258" s="344" t="e">
        <f t="shared" si="413"/>
        <v>#DIV/0!</v>
      </c>
      <c r="AZ258" s="344" t="e">
        <f t="shared" si="415"/>
        <v>#DIV/0!</v>
      </c>
      <c r="BA258" s="344" t="e">
        <f t="shared" si="417"/>
        <v>#DIV/0!</v>
      </c>
      <c r="BB258" s="344" t="e">
        <f t="shared" si="419"/>
        <v>#DIV/0!</v>
      </c>
      <c r="BC258" s="344" t="e">
        <f t="shared" si="421"/>
        <v>#DIV/0!</v>
      </c>
      <c r="BD258" s="344" t="e">
        <f t="shared" si="423"/>
        <v>#DIV/0!</v>
      </c>
      <c r="BE258" s="344" t="e">
        <f t="shared" si="425"/>
        <v>#DIV/0!</v>
      </c>
      <c r="BF258" s="344" t="e">
        <f t="shared" si="427"/>
        <v>#DIV/0!</v>
      </c>
      <c r="BG258" s="344" t="e">
        <f>IF(S258=0,"",$EM258)</f>
        <v>#DIV/0!</v>
      </c>
      <c r="BH258" s="344" t="e">
        <f>IF(S258=0,"",$EO258)</f>
        <v>#DIV/0!</v>
      </c>
      <c r="BL258" s="332">
        <f t="shared" si="347"/>
        <v>0</v>
      </c>
      <c r="BM258" s="344" t="e">
        <f t="shared" si="348"/>
        <v>#DIV/0!</v>
      </c>
      <c r="BN258" s="332">
        <f t="shared" si="352"/>
        <v>0</v>
      </c>
      <c r="BO258" s="344" t="e">
        <f t="shared" si="428"/>
        <v>#DIV/0!</v>
      </c>
      <c r="BP258" s="332">
        <f t="shared" si="354"/>
        <v>0</v>
      </c>
      <c r="BQ258" s="344" t="e">
        <f t="shared" si="429"/>
        <v>#DIV/0!</v>
      </c>
      <c r="BR258" s="332">
        <f t="shared" si="356"/>
        <v>0</v>
      </c>
      <c r="BS258" s="344" t="e">
        <f t="shared" si="430"/>
        <v>#DIV/0!</v>
      </c>
      <c r="BT258" s="332">
        <f t="shared" si="358"/>
        <v>0</v>
      </c>
      <c r="BU258" s="344" t="e">
        <f t="shared" si="431"/>
        <v>#DIV/0!</v>
      </c>
      <c r="BV258" s="332">
        <f t="shared" si="360"/>
        <v>0</v>
      </c>
      <c r="BW258" s="344" t="e">
        <f t="shared" si="432"/>
        <v>#DIV/0!</v>
      </c>
      <c r="BX258" s="332">
        <f t="shared" si="362"/>
        <v>0</v>
      </c>
      <c r="BY258" s="344" t="e">
        <f t="shared" si="433"/>
        <v>#DIV/0!</v>
      </c>
      <c r="BZ258" s="332">
        <f t="shared" si="364"/>
        <v>0</v>
      </c>
      <c r="CA258" s="344" t="e">
        <f t="shared" si="434"/>
        <v>#DIV/0!</v>
      </c>
      <c r="CB258" s="332">
        <f t="shared" si="366"/>
        <v>0</v>
      </c>
      <c r="CC258" s="344" t="e">
        <f t="shared" si="435"/>
        <v>#DIV/0!</v>
      </c>
      <c r="CD258" s="332">
        <f t="shared" si="368"/>
        <v>0</v>
      </c>
      <c r="CE258" s="344" t="e">
        <f t="shared" si="436"/>
        <v>#DIV/0!</v>
      </c>
      <c r="CF258" s="332">
        <f t="shared" si="370"/>
        <v>0</v>
      </c>
      <c r="CG258" s="344" t="e">
        <f t="shared" si="437"/>
        <v>#DIV/0!</v>
      </c>
      <c r="CH258" s="332">
        <f t="shared" si="372"/>
        <v>0</v>
      </c>
      <c r="CI258" s="344" t="e">
        <f t="shared" si="438"/>
        <v>#DIV/0!</v>
      </c>
      <c r="CJ258" s="332">
        <f t="shared" si="374"/>
        <v>0</v>
      </c>
      <c r="CK258" s="344" t="e">
        <f t="shared" si="439"/>
        <v>#DIV/0!</v>
      </c>
      <c r="CL258" s="332">
        <f t="shared" si="376"/>
        <v>0</v>
      </c>
      <c r="CM258" s="344" t="e">
        <f t="shared" si="440"/>
        <v>#DIV/0!</v>
      </c>
      <c r="CN258" s="332">
        <f t="shared" si="379"/>
        <v>0</v>
      </c>
      <c r="CO258" s="344" t="e">
        <f t="shared" si="441"/>
        <v>#DIV/0!</v>
      </c>
      <c r="CP258" s="332">
        <f t="shared" si="381"/>
        <v>0</v>
      </c>
      <c r="CQ258" s="344" t="e">
        <f t="shared" si="442"/>
        <v>#DIV/0!</v>
      </c>
      <c r="CR258" s="332">
        <f t="shared" si="383"/>
        <v>0</v>
      </c>
      <c r="CS258" s="344" t="e">
        <f t="shared" si="443"/>
        <v>#DIV/0!</v>
      </c>
      <c r="CT258" s="332">
        <f t="shared" si="385"/>
        <v>0</v>
      </c>
      <c r="CU258" s="344" t="e">
        <f t="shared" si="444"/>
        <v>#DIV/0!</v>
      </c>
      <c r="CV258" s="332">
        <f t="shared" si="387"/>
        <v>0</v>
      </c>
      <c r="CW258" s="344" t="e">
        <f t="shared" si="445"/>
        <v>#DIV/0!</v>
      </c>
      <c r="CX258" s="332">
        <f t="shared" si="389"/>
        <v>0</v>
      </c>
      <c r="CY258" s="344" t="e">
        <f t="shared" si="446"/>
        <v>#DIV/0!</v>
      </c>
      <c r="CZ258" s="344">
        <f t="shared" si="391"/>
        <v>0</v>
      </c>
      <c r="DA258" s="344" t="e">
        <f t="shared" si="447"/>
        <v>#DIV/0!</v>
      </c>
      <c r="DB258" s="344">
        <f t="shared" si="393"/>
        <v>0</v>
      </c>
      <c r="DC258" s="344" t="e">
        <f t="shared" si="448"/>
        <v>#DIV/0!</v>
      </c>
      <c r="DD258" s="344">
        <f t="shared" si="395"/>
        <v>0</v>
      </c>
      <c r="DE258" s="344" t="e">
        <f t="shared" si="449"/>
        <v>#DIV/0!</v>
      </c>
      <c r="DF258" s="344">
        <f t="shared" si="397"/>
        <v>0</v>
      </c>
      <c r="DG258" s="344" t="e">
        <f t="shared" si="450"/>
        <v>#DIV/0!</v>
      </c>
      <c r="DH258" s="344">
        <f t="shared" si="399"/>
        <v>0</v>
      </c>
      <c r="DI258" s="344" t="e">
        <f t="shared" si="451"/>
        <v>#DIV/0!</v>
      </c>
      <c r="DJ258" s="344">
        <f t="shared" si="401"/>
        <v>0</v>
      </c>
      <c r="DK258" s="344" t="e">
        <f t="shared" si="452"/>
        <v>#DIV/0!</v>
      </c>
      <c r="DL258" s="344">
        <f t="shared" si="403"/>
        <v>0</v>
      </c>
      <c r="DM258" s="344" t="e">
        <f t="shared" si="404"/>
        <v>#DIV/0!</v>
      </c>
      <c r="DN258" s="344">
        <f t="shared" si="406"/>
        <v>0</v>
      </c>
      <c r="DO258" s="344" t="e">
        <f t="shared" si="453"/>
        <v>#DIV/0!</v>
      </c>
      <c r="DP258" s="344">
        <f t="shared" si="408"/>
        <v>0</v>
      </c>
      <c r="DQ258" s="344" t="e">
        <f t="shared" si="454"/>
        <v>#DIV/0!</v>
      </c>
      <c r="DR258" s="344">
        <f t="shared" si="410"/>
        <v>0</v>
      </c>
      <c r="DS258" s="344" t="e">
        <f t="shared" si="455"/>
        <v>#DIV/0!</v>
      </c>
      <c r="DT258" s="344">
        <f t="shared" si="412"/>
        <v>0</v>
      </c>
      <c r="DU258" s="344" t="e">
        <f t="shared" si="456"/>
        <v>#DIV/0!</v>
      </c>
      <c r="DV258" s="344">
        <f t="shared" si="414"/>
        <v>0</v>
      </c>
      <c r="DW258" s="344" t="e">
        <f t="shared" si="457"/>
        <v>#DIV/0!</v>
      </c>
      <c r="DX258" s="344">
        <f t="shared" si="416"/>
        <v>0</v>
      </c>
      <c r="DY258" s="344" t="e">
        <f t="shared" si="458"/>
        <v>#DIV/0!</v>
      </c>
      <c r="DZ258" s="344">
        <f t="shared" si="418"/>
        <v>0</v>
      </c>
      <c r="EA258" s="344" t="e">
        <f t="shared" si="459"/>
        <v>#DIV/0!</v>
      </c>
      <c r="EB258" s="344">
        <f t="shared" si="420"/>
        <v>0</v>
      </c>
      <c r="EC258" s="344" t="e">
        <f t="shared" si="460"/>
        <v>#DIV/0!</v>
      </c>
      <c r="ED258" s="344">
        <f t="shared" si="422"/>
        <v>0</v>
      </c>
      <c r="EE258" s="344" t="e">
        <f t="shared" si="461"/>
        <v>#DIV/0!</v>
      </c>
      <c r="EF258" s="344">
        <f t="shared" si="424"/>
        <v>0</v>
      </c>
      <c r="EG258" s="344" t="e">
        <f t="shared" si="462"/>
        <v>#DIV/0!</v>
      </c>
      <c r="EH258" s="344">
        <f t="shared" si="426"/>
        <v>0</v>
      </c>
      <c r="EI258" s="344" t="e">
        <f t="shared" si="463"/>
        <v>#DIV/0!</v>
      </c>
      <c r="EJ258" s="344">
        <f t="shared" si="464"/>
        <v>0</v>
      </c>
      <c r="EK258" s="344" t="e">
        <f t="shared" si="465"/>
        <v>#DIV/0!</v>
      </c>
      <c r="EL258" s="344">
        <f>ABS($P$256-P258)</f>
        <v>0</v>
      </c>
      <c r="EM258" s="344" t="e">
        <f>IF(EL258&lt;$EL$264,$EL$265,$EL$266)</f>
        <v>#DIV/0!</v>
      </c>
      <c r="EN258" s="344">
        <f>ABS($P$257-P258)</f>
        <v>0</v>
      </c>
      <c r="EO258" s="344" t="e">
        <f>IF(EN258&lt;$EN$264,$EN$265,$EN$266)</f>
        <v>#DIV/0!</v>
      </c>
      <c r="EX258" s="353"/>
      <c r="EY258" s="344" t="s">
        <v>280</v>
      </c>
      <c r="EZ258" s="344">
        <f>EZ259-EZ255-EZ257-EZ256</f>
        <v>0</v>
      </c>
      <c r="FA258" s="344">
        <f>SUM(A258:D258)</f>
        <v>0</v>
      </c>
      <c r="FB258" s="344">
        <f>SUM(A308:D308)</f>
        <v>0</v>
      </c>
      <c r="FC258" s="344">
        <f t="shared" si="341"/>
        <v>0</v>
      </c>
    </row>
    <row r="259" spans="1:159">
      <c r="A259" s="342">
        <f>IF(Rendimiento!B158="",Rendimiento!F158,Rendimiento!B158)</f>
        <v>0</v>
      </c>
      <c r="B259" s="355">
        <f>Rendimiento!C158</f>
        <v>0</v>
      </c>
      <c r="C259" s="355">
        <f>Rendimiento!D158</f>
        <v>0</v>
      </c>
      <c r="D259" s="342">
        <f>Rendimiento!E158</f>
        <v>0</v>
      </c>
      <c r="E259" s="344">
        <f t="shared" si="466"/>
        <v>0</v>
      </c>
      <c r="F259" s="344">
        <f t="shared" si="467"/>
        <v>0</v>
      </c>
      <c r="G259" s="344">
        <f t="shared" si="468"/>
        <v>0</v>
      </c>
      <c r="H259" s="344">
        <f t="shared" si="469"/>
        <v>0</v>
      </c>
      <c r="I259" s="340">
        <f t="shared" si="470"/>
        <v>0</v>
      </c>
      <c r="J259" s="344">
        <f t="shared" si="344"/>
        <v>0</v>
      </c>
      <c r="K259" s="344">
        <f t="shared" si="471"/>
        <v>0</v>
      </c>
      <c r="L259" s="353"/>
      <c r="M259" s="353"/>
      <c r="N259" s="353"/>
      <c r="O259" s="353">
        <f>Rendimiento!M158</f>
        <v>0</v>
      </c>
      <c r="P259" s="359">
        <f>Rendimiento!N158</f>
        <v>0</v>
      </c>
      <c r="Q259" s="332" t="e">
        <f>IF(E264&gt;0,O259,0)</f>
        <v>#DIV/0!</v>
      </c>
      <c r="R259" s="333" t="e">
        <f t="shared" si="345"/>
        <v>#DIV/0!</v>
      </c>
      <c r="S259" s="332" t="e">
        <f>IF(E264&gt;0,P259,Q259)</f>
        <v>#DIV/0!</v>
      </c>
      <c r="T259" s="344" t="e">
        <f>IF(S259=0,"",$BM259)</f>
        <v>#DIV/0!</v>
      </c>
      <c r="U259" s="344" t="e">
        <f t="shared" si="351"/>
        <v>#DIV/0!</v>
      </c>
      <c r="V259" s="344" t="e">
        <f t="shared" si="353"/>
        <v>#DIV/0!</v>
      </c>
      <c r="W259" s="344" t="e">
        <f t="shared" si="355"/>
        <v>#DIV/0!</v>
      </c>
      <c r="X259" s="344" t="e">
        <f t="shared" si="357"/>
        <v>#DIV/0!</v>
      </c>
      <c r="Y259" s="344" t="e">
        <f t="shared" si="359"/>
        <v>#DIV/0!</v>
      </c>
      <c r="Z259" s="344" t="e">
        <f t="shared" si="361"/>
        <v>#DIV/0!</v>
      </c>
      <c r="AA259" s="344" t="e">
        <f t="shared" si="363"/>
        <v>#DIV/0!</v>
      </c>
      <c r="AB259" s="344" t="e">
        <f t="shared" si="365"/>
        <v>#DIV/0!</v>
      </c>
      <c r="AC259" s="344" t="e">
        <f t="shared" si="367"/>
        <v>#DIV/0!</v>
      </c>
      <c r="AD259" s="344" t="e">
        <f t="shared" si="369"/>
        <v>#DIV/0!</v>
      </c>
      <c r="AE259" s="344" t="e">
        <f t="shared" si="371"/>
        <v>#DIV/0!</v>
      </c>
      <c r="AF259" s="344" t="e">
        <f t="shared" si="373"/>
        <v>#DIV/0!</v>
      </c>
      <c r="AG259" s="344" t="e">
        <f t="shared" si="375"/>
        <v>#DIV/0!</v>
      </c>
      <c r="AH259" s="344" t="e">
        <f t="shared" si="378"/>
        <v>#DIV/0!</v>
      </c>
      <c r="AI259" s="344" t="e">
        <f t="shared" si="380"/>
        <v>#DIV/0!</v>
      </c>
      <c r="AJ259" s="344" t="e">
        <f t="shared" si="382"/>
        <v>#DIV/0!</v>
      </c>
      <c r="AK259" s="344" t="e">
        <f t="shared" si="384"/>
        <v>#DIV/0!</v>
      </c>
      <c r="AL259" s="344" t="e">
        <f t="shared" si="386"/>
        <v>#DIV/0!</v>
      </c>
      <c r="AM259" s="344" t="e">
        <f t="shared" si="388"/>
        <v>#DIV/0!</v>
      </c>
      <c r="AN259" s="344" t="e">
        <f t="shared" si="390"/>
        <v>#DIV/0!</v>
      </c>
      <c r="AO259" s="344" t="e">
        <f t="shared" si="392"/>
        <v>#DIV/0!</v>
      </c>
      <c r="AP259" s="344" t="e">
        <f t="shared" si="394"/>
        <v>#DIV/0!</v>
      </c>
      <c r="AQ259" s="344" t="e">
        <f t="shared" si="396"/>
        <v>#DIV/0!</v>
      </c>
      <c r="AR259" s="344" t="e">
        <f t="shared" si="398"/>
        <v>#DIV/0!</v>
      </c>
      <c r="AS259" s="344" t="e">
        <f t="shared" si="400"/>
        <v>#DIV/0!</v>
      </c>
      <c r="AT259" s="344" t="e">
        <f t="shared" si="402"/>
        <v>#DIV/0!</v>
      </c>
      <c r="AU259" s="344" t="e">
        <f t="shared" si="405"/>
        <v>#DIV/0!</v>
      </c>
      <c r="AV259" s="344" t="e">
        <f t="shared" si="407"/>
        <v>#DIV/0!</v>
      </c>
      <c r="AW259" s="344" t="e">
        <f t="shared" si="409"/>
        <v>#DIV/0!</v>
      </c>
      <c r="AX259" s="344" t="e">
        <f t="shared" si="411"/>
        <v>#DIV/0!</v>
      </c>
      <c r="AY259" s="344" t="e">
        <f t="shared" si="413"/>
        <v>#DIV/0!</v>
      </c>
      <c r="AZ259" s="344" t="e">
        <f t="shared" si="415"/>
        <v>#DIV/0!</v>
      </c>
      <c r="BA259" s="344" t="e">
        <f t="shared" si="417"/>
        <v>#DIV/0!</v>
      </c>
      <c r="BB259" s="344" t="e">
        <f t="shared" si="419"/>
        <v>#DIV/0!</v>
      </c>
      <c r="BC259" s="344" t="e">
        <f t="shared" si="421"/>
        <v>#DIV/0!</v>
      </c>
      <c r="BD259" s="344" t="e">
        <f t="shared" si="423"/>
        <v>#DIV/0!</v>
      </c>
      <c r="BE259" s="344" t="e">
        <f t="shared" si="425"/>
        <v>#DIV/0!</v>
      </c>
      <c r="BF259" s="344" t="e">
        <f t="shared" si="427"/>
        <v>#DIV/0!</v>
      </c>
      <c r="BG259" s="344" t="e">
        <f>IF(S259=0,"",$EM259)</f>
        <v>#DIV/0!</v>
      </c>
      <c r="BH259" s="344" t="e">
        <f>IF(S259=0,"",$EO259)</f>
        <v>#DIV/0!</v>
      </c>
      <c r="BI259" s="344" t="e">
        <f>IF(S259=0,"",$EQ259)</f>
        <v>#DIV/0!</v>
      </c>
      <c r="BL259" s="332">
        <f t="shared" si="347"/>
        <v>0</v>
      </c>
      <c r="BM259" s="344" t="e">
        <f t="shared" si="348"/>
        <v>#DIV/0!</v>
      </c>
      <c r="BN259" s="332">
        <f t="shared" si="352"/>
        <v>0</v>
      </c>
      <c r="BO259" s="344" t="e">
        <f t="shared" si="428"/>
        <v>#DIV/0!</v>
      </c>
      <c r="BP259" s="332">
        <f t="shared" si="354"/>
        <v>0</v>
      </c>
      <c r="BQ259" s="344" t="e">
        <f t="shared" si="429"/>
        <v>#DIV/0!</v>
      </c>
      <c r="BR259" s="332">
        <f t="shared" si="356"/>
        <v>0</v>
      </c>
      <c r="BS259" s="344" t="e">
        <f t="shared" si="430"/>
        <v>#DIV/0!</v>
      </c>
      <c r="BT259" s="332">
        <f t="shared" si="358"/>
        <v>0</v>
      </c>
      <c r="BU259" s="344" t="e">
        <f t="shared" si="431"/>
        <v>#DIV/0!</v>
      </c>
      <c r="BV259" s="332">
        <f t="shared" si="360"/>
        <v>0</v>
      </c>
      <c r="BW259" s="344" t="e">
        <f t="shared" si="432"/>
        <v>#DIV/0!</v>
      </c>
      <c r="BX259" s="332">
        <f t="shared" si="362"/>
        <v>0</v>
      </c>
      <c r="BY259" s="344" t="e">
        <f t="shared" si="433"/>
        <v>#DIV/0!</v>
      </c>
      <c r="BZ259" s="332">
        <f t="shared" si="364"/>
        <v>0</v>
      </c>
      <c r="CA259" s="344" t="e">
        <f t="shared" si="434"/>
        <v>#DIV/0!</v>
      </c>
      <c r="CB259" s="332">
        <f t="shared" si="366"/>
        <v>0</v>
      </c>
      <c r="CC259" s="344" t="e">
        <f t="shared" si="435"/>
        <v>#DIV/0!</v>
      </c>
      <c r="CD259" s="332">
        <f t="shared" si="368"/>
        <v>0</v>
      </c>
      <c r="CE259" s="344" t="e">
        <f t="shared" si="436"/>
        <v>#DIV/0!</v>
      </c>
      <c r="CF259" s="332">
        <f t="shared" si="370"/>
        <v>0</v>
      </c>
      <c r="CG259" s="344" t="e">
        <f t="shared" si="437"/>
        <v>#DIV/0!</v>
      </c>
      <c r="CH259" s="332">
        <f t="shared" si="372"/>
        <v>0</v>
      </c>
      <c r="CI259" s="344" t="e">
        <f t="shared" si="438"/>
        <v>#DIV/0!</v>
      </c>
      <c r="CJ259" s="332">
        <f t="shared" si="374"/>
        <v>0</v>
      </c>
      <c r="CK259" s="344" t="e">
        <f t="shared" si="439"/>
        <v>#DIV/0!</v>
      </c>
      <c r="CL259" s="332">
        <f t="shared" si="376"/>
        <v>0</v>
      </c>
      <c r="CM259" s="344" t="e">
        <f t="shared" si="440"/>
        <v>#DIV/0!</v>
      </c>
      <c r="CN259" s="332">
        <f t="shared" si="379"/>
        <v>0</v>
      </c>
      <c r="CO259" s="344" t="e">
        <f t="shared" si="441"/>
        <v>#DIV/0!</v>
      </c>
      <c r="CP259" s="332">
        <f t="shared" si="381"/>
        <v>0</v>
      </c>
      <c r="CQ259" s="344" t="e">
        <f t="shared" si="442"/>
        <v>#DIV/0!</v>
      </c>
      <c r="CR259" s="332">
        <f t="shared" si="383"/>
        <v>0</v>
      </c>
      <c r="CS259" s="344" t="e">
        <f t="shared" si="443"/>
        <v>#DIV/0!</v>
      </c>
      <c r="CT259" s="332">
        <f t="shared" si="385"/>
        <v>0</v>
      </c>
      <c r="CU259" s="344" t="e">
        <f t="shared" si="444"/>
        <v>#DIV/0!</v>
      </c>
      <c r="CV259" s="332">
        <f t="shared" si="387"/>
        <v>0</v>
      </c>
      <c r="CW259" s="344" t="e">
        <f t="shared" si="445"/>
        <v>#DIV/0!</v>
      </c>
      <c r="CX259" s="332">
        <f t="shared" si="389"/>
        <v>0</v>
      </c>
      <c r="CY259" s="344" t="e">
        <f t="shared" si="446"/>
        <v>#DIV/0!</v>
      </c>
      <c r="CZ259" s="344">
        <f t="shared" si="391"/>
        <v>0</v>
      </c>
      <c r="DA259" s="344" t="e">
        <f t="shared" si="447"/>
        <v>#DIV/0!</v>
      </c>
      <c r="DB259" s="344">
        <f t="shared" si="393"/>
        <v>0</v>
      </c>
      <c r="DC259" s="344" t="e">
        <f t="shared" si="448"/>
        <v>#DIV/0!</v>
      </c>
      <c r="DD259" s="344">
        <f t="shared" si="395"/>
        <v>0</v>
      </c>
      <c r="DE259" s="344" t="e">
        <f t="shared" si="449"/>
        <v>#DIV/0!</v>
      </c>
      <c r="DF259" s="344">
        <f t="shared" si="397"/>
        <v>0</v>
      </c>
      <c r="DG259" s="344" t="e">
        <f t="shared" si="450"/>
        <v>#DIV/0!</v>
      </c>
      <c r="DH259" s="344">
        <f t="shared" si="399"/>
        <v>0</v>
      </c>
      <c r="DI259" s="344" t="e">
        <f t="shared" si="451"/>
        <v>#DIV/0!</v>
      </c>
      <c r="DJ259" s="344">
        <f t="shared" si="401"/>
        <v>0</v>
      </c>
      <c r="DK259" s="344" t="e">
        <f t="shared" si="452"/>
        <v>#DIV/0!</v>
      </c>
      <c r="DL259" s="344">
        <f t="shared" si="403"/>
        <v>0</v>
      </c>
      <c r="DM259" s="344" t="e">
        <f t="shared" si="404"/>
        <v>#DIV/0!</v>
      </c>
      <c r="DN259" s="344">
        <f t="shared" si="406"/>
        <v>0</v>
      </c>
      <c r="DO259" s="344" t="e">
        <f t="shared" si="453"/>
        <v>#DIV/0!</v>
      </c>
      <c r="DP259" s="344">
        <f t="shared" si="408"/>
        <v>0</v>
      </c>
      <c r="DQ259" s="344" t="e">
        <f t="shared" si="454"/>
        <v>#DIV/0!</v>
      </c>
      <c r="DR259" s="344">
        <f t="shared" si="410"/>
        <v>0</v>
      </c>
      <c r="DS259" s="344" t="e">
        <f t="shared" si="455"/>
        <v>#DIV/0!</v>
      </c>
      <c r="DT259" s="344">
        <f t="shared" si="412"/>
        <v>0</v>
      </c>
      <c r="DU259" s="344" t="e">
        <f t="shared" si="456"/>
        <v>#DIV/0!</v>
      </c>
      <c r="DV259" s="344">
        <f t="shared" si="414"/>
        <v>0</v>
      </c>
      <c r="DW259" s="344" t="e">
        <f t="shared" si="457"/>
        <v>#DIV/0!</v>
      </c>
      <c r="DX259" s="344">
        <f t="shared" si="416"/>
        <v>0</v>
      </c>
      <c r="DY259" s="344" t="e">
        <f t="shared" si="458"/>
        <v>#DIV/0!</v>
      </c>
      <c r="DZ259" s="344">
        <f t="shared" si="418"/>
        <v>0</v>
      </c>
      <c r="EA259" s="344" t="e">
        <f t="shared" si="459"/>
        <v>#DIV/0!</v>
      </c>
      <c r="EB259" s="344">
        <f t="shared" si="420"/>
        <v>0</v>
      </c>
      <c r="EC259" s="344" t="e">
        <f t="shared" si="460"/>
        <v>#DIV/0!</v>
      </c>
      <c r="ED259" s="344">
        <f t="shared" si="422"/>
        <v>0</v>
      </c>
      <c r="EE259" s="344" t="e">
        <f t="shared" si="461"/>
        <v>#DIV/0!</v>
      </c>
      <c r="EF259" s="344">
        <f t="shared" si="424"/>
        <v>0</v>
      </c>
      <c r="EG259" s="344" t="e">
        <f t="shared" si="462"/>
        <v>#DIV/0!</v>
      </c>
      <c r="EH259" s="344">
        <f t="shared" si="426"/>
        <v>0</v>
      </c>
      <c r="EI259" s="344" t="e">
        <f t="shared" si="463"/>
        <v>#DIV/0!</v>
      </c>
      <c r="EJ259" s="344">
        <f t="shared" si="464"/>
        <v>0</v>
      </c>
      <c r="EK259" s="344" t="e">
        <f t="shared" si="465"/>
        <v>#DIV/0!</v>
      </c>
      <c r="EL259" s="344">
        <f>ABS($P$256-P259)</f>
        <v>0</v>
      </c>
      <c r="EM259" s="344" t="e">
        <f>IF(EL259&lt;$EL$264,$EL$265,$EL$266)</f>
        <v>#DIV/0!</v>
      </c>
      <c r="EN259" s="344">
        <f>ABS($P$257-P259)</f>
        <v>0</v>
      </c>
      <c r="EO259" s="344" t="e">
        <f>IF(EN259&lt;$EN$264,$EN$265,$EN$266)</f>
        <v>#DIV/0!</v>
      </c>
      <c r="EP259" s="344">
        <f>ABS($P$258-P259)</f>
        <v>0</v>
      </c>
      <c r="EQ259" s="344" t="e">
        <f>IF(EP259&lt;$EP$264,$EP$265,$EP$266)</f>
        <v>#DIV/0!</v>
      </c>
      <c r="EX259" s="353"/>
      <c r="EY259" s="344" t="s">
        <v>281</v>
      </c>
      <c r="EZ259" s="344">
        <f>EZ221-1</f>
        <v>-1</v>
      </c>
      <c r="FA259" s="344">
        <f>SUM(A259:D259)</f>
        <v>0</v>
      </c>
      <c r="FB259" s="344">
        <f>SUM(A309:D309)</f>
        <v>0</v>
      </c>
      <c r="FC259" s="344">
        <f t="shared" si="341"/>
        <v>0</v>
      </c>
    </row>
    <row r="260" spans="1:159">
      <c r="A260" s="342">
        <f>IF(Rendimiento!B159="",Rendimiento!F159,Rendimiento!B159)</f>
        <v>0</v>
      </c>
      <c r="B260" s="355">
        <f>Rendimiento!C159</f>
        <v>0</v>
      </c>
      <c r="C260" s="355">
        <f>Rendimiento!D159</f>
        <v>0</v>
      </c>
      <c r="D260" s="342">
        <f>Rendimiento!E159</f>
        <v>0</v>
      </c>
      <c r="E260" s="344">
        <f t="shared" si="466"/>
        <v>0</v>
      </c>
      <c r="F260" s="344">
        <f t="shared" si="467"/>
        <v>0</v>
      </c>
      <c r="G260" s="344">
        <f t="shared" si="468"/>
        <v>0</v>
      </c>
      <c r="H260" s="344">
        <f t="shared" si="469"/>
        <v>0</v>
      </c>
      <c r="I260" s="340">
        <f t="shared" si="470"/>
        <v>0</v>
      </c>
      <c r="J260" s="344">
        <f t="shared" si="344"/>
        <v>0</v>
      </c>
      <c r="K260" s="344">
        <f t="shared" si="471"/>
        <v>0</v>
      </c>
      <c r="L260" s="353"/>
      <c r="M260" s="353"/>
      <c r="N260" s="353"/>
      <c r="O260" s="353">
        <f>Rendimiento!M159</f>
        <v>0</v>
      </c>
      <c r="P260" s="359">
        <f>Rendimiento!N159</f>
        <v>0</v>
      </c>
      <c r="Q260" s="332" t="e">
        <f>IF(E264&gt;0,O260,0)</f>
        <v>#DIV/0!</v>
      </c>
      <c r="R260" s="333" t="e">
        <f t="shared" si="345"/>
        <v>#DIV/0!</v>
      </c>
      <c r="S260" s="332" t="e">
        <f>IF(E264&gt;0,P260,Q260)</f>
        <v>#DIV/0!</v>
      </c>
      <c r="T260" s="344" t="e">
        <f>IF(S260=0,"",$BM260)</f>
        <v>#DIV/0!</v>
      </c>
      <c r="U260" s="344" t="e">
        <f t="shared" si="351"/>
        <v>#DIV/0!</v>
      </c>
      <c r="V260" s="344" t="e">
        <f t="shared" si="353"/>
        <v>#DIV/0!</v>
      </c>
      <c r="W260" s="344" t="e">
        <f t="shared" si="355"/>
        <v>#DIV/0!</v>
      </c>
      <c r="X260" s="344" t="e">
        <f t="shared" si="357"/>
        <v>#DIV/0!</v>
      </c>
      <c r="Y260" s="344" t="e">
        <f t="shared" si="359"/>
        <v>#DIV/0!</v>
      </c>
      <c r="Z260" s="344" t="e">
        <f t="shared" si="361"/>
        <v>#DIV/0!</v>
      </c>
      <c r="AA260" s="344" t="e">
        <f t="shared" si="363"/>
        <v>#DIV/0!</v>
      </c>
      <c r="AB260" s="344" t="e">
        <f t="shared" si="365"/>
        <v>#DIV/0!</v>
      </c>
      <c r="AC260" s="344" t="e">
        <f t="shared" si="367"/>
        <v>#DIV/0!</v>
      </c>
      <c r="AD260" s="344" t="e">
        <f t="shared" si="369"/>
        <v>#DIV/0!</v>
      </c>
      <c r="AE260" s="344" t="e">
        <f t="shared" si="371"/>
        <v>#DIV/0!</v>
      </c>
      <c r="AF260" s="344" t="e">
        <f t="shared" si="373"/>
        <v>#DIV/0!</v>
      </c>
      <c r="AG260" s="344" t="e">
        <f t="shared" si="375"/>
        <v>#DIV/0!</v>
      </c>
      <c r="AH260" s="344" t="e">
        <f t="shared" si="378"/>
        <v>#DIV/0!</v>
      </c>
      <c r="AI260" s="344" t="e">
        <f t="shared" si="380"/>
        <v>#DIV/0!</v>
      </c>
      <c r="AJ260" s="344" t="e">
        <f t="shared" si="382"/>
        <v>#DIV/0!</v>
      </c>
      <c r="AK260" s="344" t="e">
        <f t="shared" si="384"/>
        <v>#DIV/0!</v>
      </c>
      <c r="AL260" s="344" t="e">
        <f t="shared" si="386"/>
        <v>#DIV/0!</v>
      </c>
      <c r="AM260" s="344" t="e">
        <f t="shared" si="388"/>
        <v>#DIV/0!</v>
      </c>
      <c r="AN260" s="344" t="e">
        <f t="shared" si="390"/>
        <v>#DIV/0!</v>
      </c>
      <c r="AO260" s="344" t="e">
        <f t="shared" si="392"/>
        <v>#DIV/0!</v>
      </c>
      <c r="AP260" s="344" t="e">
        <f t="shared" si="394"/>
        <v>#DIV/0!</v>
      </c>
      <c r="AQ260" s="344" t="e">
        <f t="shared" si="396"/>
        <v>#DIV/0!</v>
      </c>
      <c r="AR260" s="344" t="e">
        <f t="shared" si="398"/>
        <v>#DIV/0!</v>
      </c>
      <c r="AS260" s="344" t="e">
        <f t="shared" si="400"/>
        <v>#DIV/0!</v>
      </c>
      <c r="AT260" s="344" t="e">
        <f t="shared" si="402"/>
        <v>#DIV/0!</v>
      </c>
      <c r="AU260" s="344" t="e">
        <f t="shared" si="405"/>
        <v>#DIV/0!</v>
      </c>
      <c r="AV260" s="344" t="e">
        <f t="shared" si="407"/>
        <v>#DIV/0!</v>
      </c>
      <c r="AW260" s="344" t="e">
        <f t="shared" si="409"/>
        <v>#DIV/0!</v>
      </c>
      <c r="AX260" s="344" t="e">
        <f t="shared" si="411"/>
        <v>#DIV/0!</v>
      </c>
      <c r="AY260" s="344" t="e">
        <f t="shared" si="413"/>
        <v>#DIV/0!</v>
      </c>
      <c r="AZ260" s="344" t="e">
        <f t="shared" si="415"/>
        <v>#DIV/0!</v>
      </c>
      <c r="BA260" s="344" t="e">
        <f t="shared" si="417"/>
        <v>#DIV/0!</v>
      </c>
      <c r="BB260" s="344" t="e">
        <f t="shared" si="419"/>
        <v>#DIV/0!</v>
      </c>
      <c r="BC260" s="344" t="e">
        <f t="shared" si="421"/>
        <v>#DIV/0!</v>
      </c>
      <c r="BD260" s="344" t="e">
        <f t="shared" si="423"/>
        <v>#DIV/0!</v>
      </c>
      <c r="BE260" s="344" t="e">
        <f t="shared" si="425"/>
        <v>#DIV/0!</v>
      </c>
      <c r="BF260" s="344" t="e">
        <f t="shared" si="427"/>
        <v>#DIV/0!</v>
      </c>
      <c r="BG260" s="344" t="e">
        <f>IF(S260=0,"",$EM260)</f>
        <v>#DIV/0!</v>
      </c>
      <c r="BH260" s="344" t="e">
        <f>IF(S260=0,"",$EO260)</f>
        <v>#DIV/0!</v>
      </c>
      <c r="BI260" s="344" t="e">
        <f>IF(S260=0,"",$EQ260)</f>
        <v>#DIV/0!</v>
      </c>
      <c r="BJ260" s="344" t="e">
        <f>IF(S260=0,"",$ES260)</f>
        <v>#DIV/0!</v>
      </c>
      <c r="BL260" s="332">
        <f t="shared" si="347"/>
        <v>0</v>
      </c>
      <c r="BM260" s="344" t="e">
        <f t="shared" si="348"/>
        <v>#DIV/0!</v>
      </c>
      <c r="BN260" s="332">
        <f t="shared" si="352"/>
        <v>0</v>
      </c>
      <c r="BO260" s="344" t="e">
        <f t="shared" si="428"/>
        <v>#DIV/0!</v>
      </c>
      <c r="BP260" s="332">
        <f t="shared" si="354"/>
        <v>0</v>
      </c>
      <c r="BQ260" s="344" t="e">
        <f t="shared" si="429"/>
        <v>#DIV/0!</v>
      </c>
      <c r="BR260" s="332">
        <f t="shared" si="356"/>
        <v>0</v>
      </c>
      <c r="BS260" s="344" t="e">
        <f t="shared" si="430"/>
        <v>#DIV/0!</v>
      </c>
      <c r="BT260" s="332">
        <f t="shared" si="358"/>
        <v>0</v>
      </c>
      <c r="BU260" s="344" t="e">
        <f t="shared" si="431"/>
        <v>#DIV/0!</v>
      </c>
      <c r="BV260" s="332">
        <f t="shared" si="360"/>
        <v>0</v>
      </c>
      <c r="BW260" s="344" t="e">
        <f t="shared" si="432"/>
        <v>#DIV/0!</v>
      </c>
      <c r="BX260" s="332">
        <f t="shared" si="362"/>
        <v>0</v>
      </c>
      <c r="BY260" s="344" t="e">
        <f t="shared" si="433"/>
        <v>#DIV/0!</v>
      </c>
      <c r="BZ260" s="332">
        <f t="shared" si="364"/>
        <v>0</v>
      </c>
      <c r="CA260" s="344" t="e">
        <f t="shared" si="434"/>
        <v>#DIV/0!</v>
      </c>
      <c r="CB260" s="332">
        <f t="shared" si="366"/>
        <v>0</v>
      </c>
      <c r="CC260" s="344" t="e">
        <f t="shared" si="435"/>
        <v>#DIV/0!</v>
      </c>
      <c r="CD260" s="332">
        <f t="shared" si="368"/>
        <v>0</v>
      </c>
      <c r="CE260" s="344" t="e">
        <f t="shared" si="436"/>
        <v>#DIV/0!</v>
      </c>
      <c r="CF260" s="332">
        <f t="shared" si="370"/>
        <v>0</v>
      </c>
      <c r="CG260" s="344" t="e">
        <f t="shared" si="437"/>
        <v>#DIV/0!</v>
      </c>
      <c r="CH260" s="332">
        <f t="shared" si="372"/>
        <v>0</v>
      </c>
      <c r="CI260" s="344" t="e">
        <f t="shared" si="438"/>
        <v>#DIV/0!</v>
      </c>
      <c r="CJ260" s="332">
        <f t="shared" si="374"/>
        <v>0</v>
      </c>
      <c r="CK260" s="344" t="e">
        <f t="shared" si="439"/>
        <v>#DIV/0!</v>
      </c>
      <c r="CL260" s="332">
        <f t="shared" si="376"/>
        <v>0</v>
      </c>
      <c r="CM260" s="344" t="e">
        <f t="shared" si="440"/>
        <v>#DIV/0!</v>
      </c>
      <c r="CN260" s="332">
        <f t="shared" si="379"/>
        <v>0</v>
      </c>
      <c r="CO260" s="344" t="e">
        <f t="shared" si="441"/>
        <v>#DIV/0!</v>
      </c>
      <c r="CP260" s="332">
        <f t="shared" si="381"/>
        <v>0</v>
      </c>
      <c r="CQ260" s="344" t="e">
        <f t="shared" si="442"/>
        <v>#DIV/0!</v>
      </c>
      <c r="CR260" s="332">
        <f t="shared" si="383"/>
        <v>0</v>
      </c>
      <c r="CS260" s="344" t="e">
        <f t="shared" si="443"/>
        <v>#DIV/0!</v>
      </c>
      <c r="CT260" s="332">
        <f t="shared" si="385"/>
        <v>0</v>
      </c>
      <c r="CU260" s="344" t="e">
        <f t="shared" si="444"/>
        <v>#DIV/0!</v>
      </c>
      <c r="CV260" s="332">
        <f t="shared" si="387"/>
        <v>0</v>
      </c>
      <c r="CW260" s="344" t="e">
        <f t="shared" si="445"/>
        <v>#DIV/0!</v>
      </c>
      <c r="CX260" s="332">
        <f t="shared" si="389"/>
        <v>0</v>
      </c>
      <c r="CY260" s="344" t="e">
        <f t="shared" si="446"/>
        <v>#DIV/0!</v>
      </c>
      <c r="CZ260" s="344">
        <f t="shared" si="391"/>
        <v>0</v>
      </c>
      <c r="DA260" s="344" t="e">
        <f t="shared" si="447"/>
        <v>#DIV/0!</v>
      </c>
      <c r="DB260" s="344">
        <f t="shared" si="393"/>
        <v>0</v>
      </c>
      <c r="DC260" s="344" t="e">
        <f t="shared" si="448"/>
        <v>#DIV/0!</v>
      </c>
      <c r="DD260" s="344">
        <f t="shared" si="395"/>
        <v>0</v>
      </c>
      <c r="DE260" s="344" t="e">
        <f t="shared" si="449"/>
        <v>#DIV/0!</v>
      </c>
      <c r="DF260" s="344">
        <f t="shared" si="397"/>
        <v>0</v>
      </c>
      <c r="DG260" s="344" t="e">
        <f t="shared" si="450"/>
        <v>#DIV/0!</v>
      </c>
      <c r="DH260" s="344">
        <f t="shared" si="399"/>
        <v>0</v>
      </c>
      <c r="DI260" s="344" t="e">
        <f t="shared" si="451"/>
        <v>#DIV/0!</v>
      </c>
      <c r="DJ260" s="344">
        <f t="shared" si="401"/>
        <v>0</v>
      </c>
      <c r="DK260" s="344" t="e">
        <f t="shared" si="452"/>
        <v>#DIV/0!</v>
      </c>
      <c r="DL260" s="344">
        <f t="shared" si="403"/>
        <v>0</v>
      </c>
      <c r="DM260" s="344" t="e">
        <f t="shared" si="404"/>
        <v>#DIV/0!</v>
      </c>
      <c r="DN260" s="344">
        <f t="shared" si="406"/>
        <v>0</v>
      </c>
      <c r="DO260" s="344" t="e">
        <f t="shared" si="453"/>
        <v>#DIV/0!</v>
      </c>
      <c r="DP260" s="344">
        <f t="shared" si="408"/>
        <v>0</v>
      </c>
      <c r="DQ260" s="344" t="e">
        <f t="shared" si="454"/>
        <v>#DIV/0!</v>
      </c>
      <c r="DR260" s="344">
        <f t="shared" si="410"/>
        <v>0</v>
      </c>
      <c r="DS260" s="344" t="e">
        <f t="shared" si="455"/>
        <v>#DIV/0!</v>
      </c>
      <c r="DT260" s="344">
        <f t="shared" si="412"/>
        <v>0</v>
      </c>
      <c r="DU260" s="344" t="e">
        <f t="shared" si="456"/>
        <v>#DIV/0!</v>
      </c>
      <c r="DV260" s="344">
        <f t="shared" si="414"/>
        <v>0</v>
      </c>
      <c r="DW260" s="344" t="e">
        <f t="shared" si="457"/>
        <v>#DIV/0!</v>
      </c>
      <c r="DX260" s="344">
        <f t="shared" si="416"/>
        <v>0</v>
      </c>
      <c r="DY260" s="344" t="e">
        <f t="shared" si="458"/>
        <v>#DIV/0!</v>
      </c>
      <c r="DZ260" s="344">
        <f t="shared" si="418"/>
        <v>0</v>
      </c>
      <c r="EA260" s="344" t="e">
        <f t="shared" si="459"/>
        <v>#DIV/0!</v>
      </c>
      <c r="EB260" s="344">
        <f t="shared" si="420"/>
        <v>0</v>
      </c>
      <c r="EC260" s="344" t="e">
        <f t="shared" si="460"/>
        <v>#DIV/0!</v>
      </c>
      <c r="ED260" s="344">
        <f t="shared" si="422"/>
        <v>0</v>
      </c>
      <c r="EE260" s="344" t="e">
        <f t="shared" si="461"/>
        <v>#DIV/0!</v>
      </c>
      <c r="EF260" s="344">
        <f t="shared" si="424"/>
        <v>0</v>
      </c>
      <c r="EG260" s="344" t="e">
        <f t="shared" si="462"/>
        <v>#DIV/0!</v>
      </c>
      <c r="EH260" s="344">
        <f t="shared" si="426"/>
        <v>0</v>
      </c>
      <c r="EI260" s="344" t="e">
        <f t="shared" si="463"/>
        <v>#DIV/0!</v>
      </c>
      <c r="EJ260" s="344">
        <f t="shared" si="464"/>
        <v>0</v>
      </c>
      <c r="EK260" s="344" t="e">
        <f t="shared" si="465"/>
        <v>#DIV/0!</v>
      </c>
      <c r="EL260" s="344">
        <f>ABS($P$256-P260)</f>
        <v>0</v>
      </c>
      <c r="EM260" s="344" t="e">
        <f>IF(EL260&lt;$EL$264,$EL$265,$EL$266)</f>
        <v>#DIV/0!</v>
      </c>
      <c r="EN260" s="344">
        <f>ABS($P$257-P260)</f>
        <v>0</v>
      </c>
      <c r="EO260" s="344" t="e">
        <f>IF(EN260&lt;$EN$264,$EN$265,$EN$266)</f>
        <v>#DIV/0!</v>
      </c>
      <c r="EP260" s="344">
        <f>ABS($P$258-P260)</f>
        <v>0</v>
      </c>
      <c r="EQ260" s="344" t="e">
        <f>IF(EP260&lt;$EP$264,$EP$265,$EP$266)</f>
        <v>#DIV/0!</v>
      </c>
      <c r="ER260" s="344">
        <f>ABS($P$259-P260)</f>
        <v>0</v>
      </c>
      <c r="ES260" s="344" t="e">
        <f>IF(ER260&lt;$ER$264,$ER$265,$ER$266)</f>
        <v>#DIV/0!</v>
      </c>
      <c r="EX260" s="353"/>
      <c r="FA260" s="344">
        <f>SUM(A260:D260)</f>
        <v>0</v>
      </c>
      <c r="FB260" s="344">
        <f>SUM(A310:D310)</f>
        <v>0</v>
      </c>
      <c r="FC260" s="344">
        <f t="shared" si="341"/>
        <v>0</v>
      </c>
    </row>
    <row r="261" spans="1:159">
      <c r="A261" s="342">
        <f>IF(Rendimiento!B160="",Rendimiento!F160,Rendimiento!B160)</f>
        <v>0</v>
      </c>
      <c r="B261" s="355">
        <f>Rendimiento!C160</f>
        <v>0</v>
      </c>
      <c r="C261" s="355">
        <f>Rendimiento!D160</f>
        <v>0</v>
      </c>
      <c r="D261" s="342">
        <f>Rendimiento!E160</f>
        <v>0</v>
      </c>
      <c r="E261" s="344">
        <f t="shared" si="466"/>
        <v>0</v>
      </c>
      <c r="F261" s="344">
        <f t="shared" si="467"/>
        <v>0</v>
      </c>
      <c r="G261" s="344">
        <f t="shared" si="468"/>
        <v>0</v>
      </c>
      <c r="H261" s="344">
        <f t="shared" si="469"/>
        <v>0</v>
      </c>
      <c r="I261" s="340">
        <f t="shared" si="470"/>
        <v>0</v>
      </c>
      <c r="J261" s="344">
        <f t="shared" si="344"/>
        <v>0</v>
      </c>
      <c r="K261" s="344">
        <f t="shared" si="471"/>
        <v>0</v>
      </c>
      <c r="L261" s="353"/>
      <c r="M261" s="353"/>
      <c r="N261" s="353"/>
      <c r="O261" s="353">
        <f>Rendimiento!M160</f>
        <v>0</v>
      </c>
      <c r="P261" s="359">
        <f>Rendimiento!N160</f>
        <v>0</v>
      </c>
      <c r="Q261" s="332" t="e">
        <f>IF(E264&gt;0,O261,0)</f>
        <v>#DIV/0!</v>
      </c>
      <c r="R261" s="333" t="e">
        <f t="shared" si="345"/>
        <v>#DIV/0!</v>
      </c>
      <c r="S261" s="332" t="e">
        <f>IF(E264&gt;0,P261,Q261)</f>
        <v>#DIV/0!</v>
      </c>
      <c r="T261" s="344" t="e">
        <f>IF(S261=0,"",$BM261)</f>
        <v>#DIV/0!</v>
      </c>
      <c r="U261" s="344" t="e">
        <f t="shared" si="351"/>
        <v>#DIV/0!</v>
      </c>
      <c r="V261" s="344" t="e">
        <f t="shared" si="353"/>
        <v>#DIV/0!</v>
      </c>
      <c r="W261" s="344" t="e">
        <f t="shared" si="355"/>
        <v>#DIV/0!</v>
      </c>
      <c r="X261" s="344" t="e">
        <f t="shared" si="357"/>
        <v>#DIV/0!</v>
      </c>
      <c r="Y261" s="344" t="e">
        <f t="shared" si="359"/>
        <v>#DIV/0!</v>
      </c>
      <c r="Z261" s="344" t="e">
        <f t="shared" si="361"/>
        <v>#DIV/0!</v>
      </c>
      <c r="AA261" s="344" t="e">
        <f t="shared" si="363"/>
        <v>#DIV/0!</v>
      </c>
      <c r="AB261" s="344" t="e">
        <f t="shared" si="365"/>
        <v>#DIV/0!</v>
      </c>
      <c r="AC261" s="344" t="e">
        <f t="shared" si="367"/>
        <v>#DIV/0!</v>
      </c>
      <c r="AD261" s="344" t="e">
        <f t="shared" si="369"/>
        <v>#DIV/0!</v>
      </c>
      <c r="AE261" s="344" t="e">
        <f t="shared" si="371"/>
        <v>#DIV/0!</v>
      </c>
      <c r="AF261" s="344" t="e">
        <f t="shared" si="373"/>
        <v>#DIV/0!</v>
      </c>
      <c r="AG261" s="344" t="e">
        <f t="shared" si="375"/>
        <v>#DIV/0!</v>
      </c>
      <c r="AH261" s="344" t="e">
        <f t="shared" si="378"/>
        <v>#DIV/0!</v>
      </c>
      <c r="AI261" s="344" t="e">
        <f t="shared" si="380"/>
        <v>#DIV/0!</v>
      </c>
      <c r="AJ261" s="344" t="e">
        <f t="shared" si="382"/>
        <v>#DIV/0!</v>
      </c>
      <c r="AK261" s="344" t="e">
        <f t="shared" si="384"/>
        <v>#DIV/0!</v>
      </c>
      <c r="AL261" s="344" t="e">
        <f t="shared" si="386"/>
        <v>#DIV/0!</v>
      </c>
      <c r="AM261" s="344" t="e">
        <f t="shared" si="388"/>
        <v>#DIV/0!</v>
      </c>
      <c r="AN261" s="344" t="e">
        <f t="shared" si="390"/>
        <v>#DIV/0!</v>
      </c>
      <c r="AO261" s="344" t="e">
        <f t="shared" si="392"/>
        <v>#DIV/0!</v>
      </c>
      <c r="AP261" s="344" t="e">
        <f t="shared" si="394"/>
        <v>#DIV/0!</v>
      </c>
      <c r="AQ261" s="344" t="e">
        <f t="shared" si="396"/>
        <v>#DIV/0!</v>
      </c>
      <c r="AR261" s="344" t="e">
        <f t="shared" si="398"/>
        <v>#DIV/0!</v>
      </c>
      <c r="AS261" s="344" t="e">
        <f t="shared" si="400"/>
        <v>#DIV/0!</v>
      </c>
      <c r="AT261" s="344" t="e">
        <f t="shared" si="402"/>
        <v>#DIV/0!</v>
      </c>
      <c r="AU261" s="344" t="e">
        <f t="shared" si="405"/>
        <v>#DIV/0!</v>
      </c>
      <c r="AV261" s="344" t="e">
        <f t="shared" si="407"/>
        <v>#DIV/0!</v>
      </c>
      <c r="AW261" s="344" t="e">
        <f t="shared" si="409"/>
        <v>#DIV/0!</v>
      </c>
      <c r="AX261" s="344" t="e">
        <f t="shared" si="411"/>
        <v>#DIV/0!</v>
      </c>
      <c r="AY261" s="344" t="e">
        <f t="shared" si="413"/>
        <v>#DIV/0!</v>
      </c>
      <c r="AZ261" s="344" t="e">
        <f t="shared" si="415"/>
        <v>#DIV/0!</v>
      </c>
      <c r="BA261" s="344" t="e">
        <f t="shared" si="417"/>
        <v>#DIV/0!</v>
      </c>
      <c r="BB261" s="344" t="e">
        <f t="shared" si="419"/>
        <v>#DIV/0!</v>
      </c>
      <c r="BC261" s="344" t="e">
        <f t="shared" si="421"/>
        <v>#DIV/0!</v>
      </c>
      <c r="BD261" s="344" t="e">
        <f t="shared" si="423"/>
        <v>#DIV/0!</v>
      </c>
      <c r="BE261" s="344" t="e">
        <f t="shared" si="425"/>
        <v>#DIV/0!</v>
      </c>
      <c r="BF261" s="344" t="e">
        <f t="shared" si="427"/>
        <v>#DIV/0!</v>
      </c>
      <c r="BG261" s="344" t="e">
        <f>IF(S261=0,"",$EM261)</f>
        <v>#DIV/0!</v>
      </c>
      <c r="BH261" s="344" t="e">
        <f>IF(S261=0,"",$EO261)</f>
        <v>#DIV/0!</v>
      </c>
      <c r="BI261" s="344" t="e">
        <f>IF(S261=0,"",$EQ261)</f>
        <v>#DIV/0!</v>
      </c>
      <c r="BJ261" s="344" t="e">
        <f>IF(S261=0,"",$ES261)</f>
        <v>#DIV/0!</v>
      </c>
      <c r="BK261" s="344" t="e">
        <f>IF(S261=0,"",$EU261)</f>
        <v>#DIV/0!</v>
      </c>
      <c r="BL261" s="332">
        <f t="shared" si="347"/>
        <v>0</v>
      </c>
      <c r="BM261" s="344" t="e">
        <f t="shared" si="348"/>
        <v>#DIV/0!</v>
      </c>
      <c r="BN261" s="332">
        <f t="shared" si="352"/>
        <v>0</v>
      </c>
      <c r="BO261" s="344" t="e">
        <f t="shared" si="428"/>
        <v>#DIV/0!</v>
      </c>
      <c r="BP261" s="332">
        <f t="shared" si="354"/>
        <v>0</v>
      </c>
      <c r="BQ261" s="344" t="e">
        <f t="shared" si="429"/>
        <v>#DIV/0!</v>
      </c>
      <c r="BR261" s="332">
        <f t="shared" si="356"/>
        <v>0</v>
      </c>
      <c r="BS261" s="344" t="e">
        <f t="shared" si="430"/>
        <v>#DIV/0!</v>
      </c>
      <c r="BT261" s="332">
        <f t="shared" si="358"/>
        <v>0</v>
      </c>
      <c r="BU261" s="344" t="e">
        <f t="shared" si="431"/>
        <v>#DIV/0!</v>
      </c>
      <c r="BV261" s="332">
        <f t="shared" si="360"/>
        <v>0</v>
      </c>
      <c r="BW261" s="344" t="e">
        <f t="shared" si="432"/>
        <v>#DIV/0!</v>
      </c>
      <c r="BX261" s="332">
        <f t="shared" si="362"/>
        <v>0</v>
      </c>
      <c r="BY261" s="344" t="e">
        <f t="shared" si="433"/>
        <v>#DIV/0!</v>
      </c>
      <c r="BZ261" s="332">
        <f t="shared" si="364"/>
        <v>0</v>
      </c>
      <c r="CA261" s="344" t="e">
        <f t="shared" si="434"/>
        <v>#DIV/0!</v>
      </c>
      <c r="CB261" s="332">
        <f t="shared" si="366"/>
        <v>0</v>
      </c>
      <c r="CC261" s="344" t="e">
        <f t="shared" si="435"/>
        <v>#DIV/0!</v>
      </c>
      <c r="CD261" s="332">
        <f t="shared" si="368"/>
        <v>0</v>
      </c>
      <c r="CE261" s="344" t="e">
        <f t="shared" si="436"/>
        <v>#DIV/0!</v>
      </c>
      <c r="CF261" s="332">
        <f t="shared" si="370"/>
        <v>0</v>
      </c>
      <c r="CG261" s="344" t="e">
        <f t="shared" si="437"/>
        <v>#DIV/0!</v>
      </c>
      <c r="CH261" s="332">
        <f t="shared" si="372"/>
        <v>0</v>
      </c>
      <c r="CI261" s="344" t="e">
        <f t="shared" si="438"/>
        <v>#DIV/0!</v>
      </c>
      <c r="CJ261" s="332">
        <f t="shared" si="374"/>
        <v>0</v>
      </c>
      <c r="CK261" s="344" t="e">
        <f t="shared" si="439"/>
        <v>#DIV/0!</v>
      </c>
      <c r="CL261" s="332">
        <f t="shared" si="376"/>
        <v>0</v>
      </c>
      <c r="CM261" s="344" t="e">
        <f t="shared" si="440"/>
        <v>#DIV/0!</v>
      </c>
      <c r="CN261" s="332">
        <f t="shared" si="379"/>
        <v>0</v>
      </c>
      <c r="CO261" s="344" t="e">
        <f t="shared" si="441"/>
        <v>#DIV/0!</v>
      </c>
      <c r="CP261" s="332">
        <f t="shared" si="381"/>
        <v>0</v>
      </c>
      <c r="CQ261" s="344" t="e">
        <f t="shared" si="442"/>
        <v>#DIV/0!</v>
      </c>
      <c r="CR261" s="332">
        <f t="shared" si="383"/>
        <v>0</v>
      </c>
      <c r="CS261" s="344" t="e">
        <f t="shared" si="443"/>
        <v>#DIV/0!</v>
      </c>
      <c r="CT261" s="332">
        <f t="shared" si="385"/>
        <v>0</v>
      </c>
      <c r="CU261" s="344" t="e">
        <f t="shared" si="444"/>
        <v>#DIV/0!</v>
      </c>
      <c r="CV261" s="332">
        <f t="shared" si="387"/>
        <v>0</v>
      </c>
      <c r="CW261" s="344" t="e">
        <f t="shared" si="445"/>
        <v>#DIV/0!</v>
      </c>
      <c r="CX261" s="332">
        <f t="shared" si="389"/>
        <v>0</v>
      </c>
      <c r="CY261" s="344" t="e">
        <f t="shared" si="446"/>
        <v>#DIV/0!</v>
      </c>
      <c r="CZ261" s="344">
        <f t="shared" si="391"/>
        <v>0</v>
      </c>
      <c r="DA261" s="344" t="e">
        <f t="shared" si="447"/>
        <v>#DIV/0!</v>
      </c>
      <c r="DB261" s="344">
        <f t="shared" si="393"/>
        <v>0</v>
      </c>
      <c r="DC261" s="344" t="e">
        <f t="shared" si="448"/>
        <v>#DIV/0!</v>
      </c>
      <c r="DD261" s="344">
        <f t="shared" si="395"/>
        <v>0</v>
      </c>
      <c r="DE261" s="344" t="e">
        <f t="shared" si="449"/>
        <v>#DIV/0!</v>
      </c>
      <c r="DF261" s="344">
        <f t="shared" si="397"/>
        <v>0</v>
      </c>
      <c r="DG261" s="344" t="e">
        <f t="shared" si="450"/>
        <v>#DIV/0!</v>
      </c>
      <c r="DH261" s="344">
        <f t="shared" si="399"/>
        <v>0</v>
      </c>
      <c r="DI261" s="344" t="e">
        <f t="shared" si="451"/>
        <v>#DIV/0!</v>
      </c>
      <c r="DJ261" s="344">
        <f t="shared" si="401"/>
        <v>0</v>
      </c>
      <c r="DK261" s="344" t="e">
        <f t="shared" si="452"/>
        <v>#DIV/0!</v>
      </c>
      <c r="DL261" s="344">
        <f t="shared" si="403"/>
        <v>0</v>
      </c>
      <c r="DM261" s="344" t="e">
        <f t="shared" si="404"/>
        <v>#DIV/0!</v>
      </c>
      <c r="DN261" s="344">
        <f t="shared" si="406"/>
        <v>0</v>
      </c>
      <c r="DO261" s="344" t="e">
        <f t="shared" si="453"/>
        <v>#DIV/0!</v>
      </c>
      <c r="DP261" s="344">
        <f t="shared" si="408"/>
        <v>0</v>
      </c>
      <c r="DQ261" s="344" t="e">
        <f t="shared" si="454"/>
        <v>#DIV/0!</v>
      </c>
      <c r="DR261" s="344">
        <f t="shared" si="410"/>
        <v>0</v>
      </c>
      <c r="DS261" s="344" t="e">
        <f t="shared" si="455"/>
        <v>#DIV/0!</v>
      </c>
      <c r="DT261" s="344">
        <f t="shared" si="412"/>
        <v>0</v>
      </c>
      <c r="DU261" s="344" t="e">
        <f t="shared" si="456"/>
        <v>#DIV/0!</v>
      </c>
      <c r="DV261" s="344">
        <f t="shared" si="414"/>
        <v>0</v>
      </c>
      <c r="DW261" s="344" t="e">
        <f t="shared" si="457"/>
        <v>#DIV/0!</v>
      </c>
      <c r="DX261" s="344">
        <f t="shared" si="416"/>
        <v>0</v>
      </c>
      <c r="DY261" s="344" t="e">
        <f t="shared" si="458"/>
        <v>#DIV/0!</v>
      </c>
      <c r="DZ261" s="344">
        <f t="shared" si="418"/>
        <v>0</v>
      </c>
      <c r="EA261" s="344" t="e">
        <f t="shared" si="459"/>
        <v>#DIV/0!</v>
      </c>
      <c r="EB261" s="344">
        <f t="shared" si="420"/>
        <v>0</v>
      </c>
      <c r="EC261" s="344" t="e">
        <f t="shared" si="460"/>
        <v>#DIV/0!</v>
      </c>
      <c r="ED261" s="344">
        <f t="shared" si="422"/>
        <v>0</v>
      </c>
      <c r="EE261" s="344" t="e">
        <f t="shared" si="461"/>
        <v>#DIV/0!</v>
      </c>
      <c r="EF261" s="344">
        <f t="shared" si="424"/>
        <v>0</v>
      </c>
      <c r="EG261" s="344" t="e">
        <f t="shared" si="462"/>
        <v>#DIV/0!</v>
      </c>
      <c r="EH261" s="344">
        <f t="shared" si="426"/>
        <v>0</v>
      </c>
      <c r="EI261" s="344" t="e">
        <f t="shared" si="463"/>
        <v>#DIV/0!</v>
      </c>
      <c r="EJ261" s="344">
        <f t="shared" si="464"/>
        <v>0</v>
      </c>
      <c r="EK261" s="344" t="e">
        <f t="shared" si="465"/>
        <v>#DIV/0!</v>
      </c>
      <c r="EL261" s="344">
        <f>ABS($P$256-P261)</f>
        <v>0</v>
      </c>
      <c r="EM261" s="344" t="e">
        <f>IF(EL261&lt;$EL$264,$EL$265,$EL$266)</f>
        <v>#DIV/0!</v>
      </c>
      <c r="EN261" s="344">
        <f>ABS($P$257-P261)</f>
        <v>0</v>
      </c>
      <c r="EO261" s="344" t="e">
        <f>IF(EN261&lt;$EN$264,$EN$265,$EN$266)</f>
        <v>#DIV/0!</v>
      </c>
      <c r="EP261" s="344">
        <f>ABS($P$258-P261)</f>
        <v>0</v>
      </c>
      <c r="EQ261" s="344" t="e">
        <f>IF(EP261&lt;$EP$264,$EP$265,$EP$266)</f>
        <v>#DIV/0!</v>
      </c>
      <c r="ER261" s="344">
        <f>ABS($P$259-P261)</f>
        <v>0</v>
      </c>
      <c r="ES261" s="344" t="e">
        <f>IF(ER261&lt;$ER$264,$ER$265,$ER$266)</f>
        <v>#DIV/0!</v>
      </c>
      <c r="ET261" s="344">
        <f>ABS($P$260-P261)</f>
        <v>0</v>
      </c>
      <c r="EU261" s="344" t="e">
        <f>IF(ET261&lt;$ET264,$ET265,$ET266)</f>
        <v>#DIV/0!</v>
      </c>
      <c r="EX261" s="353"/>
      <c r="EY261" s="344" t="s">
        <v>282</v>
      </c>
      <c r="EZ261" s="344" t="e">
        <f>EZ227/EZ255</f>
        <v>#DIV/0!</v>
      </c>
      <c r="FA261" s="344">
        <f>SUM(A261:D261)</f>
        <v>0</v>
      </c>
      <c r="FB261" s="344">
        <f>SUM(A311:D311)</f>
        <v>0</v>
      </c>
      <c r="FC261" s="344">
        <f t="shared" si="341"/>
        <v>0</v>
      </c>
    </row>
    <row r="262" spans="1:159">
      <c r="A262" s="340">
        <f>SUM(A217:A261)</f>
        <v>0</v>
      </c>
      <c r="B262" s="340">
        <f>SUM(B217:B261)</f>
        <v>0</v>
      </c>
      <c r="C262" s="340">
        <f>SUM(C217:C261)</f>
        <v>0</v>
      </c>
      <c r="D262" s="340">
        <f>SUM(D217:D261)</f>
        <v>0</v>
      </c>
      <c r="E262" s="344">
        <f t="shared" si="466"/>
        <v>0</v>
      </c>
      <c r="F262" s="344">
        <f t="shared" si="467"/>
        <v>0</v>
      </c>
      <c r="G262" s="344">
        <f t="shared" si="468"/>
        <v>0</v>
      </c>
      <c r="H262" s="344">
        <f t="shared" si="469"/>
        <v>0</v>
      </c>
      <c r="I262" s="340">
        <f t="shared" si="470"/>
        <v>0</v>
      </c>
      <c r="J262" s="344">
        <f t="shared" si="344"/>
        <v>0</v>
      </c>
      <c r="K262" s="344">
        <f t="shared" si="471"/>
        <v>0</v>
      </c>
      <c r="L262" s="353"/>
      <c r="M262" s="353"/>
      <c r="N262" s="353"/>
      <c r="O262" s="353"/>
      <c r="P262" s="353"/>
      <c r="Q262" s="353"/>
      <c r="R262" s="353"/>
      <c r="S262" s="360"/>
      <c r="T262" s="362"/>
      <c r="U262" s="360"/>
      <c r="V262" s="353"/>
      <c r="W262" s="353"/>
      <c r="X262" s="353"/>
      <c r="Y262" s="353"/>
      <c r="Z262" s="353"/>
      <c r="AA262" s="353"/>
      <c r="AB262" s="353"/>
      <c r="AC262" s="353"/>
      <c r="AD262" s="353"/>
      <c r="AE262" s="353"/>
      <c r="AF262" s="353"/>
      <c r="AG262" s="353"/>
      <c r="AH262" s="353"/>
      <c r="AI262" s="353"/>
      <c r="AJ262" s="353"/>
      <c r="AK262" s="353"/>
      <c r="AL262" s="353"/>
      <c r="AM262" s="353"/>
      <c r="AN262" s="353"/>
      <c r="AO262" s="353"/>
      <c r="AP262" s="353"/>
      <c r="AQ262" s="353"/>
      <c r="AR262" s="353"/>
      <c r="AS262" s="353"/>
      <c r="AT262" s="353"/>
      <c r="AU262" s="353"/>
      <c r="AV262" s="353"/>
      <c r="AW262" s="353"/>
      <c r="AX262" s="353"/>
      <c r="AY262" s="353"/>
      <c r="AZ262" s="353"/>
      <c r="BA262" s="353"/>
      <c r="BB262" s="353"/>
      <c r="BC262" s="353"/>
      <c r="BD262" s="353"/>
      <c r="BE262" s="353"/>
      <c r="BF262" s="353"/>
      <c r="BG262" s="353"/>
      <c r="BH262" s="353"/>
      <c r="BI262" s="353"/>
      <c r="BJ262" s="353"/>
      <c r="BK262" s="353"/>
      <c r="BL262" s="353"/>
      <c r="BM262" s="353"/>
      <c r="BN262" s="360"/>
      <c r="BO262" s="353"/>
      <c r="BP262" s="353"/>
      <c r="BQ262" s="353"/>
      <c r="BR262" s="353"/>
      <c r="BS262" s="353"/>
      <c r="BT262" s="353"/>
      <c r="BU262" s="353"/>
      <c r="BV262" s="353"/>
      <c r="BW262" s="353"/>
      <c r="BX262" s="353"/>
      <c r="BY262" s="353"/>
      <c r="BZ262" s="353"/>
      <c r="CA262" s="353"/>
      <c r="CB262" s="353"/>
      <c r="CC262" s="353"/>
      <c r="CD262" s="353"/>
      <c r="CE262" s="353"/>
      <c r="CF262" s="353"/>
      <c r="CG262" s="353"/>
      <c r="CH262" s="353"/>
      <c r="CI262" s="353"/>
      <c r="CJ262" s="353"/>
      <c r="CK262" s="353"/>
      <c r="CL262" s="353"/>
      <c r="CM262" s="353"/>
      <c r="CN262" s="353"/>
      <c r="CO262" s="353"/>
      <c r="CP262" s="353"/>
      <c r="CQ262" s="353"/>
      <c r="CR262" s="353"/>
      <c r="CS262" s="353"/>
      <c r="CT262" s="353"/>
      <c r="CU262" s="353"/>
      <c r="CV262" s="353"/>
      <c r="CW262" s="353"/>
      <c r="CX262" s="353"/>
      <c r="CY262" s="353"/>
      <c r="CZ262" s="353"/>
      <c r="DA262" s="353"/>
      <c r="DB262" s="353"/>
      <c r="DC262" s="353"/>
      <c r="DD262" s="353"/>
      <c r="DE262" s="353"/>
      <c r="DF262" s="353"/>
      <c r="DG262" s="353"/>
      <c r="DH262" s="353"/>
      <c r="DI262" s="353"/>
      <c r="DJ262" s="353"/>
      <c r="DK262" s="353"/>
      <c r="DL262" s="353"/>
      <c r="DM262" s="353"/>
      <c r="DN262" s="353"/>
      <c r="DO262" s="353"/>
      <c r="DP262" s="353"/>
      <c r="DQ262" s="353"/>
      <c r="DR262" s="353"/>
      <c r="DS262" s="353"/>
      <c r="DT262" s="353"/>
      <c r="DU262" s="353"/>
      <c r="DV262" s="353"/>
      <c r="DW262" s="353"/>
      <c r="DX262" s="353"/>
      <c r="DY262" s="353"/>
      <c r="DZ262" s="353"/>
      <c r="EA262" s="353"/>
      <c r="EB262" s="353"/>
      <c r="EC262" s="353"/>
      <c r="ED262" s="353"/>
      <c r="EE262" s="353"/>
      <c r="EF262" s="353"/>
      <c r="EG262" s="353"/>
      <c r="EH262" s="353"/>
      <c r="EI262" s="353"/>
      <c r="EJ262" s="353"/>
      <c r="EK262" s="353"/>
      <c r="EL262" s="353"/>
      <c r="EM262" s="353"/>
      <c r="EN262" s="353"/>
      <c r="EO262" s="353"/>
      <c r="EP262" s="353"/>
      <c r="EQ262" s="353"/>
      <c r="ER262" s="353"/>
      <c r="ES262" s="353"/>
      <c r="ET262" s="353"/>
      <c r="EU262" s="353"/>
      <c r="EV262" s="353"/>
      <c r="EW262" s="353"/>
      <c r="EX262" s="353"/>
      <c r="FA262" s="344">
        <f>SUM(FA217:FA261)</f>
        <v>0</v>
      </c>
      <c r="FB262" s="344">
        <f>SUM(FB217:FB261)</f>
        <v>137200.16374269006</v>
      </c>
    </row>
    <row r="263" spans="1:159">
      <c r="A263" s="344">
        <f>A262*A262</f>
        <v>0</v>
      </c>
      <c r="B263" s="344">
        <f>B262*B262</f>
        <v>0</v>
      </c>
      <c r="C263" s="344">
        <f>C262*C262</f>
        <v>0</v>
      </c>
      <c r="D263" s="344">
        <f>D262*D262</f>
        <v>0</v>
      </c>
      <c r="E263" s="344">
        <f>SUM(A263:D263)</f>
        <v>0</v>
      </c>
      <c r="I263" s="340">
        <f>SUM(I217:I261)</f>
        <v>0</v>
      </c>
      <c r="J263" s="344">
        <f>SUM(J217:J261)</f>
        <v>0</v>
      </c>
      <c r="K263" s="344">
        <f>SUM(K217:K261)</f>
        <v>0</v>
      </c>
      <c r="L263" s="353"/>
      <c r="M263" s="353"/>
      <c r="N263" s="353"/>
      <c r="O263" s="353"/>
      <c r="P263" s="353"/>
      <c r="Q263" s="353"/>
      <c r="R263" s="353"/>
      <c r="S263" s="360"/>
      <c r="T263" s="362"/>
      <c r="U263" s="360"/>
      <c r="V263" s="353"/>
      <c r="W263" s="353"/>
      <c r="X263" s="353"/>
      <c r="Y263" s="353"/>
      <c r="Z263" s="353"/>
      <c r="AA263" s="353"/>
      <c r="AB263" s="353"/>
      <c r="AC263" s="353"/>
      <c r="AD263" s="353"/>
      <c r="AE263" s="353"/>
      <c r="AF263" s="353"/>
      <c r="AG263" s="353"/>
      <c r="AH263" s="353"/>
      <c r="AI263" s="353"/>
      <c r="AJ263" s="353"/>
      <c r="AK263" s="353"/>
      <c r="AL263" s="353"/>
      <c r="AM263" s="353"/>
      <c r="AN263" s="353"/>
      <c r="AO263" s="353"/>
      <c r="AP263" s="353"/>
      <c r="AQ263" s="353"/>
      <c r="AR263" s="353"/>
      <c r="AS263" s="353"/>
      <c r="AT263" s="353"/>
      <c r="AU263" s="353"/>
      <c r="AV263" s="353"/>
      <c r="AW263" s="353"/>
      <c r="AX263" s="353"/>
      <c r="AY263" s="353"/>
      <c r="AZ263" s="353"/>
      <c r="BA263" s="353"/>
      <c r="BB263" s="353"/>
      <c r="BC263" s="353"/>
      <c r="BD263" s="353"/>
      <c r="BE263" s="353"/>
      <c r="BF263" s="353"/>
      <c r="BG263" s="353"/>
      <c r="BH263" s="353"/>
      <c r="BI263" s="353"/>
      <c r="BJ263" s="353"/>
      <c r="BK263" s="353"/>
      <c r="BL263" s="353"/>
      <c r="BM263" s="353"/>
      <c r="BN263" s="360"/>
      <c r="BO263" s="353"/>
      <c r="BP263" s="353"/>
      <c r="BQ263" s="353"/>
      <c r="BR263" s="353"/>
      <c r="BS263" s="353"/>
      <c r="BT263" s="353"/>
      <c r="BU263" s="353"/>
      <c r="BV263" s="353"/>
      <c r="BW263" s="353"/>
      <c r="BX263" s="353"/>
      <c r="BY263" s="353"/>
      <c r="BZ263" s="353"/>
      <c r="CA263" s="353"/>
      <c r="CB263" s="353"/>
      <c r="CC263" s="353"/>
      <c r="CD263" s="353"/>
      <c r="CE263" s="353"/>
      <c r="CF263" s="353"/>
      <c r="CG263" s="353"/>
      <c r="CH263" s="353"/>
      <c r="CI263" s="353"/>
      <c r="CJ263" s="353"/>
      <c r="CK263" s="353"/>
      <c r="CL263" s="353"/>
      <c r="CM263" s="353"/>
      <c r="CN263" s="353"/>
      <c r="CO263" s="353"/>
      <c r="CP263" s="353"/>
      <c r="CQ263" s="353"/>
      <c r="CR263" s="353"/>
      <c r="CS263" s="353"/>
      <c r="CT263" s="353"/>
      <c r="CU263" s="353"/>
      <c r="CV263" s="353"/>
      <c r="CW263" s="353"/>
      <c r="CX263" s="353"/>
      <c r="CY263" s="353"/>
      <c r="CZ263" s="353"/>
      <c r="DA263" s="353"/>
      <c r="DB263" s="353"/>
      <c r="DC263" s="353"/>
      <c r="DD263" s="353"/>
      <c r="DE263" s="353"/>
      <c r="DF263" s="353"/>
      <c r="DG263" s="353"/>
      <c r="DH263" s="353"/>
      <c r="DI263" s="353"/>
      <c r="DJ263" s="353"/>
      <c r="DK263" s="353"/>
      <c r="DL263" s="353"/>
      <c r="DM263" s="353"/>
      <c r="DN263" s="353"/>
      <c r="DO263" s="353"/>
      <c r="DP263" s="353"/>
      <c r="DQ263" s="353"/>
      <c r="DR263" s="353"/>
      <c r="DS263" s="353"/>
      <c r="DT263" s="353"/>
      <c r="DU263" s="353"/>
      <c r="DV263" s="353"/>
      <c r="DW263" s="353"/>
      <c r="DX263" s="353"/>
      <c r="DY263" s="353"/>
      <c r="DZ263" s="353"/>
      <c r="EA263" s="353"/>
      <c r="EB263" s="353"/>
      <c r="EC263" s="353"/>
      <c r="ED263" s="353"/>
      <c r="EE263" s="353"/>
      <c r="EF263" s="353"/>
      <c r="EG263" s="353"/>
      <c r="EH263" s="353"/>
      <c r="EI263" s="353"/>
      <c r="EJ263" s="353"/>
      <c r="EK263" s="353"/>
      <c r="EL263" s="353"/>
      <c r="EM263" s="353"/>
      <c r="EN263" s="353"/>
      <c r="EO263" s="353"/>
      <c r="EP263" s="353"/>
      <c r="EQ263" s="353"/>
      <c r="ER263" s="353"/>
      <c r="ES263" s="353"/>
      <c r="ET263" s="353"/>
      <c r="EU263" s="353"/>
      <c r="EV263" s="353"/>
      <c r="EW263" s="353"/>
      <c r="EX263" s="353"/>
    </row>
    <row r="264" spans="1:159">
      <c r="A264" s="344">
        <f>SUM(A217:D261)</f>
        <v>0</v>
      </c>
      <c r="B264" s="344">
        <f>COUNTIF(A217:D261,"&gt;0,1")</f>
        <v>0</v>
      </c>
      <c r="C264" s="342" t="e">
        <f>A264/B264</f>
        <v>#DIV/0!</v>
      </c>
      <c r="D264" s="344" t="e">
        <f>SQRT(M231)</f>
        <v>#DIV/0!</v>
      </c>
      <c r="E264" s="342" t="e">
        <f>IF(F264&gt;15,N238,F264)*AND(N235&lt;0.05,N238,F264)</f>
        <v>#DIV/0!</v>
      </c>
      <c r="F264" s="342" t="e">
        <f>IF(G264&gt;15,N238,G264)</f>
        <v>#DIV/0!</v>
      </c>
      <c r="G264" s="344" t="e">
        <f>(D264/C264)*100</f>
        <v>#DIV/0!</v>
      </c>
      <c r="H264" s="344" t="e">
        <f>IF(G264&gt;15,G$265,H265)</f>
        <v>#DIV/0!</v>
      </c>
      <c r="I264" s="344" t="e">
        <f>IF(N235&gt;0.05,I$265,J265)</f>
        <v>#DIV/0!</v>
      </c>
      <c r="L264" s="353"/>
      <c r="M264" s="353"/>
      <c r="N264" s="353"/>
      <c r="O264" s="353"/>
      <c r="P264" s="353"/>
      <c r="Q264" s="353"/>
      <c r="R264" s="353"/>
      <c r="S264" s="360"/>
      <c r="T264" s="362"/>
      <c r="U264" s="360"/>
      <c r="V264" s="353"/>
      <c r="W264" s="353"/>
      <c r="X264" s="353"/>
      <c r="Y264" s="353"/>
      <c r="Z264" s="353"/>
      <c r="AA264" s="353"/>
      <c r="AB264" s="353"/>
      <c r="AC264" s="353"/>
      <c r="AD264" s="353"/>
      <c r="AE264" s="353"/>
      <c r="AF264" s="353"/>
      <c r="AG264" s="353"/>
      <c r="AH264" s="353"/>
      <c r="AI264" s="353"/>
      <c r="AJ264" s="353"/>
      <c r="AK264" s="353"/>
      <c r="AL264" s="353"/>
      <c r="AM264" s="353"/>
      <c r="AN264" s="353"/>
      <c r="AO264" s="353"/>
      <c r="AP264" s="353"/>
      <c r="AQ264" s="353"/>
      <c r="AR264" s="353"/>
      <c r="AS264" s="353"/>
      <c r="AT264" s="353"/>
      <c r="AU264" s="353"/>
      <c r="AV264" s="353"/>
      <c r="AW264" s="353"/>
      <c r="AX264" s="353"/>
      <c r="AY264" s="353"/>
      <c r="AZ264" s="353"/>
      <c r="BA264" s="353"/>
      <c r="BB264" s="353"/>
      <c r="BC264" s="353"/>
      <c r="BD264" s="353"/>
      <c r="BE264" s="353"/>
      <c r="BF264" s="353"/>
      <c r="BG264" s="353"/>
      <c r="BH264" s="353"/>
      <c r="BI264" s="353"/>
      <c r="BJ264" s="353"/>
      <c r="BK264" s="353"/>
      <c r="BL264" s="344" t="e">
        <f>$M$236</f>
        <v>#DIV/0!</v>
      </c>
      <c r="BN264" s="344" t="e">
        <f t="shared" ref="BN264:DX264" si="472">$M$236</f>
        <v>#DIV/0!</v>
      </c>
      <c r="BP264" s="344" t="e">
        <f t="shared" si="472"/>
        <v>#DIV/0!</v>
      </c>
      <c r="BR264" s="344" t="e">
        <f t="shared" si="472"/>
        <v>#DIV/0!</v>
      </c>
      <c r="BT264" s="344" t="e">
        <f t="shared" si="472"/>
        <v>#DIV/0!</v>
      </c>
      <c r="BV264" s="344" t="e">
        <f t="shared" si="472"/>
        <v>#DIV/0!</v>
      </c>
      <c r="BX264" s="344" t="e">
        <f t="shared" si="472"/>
        <v>#DIV/0!</v>
      </c>
      <c r="BZ264" s="344" t="e">
        <f t="shared" si="472"/>
        <v>#DIV/0!</v>
      </c>
      <c r="CB264" s="344" t="e">
        <f t="shared" si="472"/>
        <v>#DIV/0!</v>
      </c>
      <c r="CD264" s="344" t="e">
        <f t="shared" si="472"/>
        <v>#DIV/0!</v>
      </c>
      <c r="CF264" s="344" t="e">
        <f t="shared" si="472"/>
        <v>#DIV/0!</v>
      </c>
      <c r="CH264" s="344" t="e">
        <f t="shared" si="472"/>
        <v>#DIV/0!</v>
      </c>
      <c r="CJ264" s="344" t="e">
        <f t="shared" si="472"/>
        <v>#DIV/0!</v>
      </c>
      <c r="CL264" s="344" t="e">
        <f t="shared" si="472"/>
        <v>#DIV/0!</v>
      </c>
      <c r="CN264" s="344" t="e">
        <f t="shared" si="472"/>
        <v>#DIV/0!</v>
      </c>
      <c r="CP264" s="344" t="e">
        <f t="shared" si="472"/>
        <v>#DIV/0!</v>
      </c>
      <c r="CR264" s="344" t="e">
        <f t="shared" si="472"/>
        <v>#DIV/0!</v>
      </c>
      <c r="CT264" s="344" t="e">
        <f t="shared" si="472"/>
        <v>#DIV/0!</v>
      </c>
      <c r="CV264" s="344" t="e">
        <f t="shared" si="472"/>
        <v>#DIV/0!</v>
      </c>
      <c r="CX264" s="344" t="e">
        <f t="shared" si="472"/>
        <v>#DIV/0!</v>
      </c>
      <c r="CZ264" s="344" t="e">
        <f t="shared" si="472"/>
        <v>#DIV/0!</v>
      </c>
      <c r="DB264" s="344" t="e">
        <f t="shared" si="472"/>
        <v>#DIV/0!</v>
      </c>
      <c r="DD264" s="344" t="e">
        <f t="shared" si="472"/>
        <v>#DIV/0!</v>
      </c>
      <c r="DF264" s="344" t="e">
        <f t="shared" si="472"/>
        <v>#DIV/0!</v>
      </c>
      <c r="DH264" s="344" t="e">
        <f t="shared" si="472"/>
        <v>#DIV/0!</v>
      </c>
      <c r="DJ264" s="344" t="e">
        <f t="shared" si="472"/>
        <v>#DIV/0!</v>
      </c>
      <c r="DL264" s="344" t="e">
        <f t="shared" si="472"/>
        <v>#DIV/0!</v>
      </c>
      <c r="DN264" s="344" t="e">
        <f t="shared" si="472"/>
        <v>#DIV/0!</v>
      </c>
      <c r="DP264" s="344" t="e">
        <f t="shared" si="472"/>
        <v>#DIV/0!</v>
      </c>
      <c r="DR264" s="344" t="e">
        <f t="shared" si="472"/>
        <v>#DIV/0!</v>
      </c>
      <c r="DT264" s="344" t="e">
        <f t="shared" si="472"/>
        <v>#DIV/0!</v>
      </c>
      <c r="DV264" s="344" t="e">
        <f t="shared" si="472"/>
        <v>#DIV/0!</v>
      </c>
      <c r="DX264" s="344" t="e">
        <f t="shared" si="472"/>
        <v>#DIV/0!</v>
      </c>
      <c r="DZ264" s="344" t="e">
        <f t="shared" ref="DZ264:ET264" si="473">$M$236</f>
        <v>#DIV/0!</v>
      </c>
      <c r="EB264" s="344" t="e">
        <f t="shared" si="473"/>
        <v>#DIV/0!</v>
      </c>
      <c r="ED264" s="344" t="e">
        <f t="shared" si="473"/>
        <v>#DIV/0!</v>
      </c>
      <c r="EF264" s="344" t="e">
        <f t="shared" si="473"/>
        <v>#DIV/0!</v>
      </c>
      <c r="EH264" s="344" t="e">
        <f t="shared" si="473"/>
        <v>#DIV/0!</v>
      </c>
      <c r="EJ264" s="344" t="e">
        <f t="shared" si="473"/>
        <v>#DIV/0!</v>
      </c>
      <c r="EL264" s="344" t="e">
        <f t="shared" si="473"/>
        <v>#DIV/0!</v>
      </c>
      <c r="EN264" s="344" t="e">
        <f t="shared" si="473"/>
        <v>#DIV/0!</v>
      </c>
      <c r="EP264" s="344" t="e">
        <f t="shared" si="473"/>
        <v>#DIV/0!</v>
      </c>
      <c r="EQ264" s="353"/>
      <c r="ER264" s="344" t="e">
        <f t="shared" si="473"/>
        <v>#DIV/0!</v>
      </c>
      <c r="ES264" s="353"/>
      <c r="ET264" s="344" t="e">
        <f t="shared" si="473"/>
        <v>#DIV/0!</v>
      </c>
      <c r="EU264" s="353"/>
      <c r="EV264" s="353"/>
      <c r="EW264" s="353"/>
      <c r="EX264" s="353"/>
      <c r="EY264" s="344" t="s">
        <v>283</v>
      </c>
      <c r="EZ264" s="344" t="e">
        <f>EZ236/EZ256</f>
        <v>#DIV/0!</v>
      </c>
    </row>
    <row r="265" spans="1:159">
      <c r="G265" s="344" t="s">
        <v>192</v>
      </c>
      <c r="H265" s="344" t="s">
        <v>194</v>
      </c>
      <c r="I265" s="344" t="s">
        <v>193</v>
      </c>
      <c r="J265" s="344" t="s">
        <v>195</v>
      </c>
      <c r="L265" s="353"/>
      <c r="M265" s="353"/>
      <c r="N265" s="353"/>
      <c r="O265" s="353"/>
      <c r="P265" s="353"/>
      <c r="Q265" s="353"/>
      <c r="R265" s="353"/>
      <c r="S265" s="360"/>
      <c r="T265" s="362"/>
      <c r="U265" s="360"/>
      <c r="V265" s="353"/>
      <c r="W265" s="353"/>
      <c r="X265" s="353"/>
      <c r="Y265" s="353"/>
      <c r="Z265" s="353"/>
      <c r="AA265" s="353"/>
      <c r="AB265" s="353"/>
      <c r="AC265" s="353"/>
      <c r="AD265" s="353"/>
      <c r="AE265" s="353"/>
      <c r="AF265" s="353"/>
      <c r="AG265" s="353"/>
      <c r="AH265" s="353"/>
      <c r="AI265" s="353"/>
      <c r="AJ265" s="353"/>
      <c r="AK265" s="353"/>
      <c r="AL265" s="353"/>
      <c r="AM265" s="353"/>
      <c r="AN265" s="353"/>
      <c r="AO265" s="353"/>
      <c r="AP265" s="353"/>
      <c r="AQ265" s="353"/>
      <c r="AR265" s="353"/>
      <c r="AS265" s="353"/>
      <c r="AT265" s="353"/>
      <c r="AU265" s="353"/>
      <c r="AV265" s="353"/>
      <c r="AW265" s="353"/>
      <c r="AX265" s="353"/>
      <c r="AY265" s="353"/>
      <c r="AZ265" s="353"/>
      <c r="BA265" s="353"/>
      <c r="BB265" s="353"/>
      <c r="BC265" s="353"/>
      <c r="BD265" s="353"/>
      <c r="BE265" s="353"/>
      <c r="BF265" s="353"/>
      <c r="BG265" s="353"/>
      <c r="BH265" s="353"/>
      <c r="BI265" s="353"/>
      <c r="BJ265" s="353"/>
      <c r="BK265" s="353"/>
      <c r="BL265" s="344" t="s">
        <v>102</v>
      </c>
      <c r="BM265" s="344" t="s">
        <v>101</v>
      </c>
      <c r="BN265" s="344" t="s">
        <v>102</v>
      </c>
      <c r="BP265" s="344" t="s">
        <v>102</v>
      </c>
      <c r="BR265" s="344" t="s">
        <v>102</v>
      </c>
      <c r="BT265" s="344" t="s">
        <v>102</v>
      </c>
      <c r="BV265" s="344" t="s">
        <v>102</v>
      </c>
      <c r="BX265" s="344" t="s">
        <v>102</v>
      </c>
      <c r="BZ265" s="344" t="s">
        <v>102</v>
      </c>
      <c r="CB265" s="344" t="s">
        <v>102</v>
      </c>
      <c r="CD265" s="344" t="s">
        <v>102</v>
      </c>
      <c r="CF265" s="344" t="s">
        <v>102</v>
      </c>
      <c r="CH265" s="344" t="s">
        <v>102</v>
      </c>
      <c r="CJ265" s="344" t="s">
        <v>102</v>
      </c>
      <c r="CL265" s="344" t="s">
        <v>102</v>
      </c>
      <c r="CN265" s="344" t="s">
        <v>102</v>
      </c>
      <c r="CP265" s="344" t="s">
        <v>102</v>
      </c>
      <c r="CR265" s="344" t="s">
        <v>102</v>
      </c>
      <c r="CT265" s="344" t="s">
        <v>102</v>
      </c>
      <c r="CV265" s="344" t="s">
        <v>102</v>
      </c>
      <c r="CX265" s="344" t="s">
        <v>102</v>
      </c>
      <c r="CZ265" s="344" t="s">
        <v>102</v>
      </c>
      <c r="DB265" s="344" t="s">
        <v>102</v>
      </c>
      <c r="DD265" s="344" t="str">
        <f>DB265</f>
        <v>ns</v>
      </c>
      <c r="DF265" s="344" t="str">
        <f>DB265</f>
        <v>ns</v>
      </c>
      <c r="DH265" s="344" t="str">
        <f>DB265</f>
        <v>ns</v>
      </c>
      <c r="DJ265" s="344" t="str">
        <f>DB265</f>
        <v>ns</v>
      </c>
      <c r="DL265" s="344" t="str">
        <f>DD265</f>
        <v>ns</v>
      </c>
      <c r="DN265" s="344" t="str">
        <f>DF265</f>
        <v>ns</v>
      </c>
      <c r="DP265" s="344" t="str">
        <f>DH265</f>
        <v>ns</v>
      </c>
      <c r="DR265" s="344" t="str">
        <f>DJ265</f>
        <v>ns</v>
      </c>
      <c r="DT265" s="344" t="str">
        <f>DL265</f>
        <v>ns</v>
      </c>
      <c r="DV265" s="344" t="str">
        <f>DN265</f>
        <v>ns</v>
      </c>
      <c r="DX265" s="344" t="str">
        <f>DP265</f>
        <v>ns</v>
      </c>
      <c r="DZ265" s="344" t="str">
        <f>DR265</f>
        <v>ns</v>
      </c>
      <c r="EB265" s="344" t="s">
        <v>102</v>
      </c>
      <c r="ED265" s="344" t="str">
        <f>DV265</f>
        <v>ns</v>
      </c>
      <c r="EF265" s="344" t="str">
        <f>DX265</f>
        <v>ns</v>
      </c>
      <c r="EH265" s="344" t="str">
        <f>DZ265</f>
        <v>ns</v>
      </c>
      <c r="EJ265" s="344" t="str">
        <f>EB265</f>
        <v>ns</v>
      </c>
      <c r="EL265" s="344" t="str">
        <f>ED265</f>
        <v>ns</v>
      </c>
      <c r="EN265" s="344" t="str">
        <f>EF265</f>
        <v>ns</v>
      </c>
      <c r="EP265" s="344" t="str">
        <f>EH265</f>
        <v>ns</v>
      </c>
      <c r="ER265" s="344" t="str">
        <f>EJ265</f>
        <v>ns</v>
      </c>
      <c r="ET265" s="344" t="str">
        <f>EL265</f>
        <v>ns</v>
      </c>
      <c r="EY265" s="344" t="s">
        <v>284</v>
      </c>
      <c r="EZ265" s="344" t="e">
        <f>EZ245/EZ257</f>
        <v>#DIV/0!</v>
      </c>
    </row>
    <row r="266" spans="1:159">
      <c r="A266" s="344" t="s">
        <v>167</v>
      </c>
      <c r="B266" s="353"/>
      <c r="C266" s="353"/>
      <c r="D266" s="353"/>
      <c r="E266" s="353"/>
      <c r="F266" s="353"/>
      <c r="G266" s="353"/>
      <c r="H266" s="353"/>
      <c r="I266" s="353"/>
      <c r="J266" s="353"/>
      <c r="K266" s="361"/>
      <c r="L266" s="353"/>
      <c r="M266" s="353"/>
      <c r="N266" s="353"/>
      <c r="O266" s="353"/>
      <c r="P266" s="353"/>
      <c r="Q266" s="353"/>
      <c r="R266" s="353"/>
      <c r="S266" s="360"/>
      <c r="T266" s="362"/>
      <c r="U266" s="360"/>
      <c r="V266" s="353"/>
      <c r="W266" s="353"/>
      <c r="X266" s="353"/>
      <c r="Y266" s="353"/>
      <c r="Z266" s="353"/>
      <c r="AA266" s="353"/>
      <c r="AB266" s="353"/>
      <c r="AC266" s="353"/>
      <c r="AD266" s="353"/>
      <c r="AE266" s="353"/>
      <c r="AF266" s="353"/>
      <c r="AG266" s="353"/>
      <c r="AH266" s="353"/>
      <c r="AI266" s="353"/>
      <c r="AJ266" s="353"/>
      <c r="AK266" s="353"/>
      <c r="AL266" s="353"/>
      <c r="AM266" s="353"/>
      <c r="AN266" s="353"/>
      <c r="AO266" s="353"/>
      <c r="AP266" s="353"/>
      <c r="AQ266" s="353"/>
      <c r="AR266" s="353"/>
      <c r="AS266" s="353"/>
      <c r="AT266" s="353"/>
      <c r="AU266" s="353"/>
      <c r="AV266" s="353"/>
      <c r="AW266" s="353"/>
      <c r="AX266" s="353"/>
      <c r="AY266" s="353"/>
      <c r="AZ266" s="353"/>
      <c r="BA266" s="353"/>
      <c r="BB266" s="353"/>
      <c r="BC266" s="353"/>
      <c r="BD266" s="353"/>
      <c r="BE266" s="353"/>
      <c r="BF266" s="353"/>
      <c r="BG266" s="353"/>
      <c r="BH266" s="353"/>
      <c r="BI266" s="353"/>
      <c r="BJ266" s="353"/>
      <c r="BK266" s="353"/>
      <c r="BL266" s="344" t="s">
        <v>103</v>
      </c>
      <c r="BN266" s="344" t="s">
        <v>103</v>
      </c>
      <c r="BP266" s="344" t="s">
        <v>103</v>
      </c>
      <c r="BR266" s="344" t="s">
        <v>103</v>
      </c>
      <c r="BT266" s="344" t="s">
        <v>103</v>
      </c>
      <c r="BV266" s="344" t="s">
        <v>103</v>
      </c>
      <c r="BX266" s="344" t="s">
        <v>103</v>
      </c>
      <c r="BZ266" s="344" t="s">
        <v>103</v>
      </c>
      <c r="CB266" s="344" t="s">
        <v>103</v>
      </c>
      <c r="CD266" s="344" t="s">
        <v>103</v>
      </c>
      <c r="CF266" s="344" t="s">
        <v>103</v>
      </c>
      <c r="CH266" s="344" t="s">
        <v>103</v>
      </c>
      <c r="CJ266" s="344" t="s">
        <v>103</v>
      </c>
      <c r="CL266" s="344" t="s">
        <v>103</v>
      </c>
      <c r="CN266" s="344" t="s">
        <v>103</v>
      </c>
      <c r="CP266" s="344" t="s">
        <v>103</v>
      </c>
      <c r="CR266" s="344" t="s">
        <v>103</v>
      </c>
      <c r="CT266" s="344" t="s">
        <v>103</v>
      </c>
      <c r="CV266" s="344" t="s">
        <v>103</v>
      </c>
      <c r="CX266" s="344" t="s">
        <v>103</v>
      </c>
      <c r="CZ266" s="344" t="s">
        <v>103</v>
      </c>
      <c r="DB266" s="344" t="s">
        <v>103</v>
      </c>
      <c r="DD266" s="344" t="str">
        <f>DB266</f>
        <v>s</v>
      </c>
      <c r="DF266" s="344" t="str">
        <f>DB266</f>
        <v>s</v>
      </c>
      <c r="DH266" s="344" t="str">
        <f>DB266</f>
        <v>s</v>
      </c>
      <c r="DJ266" s="344" t="str">
        <f>DB266</f>
        <v>s</v>
      </c>
      <c r="DL266" s="344" t="str">
        <f>DD266</f>
        <v>s</v>
      </c>
      <c r="DN266" s="344" t="str">
        <f>DF266</f>
        <v>s</v>
      </c>
      <c r="DP266" s="344" t="str">
        <f>DH266</f>
        <v>s</v>
      </c>
      <c r="DR266" s="344" t="str">
        <f>DJ266</f>
        <v>s</v>
      </c>
      <c r="DT266" s="344" t="str">
        <f>DL$266</f>
        <v>s</v>
      </c>
      <c r="DV266" s="344" t="str">
        <f>DN266</f>
        <v>s</v>
      </c>
      <c r="DX266" s="344" t="str">
        <f>DP266</f>
        <v>s</v>
      </c>
      <c r="DZ266" s="344" t="str">
        <f>DR266</f>
        <v>s</v>
      </c>
      <c r="EB266" s="344" t="str">
        <f>DT266</f>
        <v>s</v>
      </c>
      <c r="ED266" s="344" t="str">
        <f>DV266</f>
        <v>s</v>
      </c>
      <c r="EF266" s="344" t="str">
        <f>DX266</f>
        <v>s</v>
      </c>
      <c r="EH266" s="344" t="str">
        <f>DZ266</f>
        <v>s</v>
      </c>
      <c r="EJ266" s="344" t="str">
        <f>EB266</f>
        <v>s</v>
      </c>
      <c r="EL266" s="344" t="str">
        <f>ED266</f>
        <v>s</v>
      </c>
      <c r="EN266" s="344" t="str">
        <f>EF266</f>
        <v>s</v>
      </c>
      <c r="EP266" s="344" t="str">
        <f>EH266</f>
        <v>s</v>
      </c>
      <c r="ER266" s="344" t="str">
        <f>EJ266</f>
        <v>s</v>
      </c>
      <c r="ET266" s="344" t="str">
        <f>EL266</f>
        <v>s</v>
      </c>
      <c r="EY266" s="344" t="s">
        <v>282</v>
      </c>
      <c r="EZ266" s="344" t="e">
        <f>EZ253/EZ258</f>
        <v>#DIV/0!</v>
      </c>
      <c r="FC266" s="344" t="s">
        <v>103</v>
      </c>
    </row>
    <row r="267" spans="1:159">
      <c r="A267" s="342">
        <f>IF(Rendimiento!G116="",Rendimiento!K116,Rendimiento!G116)</f>
        <v>2303.9824561403507</v>
      </c>
      <c r="B267" s="355">
        <f>Rendimiento!H116</f>
        <v>2735.1578947368421</v>
      </c>
      <c r="C267" s="355">
        <f>Rendimiento!I116</f>
        <v>3302.894736842105</v>
      </c>
      <c r="D267" s="343">
        <f>Rendimiento!J116</f>
        <v>0</v>
      </c>
      <c r="E267" s="344">
        <f>A267*A267</f>
        <v>5308335.1582025234</v>
      </c>
      <c r="F267" s="344">
        <f t="shared" ref="F267:F306" si="474">B267*B267</f>
        <v>7481088.709141274</v>
      </c>
      <c r="G267" s="344">
        <f t="shared" ref="G267:G306" si="475">C267*C267</f>
        <v>10909113.642659279</v>
      </c>
      <c r="H267" s="344">
        <f t="shared" ref="H267:H306" si="476">D267*D267</f>
        <v>0</v>
      </c>
      <c r="I267" s="340">
        <f>SUM(A267:D267)</f>
        <v>8342.0350877192977</v>
      </c>
      <c r="J267" s="344">
        <f>I267*I267</f>
        <v>69589549.404739916</v>
      </c>
      <c r="K267" s="344">
        <f t="shared" ref="K267:K306" si="477">SUM(E267:H267)</f>
        <v>23698537.510003075</v>
      </c>
      <c r="L267" s="344" t="s">
        <v>87</v>
      </c>
      <c r="M267" s="344">
        <f>K313-N268</f>
        <v>29579327.906478465</v>
      </c>
      <c r="O267" s="342">
        <f>Rendimiento!P116</f>
        <v>0</v>
      </c>
      <c r="P267" s="356">
        <f>Rendimiento!Q116</f>
        <v>0</v>
      </c>
      <c r="Q267" s="332">
        <f>IF(E314&gt;0,O267,0)</f>
        <v>0</v>
      </c>
      <c r="R267" s="333" t="str">
        <f>T(Q267)</f>
        <v/>
      </c>
      <c r="S267" s="332">
        <f>IF(E314&gt;0,P267,Q267)</f>
        <v>0</v>
      </c>
      <c r="FC267" s="344" t="s">
        <v>102</v>
      </c>
    </row>
    <row r="268" spans="1:159">
      <c r="A268" s="342">
        <f>IF(Rendimiento!G117="",Rendimiento!K117,Rendimiento!G117)</f>
        <v>3578.333333333333</v>
      </c>
      <c r="B268" s="355">
        <f>Rendimiento!H117</f>
        <v>4148.7660818713448</v>
      </c>
      <c r="C268" s="355">
        <f>Rendimiento!I117</f>
        <v>4671.2631578947367</v>
      </c>
      <c r="D268" s="343">
        <f>Rendimiento!J117</f>
        <v>0</v>
      </c>
      <c r="E268" s="344">
        <f t="shared" ref="E268:E306" si="478">A268*A268</f>
        <v>12804469.444444442</v>
      </c>
      <c r="F268" s="344">
        <f t="shared" si="474"/>
        <v>17212260.00208611</v>
      </c>
      <c r="G268" s="344">
        <f t="shared" si="475"/>
        <v>21820699.490304708</v>
      </c>
      <c r="H268" s="344">
        <f t="shared" si="476"/>
        <v>0</v>
      </c>
      <c r="I268" s="340">
        <f t="shared" ref="I268:I306" si="479">SUM(A268:D268)</f>
        <v>12398.362573099414</v>
      </c>
      <c r="J268" s="344">
        <f t="shared" ref="J268:J311" si="480">I268*I268</f>
        <v>153719394.49403232</v>
      </c>
      <c r="K268" s="344">
        <f t="shared" si="477"/>
        <v>51837428.936835259</v>
      </c>
      <c r="L268" s="344" t="s">
        <v>89</v>
      </c>
      <c r="M268" s="344">
        <f>SUM(A267:D311)</f>
        <v>137200.16374269003</v>
      </c>
      <c r="N268" s="344">
        <f>(M268*M268)/L269</f>
        <v>448187736.45287985</v>
      </c>
      <c r="O268" s="342">
        <f>Rendimiento!P117</f>
        <v>0</v>
      </c>
      <c r="P268" s="356">
        <f>Rendimiento!Q117</f>
        <v>0</v>
      </c>
      <c r="Q268" s="332">
        <f>IF(E314&gt;0,O268,0)</f>
        <v>0</v>
      </c>
      <c r="R268" s="333" t="str">
        <f t="shared" ref="R268:R311" si="481">T(Q268)</f>
        <v/>
      </c>
      <c r="S268" s="332">
        <f>IF(E314&gt;0,P268,Q268)</f>
        <v>0</v>
      </c>
      <c r="T268" s="344" t="str">
        <f t="shared" ref="T268:T306" si="482">IF(S268=0,"",$BM268)</f>
        <v/>
      </c>
      <c r="BL268" s="332">
        <f t="shared" ref="BL268:BL311" si="483">ABS($P$267-P268)</f>
        <v>0</v>
      </c>
      <c r="BM268" s="344" t="str">
        <f t="shared" ref="BM268:BM311" si="484">IF(BL268&lt;$BL$314,$BL$315,$BL$316)</f>
        <v>ns</v>
      </c>
      <c r="EY268" s="344" t="s">
        <v>285</v>
      </c>
      <c r="EZ268" s="344" t="e">
        <f>EZ261/EZ266</f>
        <v>#DIV/0!</v>
      </c>
      <c r="FA268" s="344" t="e">
        <f>FDIST(EZ268,$EZ255,$EZ258)</f>
        <v>#DIV/0!</v>
      </c>
      <c r="FB268" s="344" t="e">
        <f>IF(FA268&lt;0.05,FC$266,FC267)</f>
        <v>#DIV/0!</v>
      </c>
    </row>
    <row r="269" spans="1:159">
      <c r="A269" s="342">
        <f>IF(Rendimiento!G118="",Rendimiento!K118,Rendimiento!G118)</f>
        <v>3919.3450292397656</v>
      </c>
      <c r="B269" s="355">
        <f>Rendimiento!H118</f>
        <v>4720.8888888888887</v>
      </c>
      <c r="C269" s="355">
        <f>Rendimiento!I118</f>
        <v>4339.2982456140344</v>
      </c>
      <c r="D269" s="343">
        <f>Rendimiento!J118</f>
        <v>0</v>
      </c>
      <c r="E269" s="344">
        <f t="shared" si="478"/>
        <v>15361265.458226459</v>
      </c>
      <c r="F269" s="344">
        <f t="shared" si="474"/>
        <v>22286791.901234567</v>
      </c>
      <c r="G269" s="344">
        <f t="shared" si="475"/>
        <v>18829509.264389038</v>
      </c>
      <c r="H269" s="344">
        <f t="shared" si="476"/>
        <v>0</v>
      </c>
      <c r="I269" s="340">
        <f t="shared" si="479"/>
        <v>12979.53216374269</v>
      </c>
      <c r="J269" s="344">
        <f t="shared" si="480"/>
        <v>168468255.18963099</v>
      </c>
      <c r="K269" s="344">
        <f t="shared" si="477"/>
        <v>56477566.623850062</v>
      </c>
      <c r="L269" s="344">
        <f>COUNTIF(A267:D311,"&gt;0,1")</f>
        <v>42</v>
      </c>
      <c r="O269" s="342">
        <f>Rendimiento!P118</f>
        <v>0</v>
      </c>
      <c r="P269" s="356">
        <f>Rendimiento!Q118</f>
        <v>0</v>
      </c>
      <c r="Q269" s="332">
        <f>IF(E314&gt;0,O269,0)</f>
        <v>0</v>
      </c>
      <c r="R269" s="333" t="str">
        <f t="shared" si="481"/>
        <v/>
      </c>
      <c r="S269" s="332">
        <f>IF(E314&gt;0,P269,Q269)</f>
        <v>0</v>
      </c>
      <c r="T269" s="344" t="str">
        <f t="shared" si="482"/>
        <v/>
      </c>
      <c r="U269" s="344" t="str">
        <f t="shared" ref="U269:U311" si="485">IF(S269=0,"",$BO269)</f>
        <v/>
      </c>
      <c r="BL269" s="332">
        <f t="shared" si="483"/>
        <v>0</v>
      </c>
      <c r="BM269" s="344" t="str">
        <f t="shared" si="484"/>
        <v>ns</v>
      </c>
      <c r="BN269" s="344">
        <f t="shared" ref="BN269:BN311" si="486">ABS($P$268-P269)</f>
        <v>0</v>
      </c>
      <c r="BO269" s="344" t="str">
        <f>IF(BN269&lt;$BL$314,$BN$315,$BN$316)</f>
        <v>ns</v>
      </c>
      <c r="EY269" s="344" t="s">
        <v>286</v>
      </c>
      <c r="EZ269" s="344" t="e">
        <f>EZ264/EZ266</f>
        <v>#DIV/0!</v>
      </c>
      <c r="FA269" s="344" t="e">
        <f>FDIST(EZ269,$EZ256,$EZ258)</f>
        <v>#DIV/0!</v>
      </c>
      <c r="FB269" s="344" t="e">
        <f>IF(FA269&lt;0.05,FC$266,FC267)</f>
        <v>#DIV/0!</v>
      </c>
    </row>
    <row r="270" spans="1:159">
      <c r="A270" s="342">
        <f>IF(Rendimiento!G119="",Rendimiento!K119,Rendimiento!G119)</f>
        <v>4037.614035087719</v>
      </c>
      <c r="B270" s="355">
        <f>Rendimiento!H119</f>
        <v>4438.3625730994154</v>
      </c>
      <c r="C270" s="355">
        <f>Rendimiento!I119</f>
        <v>3793.6666666666665</v>
      </c>
      <c r="D270" s="343">
        <f>Rendimiento!J119</f>
        <v>0</v>
      </c>
      <c r="E270" s="344">
        <f t="shared" si="478"/>
        <v>16302327.096337331</v>
      </c>
      <c r="F270" s="344">
        <f t="shared" si="474"/>
        <v>19699062.330289662</v>
      </c>
      <c r="G270" s="344">
        <f t="shared" si="475"/>
        <v>14391906.777777776</v>
      </c>
      <c r="H270" s="344">
        <f t="shared" si="476"/>
        <v>0</v>
      </c>
      <c r="I270" s="340">
        <f t="shared" si="479"/>
        <v>12269.643274853801</v>
      </c>
      <c r="J270" s="344">
        <f t="shared" si="480"/>
        <v>150544146.09216511</v>
      </c>
      <c r="K270" s="344">
        <f t="shared" si="477"/>
        <v>50393296.204404771</v>
      </c>
      <c r="L270" s="344" t="s">
        <v>88</v>
      </c>
      <c r="M270" s="344">
        <f>M271-N268</f>
        <v>877891.04668277502</v>
      </c>
      <c r="O270" s="342">
        <f>Rendimiento!P119</f>
        <v>0</v>
      </c>
      <c r="P270" s="356">
        <f>Rendimiento!Q119</f>
        <v>0</v>
      </c>
      <c r="Q270" s="332">
        <f>IF(E314&gt;0,O270,0)</f>
        <v>0</v>
      </c>
      <c r="R270" s="333" t="str">
        <f t="shared" si="481"/>
        <v/>
      </c>
      <c r="S270" s="332">
        <f>IF(E314&gt;0,P270,Q270)</f>
        <v>0</v>
      </c>
      <c r="T270" s="344" t="str">
        <f t="shared" si="482"/>
        <v/>
      </c>
      <c r="U270" s="344" t="str">
        <f t="shared" si="485"/>
        <v/>
      </c>
      <c r="V270" s="344" t="str">
        <f t="shared" ref="V270:V311" si="487">IF(S270=0,"",$BQ270)</f>
        <v/>
      </c>
      <c r="BL270" s="332">
        <f t="shared" si="483"/>
        <v>0</v>
      </c>
      <c r="BM270" s="344" t="str">
        <f t="shared" si="484"/>
        <v>ns</v>
      </c>
      <c r="BN270" s="344">
        <f t="shared" si="486"/>
        <v>0</v>
      </c>
      <c r="BO270" s="344" t="str">
        <f t="shared" ref="BO270:BO311" si="488">IF(BN270&lt;$BN$314,$BN$315,$BN$316)</f>
        <v>ns</v>
      </c>
      <c r="BP270" s="344">
        <f t="shared" ref="BP270:BP311" si="489">ABS($P$269-P270)</f>
        <v>0</v>
      </c>
      <c r="BQ270" s="344" t="str">
        <f t="shared" ref="BQ270:BQ311" si="490">IF(BP270&lt;$BP$314,$BP$315,$BP$316)</f>
        <v>ns</v>
      </c>
      <c r="EY270" s="344" t="s">
        <v>287</v>
      </c>
      <c r="EZ270" s="344" t="e">
        <f>EZ265/EZ266</f>
        <v>#DIV/0!</v>
      </c>
      <c r="FA270" s="344" t="e">
        <f>FDIST(EZ270,$EZ257,$EZ258)</f>
        <v>#DIV/0!</v>
      </c>
      <c r="FB270" s="344" t="e">
        <f>IF(FA270&lt;0.05,FC$267,FC266)</f>
        <v>#DIV/0!</v>
      </c>
    </row>
    <row r="271" spans="1:159">
      <c r="A271" s="342">
        <f>IF(Rendimiento!G120="",Rendimiento!K120,Rendimiento!G120)</f>
        <v>3012.6608187134498</v>
      </c>
      <c r="B271" s="355">
        <f>Rendimiento!H120</f>
        <v>2582.2807017543855</v>
      </c>
      <c r="C271" s="355">
        <f>Rendimiento!I120</f>
        <v>3177.0701754385964</v>
      </c>
      <c r="D271" s="343">
        <f>Rendimiento!J120</f>
        <v>0</v>
      </c>
      <c r="E271" s="344">
        <f t="shared" si="478"/>
        <v>9076125.208611194</v>
      </c>
      <c r="F271" s="344">
        <f t="shared" si="474"/>
        <v>6668173.6226531221</v>
      </c>
      <c r="G271" s="344">
        <f t="shared" si="475"/>
        <v>10093774.899661433</v>
      </c>
      <c r="H271" s="344">
        <f t="shared" si="476"/>
        <v>0</v>
      </c>
      <c r="I271" s="340">
        <f t="shared" si="479"/>
        <v>8772.0116959064326</v>
      </c>
      <c r="J271" s="344">
        <f t="shared" si="480"/>
        <v>76948189.193119243</v>
      </c>
      <c r="K271" s="344">
        <f t="shared" si="477"/>
        <v>25838073.73092575</v>
      </c>
      <c r="L271" s="344">
        <f>COUNTIF(I267:I311,"&gt;0,1")</f>
        <v>14</v>
      </c>
      <c r="M271" s="344">
        <f>E313/L271</f>
        <v>449065627.49956262</v>
      </c>
      <c r="O271" s="342">
        <f>Rendimiento!P120</f>
        <v>0</v>
      </c>
      <c r="P271" s="356">
        <f>Rendimiento!Q120</f>
        <v>0</v>
      </c>
      <c r="Q271" s="332">
        <f>IF(E314&gt;0,O271,0)</f>
        <v>0</v>
      </c>
      <c r="R271" s="333" t="str">
        <f t="shared" si="481"/>
        <v/>
      </c>
      <c r="S271" s="332">
        <f>IF(E314&gt;0,P271,Q271)</f>
        <v>0</v>
      </c>
      <c r="T271" s="344" t="str">
        <f t="shared" si="482"/>
        <v/>
      </c>
      <c r="U271" s="344" t="str">
        <f t="shared" si="485"/>
        <v/>
      </c>
      <c r="V271" s="344" t="str">
        <f t="shared" si="487"/>
        <v/>
      </c>
      <c r="W271" s="344" t="str">
        <f t="shared" ref="W271:W311" si="491">IF(S271=0,"",$BS271)</f>
        <v/>
      </c>
      <c r="BL271" s="332">
        <f t="shared" si="483"/>
        <v>0</v>
      </c>
      <c r="BM271" s="344" t="str">
        <f t="shared" si="484"/>
        <v>ns</v>
      </c>
      <c r="BN271" s="344">
        <f t="shared" si="486"/>
        <v>0</v>
      </c>
      <c r="BO271" s="344" t="str">
        <f t="shared" si="488"/>
        <v>ns</v>
      </c>
      <c r="BP271" s="344">
        <f t="shared" si="489"/>
        <v>0</v>
      </c>
      <c r="BQ271" s="344" t="str">
        <f t="shared" si="490"/>
        <v>ns</v>
      </c>
      <c r="BR271" s="344">
        <f t="shared" ref="BR271:BR311" si="492">ABS($P$270-P271)</f>
        <v>0</v>
      </c>
      <c r="BS271" s="344" t="str">
        <f t="shared" ref="BS271:BS311" si="493">IF(BR271&lt;$BR$314,$BR$315,$BR$316)</f>
        <v>ns</v>
      </c>
      <c r="EY271" s="344" t="e">
        <f>SQRT(EZ266*2)</f>
        <v>#DIV/0!</v>
      </c>
      <c r="EZ271" s="344" t="e">
        <f>(EY271)/SQRT(L273*(EZ257+1))</f>
        <v>#DIV/0!</v>
      </c>
      <c r="FA271" s="344" t="s">
        <v>136</v>
      </c>
    </row>
    <row r="272" spans="1:159">
      <c r="A272" s="342">
        <f>IF(Rendimiento!G121="",Rendimiento!K121,Rendimiento!G121)</f>
        <v>2712.6842105263154</v>
      </c>
      <c r="B272" s="355">
        <f>Rendimiento!H121</f>
        <v>3176.8888888888882</v>
      </c>
      <c r="C272" s="355">
        <f>Rendimiento!I121</f>
        <v>3561.0526315789471</v>
      </c>
      <c r="D272" s="343">
        <f>Rendimiento!J121</f>
        <v>0</v>
      </c>
      <c r="E272" s="344">
        <f t="shared" si="478"/>
        <v>7358655.6260387786</v>
      </c>
      <c r="F272" s="344">
        <f t="shared" si="474"/>
        <v>10092623.012345675</v>
      </c>
      <c r="G272" s="344">
        <f t="shared" si="475"/>
        <v>12681095.844875343</v>
      </c>
      <c r="H272" s="344">
        <f t="shared" si="476"/>
        <v>0</v>
      </c>
      <c r="I272" s="340">
        <f t="shared" si="479"/>
        <v>9450.6257309941502</v>
      </c>
      <c r="J272" s="344">
        <f t="shared" si="480"/>
        <v>89314326.707328722</v>
      </c>
      <c r="K272" s="344">
        <f t="shared" si="477"/>
        <v>30132374.483259797</v>
      </c>
      <c r="L272" s="344" t="s">
        <v>90</v>
      </c>
      <c r="M272" s="344">
        <f>M273-N268</f>
        <v>25130015.40966469</v>
      </c>
      <c r="O272" s="342">
        <f>Rendimiento!P121</f>
        <v>0</v>
      </c>
      <c r="P272" s="356">
        <f>Rendimiento!Q121</f>
        <v>0</v>
      </c>
      <c r="Q272" s="332">
        <f>IF(E314&gt;0,O272,0)</f>
        <v>0</v>
      </c>
      <c r="R272" s="333" t="str">
        <f t="shared" si="481"/>
        <v/>
      </c>
      <c r="S272" s="332">
        <f>IF(E314&gt;0,P272,Q272)</f>
        <v>0</v>
      </c>
      <c r="T272" s="344" t="str">
        <f t="shared" si="482"/>
        <v/>
      </c>
      <c r="U272" s="344" t="str">
        <f t="shared" si="485"/>
        <v/>
      </c>
      <c r="V272" s="344" t="str">
        <f t="shared" si="487"/>
        <v/>
      </c>
      <c r="W272" s="344" t="str">
        <f t="shared" si="491"/>
        <v/>
      </c>
      <c r="X272" s="344" t="str">
        <f t="shared" ref="X272:X311" si="494">IF(S272=0,"",$BU272)</f>
        <v/>
      </c>
      <c r="BL272" s="332">
        <f t="shared" si="483"/>
        <v>0</v>
      </c>
      <c r="BM272" s="344" t="str">
        <f t="shared" si="484"/>
        <v>ns</v>
      </c>
      <c r="BN272" s="344">
        <f t="shared" si="486"/>
        <v>0</v>
      </c>
      <c r="BO272" s="344" t="str">
        <f t="shared" si="488"/>
        <v>ns</v>
      </c>
      <c r="BP272" s="344">
        <f t="shared" si="489"/>
        <v>0</v>
      </c>
      <c r="BQ272" s="344" t="str">
        <f t="shared" si="490"/>
        <v>ns</v>
      </c>
      <c r="BR272" s="344">
        <f t="shared" si="492"/>
        <v>0</v>
      </c>
      <c r="BS272" s="344" t="str">
        <f t="shared" si="493"/>
        <v>ns</v>
      </c>
      <c r="BT272" s="344">
        <f t="shared" ref="BT272:BT311" si="495">ABS($P$271-P272)</f>
        <v>0</v>
      </c>
      <c r="BU272" s="344" t="str">
        <f t="shared" ref="BU272:BU311" si="496">IF(BT272&lt;$BT$314,$BT$315,$BT$316)</f>
        <v>ns</v>
      </c>
      <c r="EY272" s="344" t="s">
        <v>288</v>
      </c>
      <c r="EZ272" s="344" t="e">
        <f>IF(FA270&lt;0.05,FA271,EZ271)</f>
        <v>#DIV/0!</v>
      </c>
    </row>
    <row r="273" spans="1:158">
      <c r="A273" s="342">
        <f>IF(Rendimiento!G122="",Rendimiento!K122,Rendimiento!G122)</f>
        <v>2496.9122807017543</v>
      </c>
      <c r="B273" s="355">
        <f>Rendimiento!H122</f>
        <v>2273.2456140350878</v>
      </c>
      <c r="C273" s="355">
        <f>Rendimiento!I122</f>
        <v>3067.0760233918127</v>
      </c>
      <c r="D273" s="343">
        <f>Rendimiento!J122</f>
        <v>0</v>
      </c>
      <c r="E273" s="344">
        <f t="shared" si="478"/>
        <v>6234570.9375192365</v>
      </c>
      <c r="F273" s="344">
        <f t="shared" si="474"/>
        <v>5167645.6217297632</v>
      </c>
      <c r="G273" s="344">
        <f t="shared" si="475"/>
        <v>9406955.3332649358</v>
      </c>
      <c r="H273" s="344">
        <f t="shared" si="476"/>
        <v>0</v>
      </c>
      <c r="I273" s="340">
        <f t="shared" si="479"/>
        <v>7837.2339181286543</v>
      </c>
      <c r="J273" s="344">
        <f t="shared" si="480"/>
        <v>61422235.487466216</v>
      </c>
      <c r="K273" s="344">
        <f t="shared" si="477"/>
        <v>20809171.892513935</v>
      </c>
      <c r="L273" s="344">
        <f>COUNTIF(A312:D312,"&gt;0,1")</f>
        <v>3</v>
      </c>
      <c r="M273" s="344">
        <f>J313/L273</f>
        <v>473317751.86254454</v>
      </c>
      <c r="O273" s="342">
        <f>Rendimiento!P122</f>
        <v>0</v>
      </c>
      <c r="P273" s="356">
        <f>Rendimiento!Q122</f>
        <v>0</v>
      </c>
      <c r="Q273" s="332">
        <f>IF(E314&gt;0,O273,0)</f>
        <v>0</v>
      </c>
      <c r="R273" s="333" t="str">
        <f t="shared" si="481"/>
        <v/>
      </c>
      <c r="S273" s="332">
        <f>IF(E314&gt;0,P273,Q273)</f>
        <v>0</v>
      </c>
      <c r="T273" s="344" t="str">
        <f t="shared" si="482"/>
        <v/>
      </c>
      <c r="U273" s="344" t="str">
        <f t="shared" si="485"/>
        <v/>
      </c>
      <c r="V273" s="344" t="str">
        <f t="shared" si="487"/>
        <v/>
      </c>
      <c r="W273" s="344" t="str">
        <f t="shared" si="491"/>
        <v/>
      </c>
      <c r="X273" s="344" t="str">
        <f t="shared" si="494"/>
        <v/>
      </c>
      <c r="Y273" s="344" t="str">
        <f t="shared" ref="Y273:Y311" si="497">IF(S273=0,"",$BW273)</f>
        <v/>
      </c>
      <c r="BL273" s="332">
        <f t="shared" si="483"/>
        <v>0</v>
      </c>
      <c r="BM273" s="344" t="str">
        <f t="shared" si="484"/>
        <v>ns</v>
      </c>
      <c r="BN273" s="344">
        <f t="shared" si="486"/>
        <v>0</v>
      </c>
      <c r="BO273" s="344" t="str">
        <f t="shared" si="488"/>
        <v>ns</v>
      </c>
      <c r="BP273" s="344">
        <f t="shared" si="489"/>
        <v>0</v>
      </c>
      <c r="BQ273" s="344" t="str">
        <f t="shared" si="490"/>
        <v>ns</v>
      </c>
      <c r="BR273" s="344">
        <f t="shared" si="492"/>
        <v>0</v>
      </c>
      <c r="BS273" s="344" t="str">
        <f t="shared" si="493"/>
        <v>ns</v>
      </c>
      <c r="BT273" s="344">
        <f t="shared" si="495"/>
        <v>0</v>
      </c>
      <c r="BU273" s="344" t="str">
        <f t="shared" si="496"/>
        <v>ns</v>
      </c>
      <c r="BV273" s="344">
        <f t="shared" ref="BV273:BV311" si="498">ABS($P$272-P273)</f>
        <v>0</v>
      </c>
      <c r="BW273" s="344" t="str">
        <f t="shared" ref="BW273:BW311" si="499">IF(BV273&lt;$BV$314,$BV$315,$BV$316)</f>
        <v>ns</v>
      </c>
      <c r="EY273" s="344" t="s">
        <v>110</v>
      </c>
      <c r="EZ273" s="344" t="e">
        <f>TINV(0.05,EZ258)</f>
        <v>#NUM!</v>
      </c>
    </row>
    <row r="274" spans="1:158">
      <c r="A274" s="342">
        <f>IF(Rendimiento!G123="",Rendimiento!K123,Rendimiento!G123)</f>
        <v>3846.6842105263163</v>
      </c>
      <c r="B274" s="355">
        <f>Rendimiento!H123</f>
        <v>3148.9239766081869</v>
      </c>
      <c r="C274" s="355">
        <f>Rendimiento!I123</f>
        <v>2980</v>
      </c>
      <c r="D274" s="343">
        <f>Rendimiento!J123</f>
        <v>0</v>
      </c>
      <c r="E274" s="344">
        <f t="shared" si="478"/>
        <v>14796979.415512469</v>
      </c>
      <c r="F274" s="344">
        <f t="shared" si="474"/>
        <v>9915722.2104579173</v>
      </c>
      <c r="G274" s="344">
        <f t="shared" si="475"/>
        <v>8880400</v>
      </c>
      <c r="H274" s="344">
        <f t="shared" si="476"/>
        <v>0</v>
      </c>
      <c r="I274" s="340">
        <f t="shared" si="479"/>
        <v>9975.6081871345032</v>
      </c>
      <c r="J274" s="344">
        <f t="shared" si="480"/>
        <v>99512758.703224927</v>
      </c>
      <c r="K274" s="344">
        <f t="shared" si="477"/>
        <v>33593101.625970386</v>
      </c>
      <c r="L274" s="344" t="s">
        <v>92</v>
      </c>
      <c r="M274" s="344">
        <f>M267-M270-M272</f>
        <v>3571421.4501309991</v>
      </c>
      <c r="O274" s="342">
        <f>Rendimiento!P123</f>
        <v>0</v>
      </c>
      <c r="P274" s="356">
        <f>Rendimiento!Q123</f>
        <v>0</v>
      </c>
      <c r="Q274" s="332">
        <f>IF(E314&gt;0,O274,0)</f>
        <v>0</v>
      </c>
      <c r="R274" s="333" t="str">
        <f t="shared" si="481"/>
        <v/>
      </c>
      <c r="S274" s="332">
        <f>IF(E314&gt;0,P274,Q274)</f>
        <v>0</v>
      </c>
      <c r="T274" s="344" t="str">
        <f t="shared" si="482"/>
        <v/>
      </c>
      <c r="U274" s="344" t="str">
        <f t="shared" si="485"/>
        <v/>
      </c>
      <c r="V274" s="344" t="str">
        <f t="shared" si="487"/>
        <v/>
      </c>
      <c r="W274" s="344" t="str">
        <f t="shared" si="491"/>
        <v/>
      </c>
      <c r="X274" s="344" t="str">
        <f t="shared" si="494"/>
        <v/>
      </c>
      <c r="Y274" s="344" t="str">
        <f t="shared" si="497"/>
        <v/>
      </c>
      <c r="Z274" s="344" t="str">
        <f t="shared" ref="Z274:Z311" si="500">IF(S274=0,"",$BY274)</f>
        <v/>
      </c>
      <c r="BL274" s="332">
        <f t="shared" si="483"/>
        <v>0</v>
      </c>
      <c r="BM274" s="344" t="str">
        <f t="shared" si="484"/>
        <v>ns</v>
      </c>
      <c r="BN274" s="344">
        <f t="shared" si="486"/>
        <v>0</v>
      </c>
      <c r="BO274" s="344" t="str">
        <f t="shared" si="488"/>
        <v>ns</v>
      </c>
      <c r="BP274" s="344">
        <f t="shared" si="489"/>
        <v>0</v>
      </c>
      <c r="BQ274" s="344" t="str">
        <f t="shared" si="490"/>
        <v>ns</v>
      </c>
      <c r="BR274" s="344">
        <f t="shared" si="492"/>
        <v>0</v>
      </c>
      <c r="BS274" s="344" t="str">
        <f t="shared" si="493"/>
        <v>ns</v>
      </c>
      <c r="BT274" s="344">
        <f t="shared" si="495"/>
        <v>0</v>
      </c>
      <c r="BU274" s="344" t="str">
        <f t="shared" si="496"/>
        <v>ns</v>
      </c>
      <c r="BV274" s="344">
        <f t="shared" si="498"/>
        <v>0</v>
      </c>
      <c r="BW274" s="344" t="str">
        <f t="shared" si="499"/>
        <v>ns</v>
      </c>
      <c r="BX274" s="344">
        <f t="shared" ref="BX274:BX311" si="501">ABS($P$273-P274)</f>
        <v>0</v>
      </c>
      <c r="BY274" s="344" t="str">
        <f t="shared" ref="BY274:BY311" si="502">IF(BX274&lt;$BX$314,$BX$315,$BX$316)</f>
        <v>ns</v>
      </c>
      <c r="EY274" s="344" t="s">
        <v>289</v>
      </c>
      <c r="EZ274" s="344" t="e">
        <f>IF(FA270&lt;0.05,FA275,FA274)</f>
        <v>#DIV/0!</v>
      </c>
      <c r="FA274" s="344" t="e">
        <f>EZ271*EZ273</f>
        <v>#DIV/0!</v>
      </c>
    </row>
    <row r="275" spans="1:158">
      <c r="A275" s="342">
        <f>IF(Rendimiento!G124="",Rendimiento!K124,Rendimiento!G124)</f>
        <v>3641.0292397660814</v>
      </c>
      <c r="B275" s="355">
        <f>Rendimiento!H124</f>
        <v>4153.4093567251466</v>
      </c>
      <c r="C275" s="355">
        <f>Rendimiento!I124</f>
        <v>4760.2046783625728</v>
      </c>
      <c r="D275" s="343">
        <f>Rendimiento!J124</f>
        <v>0</v>
      </c>
      <c r="E275" s="344">
        <f t="shared" si="478"/>
        <v>13257093.924831569</v>
      </c>
      <c r="F275" s="344">
        <f t="shared" si="474"/>
        <v>17250809.284531996</v>
      </c>
      <c r="G275" s="344">
        <f t="shared" si="475"/>
        <v>22659548.579904925</v>
      </c>
      <c r="H275" s="344">
        <f t="shared" si="476"/>
        <v>0</v>
      </c>
      <c r="I275" s="340">
        <f t="shared" si="479"/>
        <v>12554.643274853801</v>
      </c>
      <c r="J275" s="344">
        <f t="shared" si="480"/>
        <v>157619067.75883177</v>
      </c>
      <c r="K275" s="344">
        <f t="shared" si="477"/>
        <v>53167451.789268494</v>
      </c>
      <c r="L275" s="344" t="s">
        <v>93</v>
      </c>
      <c r="M275" s="344">
        <f>L269-1</f>
        <v>41</v>
      </c>
      <c r="O275" s="342">
        <f>Rendimiento!P124</f>
        <v>0</v>
      </c>
      <c r="P275" s="356">
        <f>Rendimiento!Q124</f>
        <v>0</v>
      </c>
      <c r="Q275" s="332">
        <f>IF(E314&gt;0,O275,0)</f>
        <v>0</v>
      </c>
      <c r="R275" s="333" t="str">
        <f t="shared" si="481"/>
        <v/>
      </c>
      <c r="S275" s="332">
        <f>IF(E314&gt;0,P275,Q275)</f>
        <v>0</v>
      </c>
      <c r="T275" s="344" t="str">
        <f t="shared" si="482"/>
        <v/>
      </c>
      <c r="U275" s="344" t="str">
        <f t="shared" si="485"/>
        <v/>
      </c>
      <c r="V275" s="344" t="str">
        <f t="shared" si="487"/>
        <v/>
      </c>
      <c r="W275" s="344" t="str">
        <f t="shared" si="491"/>
        <v/>
      </c>
      <c r="X275" s="344" t="str">
        <f t="shared" si="494"/>
        <v/>
      </c>
      <c r="Y275" s="344" t="str">
        <f t="shared" si="497"/>
        <v/>
      </c>
      <c r="Z275" s="344" t="str">
        <f t="shared" si="500"/>
        <v/>
      </c>
      <c r="AA275" s="344" t="str">
        <f t="shared" ref="AA275:AA311" si="503">IF(S275=0,"",$CA275)</f>
        <v/>
      </c>
      <c r="BL275" s="332">
        <f t="shared" si="483"/>
        <v>0</v>
      </c>
      <c r="BM275" s="344" t="str">
        <f t="shared" si="484"/>
        <v>ns</v>
      </c>
      <c r="BN275" s="344">
        <f t="shared" si="486"/>
        <v>0</v>
      </c>
      <c r="BO275" s="344" t="str">
        <f t="shared" si="488"/>
        <v>ns</v>
      </c>
      <c r="BP275" s="344">
        <f t="shared" si="489"/>
        <v>0</v>
      </c>
      <c r="BQ275" s="344" t="str">
        <f t="shared" si="490"/>
        <v>ns</v>
      </c>
      <c r="BR275" s="344">
        <f t="shared" si="492"/>
        <v>0</v>
      </c>
      <c r="BS275" s="344" t="str">
        <f t="shared" si="493"/>
        <v>ns</v>
      </c>
      <c r="BT275" s="344">
        <f t="shared" si="495"/>
        <v>0</v>
      </c>
      <c r="BU275" s="344" t="str">
        <f t="shared" si="496"/>
        <v>ns</v>
      </c>
      <c r="BV275" s="344">
        <f t="shared" si="498"/>
        <v>0</v>
      </c>
      <c r="BW275" s="344" t="str">
        <f t="shared" si="499"/>
        <v>ns</v>
      </c>
      <c r="BX275" s="344">
        <f t="shared" si="501"/>
        <v>0</v>
      </c>
      <c r="BY275" s="344" t="str">
        <f t="shared" si="502"/>
        <v>ns</v>
      </c>
      <c r="BZ275" s="344">
        <f t="shared" ref="BZ275:BZ311" si="504">ABS($P$274-P275)</f>
        <v>0</v>
      </c>
      <c r="CA275" s="344" t="str">
        <f t="shared" ref="CA275:CA311" si="505">IF(BZ275&lt;$BZ$314,$BZ$315,$BZ$316)</f>
        <v>ns</v>
      </c>
      <c r="FA275" s="344" t="s">
        <v>136</v>
      </c>
    </row>
    <row r="276" spans="1:158">
      <c r="A276" s="342">
        <f>IF(Rendimiento!G125="",Rendimiento!K125,Rendimiento!G125)</f>
        <v>3488.9122807017548</v>
      </c>
      <c r="B276" s="355">
        <f>Rendimiento!H125</f>
        <v>3613.0058479532158</v>
      </c>
      <c r="C276" s="355">
        <f>Rendimiento!I125</f>
        <v>3934.2105263157891</v>
      </c>
      <c r="D276" s="343">
        <f>Rendimiento!J125</f>
        <v>0</v>
      </c>
      <c r="E276" s="344">
        <f t="shared" si="478"/>
        <v>12172508.90243152</v>
      </c>
      <c r="F276" s="344">
        <f t="shared" si="474"/>
        <v>13053811.257344136</v>
      </c>
      <c r="G276" s="344">
        <f t="shared" si="475"/>
        <v>15478012.465373959</v>
      </c>
      <c r="H276" s="344">
        <f t="shared" si="476"/>
        <v>0</v>
      </c>
      <c r="I276" s="340">
        <f t="shared" si="479"/>
        <v>11036.128654970758</v>
      </c>
      <c r="J276" s="344">
        <f t="shared" si="480"/>
        <v>121796135.68906668</v>
      </c>
      <c r="K276" s="344">
        <f t="shared" si="477"/>
        <v>40704332.625149615</v>
      </c>
      <c r="L276" s="344" t="s">
        <v>94</v>
      </c>
      <c r="M276" s="344">
        <f>L271-1</f>
        <v>13</v>
      </c>
      <c r="O276" s="342">
        <f>Rendimiento!P125</f>
        <v>0</v>
      </c>
      <c r="P276" s="356">
        <f>Rendimiento!Q125</f>
        <v>0</v>
      </c>
      <c r="Q276" s="332">
        <f>IF(E314&gt;0,O276,0)</f>
        <v>0</v>
      </c>
      <c r="R276" s="333" t="str">
        <f t="shared" si="481"/>
        <v/>
      </c>
      <c r="S276" s="332">
        <f>IF(E314&gt;0,P276,Q276)</f>
        <v>0</v>
      </c>
      <c r="T276" s="344" t="str">
        <f t="shared" si="482"/>
        <v/>
      </c>
      <c r="U276" s="344" t="str">
        <f t="shared" si="485"/>
        <v/>
      </c>
      <c r="V276" s="344" t="str">
        <f t="shared" si="487"/>
        <v/>
      </c>
      <c r="W276" s="344" t="str">
        <f t="shared" si="491"/>
        <v/>
      </c>
      <c r="X276" s="344" t="str">
        <f t="shared" si="494"/>
        <v/>
      </c>
      <c r="Y276" s="344" t="str">
        <f t="shared" si="497"/>
        <v/>
      </c>
      <c r="Z276" s="344" t="str">
        <f t="shared" si="500"/>
        <v/>
      </c>
      <c r="AA276" s="344" t="str">
        <f t="shared" si="503"/>
        <v/>
      </c>
      <c r="AB276" s="344" t="str">
        <f t="shared" ref="AB276:AB311" si="506">IF(S276=0,"",$CC276)</f>
        <v/>
      </c>
      <c r="BL276" s="332">
        <f t="shared" si="483"/>
        <v>0</v>
      </c>
      <c r="BM276" s="344" t="str">
        <f t="shared" si="484"/>
        <v>ns</v>
      </c>
      <c r="BN276" s="344">
        <f t="shared" si="486"/>
        <v>0</v>
      </c>
      <c r="BO276" s="344" t="str">
        <f t="shared" si="488"/>
        <v>ns</v>
      </c>
      <c r="BP276" s="344">
        <f t="shared" si="489"/>
        <v>0</v>
      </c>
      <c r="BQ276" s="344" t="str">
        <f t="shared" si="490"/>
        <v>ns</v>
      </c>
      <c r="BR276" s="344">
        <f t="shared" si="492"/>
        <v>0</v>
      </c>
      <c r="BS276" s="344" t="str">
        <f t="shared" si="493"/>
        <v>ns</v>
      </c>
      <c r="BT276" s="344">
        <f t="shared" si="495"/>
        <v>0</v>
      </c>
      <c r="BU276" s="344" t="str">
        <f t="shared" si="496"/>
        <v>ns</v>
      </c>
      <c r="BV276" s="344">
        <f t="shared" si="498"/>
        <v>0</v>
      </c>
      <c r="BW276" s="344" t="str">
        <f t="shared" si="499"/>
        <v>ns</v>
      </c>
      <c r="BX276" s="344">
        <f t="shared" si="501"/>
        <v>0</v>
      </c>
      <c r="BY276" s="344" t="str">
        <f t="shared" si="502"/>
        <v>ns</v>
      </c>
      <c r="BZ276" s="344">
        <f t="shared" si="504"/>
        <v>0</v>
      </c>
      <c r="CA276" s="344" t="str">
        <f t="shared" si="505"/>
        <v>ns</v>
      </c>
      <c r="CB276" s="344">
        <f t="shared" ref="CB276:CB311" si="507">ABS($P$275-P276)</f>
        <v>0</v>
      </c>
      <c r="CC276" s="344" t="str">
        <f t="shared" ref="CC276:CC311" si="508">IF(CB276&lt;$CB$314,$CB$315,$CB$316)</f>
        <v>ns</v>
      </c>
      <c r="EY276" s="344" t="e">
        <f>FA262/EZ234</f>
        <v>#DIV/0!</v>
      </c>
      <c r="EZ276" s="344" t="e">
        <f>IF(FA270&lt;0.05,FA275,EY276)</f>
        <v>#DIV/0!</v>
      </c>
      <c r="FA276" s="357" t="e">
        <f>IF(FA270&gt;0.05,FA277,FA275)</f>
        <v>#DIV/0!</v>
      </c>
    </row>
    <row r="277" spans="1:158">
      <c r="A277" s="342">
        <f>IF(Rendimiento!G126="",Rendimiento!K126,Rendimiento!G126)</f>
        <v>3806.1929824561398</v>
      </c>
      <c r="B277" s="355">
        <f>Rendimiento!H126</f>
        <v>2946.9824561403507</v>
      </c>
      <c r="C277" s="355">
        <f>Rendimiento!I126</f>
        <v>3065.508771929824</v>
      </c>
      <c r="D277" s="343">
        <f>Rendimiento!J126</f>
        <v>0</v>
      </c>
      <c r="E277" s="344">
        <f t="shared" si="478"/>
        <v>14487105.019698365</v>
      </c>
      <c r="F277" s="344">
        <f t="shared" si="474"/>
        <v>8684705.5967990141</v>
      </c>
      <c r="G277" s="344">
        <f t="shared" si="475"/>
        <v>9397344.0307786968</v>
      </c>
      <c r="H277" s="344">
        <f t="shared" si="476"/>
        <v>0</v>
      </c>
      <c r="I277" s="340">
        <f t="shared" si="479"/>
        <v>9818.6842105263149</v>
      </c>
      <c r="J277" s="344">
        <f t="shared" si="480"/>
        <v>96406559.62603876</v>
      </c>
      <c r="K277" s="344">
        <f t="shared" si="477"/>
        <v>32569154.647276074</v>
      </c>
      <c r="L277" s="344" t="s">
        <v>95</v>
      </c>
      <c r="M277" s="344">
        <f>L273-1</f>
        <v>2</v>
      </c>
      <c r="O277" s="342">
        <f>Rendimiento!P126</f>
        <v>0</v>
      </c>
      <c r="P277" s="356">
        <f>Rendimiento!Q126</f>
        <v>0</v>
      </c>
      <c r="Q277" s="332">
        <f>IF(E314&gt;0,O277,0)</f>
        <v>0</v>
      </c>
      <c r="R277" s="333" t="str">
        <f t="shared" si="481"/>
        <v/>
      </c>
      <c r="S277" s="332">
        <f>IF(E314&gt;0,P277,Q277)</f>
        <v>0</v>
      </c>
      <c r="T277" s="344" t="str">
        <f t="shared" si="482"/>
        <v/>
      </c>
      <c r="U277" s="344" t="str">
        <f t="shared" si="485"/>
        <v/>
      </c>
      <c r="V277" s="344" t="str">
        <f t="shared" si="487"/>
        <v/>
      </c>
      <c r="W277" s="344" t="str">
        <f t="shared" si="491"/>
        <v/>
      </c>
      <c r="X277" s="344" t="str">
        <f t="shared" si="494"/>
        <v/>
      </c>
      <c r="Y277" s="344" t="str">
        <f t="shared" si="497"/>
        <v/>
      </c>
      <c r="Z277" s="344" t="str">
        <f t="shared" si="500"/>
        <v/>
      </c>
      <c r="AA277" s="344" t="str">
        <f t="shared" si="503"/>
        <v/>
      </c>
      <c r="AB277" s="344" t="str">
        <f t="shared" si="506"/>
        <v/>
      </c>
      <c r="AC277" s="344" t="str">
        <f t="shared" ref="AC277:AC311" si="509">IF(S277=0,"",$CE277)</f>
        <v/>
      </c>
      <c r="BL277" s="332">
        <f t="shared" si="483"/>
        <v>0</v>
      </c>
      <c r="BM277" s="344" t="str">
        <f t="shared" si="484"/>
        <v>ns</v>
      </c>
      <c r="BN277" s="344">
        <f t="shared" si="486"/>
        <v>0</v>
      </c>
      <c r="BO277" s="344" t="str">
        <f t="shared" si="488"/>
        <v>ns</v>
      </c>
      <c r="BP277" s="344">
        <f t="shared" si="489"/>
        <v>0</v>
      </c>
      <c r="BQ277" s="344" t="str">
        <f t="shared" si="490"/>
        <v>ns</v>
      </c>
      <c r="BR277" s="344">
        <f t="shared" si="492"/>
        <v>0</v>
      </c>
      <c r="BS277" s="344" t="str">
        <f t="shared" si="493"/>
        <v>ns</v>
      </c>
      <c r="BT277" s="344">
        <f t="shared" si="495"/>
        <v>0</v>
      </c>
      <c r="BU277" s="344" t="str">
        <f t="shared" si="496"/>
        <v>ns</v>
      </c>
      <c r="BV277" s="344">
        <f t="shared" si="498"/>
        <v>0</v>
      </c>
      <c r="BW277" s="344" t="str">
        <f t="shared" si="499"/>
        <v>ns</v>
      </c>
      <c r="BX277" s="344">
        <f t="shared" si="501"/>
        <v>0</v>
      </c>
      <c r="BY277" s="344" t="str">
        <f t="shared" si="502"/>
        <v>ns</v>
      </c>
      <c r="BZ277" s="344">
        <f t="shared" si="504"/>
        <v>0</v>
      </c>
      <c r="CA277" s="344" t="str">
        <f t="shared" si="505"/>
        <v>ns</v>
      </c>
      <c r="CB277" s="344">
        <f t="shared" si="507"/>
        <v>0</v>
      </c>
      <c r="CC277" s="344" t="str">
        <f t="shared" si="508"/>
        <v>ns</v>
      </c>
      <c r="CD277" s="344">
        <f t="shared" ref="CD277:CD311" si="510">ABS($P$276-P277)</f>
        <v>0</v>
      </c>
      <c r="CE277" s="344" t="str">
        <f t="shared" ref="CE277:CE311" si="511">IF(CD277&lt;$CD$314,$CD$315,$CD$316)</f>
        <v>ns</v>
      </c>
      <c r="EY277" s="344" t="e">
        <f>FB262/EZ234</f>
        <v>#DIV/0!</v>
      </c>
      <c r="EZ277" s="344" t="e">
        <f>IF(FA270&lt;0.05,FA275,EY277)</f>
        <v>#DIV/0!</v>
      </c>
      <c r="FA277" s="337" t="e">
        <f>EY277-EY276</f>
        <v>#DIV/0!</v>
      </c>
      <c r="FB277" s="344" t="e">
        <f>IF(ABS(FA277)&gt;EZ274,FC266,FC267)</f>
        <v>#DIV/0!</v>
      </c>
    </row>
    <row r="278" spans="1:158">
      <c r="A278" s="342">
        <f>IF(Rendimiento!G127="",Rendimiento!K127,Rendimiento!G127)</f>
        <v>3330.6315789473683</v>
      </c>
      <c r="B278" s="355">
        <f>Rendimiento!H127</f>
        <v>3261.7894736842104</v>
      </c>
      <c r="C278" s="355">
        <f>Rendimiento!I127</f>
        <v>3674.5614035087719</v>
      </c>
      <c r="D278" s="343">
        <f>Rendimiento!J127</f>
        <v>0</v>
      </c>
      <c r="E278" s="344">
        <f t="shared" si="478"/>
        <v>11093106.714681439</v>
      </c>
      <c r="F278" s="344">
        <f t="shared" si="474"/>
        <v>10639270.570637118</v>
      </c>
      <c r="G278" s="344">
        <f t="shared" si="475"/>
        <v>13502401.508156355</v>
      </c>
      <c r="H278" s="344">
        <f t="shared" si="476"/>
        <v>0</v>
      </c>
      <c r="I278" s="340">
        <f t="shared" si="479"/>
        <v>10266.982456140351</v>
      </c>
      <c r="J278" s="344">
        <f t="shared" si="480"/>
        <v>105410928.75469376</v>
      </c>
      <c r="K278" s="344">
        <f t="shared" si="477"/>
        <v>35234778.793474913</v>
      </c>
      <c r="L278" s="344" t="s">
        <v>96</v>
      </c>
      <c r="M278" s="344">
        <f>M275-M276-M277</f>
        <v>26</v>
      </c>
      <c r="O278" s="342">
        <f>Rendimiento!P127</f>
        <v>0</v>
      </c>
      <c r="P278" s="356">
        <f>Rendimiento!Q127</f>
        <v>0</v>
      </c>
      <c r="Q278" s="332">
        <f>IF(E314&gt;0,O278,0)</f>
        <v>0</v>
      </c>
      <c r="R278" s="333" t="str">
        <f t="shared" si="481"/>
        <v/>
      </c>
      <c r="S278" s="332">
        <f>IF(E314&gt;0,P278,Q278)</f>
        <v>0</v>
      </c>
      <c r="T278" s="344" t="str">
        <f t="shared" si="482"/>
        <v/>
      </c>
      <c r="U278" s="344" t="str">
        <f t="shared" si="485"/>
        <v/>
      </c>
      <c r="V278" s="344" t="str">
        <f t="shared" si="487"/>
        <v/>
      </c>
      <c r="W278" s="344" t="str">
        <f t="shared" si="491"/>
        <v/>
      </c>
      <c r="X278" s="344" t="str">
        <f t="shared" si="494"/>
        <v/>
      </c>
      <c r="Y278" s="344" t="str">
        <f t="shared" si="497"/>
        <v/>
      </c>
      <c r="Z278" s="344" t="str">
        <f t="shared" si="500"/>
        <v/>
      </c>
      <c r="AA278" s="344" t="str">
        <f t="shared" si="503"/>
        <v/>
      </c>
      <c r="AB278" s="344" t="str">
        <f t="shared" si="506"/>
        <v/>
      </c>
      <c r="AC278" s="344" t="str">
        <f t="shared" si="509"/>
        <v/>
      </c>
      <c r="AD278" s="344" t="str">
        <f t="shared" ref="AD278:AD311" si="512">IF(S278=0,"",$CG278)</f>
        <v/>
      </c>
      <c r="BL278" s="332">
        <f t="shared" si="483"/>
        <v>0</v>
      </c>
      <c r="BM278" s="344" t="str">
        <f t="shared" si="484"/>
        <v>ns</v>
      </c>
      <c r="BN278" s="344">
        <f t="shared" si="486"/>
        <v>0</v>
      </c>
      <c r="BO278" s="344" t="str">
        <f t="shared" si="488"/>
        <v>ns</v>
      </c>
      <c r="BP278" s="344">
        <f t="shared" si="489"/>
        <v>0</v>
      </c>
      <c r="BQ278" s="344" t="str">
        <f t="shared" si="490"/>
        <v>ns</v>
      </c>
      <c r="BR278" s="344">
        <f t="shared" si="492"/>
        <v>0</v>
      </c>
      <c r="BS278" s="344" t="str">
        <f t="shared" si="493"/>
        <v>ns</v>
      </c>
      <c r="BT278" s="344">
        <f t="shared" si="495"/>
        <v>0</v>
      </c>
      <c r="BU278" s="344" t="str">
        <f t="shared" si="496"/>
        <v>ns</v>
      </c>
      <c r="BV278" s="344">
        <f t="shared" si="498"/>
        <v>0</v>
      </c>
      <c r="BW278" s="344" t="str">
        <f t="shared" si="499"/>
        <v>ns</v>
      </c>
      <c r="BX278" s="344">
        <f t="shared" si="501"/>
        <v>0</v>
      </c>
      <c r="BY278" s="344" t="str">
        <f t="shared" si="502"/>
        <v>ns</v>
      </c>
      <c r="BZ278" s="344">
        <f t="shared" si="504"/>
        <v>0</v>
      </c>
      <c r="CA278" s="344" t="str">
        <f t="shared" si="505"/>
        <v>ns</v>
      </c>
      <c r="CB278" s="344">
        <f t="shared" si="507"/>
        <v>0</v>
      </c>
      <c r="CC278" s="344" t="str">
        <f t="shared" si="508"/>
        <v>ns</v>
      </c>
      <c r="CD278" s="344">
        <f t="shared" si="510"/>
        <v>0</v>
      </c>
      <c r="CE278" s="344" t="str">
        <f t="shared" si="511"/>
        <v>ns</v>
      </c>
      <c r="CF278" s="344">
        <f t="shared" ref="CF278:CF311" si="513">ABS($P$277-P278)</f>
        <v>0</v>
      </c>
      <c r="CG278" s="344" t="str">
        <f t="shared" ref="CG278:CG311" si="514">IF(CF278&lt;$CF$314,$CF$315,$CF$316)</f>
        <v>ns</v>
      </c>
    </row>
    <row r="279" spans="1:158">
      <c r="A279" s="342">
        <f>IF(Rendimiento!G128="",Rendimiento!K128,Rendimiento!G128)</f>
        <v>1286.4093567251462</v>
      </c>
      <c r="B279" s="355">
        <f>Rendimiento!H128</f>
        <v>1485.6023391812864</v>
      </c>
      <c r="C279" s="355">
        <f>Rendimiento!I128</f>
        <v>1733.9473684210527</v>
      </c>
      <c r="D279" s="343">
        <f>Rendimiento!J128</f>
        <v>0</v>
      </c>
      <c r="E279" s="344">
        <f t="shared" si="478"/>
        <v>1654849.0330700043</v>
      </c>
      <c r="F279" s="344">
        <f t="shared" si="474"/>
        <v>2207014.3101809099</v>
      </c>
      <c r="G279" s="344">
        <f t="shared" si="475"/>
        <v>3006573.4764542938</v>
      </c>
      <c r="H279" s="344">
        <f t="shared" si="476"/>
        <v>0</v>
      </c>
      <c r="I279" s="340">
        <f t="shared" si="479"/>
        <v>4505.9590643274851</v>
      </c>
      <c r="J279" s="344">
        <f t="shared" si="480"/>
        <v>20303667.089395024</v>
      </c>
      <c r="K279" s="344">
        <f t="shared" si="477"/>
        <v>6868436.8197052088</v>
      </c>
      <c r="L279" s="344" t="s">
        <v>97</v>
      </c>
      <c r="M279" s="344">
        <f>M270/M277</f>
        <v>438945.52334138751</v>
      </c>
      <c r="O279" s="342">
        <f>Rendimiento!P128</f>
        <v>0</v>
      </c>
      <c r="P279" s="356">
        <f>Rendimiento!Q128</f>
        <v>0</v>
      </c>
      <c r="Q279" s="332">
        <f>IF(E314&gt;0,O279,0)</f>
        <v>0</v>
      </c>
      <c r="R279" s="333" t="str">
        <f t="shared" si="481"/>
        <v/>
      </c>
      <c r="S279" s="332">
        <f>IF(E314&gt;0,P279,Q279)</f>
        <v>0</v>
      </c>
      <c r="T279" s="344" t="str">
        <f t="shared" si="482"/>
        <v/>
      </c>
      <c r="U279" s="344" t="str">
        <f t="shared" si="485"/>
        <v/>
      </c>
      <c r="V279" s="344" t="str">
        <f t="shared" si="487"/>
        <v/>
      </c>
      <c r="W279" s="344" t="str">
        <f t="shared" si="491"/>
        <v/>
      </c>
      <c r="X279" s="344" t="str">
        <f t="shared" si="494"/>
        <v/>
      </c>
      <c r="Y279" s="344" t="str">
        <f t="shared" si="497"/>
        <v/>
      </c>
      <c r="Z279" s="344" t="str">
        <f t="shared" si="500"/>
        <v/>
      </c>
      <c r="AA279" s="344" t="str">
        <f t="shared" si="503"/>
        <v/>
      </c>
      <c r="AB279" s="344" t="str">
        <f t="shared" si="506"/>
        <v/>
      </c>
      <c r="AC279" s="344" t="str">
        <f t="shared" si="509"/>
        <v/>
      </c>
      <c r="AD279" s="344" t="str">
        <f t="shared" si="512"/>
        <v/>
      </c>
      <c r="AE279" s="344" t="str">
        <f t="shared" ref="AE279:AE311" si="515">IF(S279=0,"",$CI279)</f>
        <v/>
      </c>
      <c r="BL279" s="332">
        <f t="shared" si="483"/>
        <v>0</v>
      </c>
      <c r="BM279" s="344" t="str">
        <f t="shared" si="484"/>
        <v>ns</v>
      </c>
      <c r="BN279" s="344">
        <f t="shared" si="486"/>
        <v>0</v>
      </c>
      <c r="BO279" s="344" t="str">
        <f t="shared" si="488"/>
        <v>ns</v>
      </c>
      <c r="BP279" s="344">
        <f t="shared" si="489"/>
        <v>0</v>
      </c>
      <c r="BQ279" s="344" t="str">
        <f t="shared" si="490"/>
        <v>ns</v>
      </c>
      <c r="BR279" s="344">
        <f t="shared" si="492"/>
        <v>0</v>
      </c>
      <c r="BS279" s="344" t="str">
        <f t="shared" si="493"/>
        <v>ns</v>
      </c>
      <c r="BT279" s="344">
        <f t="shared" si="495"/>
        <v>0</v>
      </c>
      <c r="BU279" s="344" t="str">
        <f t="shared" si="496"/>
        <v>ns</v>
      </c>
      <c r="BV279" s="344">
        <f t="shared" si="498"/>
        <v>0</v>
      </c>
      <c r="BW279" s="344" t="str">
        <f t="shared" si="499"/>
        <v>ns</v>
      </c>
      <c r="BX279" s="344">
        <f t="shared" si="501"/>
        <v>0</v>
      </c>
      <c r="BY279" s="344" t="str">
        <f t="shared" si="502"/>
        <v>ns</v>
      </c>
      <c r="BZ279" s="344">
        <f t="shared" si="504"/>
        <v>0</v>
      </c>
      <c r="CA279" s="344" t="str">
        <f t="shared" si="505"/>
        <v>ns</v>
      </c>
      <c r="CB279" s="344">
        <f t="shared" si="507"/>
        <v>0</v>
      </c>
      <c r="CC279" s="344" t="str">
        <f t="shared" si="508"/>
        <v>ns</v>
      </c>
      <c r="CD279" s="344">
        <f t="shared" si="510"/>
        <v>0</v>
      </c>
      <c r="CE279" s="344" t="str">
        <f t="shared" si="511"/>
        <v>ns</v>
      </c>
      <c r="CF279" s="344">
        <f t="shared" si="513"/>
        <v>0</v>
      </c>
      <c r="CG279" s="344" t="str">
        <f t="shared" si="514"/>
        <v>ns</v>
      </c>
      <c r="CH279" s="344">
        <f t="shared" ref="CH279:CH311" si="516">ABS($P$278-P279)</f>
        <v>0</v>
      </c>
      <c r="CI279" s="344" t="str">
        <f t="shared" ref="CI279:CI311" si="517">IF(CH279&lt;$CH$314,$CH$315,$CH$316)</f>
        <v>ns</v>
      </c>
    </row>
    <row r="280" spans="1:158">
      <c r="A280" s="342">
        <f>IF(Rendimiento!G129="",Rendimiento!K129,Rendimiento!G129)</f>
        <v>2054.0994152046783</v>
      </c>
      <c r="B280" s="355">
        <f>Rendimiento!H129</f>
        <v>2589.8888888888887</v>
      </c>
      <c r="C280" s="355">
        <f>Rendimiento!I129</f>
        <v>2348.7251461988303</v>
      </c>
      <c r="D280" s="343">
        <f>Rendimiento!J129</f>
        <v>0</v>
      </c>
      <c r="E280" s="344">
        <f t="shared" si="478"/>
        <v>4219324.4075442012</v>
      </c>
      <c r="F280" s="344">
        <f t="shared" si="474"/>
        <v>6707524.4567901222</v>
      </c>
      <c r="G280" s="344">
        <f t="shared" si="475"/>
        <v>5516509.8123867167</v>
      </c>
      <c r="H280" s="344">
        <f t="shared" si="476"/>
        <v>0</v>
      </c>
      <c r="I280" s="340">
        <f t="shared" si="479"/>
        <v>6992.7134502923982</v>
      </c>
      <c r="J280" s="344">
        <f t="shared" si="480"/>
        <v>48898041.397900216</v>
      </c>
      <c r="K280" s="344">
        <f t="shared" si="477"/>
        <v>16443358.67672104</v>
      </c>
      <c r="L280" s="344" t="s">
        <v>98</v>
      </c>
      <c r="M280" s="344">
        <f>M272/M276</f>
        <v>1933078.1084357454</v>
      </c>
      <c r="O280" s="342">
        <f>Rendimiento!P129</f>
        <v>0</v>
      </c>
      <c r="P280" s="356">
        <f>Rendimiento!Q129</f>
        <v>0</v>
      </c>
      <c r="Q280" s="332">
        <f>IF(E314&gt;0,O280,0)</f>
        <v>0</v>
      </c>
      <c r="R280" s="333" t="str">
        <f t="shared" si="481"/>
        <v/>
      </c>
      <c r="S280" s="332">
        <f>IF(E314&gt;0,P280,Q280)</f>
        <v>0</v>
      </c>
      <c r="T280" s="344" t="str">
        <f t="shared" si="482"/>
        <v/>
      </c>
      <c r="U280" s="344" t="str">
        <f t="shared" si="485"/>
        <v/>
      </c>
      <c r="V280" s="344" t="str">
        <f t="shared" si="487"/>
        <v/>
      </c>
      <c r="W280" s="344" t="str">
        <f t="shared" si="491"/>
        <v/>
      </c>
      <c r="X280" s="344" t="str">
        <f t="shared" si="494"/>
        <v/>
      </c>
      <c r="Y280" s="344" t="str">
        <f t="shared" si="497"/>
        <v/>
      </c>
      <c r="Z280" s="344" t="str">
        <f t="shared" si="500"/>
        <v/>
      </c>
      <c r="AA280" s="344" t="str">
        <f t="shared" si="503"/>
        <v/>
      </c>
      <c r="AB280" s="344" t="str">
        <f t="shared" si="506"/>
        <v/>
      </c>
      <c r="AC280" s="344" t="str">
        <f t="shared" si="509"/>
        <v/>
      </c>
      <c r="AD280" s="344" t="str">
        <f t="shared" si="512"/>
        <v/>
      </c>
      <c r="AE280" s="344" t="str">
        <f t="shared" si="515"/>
        <v/>
      </c>
      <c r="AF280" s="344" t="str">
        <f t="shared" ref="AF280:AF311" si="518">IF(S280=0,"",$CK280)</f>
        <v/>
      </c>
      <c r="BL280" s="332">
        <f t="shared" si="483"/>
        <v>0</v>
      </c>
      <c r="BM280" s="344" t="str">
        <f t="shared" si="484"/>
        <v>ns</v>
      </c>
      <c r="BN280" s="344">
        <f t="shared" si="486"/>
        <v>0</v>
      </c>
      <c r="BO280" s="344" t="str">
        <f t="shared" si="488"/>
        <v>ns</v>
      </c>
      <c r="BP280" s="344">
        <f t="shared" si="489"/>
        <v>0</v>
      </c>
      <c r="BQ280" s="344" t="str">
        <f t="shared" si="490"/>
        <v>ns</v>
      </c>
      <c r="BR280" s="344">
        <f t="shared" si="492"/>
        <v>0</v>
      </c>
      <c r="BS280" s="344" t="str">
        <f t="shared" si="493"/>
        <v>ns</v>
      </c>
      <c r="BT280" s="344">
        <f t="shared" si="495"/>
        <v>0</v>
      </c>
      <c r="BU280" s="344" t="str">
        <f t="shared" si="496"/>
        <v>ns</v>
      </c>
      <c r="BV280" s="344">
        <f t="shared" si="498"/>
        <v>0</v>
      </c>
      <c r="BW280" s="344" t="str">
        <f t="shared" si="499"/>
        <v>ns</v>
      </c>
      <c r="BX280" s="344">
        <f t="shared" si="501"/>
        <v>0</v>
      </c>
      <c r="BY280" s="344" t="str">
        <f t="shared" si="502"/>
        <v>ns</v>
      </c>
      <c r="BZ280" s="344">
        <f t="shared" si="504"/>
        <v>0</v>
      </c>
      <c r="CA280" s="344" t="str">
        <f t="shared" si="505"/>
        <v>ns</v>
      </c>
      <c r="CB280" s="344">
        <f t="shared" si="507"/>
        <v>0</v>
      </c>
      <c r="CC280" s="344" t="str">
        <f t="shared" si="508"/>
        <v>ns</v>
      </c>
      <c r="CD280" s="344">
        <f t="shared" si="510"/>
        <v>0</v>
      </c>
      <c r="CE280" s="344" t="str">
        <f t="shared" si="511"/>
        <v>ns</v>
      </c>
      <c r="CF280" s="344">
        <f t="shared" si="513"/>
        <v>0</v>
      </c>
      <c r="CG280" s="344" t="str">
        <f t="shared" si="514"/>
        <v>ns</v>
      </c>
      <c r="CH280" s="344">
        <f t="shared" si="516"/>
        <v>0</v>
      </c>
      <c r="CI280" s="344" t="str">
        <f t="shared" si="517"/>
        <v>ns</v>
      </c>
      <c r="CJ280" s="344">
        <f t="shared" ref="CJ280:CJ311" si="519">ABS($P$279-P280)</f>
        <v>0</v>
      </c>
      <c r="CK280" s="344" t="str">
        <f t="shared" ref="CK280:CK311" si="520">IF(CJ280&lt;$CJ$314,$CJ$315,$CJ$316)</f>
        <v>ns</v>
      </c>
    </row>
    <row r="281" spans="1:158">
      <c r="A281" s="342">
        <f>IF(Rendimiento!G130="",Rendimiento!K130,Rendimiento!G130)</f>
        <v>0</v>
      </c>
      <c r="B281" s="355">
        <f>Rendimiento!H130</f>
        <v>0</v>
      </c>
      <c r="C281" s="355">
        <f>Rendimiento!I130</f>
        <v>0</v>
      </c>
      <c r="D281" s="343">
        <f>Rendimiento!J130</f>
        <v>0</v>
      </c>
      <c r="E281" s="344">
        <f t="shared" si="478"/>
        <v>0</v>
      </c>
      <c r="F281" s="344">
        <f t="shared" si="474"/>
        <v>0</v>
      </c>
      <c r="G281" s="344">
        <f t="shared" si="475"/>
        <v>0</v>
      </c>
      <c r="H281" s="344">
        <f t="shared" si="476"/>
        <v>0</v>
      </c>
      <c r="I281" s="340">
        <f t="shared" si="479"/>
        <v>0</v>
      </c>
      <c r="J281" s="344">
        <f t="shared" si="480"/>
        <v>0</v>
      </c>
      <c r="K281" s="344">
        <f t="shared" si="477"/>
        <v>0</v>
      </c>
      <c r="L281" s="344" t="s">
        <v>99</v>
      </c>
      <c r="M281" s="344">
        <f>M274/M278</f>
        <v>137362.36346657688</v>
      </c>
      <c r="O281" s="342">
        <f>Rendimiento!P130</f>
        <v>0</v>
      </c>
      <c r="P281" s="356">
        <f>Rendimiento!Q130</f>
        <v>0</v>
      </c>
      <c r="Q281" s="332">
        <f>IF(E314&gt;0,O281,0)</f>
        <v>0</v>
      </c>
      <c r="R281" s="333" t="str">
        <f t="shared" si="481"/>
        <v/>
      </c>
      <c r="S281" s="332">
        <f>IF(E314&gt;0,P281,Q281)</f>
        <v>0</v>
      </c>
      <c r="T281" s="344" t="str">
        <f t="shared" si="482"/>
        <v/>
      </c>
      <c r="U281" s="344" t="str">
        <f t="shared" si="485"/>
        <v/>
      </c>
      <c r="V281" s="344" t="str">
        <f t="shared" si="487"/>
        <v/>
      </c>
      <c r="W281" s="344" t="str">
        <f t="shared" si="491"/>
        <v/>
      </c>
      <c r="X281" s="344" t="str">
        <f t="shared" si="494"/>
        <v/>
      </c>
      <c r="Y281" s="344" t="str">
        <f t="shared" si="497"/>
        <v/>
      </c>
      <c r="Z281" s="344" t="str">
        <f t="shared" si="500"/>
        <v/>
      </c>
      <c r="AA281" s="344" t="str">
        <f t="shared" si="503"/>
        <v/>
      </c>
      <c r="AB281" s="344" t="str">
        <f t="shared" si="506"/>
        <v/>
      </c>
      <c r="AC281" s="344" t="str">
        <f t="shared" si="509"/>
        <v/>
      </c>
      <c r="AD281" s="344" t="str">
        <f t="shared" si="512"/>
        <v/>
      </c>
      <c r="AE281" s="344" t="str">
        <f t="shared" si="515"/>
        <v/>
      </c>
      <c r="AF281" s="344" t="str">
        <f t="shared" si="518"/>
        <v/>
      </c>
      <c r="AG281" s="344" t="str">
        <f t="shared" ref="AG281:AG311" si="521">IF(S281=0,"",$CM281)</f>
        <v/>
      </c>
      <c r="BL281" s="332">
        <f t="shared" si="483"/>
        <v>0</v>
      </c>
      <c r="BM281" s="344" t="str">
        <f t="shared" si="484"/>
        <v>ns</v>
      </c>
      <c r="BN281" s="344">
        <f t="shared" si="486"/>
        <v>0</v>
      </c>
      <c r="BO281" s="344" t="str">
        <f t="shared" si="488"/>
        <v>ns</v>
      </c>
      <c r="BP281" s="344">
        <f t="shared" si="489"/>
        <v>0</v>
      </c>
      <c r="BQ281" s="344" t="str">
        <f t="shared" si="490"/>
        <v>ns</v>
      </c>
      <c r="BR281" s="344">
        <f t="shared" si="492"/>
        <v>0</v>
      </c>
      <c r="BS281" s="344" t="str">
        <f t="shared" si="493"/>
        <v>ns</v>
      </c>
      <c r="BT281" s="344">
        <f t="shared" si="495"/>
        <v>0</v>
      </c>
      <c r="BU281" s="344" t="str">
        <f t="shared" si="496"/>
        <v>ns</v>
      </c>
      <c r="BV281" s="344">
        <f t="shared" si="498"/>
        <v>0</v>
      </c>
      <c r="BW281" s="344" t="str">
        <f t="shared" si="499"/>
        <v>ns</v>
      </c>
      <c r="BX281" s="344">
        <f t="shared" si="501"/>
        <v>0</v>
      </c>
      <c r="BY281" s="344" t="str">
        <f t="shared" si="502"/>
        <v>ns</v>
      </c>
      <c r="BZ281" s="344">
        <f t="shared" si="504"/>
        <v>0</v>
      </c>
      <c r="CA281" s="344" t="str">
        <f t="shared" si="505"/>
        <v>ns</v>
      </c>
      <c r="CB281" s="344">
        <f t="shared" si="507"/>
        <v>0</v>
      </c>
      <c r="CC281" s="344" t="str">
        <f t="shared" si="508"/>
        <v>ns</v>
      </c>
      <c r="CD281" s="344">
        <f t="shared" si="510"/>
        <v>0</v>
      </c>
      <c r="CE281" s="344" t="str">
        <f t="shared" si="511"/>
        <v>ns</v>
      </c>
      <c r="CF281" s="344">
        <f t="shared" si="513"/>
        <v>0</v>
      </c>
      <c r="CG281" s="344" t="str">
        <f t="shared" si="514"/>
        <v>ns</v>
      </c>
      <c r="CH281" s="344">
        <f t="shared" si="516"/>
        <v>0</v>
      </c>
      <c r="CI281" s="344" t="str">
        <f t="shared" si="517"/>
        <v>ns</v>
      </c>
      <c r="CJ281" s="344">
        <f t="shared" si="519"/>
        <v>0</v>
      </c>
      <c r="CK281" s="344" t="str">
        <f t="shared" si="520"/>
        <v>ns</v>
      </c>
      <c r="CL281" s="344">
        <f t="shared" ref="CL281:CL311" si="522">ABS($P$280-P281)</f>
        <v>0</v>
      </c>
      <c r="CM281" s="344" t="str">
        <f t="shared" ref="CM281:CM311" si="523">IF(CL281&lt;$CL$314,$CL$315,$CL$316)</f>
        <v>ns</v>
      </c>
    </row>
    <row r="282" spans="1:158">
      <c r="A282" s="342">
        <f>IF(Rendimiento!G131="",Rendimiento!K131,Rendimiento!G131)</f>
        <v>0</v>
      </c>
      <c r="B282" s="355">
        <f>Rendimiento!H131</f>
        <v>0</v>
      </c>
      <c r="C282" s="355">
        <f>Rendimiento!I131</f>
        <v>0</v>
      </c>
      <c r="D282" s="343">
        <f>Rendimiento!J131</f>
        <v>0</v>
      </c>
      <c r="E282" s="344">
        <f t="shared" si="478"/>
        <v>0</v>
      </c>
      <c r="F282" s="344">
        <f t="shared" si="474"/>
        <v>0</v>
      </c>
      <c r="G282" s="344">
        <f t="shared" si="475"/>
        <v>0</v>
      </c>
      <c r="H282" s="344">
        <f t="shared" si="476"/>
        <v>0</v>
      </c>
      <c r="I282" s="340">
        <f t="shared" si="479"/>
        <v>0</v>
      </c>
      <c r="J282" s="344">
        <f t="shared" si="480"/>
        <v>0</v>
      </c>
      <c r="K282" s="344">
        <f t="shared" si="477"/>
        <v>0</v>
      </c>
      <c r="L282" s="344" t="s">
        <v>100</v>
      </c>
      <c r="M282" s="344">
        <f>M279/M281</f>
        <v>3.195529781694475</v>
      </c>
      <c r="N282" s="344">
        <f>FINV(0.05,M277,M278)</f>
        <v>3.3690163594954443</v>
      </c>
      <c r="O282" s="342">
        <f>Rendimiento!P131</f>
        <v>0</v>
      </c>
      <c r="P282" s="356">
        <f>Rendimiento!Q131</f>
        <v>0</v>
      </c>
      <c r="Q282" s="332">
        <f>IF(E314&gt;0,O282,0)</f>
        <v>0</v>
      </c>
      <c r="R282" s="333" t="str">
        <f t="shared" si="481"/>
        <v/>
      </c>
      <c r="S282" s="332">
        <f>IF(E314&gt;0,P282,Q282)</f>
        <v>0</v>
      </c>
      <c r="T282" s="344" t="str">
        <f t="shared" si="482"/>
        <v/>
      </c>
      <c r="U282" s="344" t="str">
        <f t="shared" si="485"/>
        <v/>
      </c>
      <c r="V282" s="344" t="str">
        <f t="shared" si="487"/>
        <v/>
      </c>
      <c r="W282" s="344" t="str">
        <f t="shared" si="491"/>
        <v/>
      </c>
      <c r="X282" s="344" t="str">
        <f t="shared" si="494"/>
        <v/>
      </c>
      <c r="Y282" s="344" t="str">
        <f t="shared" si="497"/>
        <v/>
      </c>
      <c r="Z282" s="344" t="str">
        <f t="shared" si="500"/>
        <v/>
      </c>
      <c r="AA282" s="344" t="str">
        <f t="shared" si="503"/>
        <v/>
      </c>
      <c r="AB282" s="344" t="str">
        <f t="shared" si="506"/>
        <v/>
      </c>
      <c r="AC282" s="344" t="str">
        <f t="shared" si="509"/>
        <v/>
      </c>
      <c r="AD282" s="344" t="str">
        <f t="shared" si="512"/>
        <v/>
      </c>
      <c r="AE282" s="344" t="str">
        <f t="shared" si="515"/>
        <v/>
      </c>
      <c r="AF282" s="344" t="str">
        <f t="shared" si="518"/>
        <v/>
      </c>
      <c r="AG282" s="344" t="str">
        <f t="shared" si="521"/>
        <v/>
      </c>
      <c r="AH282" s="344" t="str">
        <f t="shared" ref="AH282:AH311" si="524">IF(S282=0,"",$CO282)</f>
        <v/>
      </c>
      <c r="BL282" s="332">
        <f t="shared" si="483"/>
        <v>0</v>
      </c>
      <c r="BM282" s="344" t="str">
        <f t="shared" si="484"/>
        <v>ns</v>
      </c>
      <c r="BN282" s="344">
        <f t="shared" si="486"/>
        <v>0</v>
      </c>
      <c r="BO282" s="344" t="str">
        <f t="shared" si="488"/>
        <v>ns</v>
      </c>
      <c r="BP282" s="344">
        <f t="shared" si="489"/>
        <v>0</v>
      </c>
      <c r="BQ282" s="344" t="str">
        <f t="shared" si="490"/>
        <v>ns</v>
      </c>
      <c r="BR282" s="344">
        <f t="shared" si="492"/>
        <v>0</v>
      </c>
      <c r="BS282" s="344" t="str">
        <f t="shared" si="493"/>
        <v>ns</v>
      </c>
      <c r="BT282" s="344">
        <f t="shared" si="495"/>
        <v>0</v>
      </c>
      <c r="BU282" s="344" t="str">
        <f t="shared" si="496"/>
        <v>ns</v>
      </c>
      <c r="BV282" s="344">
        <f t="shared" si="498"/>
        <v>0</v>
      </c>
      <c r="BW282" s="344" t="str">
        <f t="shared" si="499"/>
        <v>ns</v>
      </c>
      <c r="BX282" s="344">
        <f t="shared" si="501"/>
        <v>0</v>
      </c>
      <c r="BY282" s="344" t="str">
        <f t="shared" si="502"/>
        <v>ns</v>
      </c>
      <c r="BZ282" s="344">
        <f t="shared" si="504"/>
        <v>0</v>
      </c>
      <c r="CA282" s="344" t="str">
        <f t="shared" si="505"/>
        <v>ns</v>
      </c>
      <c r="CB282" s="344">
        <f t="shared" si="507"/>
        <v>0</v>
      </c>
      <c r="CC282" s="344" t="str">
        <f t="shared" si="508"/>
        <v>ns</v>
      </c>
      <c r="CD282" s="344">
        <f t="shared" si="510"/>
        <v>0</v>
      </c>
      <c r="CE282" s="344" t="str">
        <f t="shared" si="511"/>
        <v>ns</v>
      </c>
      <c r="CF282" s="344">
        <f t="shared" si="513"/>
        <v>0</v>
      </c>
      <c r="CG282" s="344" t="str">
        <f t="shared" si="514"/>
        <v>ns</v>
      </c>
      <c r="CH282" s="344">
        <f t="shared" si="516"/>
        <v>0</v>
      </c>
      <c r="CI282" s="344" t="str">
        <f t="shared" si="517"/>
        <v>ns</v>
      </c>
      <c r="CJ282" s="344">
        <f t="shared" si="519"/>
        <v>0</v>
      </c>
      <c r="CK282" s="344" t="str">
        <f t="shared" si="520"/>
        <v>ns</v>
      </c>
      <c r="CL282" s="344">
        <f t="shared" si="522"/>
        <v>0</v>
      </c>
      <c r="CM282" s="344" t="str">
        <f t="shared" si="523"/>
        <v>ns</v>
      </c>
      <c r="CN282" s="344">
        <f t="shared" ref="CN282:CN311" si="525">ABS($P$281-P282)</f>
        <v>0</v>
      </c>
      <c r="CO282" s="344" t="str">
        <f t="shared" ref="CO282:CO311" si="526">IF(CN282&lt;$CN$314,$CN$315,$CN$316)</f>
        <v>ns</v>
      </c>
    </row>
    <row r="283" spans="1:158">
      <c r="A283" s="342">
        <f>IF(Rendimiento!G132="",Rendimiento!K132,Rendimiento!G132)</f>
        <v>0</v>
      </c>
      <c r="B283" s="355">
        <f>Rendimiento!H132</f>
        <v>0</v>
      </c>
      <c r="C283" s="355">
        <f>Rendimiento!I132</f>
        <v>0</v>
      </c>
      <c r="D283" s="343">
        <f>Rendimiento!J132</f>
        <v>0</v>
      </c>
      <c r="E283" s="344">
        <f t="shared" si="478"/>
        <v>0</v>
      </c>
      <c r="F283" s="344">
        <f t="shared" si="474"/>
        <v>0</v>
      </c>
      <c r="G283" s="344">
        <f t="shared" si="475"/>
        <v>0</v>
      </c>
      <c r="H283" s="344">
        <f t="shared" si="476"/>
        <v>0</v>
      </c>
      <c r="I283" s="340">
        <f t="shared" si="479"/>
        <v>0</v>
      </c>
      <c r="J283" s="344">
        <f t="shared" si="480"/>
        <v>0</v>
      </c>
      <c r="K283" s="344">
        <f t="shared" si="477"/>
        <v>0</v>
      </c>
      <c r="M283" s="344">
        <f>M280/M281</f>
        <v>14.0728366901324</v>
      </c>
      <c r="N283" s="344">
        <f>FINV(0.05,M276,M279)</f>
        <v>1.7201786088329862</v>
      </c>
      <c r="O283" s="342">
        <f>Rendimiento!P132</f>
        <v>0</v>
      </c>
      <c r="P283" s="356">
        <f>Rendimiento!Q132</f>
        <v>0</v>
      </c>
      <c r="Q283" s="332">
        <f>IF(E314&gt;0,O283,0)</f>
        <v>0</v>
      </c>
      <c r="R283" s="333" t="str">
        <f t="shared" si="481"/>
        <v/>
      </c>
      <c r="S283" s="332">
        <f>IF(E314&gt;0,P283,Q283)</f>
        <v>0</v>
      </c>
      <c r="T283" s="344" t="str">
        <f t="shared" si="482"/>
        <v/>
      </c>
      <c r="U283" s="344" t="str">
        <f t="shared" si="485"/>
        <v/>
      </c>
      <c r="V283" s="344" t="str">
        <f t="shared" si="487"/>
        <v/>
      </c>
      <c r="W283" s="344" t="str">
        <f t="shared" si="491"/>
        <v/>
      </c>
      <c r="X283" s="344" t="str">
        <f t="shared" si="494"/>
        <v/>
      </c>
      <c r="Y283" s="344" t="str">
        <f t="shared" si="497"/>
        <v/>
      </c>
      <c r="Z283" s="344" t="str">
        <f t="shared" si="500"/>
        <v/>
      </c>
      <c r="AA283" s="344" t="str">
        <f t="shared" si="503"/>
        <v/>
      </c>
      <c r="AB283" s="344" t="str">
        <f t="shared" si="506"/>
        <v/>
      </c>
      <c r="AC283" s="344" t="str">
        <f t="shared" si="509"/>
        <v/>
      </c>
      <c r="AD283" s="344" t="str">
        <f t="shared" si="512"/>
        <v/>
      </c>
      <c r="AE283" s="344" t="str">
        <f t="shared" si="515"/>
        <v/>
      </c>
      <c r="AF283" s="344" t="str">
        <f t="shared" si="518"/>
        <v/>
      </c>
      <c r="AG283" s="344" t="str">
        <f t="shared" si="521"/>
        <v/>
      </c>
      <c r="AH283" s="344" t="str">
        <f t="shared" si="524"/>
        <v/>
      </c>
      <c r="AI283" s="344" t="str">
        <f t="shared" ref="AI283:AI311" si="527">IF(S283=0,"",$CQ283)</f>
        <v/>
      </c>
      <c r="BL283" s="332">
        <f t="shared" si="483"/>
        <v>0</v>
      </c>
      <c r="BM283" s="344" t="str">
        <f t="shared" si="484"/>
        <v>ns</v>
      </c>
      <c r="BN283" s="344">
        <f t="shared" si="486"/>
        <v>0</v>
      </c>
      <c r="BO283" s="344" t="str">
        <f t="shared" si="488"/>
        <v>ns</v>
      </c>
      <c r="BP283" s="344">
        <f t="shared" si="489"/>
        <v>0</v>
      </c>
      <c r="BQ283" s="344" t="str">
        <f t="shared" si="490"/>
        <v>ns</v>
      </c>
      <c r="BR283" s="344">
        <f t="shared" si="492"/>
        <v>0</v>
      </c>
      <c r="BS283" s="344" t="str">
        <f t="shared" si="493"/>
        <v>ns</v>
      </c>
      <c r="BT283" s="344">
        <f t="shared" si="495"/>
        <v>0</v>
      </c>
      <c r="BU283" s="344" t="str">
        <f t="shared" si="496"/>
        <v>ns</v>
      </c>
      <c r="BV283" s="344">
        <f t="shared" si="498"/>
        <v>0</v>
      </c>
      <c r="BW283" s="344" t="str">
        <f t="shared" si="499"/>
        <v>ns</v>
      </c>
      <c r="BX283" s="344">
        <f t="shared" si="501"/>
        <v>0</v>
      </c>
      <c r="BY283" s="344" t="str">
        <f t="shared" si="502"/>
        <v>ns</v>
      </c>
      <c r="BZ283" s="344">
        <f t="shared" si="504"/>
        <v>0</v>
      </c>
      <c r="CA283" s="344" t="str">
        <f t="shared" si="505"/>
        <v>ns</v>
      </c>
      <c r="CB283" s="344">
        <f t="shared" si="507"/>
        <v>0</v>
      </c>
      <c r="CC283" s="344" t="str">
        <f t="shared" si="508"/>
        <v>ns</v>
      </c>
      <c r="CD283" s="344">
        <f t="shared" si="510"/>
        <v>0</v>
      </c>
      <c r="CE283" s="344" t="str">
        <f t="shared" si="511"/>
        <v>ns</v>
      </c>
      <c r="CF283" s="344">
        <f t="shared" si="513"/>
        <v>0</v>
      </c>
      <c r="CG283" s="344" t="str">
        <f t="shared" si="514"/>
        <v>ns</v>
      </c>
      <c r="CH283" s="344">
        <f t="shared" si="516"/>
        <v>0</v>
      </c>
      <c r="CI283" s="344" t="str">
        <f t="shared" si="517"/>
        <v>ns</v>
      </c>
      <c r="CJ283" s="344">
        <f t="shared" si="519"/>
        <v>0</v>
      </c>
      <c r="CK283" s="344" t="str">
        <f t="shared" si="520"/>
        <v>ns</v>
      </c>
      <c r="CL283" s="344">
        <f t="shared" si="522"/>
        <v>0</v>
      </c>
      <c r="CM283" s="344" t="str">
        <f t="shared" si="523"/>
        <v>ns</v>
      </c>
      <c r="CN283" s="344">
        <f t="shared" si="525"/>
        <v>0</v>
      </c>
      <c r="CO283" s="344" t="str">
        <f t="shared" si="526"/>
        <v>ns</v>
      </c>
      <c r="CP283" s="344">
        <f t="shared" ref="CP283:CP311" si="528">ABS($P$282-P283)</f>
        <v>0</v>
      </c>
      <c r="CQ283" s="344" t="str">
        <f t="shared" ref="CQ283:CQ311" si="529">IF(CP283&lt;$CP$314,$CP$315,$CP$316)</f>
        <v>ns</v>
      </c>
    </row>
    <row r="284" spans="1:158">
      <c r="A284" s="342">
        <f>IF(Rendimiento!G133="",Rendimiento!K133,Rendimiento!G133)</f>
        <v>0</v>
      </c>
      <c r="B284" s="355">
        <f>Rendimiento!H133</f>
        <v>0</v>
      </c>
      <c r="C284" s="355">
        <f>Rendimiento!I133</f>
        <v>0</v>
      </c>
      <c r="D284" s="343">
        <f>Rendimiento!J133</f>
        <v>0</v>
      </c>
      <c r="E284" s="344">
        <f t="shared" si="478"/>
        <v>0</v>
      </c>
      <c r="F284" s="344">
        <f t="shared" si="474"/>
        <v>0</v>
      </c>
      <c r="G284" s="344">
        <f t="shared" si="475"/>
        <v>0</v>
      </c>
      <c r="H284" s="344">
        <f t="shared" si="476"/>
        <v>0</v>
      </c>
      <c r="I284" s="340">
        <f t="shared" si="479"/>
        <v>0</v>
      </c>
      <c r="J284" s="344">
        <f t="shared" si="480"/>
        <v>0</v>
      </c>
      <c r="K284" s="344">
        <f t="shared" si="477"/>
        <v>0</v>
      </c>
      <c r="L284" s="344" t="s">
        <v>110</v>
      </c>
      <c r="M284" s="344">
        <f>TINV(0.05,M278)</f>
        <v>2.0555294386428731</v>
      </c>
      <c r="N284" s="343">
        <f>FDIST(M282,M277,M278)</f>
        <v>5.7428372987825341E-2</v>
      </c>
      <c r="O284" s="342">
        <f>Rendimiento!P133</f>
        <v>0</v>
      </c>
      <c r="P284" s="356">
        <f>Rendimiento!Q133</f>
        <v>0</v>
      </c>
      <c r="Q284" s="332">
        <f>IF(E314&gt;0,O284,0)</f>
        <v>0</v>
      </c>
      <c r="R284" s="333" t="str">
        <f t="shared" si="481"/>
        <v/>
      </c>
      <c r="S284" s="332">
        <f>IF(E314&gt;0,P284,Q284)</f>
        <v>0</v>
      </c>
      <c r="T284" s="344" t="str">
        <f t="shared" si="482"/>
        <v/>
      </c>
      <c r="U284" s="344" t="str">
        <f t="shared" si="485"/>
        <v/>
      </c>
      <c r="V284" s="344" t="str">
        <f t="shared" si="487"/>
        <v/>
      </c>
      <c r="W284" s="344" t="str">
        <f t="shared" si="491"/>
        <v/>
      </c>
      <c r="X284" s="344" t="str">
        <f t="shared" si="494"/>
        <v/>
      </c>
      <c r="Y284" s="344" t="str">
        <f t="shared" si="497"/>
        <v/>
      </c>
      <c r="Z284" s="344" t="str">
        <f t="shared" si="500"/>
        <v/>
      </c>
      <c r="AA284" s="344" t="str">
        <f t="shared" si="503"/>
        <v/>
      </c>
      <c r="AB284" s="344" t="str">
        <f t="shared" si="506"/>
        <v/>
      </c>
      <c r="AC284" s="344" t="str">
        <f t="shared" si="509"/>
        <v/>
      </c>
      <c r="AD284" s="344" t="str">
        <f t="shared" si="512"/>
        <v/>
      </c>
      <c r="AE284" s="344" t="str">
        <f t="shared" si="515"/>
        <v/>
      </c>
      <c r="AF284" s="344" t="str">
        <f t="shared" si="518"/>
        <v/>
      </c>
      <c r="AG284" s="344" t="str">
        <f t="shared" si="521"/>
        <v/>
      </c>
      <c r="AH284" s="344" t="str">
        <f t="shared" si="524"/>
        <v/>
      </c>
      <c r="AI284" s="344" t="str">
        <f t="shared" si="527"/>
        <v/>
      </c>
      <c r="AJ284" s="344" t="str">
        <f t="shared" ref="AJ284:AJ311" si="530">IF(S284=0,"",$CS284)</f>
        <v/>
      </c>
      <c r="BL284" s="332">
        <f t="shared" si="483"/>
        <v>0</v>
      </c>
      <c r="BM284" s="344" t="str">
        <f t="shared" si="484"/>
        <v>ns</v>
      </c>
      <c r="BN284" s="344">
        <f t="shared" si="486"/>
        <v>0</v>
      </c>
      <c r="BO284" s="344" t="str">
        <f t="shared" si="488"/>
        <v>ns</v>
      </c>
      <c r="BP284" s="344">
        <f t="shared" si="489"/>
        <v>0</v>
      </c>
      <c r="BQ284" s="344" t="str">
        <f t="shared" si="490"/>
        <v>ns</v>
      </c>
      <c r="BR284" s="344">
        <f t="shared" si="492"/>
        <v>0</v>
      </c>
      <c r="BS284" s="344" t="str">
        <f t="shared" si="493"/>
        <v>ns</v>
      </c>
      <c r="BT284" s="344">
        <f t="shared" si="495"/>
        <v>0</v>
      </c>
      <c r="BU284" s="344" t="str">
        <f t="shared" si="496"/>
        <v>ns</v>
      </c>
      <c r="BV284" s="344">
        <f t="shared" si="498"/>
        <v>0</v>
      </c>
      <c r="BW284" s="344" t="str">
        <f t="shared" si="499"/>
        <v>ns</v>
      </c>
      <c r="BX284" s="344">
        <f t="shared" si="501"/>
        <v>0</v>
      </c>
      <c r="BY284" s="344" t="str">
        <f t="shared" si="502"/>
        <v>ns</v>
      </c>
      <c r="BZ284" s="344">
        <f t="shared" si="504"/>
        <v>0</v>
      </c>
      <c r="CA284" s="344" t="str">
        <f t="shared" si="505"/>
        <v>ns</v>
      </c>
      <c r="CB284" s="344">
        <f t="shared" si="507"/>
        <v>0</v>
      </c>
      <c r="CC284" s="344" t="str">
        <f t="shared" si="508"/>
        <v>ns</v>
      </c>
      <c r="CD284" s="344">
        <f t="shared" si="510"/>
        <v>0</v>
      </c>
      <c r="CE284" s="344" t="str">
        <f t="shared" si="511"/>
        <v>ns</v>
      </c>
      <c r="CF284" s="344">
        <f t="shared" si="513"/>
        <v>0</v>
      </c>
      <c r="CG284" s="344" t="str">
        <f t="shared" si="514"/>
        <v>ns</v>
      </c>
      <c r="CH284" s="344">
        <f t="shared" si="516"/>
        <v>0</v>
      </c>
      <c r="CI284" s="344" t="str">
        <f t="shared" si="517"/>
        <v>ns</v>
      </c>
      <c r="CJ284" s="344">
        <f t="shared" si="519"/>
        <v>0</v>
      </c>
      <c r="CK284" s="344" t="str">
        <f t="shared" si="520"/>
        <v>ns</v>
      </c>
      <c r="CL284" s="344">
        <f t="shared" si="522"/>
        <v>0</v>
      </c>
      <c r="CM284" s="344" t="str">
        <f t="shared" si="523"/>
        <v>ns</v>
      </c>
      <c r="CN284" s="344">
        <f t="shared" si="525"/>
        <v>0</v>
      </c>
      <c r="CO284" s="344" t="str">
        <f t="shared" si="526"/>
        <v>ns</v>
      </c>
      <c r="CP284" s="344">
        <f t="shared" si="528"/>
        <v>0</v>
      </c>
      <c r="CQ284" s="344" t="str">
        <f t="shared" si="529"/>
        <v>ns</v>
      </c>
      <c r="CR284" s="344">
        <f t="shared" ref="CR284:CR311" si="531">ABS($P$283-P284)</f>
        <v>0</v>
      </c>
      <c r="CS284" s="344" t="str">
        <f t="shared" ref="CS284:CS311" si="532">IF(CR284&lt;$CR$314,$CR$315,$CR$316)</f>
        <v>ns</v>
      </c>
    </row>
    <row r="285" spans="1:158">
      <c r="A285" s="342">
        <f>IF(Rendimiento!G134="",Rendimiento!K134,Rendimiento!G134)</f>
        <v>0</v>
      </c>
      <c r="B285" s="355">
        <f>Rendimiento!H134</f>
        <v>0</v>
      </c>
      <c r="C285" s="355">
        <f>Rendimiento!I134</f>
        <v>0</v>
      </c>
      <c r="D285" s="344">
        <f>Rendimiento!J134</f>
        <v>0</v>
      </c>
      <c r="E285" s="344">
        <f t="shared" si="478"/>
        <v>0</v>
      </c>
      <c r="F285" s="344">
        <f t="shared" si="474"/>
        <v>0</v>
      </c>
      <c r="G285" s="344">
        <f t="shared" si="475"/>
        <v>0</v>
      </c>
      <c r="H285" s="344">
        <f t="shared" si="476"/>
        <v>0</v>
      </c>
      <c r="I285" s="340">
        <f t="shared" si="479"/>
        <v>0</v>
      </c>
      <c r="J285" s="344">
        <f t="shared" si="480"/>
        <v>0</v>
      </c>
      <c r="K285" s="344">
        <f t="shared" si="477"/>
        <v>0</v>
      </c>
      <c r="L285" s="344" t="s">
        <v>111</v>
      </c>
      <c r="M285" s="344">
        <f>SQRT((2*M281)/L273)</f>
        <v>302.61346463387565</v>
      </c>
      <c r="N285" s="344">
        <f>FDIST(M283,M276,M278)</f>
        <v>1.3512701913943244E-8</v>
      </c>
      <c r="O285" s="342">
        <f>Rendimiento!P134</f>
        <v>0</v>
      </c>
      <c r="P285" s="356">
        <f>Rendimiento!Q134</f>
        <v>0</v>
      </c>
      <c r="Q285" s="332">
        <f>IF(E314&gt;0,O285,0)</f>
        <v>0</v>
      </c>
      <c r="R285" s="333" t="str">
        <f t="shared" si="481"/>
        <v/>
      </c>
      <c r="S285" s="332">
        <f>IF(E314&gt;0,P285,Q285)</f>
        <v>0</v>
      </c>
      <c r="T285" s="344" t="str">
        <f t="shared" si="482"/>
        <v/>
      </c>
      <c r="U285" s="344" t="str">
        <f t="shared" si="485"/>
        <v/>
      </c>
      <c r="V285" s="344" t="str">
        <f t="shared" si="487"/>
        <v/>
      </c>
      <c r="W285" s="344" t="str">
        <f t="shared" si="491"/>
        <v/>
      </c>
      <c r="X285" s="344" t="str">
        <f t="shared" si="494"/>
        <v/>
      </c>
      <c r="Y285" s="344" t="str">
        <f t="shared" si="497"/>
        <v/>
      </c>
      <c r="Z285" s="344" t="str">
        <f t="shared" si="500"/>
        <v/>
      </c>
      <c r="AA285" s="344" t="str">
        <f t="shared" si="503"/>
        <v/>
      </c>
      <c r="AB285" s="344" t="str">
        <f t="shared" si="506"/>
        <v/>
      </c>
      <c r="AC285" s="344" t="str">
        <f t="shared" si="509"/>
        <v/>
      </c>
      <c r="AD285" s="344" t="str">
        <f t="shared" si="512"/>
        <v/>
      </c>
      <c r="AE285" s="344" t="str">
        <f t="shared" si="515"/>
        <v/>
      </c>
      <c r="AF285" s="344" t="str">
        <f t="shared" si="518"/>
        <v/>
      </c>
      <c r="AG285" s="344" t="str">
        <f t="shared" si="521"/>
        <v/>
      </c>
      <c r="AH285" s="344" t="str">
        <f t="shared" si="524"/>
        <v/>
      </c>
      <c r="AI285" s="344" t="str">
        <f t="shared" si="527"/>
        <v/>
      </c>
      <c r="AJ285" s="344" t="str">
        <f t="shared" si="530"/>
        <v/>
      </c>
      <c r="AK285" s="344" t="str">
        <f t="shared" ref="AK285:AK311" si="533">IF(S285=0,"",$CU285)</f>
        <v/>
      </c>
      <c r="BL285" s="332">
        <f t="shared" si="483"/>
        <v>0</v>
      </c>
      <c r="BM285" s="344" t="str">
        <f t="shared" si="484"/>
        <v>ns</v>
      </c>
      <c r="BN285" s="344">
        <f t="shared" si="486"/>
        <v>0</v>
      </c>
      <c r="BO285" s="344" t="str">
        <f t="shared" si="488"/>
        <v>ns</v>
      </c>
      <c r="BP285" s="344">
        <f t="shared" si="489"/>
        <v>0</v>
      </c>
      <c r="BQ285" s="344" t="str">
        <f t="shared" si="490"/>
        <v>ns</v>
      </c>
      <c r="BR285" s="344">
        <f t="shared" si="492"/>
        <v>0</v>
      </c>
      <c r="BS285" s="344" t="str">
        <f t="shared" si="493"/>
        <v>ns</v>
      </c>
      <c r="BT285" s="344">
        <f t="shared" si="495"/>
        <v>0</v>
      </c>
      <c r="BU285" s="344" t="str">
        <f t="shared" si="496"/>
        <v>ns</v>
      </c>
      <c r="BV285" s="344">
        <f t="shared" si="498"/>
        <v>0</v>
      </c>
      <c r="BW285" s="344" t="str">
        <f t="shared" si="499"/>
        <v>ns</v>
      </c>
      <c r="BX285" s="344">
        <f t="shared" si="501"/>
        <v>0</v>
      </c>
      <c r="BY285" s="344" t="str">
        <f t="shared" si="502"/>
        <v>ns</v>
      </c>
      <c r="BZ285" s="344">
        <f t="shared" si="504"/>
        <v>0</v>
      </c>
      <c r="CA285" s="344" t="str">
        <f t="shared" si="505"/>
        <v>ns</v>
      </c>
      <c r="CB285" s="344">
        <f t="shared" si="507"/>
        <v>0</v>
      </c>
      <c r="CC285" s="344" t="str">
        <f t="shared" si="508"/>
        <v>ns</v>
      </c>
      <c r="CD285" s="344">
        <f t="shared" si="510"/>
        <v>0</v>
      </c>
      <c r="CE285" s="344" t="str">
        <f t="shared" si="511"/>
        <v>ns</v>
      </c>
      <c r="CF285" s="344">
        <f t="shared" si="513"/>
        <v>0</v>
      </c>
      <c r="CG285" s="344" t="str">
        <f t="shared" si="514"/>
        <v>ns</v>
      </c>
      <c r="CH285" s="344">
        <f t="shared" si="516"/>
        <v>0</v>
      </c>
      <c r="CI285" s="344" t="str">
        <f t="shared" si="517"/>
        <v>ns</v>
      </c>
      <c r="CJ285" s="344">
        <f t="shared" si="519"/>
        <v>0</v>
      </c>
      <c r="CK285" s="344" t="str">
        <f t="shared" si="520"/>
        <v>ns</v>
      </c>
      <c r="CL285" s="344">
        <f t="shared" si="522"/>
        <v>0</v>
      </c>
      <c r="CM285" s="344" t="str">
        <f t="shared" si="523"/>
        <v>ns</v>
      </c>
      <c r="CN285" s="344">
        <f t="shared" si="525"/>
        <v>0</v>
      </c>
      <c r="CO285" s="344" t="str">
        <f t="shared" si="526"/>
        <v>ns</v>
      </c>
      <c r="CP285" s="344">
        <f t="shared" si="528"/>
        <v>0</v>
      </c>
      <c r="CQ285" s="344" t="str">
        <f t="shared" si="529"/>
        <v>ns</v>
      </c>
      <c r="CR285" s="344">
        <f t="shared" si="531"/>
        <v>0</v>
      </c>
      <c r="CS285" s="344" t="str">
        <f t="shared" si="532"/>
        <v>ns</v>
      </c>
      <c r="CT285" s="344">
        <f t="shared" ref="CT285:CT311" si="534">ABS($P$284-P285)</f>
        <v>0</v>
      </c>
      <c r="CU285" s="344" t="str">
        <f t="shared" ref="CU285:CU311" si="535">IF(CT285&lt;$CT$314,$CT$315,$CT$316)</f>
        <v>ns</v>
      </c>
    </row>
    <row r="286" spans="1:158">
      <c r="A286" s="342">
        <f>IF(Rendimiento!G135="",Rendimiento!K135,Rendimiento!G135)</f>
        <v>0</v>
      </c>
      <c r="B286" s="355">
        <f>Rendimiento!H135</f>
        <v>0</v>
      </c>
      <c r="C286" s="355">
        <f>Rendimiento!I135</f>
        <v>0</v>
      </c>
      <c r="D286" s="344">
        <f>Rendimiento!J135</f>
        <v>0</v>
      </c>
      <c r="E286" s="344">
        <f t="shared" si="478"/>
        <v>0</v>
      </c>
      <c r="F286" s="344">
        <f t="shared" si="474"/>
        <v>0</v>
      </c>
      <c r="G286" s="344">
        <f t="shared" si="475"/>
        <v>0</v>
      </c>
      <c r="H286" s="344">
        <f t="shared" si="476"/>
        <v>0</v>
      </c>
      <c r="I286" s="340">
        <f t="shared" si="479"/>
        <v>0</v>
      </c>
      <c r="J286" s="344">
        <f t="shared" si="480"/>
        <v>0</v>
      </c>
      <c r="K286" s="344">
        <f t="shared" si="477"/>
        <v>0</v>
      </c>
      <c r="L286" s="344" t="s">
        <v>112</v>
      </c>
      <c r="M286" s="344">
        <f>IF(N285&gt;0.05,N288,N286)</f>
        <v>622.03088508464532</v>
      </c>
      <c r="N286" s="344">
        <f>M285*M284</f>
        <v>622.03088508464532</v>
      </c>
      <c r="O286" s="342">
        <f>Rendimiento!P135</f>
        <v>0</v>
      </c>
      <c r="P286" s="356">
        <f>Rendimiento!Q135</f>
        <v>0</v>
      </c>
      <c r="Q286" s="332">
        <f>IF(E314&gt;0,O286,0)</f>
        <v>0</v>
      </c>
      <c r="R286" s="333" t="str">
        <f t="shared" si="481"/>
        <v/>
      </c>
      <c r="S286" s="332">
        <f>IF(E314&gt;0,P286,Q286)</f>
        <v>0</v>
      </c>
      <c r="T286" s="344" t="str">
        <f t="shared" si="482"/>
        <v/>
      </c>
      <c r="U286" s="344" t="str">
        <f t="shared" si="485"/>
        <v/>
      </c>
      <c r="V286" s="344" t="str">
        <f t="shared" si="487"/>
        <v/>
      </c>
      <c r="W286" s="344" t="str">
        <f t="shared" si="491"/>
        <v/>
      </c>
      <c r="X286" s="344" t="str">
        <f t="shared" si="494"/>
        <v/>
      </c>
      <c r="Y286" s="344" t="str">
        <f t="shared" si="497"/>
        <v/>
      </c>
      <c r="Z286" s="344" t="str">
        <f t="shared" si="500"/>
        <v/>
      </c>
      <c r="AA286" s="344" t="str">
        <f t="shared" si="503"/>
        <v/>
      </c>
      <c r="AB286" s="344" t="str">
        <f t="shared" si="506"/>
        <v/>
      </c>
      <c r="AC286" s="344" t="str">
        <f t="shared" si="509"/>
        <v/>
      </c>
      <c r="AD286" s="344" t="str">
        <f t="shared" si="512"/>
        <v/>
      </c>
      <c r="AE286" s="344" t="str">
        <f t="shared" si="515"/>
        <v/>
      </c>
      <c r="AF286" s="344" t="str">
        <f t="shared" si="518"/>
        <v/>
      </c>
      <c r="AG286" s="344" t="str">
        <f t="shared" si="521"/>
        <v/>
      </c>
      <c r="AH286" s="344" t="str">
        <f t="shared" si="524"/>
        <v/>
      </c>
      <c r="AI286" s="344" t="str">
        <f t="shared" si="527"/>
        <v/>
      </c>
      <c r="AJ286" s="344" t="str">
        <f t="shared" si="530"/>
        <v/>
      </c>
      <c r="AK286" s="344" t="str">
        <f t="shared" si="533"/>
        <v/>
      </c>
      <c r="AL286" s="344" t="str">
        <f t="shared" ref="AL286:AL311" si="536">IF(S286=0,"",$CW286)</f>
        <v/>
      </c>
      <c r="BL286" s="332">
        <f t="shared" si="483"/>
        <v>0</v>
      </c>
      <c r="BM286" s="344" t="str">
        <f t="shared" si="484"/>
        <v>ns</v>
      </c>
      <c r="BN286" s="344">
        <f t="shared" si="486"/>
        <v>0</v>
      </c>
      <c r="BO286" s="344" t="str">
        <f t="shared" si="488"/>
        <v>ns</v>
      </c>
      <c r="BP286" s="344">
        <f t="shared" si="489"/>
        <v>0</v>
      </c>
      <c r="BQ286" s="344" t="str">
        <f t="shared" si="490"/>
        <v>ns</v>
      </c>
      <c r="BR286" s="344">
        <f t="shared" si="492"/>
        <v>0</v>
      </c>
      <c r="BS286" s="344" t="str">
        <f t="shared" si="493"/>
        <v>ns</v>
      </c>
      <c r="BT286" s="344">
        <f t="shared" si="495"/>
        <v>0</v>
      </c>
      <c r="BU286" s="344" t="str">
        <f t="shared" si="496"/>
        <v>ns</v>
      </c>
      <c r="BV286" s="344">
        <f t="shared" si="498"/>
        <v>0</v>
      </c>
      <c r="BW286" s="344" t="str">
        <f t="shared" si="499"/>
        <v>ns</v>
      </c>
      <c r="BX286" s="344">
        <f t="shared" si="501"/>
        <v>0</v>
      </c>
      <c r="BY286" s="344" t="str">
        <f t="shared" si="502"/>
        <v>ns</v>
      </c>
      <c r="BZ286" s="344">
        <f t="shared" si="504"/>
        <v>0</v>
      </c>
      <c r="CA286" s="344" t="str">
        <f t="shared" si="505"/>
        <v>ns</v>
      </c>
      <c r="CB286" s="344">
        <f t="shared" si="507"/>
        <v>0</v>
      </c>
      <c r="CC286" s="344" t="str">
        <f t="shared" si="508"/>
        <v>ns</v>
      </c>
      <c r="CD286" s="344">
        <f t="shared" si="510"/>
        <v>0</v>
      </c>
      <c r="CE286" s="344" t="str">
        <f t="shared" si="511"/>
        <v>ns</v>
      </c>
      <c r="CF286" s="344">
        <f t="shared" si="513"/>
        <v>0</v>
      </c>
      <c r="CG286" s="344" t="str">
        <f t="shared" si="514"/>
        <v>ns</v>
      </c>
      <c r="CH286" s="344">
        <f t="shared" si="516"/>
        <v>0</v>
      </c>
      <c r="CI286" s="344" t="str">
        <f t="shared" si="517"/>
        <v>ns</v>
      </c>
      <c r="CJ286" s="344">
        <f t="shared" si="519"/>
        <v>0</v>
      </c>
      <c r="CK286" s="344" t="str">
        <f t="shared" si="520"/>
        <v>ns</v>
      </c>
      <c r="CL286" s="344">
        <f t="shared" si="522"/>
        <v>0</v>
      </c>
      <c r="CM286" s="344" t="str">
        <f t="shared" si="523"/>
        <v>ns</v>
      </c>
      <c r="CN286" s="344">
        <f t="shared" si="525"/>
        <v>0</v>
      </c>
      <c r="CO286" s="344" t="str">
        <f t="shared" si="526"/>
        <v>ns</v>
      </c>
      <c r="CP286" s="344">
        <f t="shared" si="528"/>
        <v>0</v>
      </c>
      <c r="CQ286" s="344" t="str">
        <f t="shared" si="529"/>
        <v>ns</v>
      </c>
      <c r="CR286" s="344">
        <f t="shared" si="531"/>
        <v>0</v>
      </c>
      <c r="CS286" s="344" t="str">
        <f t="shared" si="532"/>
        <v>ns</v>
      </c>
      <c r="CT286" s="344">
        <f t="shared" si="534"/>
        <v>0</v>
      </c>
      <c r="CU286" s="344" t="str">
        <f t="shared" si="535"/>
        <v>ns</v>
      </c>
      <c r="CV286" s="344">
        <f t="shared" ref="CV286:CV311" si="537">ABS($P$285-P286)</f>
        <v>0</v>
      </c>
      <c r="CW286" s="344" t="str">
        <f t="shared" ref="CW286:CW311" si="538">IF(CV286&lt;$CV$314,$CV$315,$CV$316)</f>
        <v>ns</v>
      </c>
    </row>
    <row r="287" spans="1:158">
      <c r="A287" s="342">
        <f>IF(Rendimiento!G136="",Rendimiento!K136,Rendimiento!G136)</f>
        <v>0</v>
      </c>
      <c r="B287" s="355">
        <f>Rendimiento!H136</f>
        <v>0</v>
      </c>
      <c r="C287" s="355">
        <f>Rendimiento!I136</f>
        <v>0</v>
      </c>
      <c r="D287" s="344">
        <f>Rendimiento!J136</f>
        <v>0</v>
      </c>
      <c r="E287" s="344">
        <f t="shared" si="478"/>
        <v>0</v>
      </c>
      <c r="F287" s="344">
        <f t="shared" si="474"/>
        <v>0</v>
      </c>
      <c r="G287" s="344">
        <f t="shared" si="475"/>
        <v>0</v>
      </c>
      <c r="H287" s="344">
        <f t="shared" si="476"/>
        <v>0</v>
      </c>
      <c r="I287" s="340">
        <f t="shared" si="479"/>
        <v>0</v>
      </c>
      <c r="J287" s="344">
        <f t="shared" si="480"/>
        <v>0</v>
      </c>
      <c r="K287" s="344">
        <f t="shared" si="477"/>
        <v>0</v>
      </c>
      <c r="L287" s="344" t="s">
        <v>114</v>
      </c>
      <c r="M287" s="344">
        <f>IF(N285&gt;0.05,N288,N287)</f>
        <v>0.84958033830649393</v>
      </c>
      <c r="N287" s="344">
        <f>M272/M267</f>
        <v>0.84958033830649393</v>
      </c>
      <c r="O287" s="342">
        <f>Rendimiento!P136</f>
        <v>0</v>
      </c>
      <c r="P287" s="356">
        <f>Rendimiento!Q136</f>
        <v>0</v>
      </c>
      <c r="Q287" s="332">
        <f>IF(E314&gt;0,O287,0)</f>
        <v>0</v>
      </c>
      <c r="R287" s="333" t="str">
        <f t="shared" si="481"/>
        <v/>
      </c>
      <c r="S287" s="332">
        <f>IF(E314&gt;0,P287,Q287)</f>
        <v>0</v>
      </c>
      <c r="T287" s="344" t="str">
        <f t="shared" si="482"/>
        <v/>
      </c>
      <c r="U287" s="344" t="str">
        <f t="shared" si="485"/>
        <v/>
      </c>
      <c r="V287" s="344" t="str">
        <f t="shared" si="487"/>
        <v/>
      </c>
      <c r="W287" s="344" t="str">
        <f t="shared" si="491"/>
        <v/>
      </c>
      <c r="X287" s="344" t="str">
        <f t="shared" si="494"/>
        <v/>
      </c>
      <c r="Y287" s="344" t="str">
        <f t="shared" si="497"/>
        <v/>
      </c>
      <c r="Z287" s="344" t="str">
        <f t="shared" si="500"/>
        <v/>
      </c>
      <c r="AA287" s="344" t="str">
        <f t="shared" si="503"/>
        <v/>
      </c>
      <c r="AB287" s="344" t="str">
        <f t="shared" si="506"/>
        <v/>
      </c>
      <c r="AC287" s="344" t="str">
        <f t="shared" si="509"/>
        <v/>
      </c>
      <c r="AD287" s="344" t="str">
        <f t="shared" si="512"/>
        <v/>
      </c>
      <c r="AE287" s="344" t="str">
        <f t="shared" si="515"/>
        <v/>
      </c>
      <c r="AF287" s="344" t="str">
        <f t="shared" si="518"/>
        <v/>
      </c>
      <c r="AG287" s="344" t="str">
        <f t="shared" si="521"/>
        <v/>
      </c>
      <c r="AH287" s="344" t="str">
        <f t="shared" si="524"/>
        <v/>
      </c>
      <c r="AI287" s="344" t="str">
        <f t="shared" si="527"/>
        <v/>
      </c>
      <c r="AJ287" s="344" t="str">
        <f t="shared" si="530"/>
        <v/>
      </c>
      <c r="AK287" s="344" t="str">
        <f t="shared" si="533"/>
        <v/>
      </c>
      <c r="AL287" s="344" t="str">
        <f t="shared" si="536"/>
        <v/>
      </c>
      <c r="AM287" s="344" t="str">
        <f t="shared" ref="AM287:AM311" si="539">IF(S287=0,"",$CY287)</f>
        <v/>
      </c>
      <c r="BL287" s="332">
        <f t="shared" si="483"/>
        <v>0</v>
      </c>
      <c r="BM287" s="344" t="str">
        <f t="shared" si="484"/>
        <v>ns</v>
      </c>
      <c r="BN287" s="344">
        <f t="shared" si="486"/>
        <v>0</v>
      </c>
      <c r="BO287" s="344" t="str">
        <f t="shared" si="488"/>
        <v>ns</v>
      </c>
      <c r="BP287" s="344">
        <f t="shared" si="489"/>
        <v>0</v>
      </c>
      <c r="BQ287" s="344" t="str">
        <f t="shared" si="490"/>
        <v>ns</v>
      </c>
      <c r="BR287" s="344">
        <f t="shared" si="492"/>
        <v>0</v>
      </c>
      <c r="BS287" s="344" t="str">
        <f t="shared" si="493"/>
        <v>ns</v>
      </c>
      <c r="BT287" s="344">
        <f t="shared" si="495"/>
        <v>0</v>
      </c>
      <c r="BU287" s="344" t="str">
        <f t="shared" si="496"/>
        <v>ns</v>
      </c>
      <c r="BV287" s="344">
        <f t="shared" si="498"/>
        <v>0</v>
      </c>
      <c r="BW287" s="344" t="str">
        <f t="shared" si="499"/>
        <v>ns</v>
      </c>
      <c r="BX287" s="344">
        <f t="shared" si="501"/>
        <v>0</v>
      </c>
      <c r="BY287" s="344" t="str">
        <f t="shared" si="502"/>
        <v>ns</v>
      </c>
      <c r="BZ287" s="344">
        <f t="shared" si="504"/>
        <v>0</v>
      </c>
      <c r="CA287" s="344" t="str">
        <f t="shared" si="505"/>
        <v>ns</v>
      </c>
      <c r="CB287" s="344">
        <f t="shared" si="507"/>
        <v>0</v>
      </c>
      <c r="CC287" s="344" t="str">
        <f t="shared" si="508"/>
        <v>ns</v>
      </c>
      <c r="CD287" s="344">
        <f t="shared" si="510"/>
        <v>0</v>
      </c>
      <c r="CE287" s="344" t="str">
        <f t="shared" si="511"/>
        <v>ns</v>
      </c>
      <c r="CF287" s="344">
        <f t="shared" si="513"/>
        <v>0</v>
      </c>
      <c r="CG287" s="344" t="str">
        <f t="shared" si="514"/>
        <v>ns</v>
      </c>
      <c r="CH287" s="344">
        <f t="shared" si="516"/>
        <v>0</v>
      </c>
      <c r="CI287" s="344" t="str">
        <f t="shared" si="517"/>
        <v>ns</v>
      </c>
      <c r="CJ287" s="344">
        <f t="shared" si="519"/>
        <v>0</v>
      </c>
      <c r="CK287" s="344" t="str">
        <f t="shared" si="520"/>
        <v>ns</v>
      </c>
      <c r="CL287" s="344">
        <f t="shared" si="522"/>
        <v>0</v>
      </c>
      <c r="CM287" s="344" t="str">
        <f t="shared" si="523"/>
        <v>ns</v>
      </c>
      <c r="CN287" s="344">
        <f t="shared" si="525"/>
        <v>0</v>
      </c>
      <c r="CO287" s="344" t="str">
        <f t="shared" si="526"/>
        <v>ns</v>
      </c>
      <c r="CP287" s="344">
        <f t="shared" si="528"/>
        <v>0</v>
      </c>
      <c r="CQ287" s="344" t="str">
        <f t="shared" si="529"/>
        <v>ns</v>
      </c>
      <c r="CR287" s="344">
        <f t="shared" si="531"/>
        <v>0</v>
      </c>
      <c r="CS287" s="344" t="str">
        <f t="shared" si="532"/>
        <v>ns</v>
      </c>
      <c r="CT287" s="344">
        <f t="shared" si="534"/>
        <v>0</v>
      </c>
      <c r="CU287" s="344" t="str">
        <f t="shared" si="535"/>
        <v>ns</v>
      </c>
      <c r="CV287" s="344">
        <f t="shared" si="537"/>
        <v>0</v>
      </c>
      <c r="CW287" s="344" t="str">
        <f t="shared" si="538"/>
        <v>ns</v>
      </c>
      <c r="CX287" s="344">
        <f t="shared" ref="CX287:CX311" si="540">ABS($P$286-P287)</f>
        <v>0</v>
      </c>
      <c r="CY287" s="344" t="str">
        <f t="shared" ref="CY287:CY311" si="541">IF(CX287&lt;$CX$314,$CX$315,$CX$316)</f>
        <v>ns</v>
      </c>
    </row>
    <row r="288" spans="1:158">
      <c r="A288" s="342">
        <f>IF(Rendimiento!G137="",Rendimiento!K137,Rendimiento!G137)</f>
        <v>0</v>
      </c>
      <c r="B288" s="355">
        <f>Rendimiento!H137</f>
        <v>0</v>
      </c>
      <c r="C288" s="355">
        <f>Rendimiento!I137</f>
        <v>0</v>
      </c>
      <c r="D288" s="344">
        <f>Rendimiento!J137</f>
        <v>0</v>
      </c>
      <c r="E288" s="344">
        <f t="shared" si="478"/>
        <v>0</v>
      </c>
      <c r="F288" s="344">
        <f t="shared" si="474"/>
        <v>0</v>
      </c>
      <c r="G288" s="344">
        <f t="shared" si="475"/>
        <v>0</v>
      </c>
      <c r="H288" s="344">
        <f t="shared" si="476"/>
        <v>0</v>
      </c>
      <c r="I288" s="340">
        <f t="shared" si="479"/>
        <v>0</v>
      </c>
      <c r="J288" s="344">
        <f t="shared" si="480"/>
        <v>0</v>
      </c>
      <c r="K288" s="344">
        <f t="shared" si="477"/>
        <v>0</v>
      </c>
      <c r="N288" s="344" t="s">
        <v>136</v>
      </c>
      <c r="O288" s="342">
        <f>Rendimiento!P137</f>
        <v>0</v>
      </c>
      <c r="P288" s="356">
        <f>Rendimiento!Q137</f>
        <v>0</v>
      </c>
      <c r="Q288" s="332">
        <f>IF(E314&gt;0,O288,0)</f>
        <v>0</v>
      </c>
      <c r="R288" s="333" t="str">
        <f t="shared" si="481"/>
        <v/>
      </c>
      <c r="S288" s="332">
        <f>IF(E314&gt;0,P288,Q288)</f>
        <v>0</v>
      </c>
      <c r="T288" s="344" t="str">
        <f t="shared" si="482"/>
        <v/>
      </c>
      <c r="U288" s="344" t="str">
        <f t="shared" si="485"/>
        <v/>
      </c>
      <c r="V288" s="344" t="str">
        <f t="shared" si="487"/>
        <v/>
      </c>
      <c r="W288" s="344" t="str">
        <f t="shared" si="491"/>
        <v/>
      </c>
      <c r="X288" s="344" t="str">
        <f t="shared" si="494"/>
        <v/>
      </c>
      <c r="Y288" s="344" t="str">
        <f t="shared" si="497"/>
        <v/>
      </c>
      <c r="Z288" s="344" t="str">
        <f t="shared" si="500"/>
        <v/>
      </c>
      <c r="AA288" s="344" t="str">
        <f t="shared" si="503"/>
        <v/>
      </c>
      <c r="AB288" s="344" t="str">
        <f t="shared" si="506"/>
        <v/>
      </c>
      <c r="AC288" s="344" t="str">
        <f t="shared" si="509"/>
        <v/>
      </c>
      <c r="AD288" s="344" t="str">
        <f t="shared" si="512"/>
        <v/>
      </c>
      <c r="AE288" s="344" t="str">
        <f t="shared" si="515"/>
        <v/>
      </c>
      <c r="AF288" s="344" t="str">
        <f t="shared" si="518"/>
        <v/>
      </c>
      <c r="AG288" s="344" t="str">
        <f t="shared" si="521"/>
        <v/>
      </c>
      <c r="AH288" s="344" t="str">
        <f t="shared" si="524"/>
        <v/>
      </c>
      <c r="AI288" s="344" t="str">
        <f t="shared" si="527"/>
        <v/>
      </c>
      <c r="AJ288" s="344" t="str">
        <f t="shared" si="530"/>
        <v/>
      </c>
      <c r="AK288" s="344" t="str">
        <f t="shared" si="533"/>
        <v/>
      </c>
      <c r="AL288" s="344" t="str">
        <f t="shared" si="536"/>
        <v/>
      </c>
      <c r="AM288" s="344" t="str">
        <f t="shared" si="539"/>
        <v/>
      </c>
      <c r="AN288" s="344" t="str">
        <f t="shared" ref="AN288:AN311" si="542">IF(S288=0,"",$DA288)</f>
        <v/>
      </c>
      <c r="BL288" s="332">
        <f t="shared" si="483"/>
        <v>0</v>
      </c>
      <c r="BM288" s="344" t="str">
        <f t="shared" si="484"/>
        <v>ns</v>
      </c>
      <c r="BN288" s="344">
        <f t="shared" si="486"/>
        <v>0</v>
      </c>
      <c r="BO288" s="344" t="str">
        <f t="shared" si="488"/>
        <v>ns</v>
      </c>
      <c r="BP288" s="344">
        <f t="shared" si="489"/>
        <v>0</v>
      </c>
      <c r="BQ288" s="344" t="str">
        <f t="shared" si="490"/>
        <v>ns</v>
      </c>
      <c r="BR288" s="344">
        <f t="shared" si="492"/>
        <v>0</v>
      </c>
      <c r="BS288" s="344" t="str">
        <f t="shared" si="493"/>
        <v>ns</v>
      </c>
      <c r="BT288" s="344">
        <f t="shared" si="495"/>
        <v>0</v>
      </c>
      <c r="BU288" s="344" t="str">
        <f t="shared" si="496"/>
        <v>ns</v>
      </c>
      <c r="BV288" s="344">
        <f t="shared" si="498"/>
        <v>0</v>
      </c>
      <c r="BW288" s="344" t="str">
        <f t="shared" si="499"/>
        <v>ns</v>
      </c>
      <c r="BX288" s="344">
        <f t="shared" si="501"/>
        <v>0</v>
      </c>
      <c r="BY288" s="344" t="str">
        <f t="shared" si="502"/>
        <v>ns</v>
      </c>
      <c r="BZ288" s="344">
        <f t="shared" si="504"/>
        <v>0</v>
      </c>
      <c r="CA288" s="344" t="str">
        <f t="shared" si="505"/>
        <v>ns</v>
      </c>
      <c r="CB288" s="344">
        <f t="shared" si="507"/>
        <v>0</v>
      </c>
      <c r="CC288" s="344" t="str">
        <f t="shared" si="508"/>
        <v>ns</v>
      </c>
      <c r="CD288" s="344">
        <f t="shared" si="510"/>
        <v>0</v>
      </c>
      <c r="CE288" s="344" t="str">
        <f t="shared" si="511"/>
        <v>ns</v>
      </c>
      <c r="CF288" s="344">
        <f t="shared" si="513"/>
        <v>0</v>
      </c>
      <c r="CG288" s="344" t="str">
        <f t="shared" si="514"/>
        <v>ns</v>
      </c>
      <c r="CH288" s="344">
        <f t="shared" si="516"/>
        <v>0</v>
      </c>
      <c r="CI288" s="344" t="str">
        <f t="shared" si="517"/>
        <v>ns</v>
      </c>
      <c r="CJ288" s="344">
        <f t="shared" si="519"/>
        <v>0</v>
      </c>
      <c r="CK288" s="344" t="str">
        <f t="shared" si="520"/>
        <v>ns</v>
      </c>
      <c r="CL288" s="344">
        <f t="shared" si="522"/>
        <v>0</v>
      </c>
      <c r="CM288" s="344" t="str">
        <f t="shared" si="523"/>
        <v>ns</v>
      </c>
      <c r="CN288" s="344">
        <f t="shared" si="525"/>
        <v>0</v>
      </c>
      <c r="CO288" s="344" t="str">
        <f t="shared" si="526"/>
        <v>ns</v>
      </c>
      <c r="CP288" s="344">
        <f t="shared" si="528"/>
        <v>0</v>
      </c>
      <c r="CQ288" s="344" t="str">
        <f t="shared" si="529"/>
        <v>ns</v>
      </c>
      <c r="CR288" s="344">
        <f t="shared" si="531"/>
        <v>0</v>
      </c>
      <c r="CS288" s="344" t="str">
        <f t="shared" si="532"/>
        <v>ns</v>
      </c>
      <c r="CT288" s="344">
        <f t="shared" si="534"/>
        <v>0</v>
      </c>
      <c r="CU288" s="344" t="str">
        <f t="shared" si="535"/>
        <v>ns</v>
      </c>
      <c r="CV288" s="344">
        <f t="shared" si="537"/>
        <v>0</v>
      </c>
      <c r="CW288" s="344" t="str">
        <f t="shared" si="538"/>
        <v>ns</v>
      </c>
      <c r="CX288" s="344">
        <f t="shared" si="540"/>
        <v>0</v>
      </c>
      <c r="CY288" s="344" t="str">
        <f t="shared" si="541"/>
        <v>ns</v>
      </c>
      <c r="CZ288" s="344">
        <f t="shared" ref="CZ288:CZ311" si="543">ABS($P$287-P288)</f>
        <v>0</v>
      </c>
      <c r="DA288" s="344" t="str">
        <f t="shared" ref="DA288:DA311" si="544">IF(CZ288&lt;$CZ$314,$CZ$315,$CZ$316)</f>
        <v>ns</v>
      </c>
    </row>
    <row r="289" spans="1:137">
      <c r="A289" s="342">
        <f>IF(Rendimiento!G138="",Rendimiento!K138,Rendimiento!G138)</f>
        <v>0</v>
      </c>
      <c r="B289" s="358">
        <f>Rendimiento!H138</f>
        <v>0</v>
      </c>
      <c r="C289" s="358">
        <f>Rendimiento!I138</f>
        <v>0</v>
      </c>
      <c r="D289" s="344">
        <f>Rendimiento!J138</f>
        <v>0</v>
      </c>
      <c r="E289" s="344">
        <f t="shared" si="478"/>
        <v>0</v>
      </c>
      <c r="F289" s="344">
        <f t="shared" si="474"/>
        <v>0</v>
      </c>
      <c r="G289" s="344">
        <f t="shared" si="475"/>
        <v>0</v>
      </c>
      <c r="H289" s="344">
        <f t="shared" si="476"/>
        <v>0</v>
      </c>
      <c r="I289" s="340">
        <f t="shared" si="479"/>
        <v>0</v>
      </c>
      <c r="J289" s="344">
        <f t="shared" si="480"/>
        <v>0</v>
      </c>
      <c r="K289" s="344">
        <f t="shared" si="477"/>
        <v>0</v>
      </c>
      <c r="O289" s="342">
        <f>Rendimiento!P138</f>
        <v>0</v>
      </c>
      <c r="P289" s="356">
        <f>Rendimiento!Q138</f>
        <v>0</v>
      </c>
      <c r="Q289" s="332">
        <f>IF(E314&gt;0,O289,0)</f>
        <v>0</v>
      </c>
      <c r="R289" s="333" t="str">
        <f t="shared" si="481"/>
        <v/>
      </c>
      <c r="S289" s="332">
        <f>IF(E314&gt;0,P289,Q289)</f>
        <v>0</v>
      </c>
      <c r="T289" s="344" t="str">
        <f t="shared" si="482"/>
        <v/>
      </c>
      <c r="U289" s="344" t="str">
        <f t="shared" si="485"/>
        <v/>
      </c>
      <c r="V289" s="344" t="str">
        <f t="shared" si="487"/>
        <v/>
      </c>
      <c r="W289" s="344" t="str">
        <f t="shared" si="491"/>
        <v/>
      </c>
      <c r="X289" s="344" t="str">
        <f t="shared" si="494"/>
        <v/>
      </c>
      <c r="Y289" s="344" t="str">
        <f t="shared" si="497"/>
        <v/>
      </c>
      <c r="Z289" s="344" t="str">
        <f t="shared" si="500"/>
        <v/>
      </c>
      <c r="AA289" s="344" t="str">
        <f t="shared" si="503"/>
        <v/>
      </c>
      <c r="AB289" s="344" t="str">
        <f t="shared" si="506"/>
        <v/>
      </c>
      <c r="AC289" s="344" t="str">
        <f t="shared" si="509"/>
        <v/>
      </c>
      <c r="AD289" s="344" t="str">
        <f t="shared" si="512"/>
        <v/>
      </c>
      <c r="AE289" s="344" t="str">
        <f t="shared" si="515"/>
        <v/>
      </c>
      <c r="AF289" s="344" t="str">
        <f t="shared" si="518"/>
        <v/>
      </c>
      <c r="AG289" s="344" t="str">
        <f t="shared" si="521"/>
        <v/>
      </c>
      <c r="AH289" s="344" t="str">
        <f t="shared" si="524"/>
        <v/>
      </c>
      <c r="AI289" s="344" t="str">
        <f t="shared" si="527"/>
        <v/>
      </c>
      <c r="AJ289" s="344" t="str">
        <f t="shared" si="530"/>
        <v/>
      </c>
      <c r="AK289" s="344" t="str">
        <f t="shared" si="533"/>
        <v/>
      </c>
      <c r="AL289" s="344" t="str">
        <f t="shared" si="536"/>
        <v/>
      </c>
      <c r="AM289" s="344" t="str">
        <f t="shared" si="539"/>
        <v/>
      </c>
      <c r="AN289" s="344" t="str">
        <f t="shared" si="542"/>
        <v/>
      </c>
      <c r="AO289" s="344" t="str">
        <f t="shared" ref="AO289:AO311" si="545">IF(S289=0,"",$DC289)</f>
        <v/>
      </c>
      <c r="BL289" s="332">
        <f t="shared" si="483"/>
        <v>0</v>
      </c>
      <c r="BM289" s="344" t="str">
        <f t="shared" si="484"/>
        <v>ns</v>
      </c>
      <c r="BN289" s="344">
        <f t="shared" si="486"/>
        <v>0</v>
      </c>
      <c r="BO289" s="344" t="str">
        <f t="shared" si="488"/>
        <v>ns</v>
      </c>
      <c r="BP289" s="344">
        <f t="shared" si="489"/>
        <v>0</v>
      </c>
      <c r="BQ289" s="344" t="str">
        <f t="shared" si="490"/>
        <v>ns</v>
      </c>
      <c r="BR289" s="344">
        <f t="shared" si="492"/>
        <v>0</v>
      </c>
      <c r="BS289" s="344" t="str">
        <f t="shared" si="493"/>
        <v>ns</v>
      </c>
      <c r="BT289" s="344">
        <f t="shared" si="495"/>
        <v>0</v>
      </c>
      <c r="BU289" s="344" t="str">
        <f t="shared" si="496"/>
        <v>ns</v>
      </c>
      <c r="BV289" s="344">
        <f t="shared" si="498"/>
        <v>0</v>
      </c>
      <c r="BW289" s="344" t="str">
        <f t="shared" si="499"/>
        <v>ns</v>
      </c>
      <c r="BX289" s="344">
        <f t="shared" si="501"/>
        <v>0</v>
      </c>
      <c r="BY289" s="344" t="str">
        <f t="shared" si="502"/>
        <v>ns</v>
      </c>
      <c r="BZ289" s="344">
        <f t="shared" si="504"/>
        <v>0</v>
      </c>
      <c r="CA289" s="344" t="str">
        <f t="shared" si="505"/>
        <v>ns</v>
      </c>
      <c r="CB289" s="344">
        <f t="shared" si="507"/>
        <v>0</v>
      </c>
      <c r="CC289" s="344" t="str">
        <f t="shared" si="508"/>
        <v>ns</v>
      </c>
      <c r="CD289" s="344">
        <f t="shared" si="510"/>
        <v>0</v>
      </c>
      <c r="CE289" s="344" t="str">
        <f t="shared" si="511"/>
        <v>ns</v>
      </c>
      <c r="CF289" s="344">
        <f t="shared" si="513"/>
        <v>0</v>
      </c>
      <c r="CG289" s="344" t="str">
        <f t="shared" si="514"/>
        <v>ns</v>
      </c>
      <c r="CH289" s="344">
        <f t="shared" si="516"/>
        <v>0</v>
      </c>
      <c r="CI289" s="344" t="str">
        <f t="shared" si="517"/>
        <v>ns</v>
      </c>
      <c r="CJ289" s="344">
        <f t="shared" si="519"/>
        <v>0</v>
      </c>
      <c r="CK289" s="344" t="str">
        <f t="shared" si="520"/>
        <v>ns</v>
      </c>
      <c r="CL289" s="344">
        <f t="shared" si="522"/>
        <v>0</v>
      </c>
      <c r="CM289" s="344" t="str">
        <f t="shared" si="523"/>
        <v>ns</v>
      </c>
      <c r="CN289" s="344">
        <f t="shared" si="525"/>
        <v>0</v>
      </c>
      <c r="CO289" s="344" t="str">
        <f t="shared" si="526"/>
        <v>ns</v>
      </c>
      <c r="CP289" s="344">
        <f t="shared" si="528"/>
        <v>0</v>
      </c>
      <c r="CQ289" s="344" t="str">
        <f t="shared" si="529"/>
        <v>ns</v>
      </c>
      <c r="CR289" s="344">
        <f t="shared" si="531"/>
        <v>0</v>
      </c>
      <c r="CS289" s="344" t="str">
        <f t="shared" si="532"/>
        <v>ns</v>
      </c>
      <c r="CT289" s="344">
        <f t="shared" si="534"/>
        <v>0</v>
      </c>
      <c r="CU289" s="344" t="str">
        <f t="shared" si="535"/>
        <v>ns</v>
      </c>
      <c r="CV289" s="344">
        <f t="shared" si="537"/>
        <v>0</v>
      </c>
      <c r="CW289" s="344" t="str">
        <f t="shared" si="538"/>
        <v>ns</v>
      </c>
      <c r="CX289" s="344">
        <f t="shared" si="540"/>
        <v>0</v>
      </c>
      <c r="CY289" s="344" t="str">
        <f t="shared" si="541"/>
        <v>ns</v>
      </c>
      <c r="CZ289" s="344">
        <f t="shared" si="543"/>
        <v>0</v>
      </c>
      <c r="DA289" s="344" t="str">
        <f t="shared" si="544"/>
        <v>ns</v>
      </c>
      <c r="DB289" s="344">
        <f t="shared" ref="DB289:DB311" si="546">ABS($P$288-P289)</f>
        <v>0</v>
      </c>
      <c r="DC289" s="344" t="str">
        <f t="shared" ref="DC289:DC311" si="547">IF(DB289&lt;DB$314,$DB$315,$DB$316)</f>
        <v>ns</v>
      </c>
    </row>
    <row r="290" spans="1:137">
      <c r="A290" s="342">
        <f>IF(Rendimiento!G139="",Rendimiento!K139,Rendimiento!G139)</f>
        <v>0</v>
      </c>
      <c r="B290" s="358">
        <f>Rendimiento!H139</f>
        <v>0</v>
      </c>
      <c r="C290" s="358">
        <f>Rendimiento!I139</f>
        <v>0</v>
      </c>
      <c r="D290" s="353">
        <f>Rendimiento!J139</f>
        <v>0</v>
      </c>
      <c r="E290" s="344">
        <f t="shared" si="478"/>
        <v>0</v>
      </c>
      <c r="F290" s="344">
        <f t="shared" si="474"/>
        <v>0</v>
      </c>
      <c r="G290" s="344">
        <f t="shared" si="475"/>
        <v>0</v>
      </c>
      <c r="H290" s="344">
        <f t="shared" si="476"/>
        <v>0</v>
      </c>
      <c r="I290" s="340">
        <f t="shared" si="479"/>
        <v>0</v>
      </c>
      <c r="J290" s="344">
        <f t="shared" si="480"/>
        <v>0</v>
      </c>
      <c r="K290" s="344">
        <f t="shared" si="477"/>
        <v>0</v>
      </c>
      <c r="O290" s="342">
        <f>Rendimiento!P139</f>
        <v>0</v>
      </c>
      <c r="P290" s="356">
        <f>Rendimiento!Q139</f>
        <v>0</v>
      </c>
      <c r="Q290" s="332">
        <f>IF(E314&gt;0,O290,0)</f>
        <v>0</v>
      </c>
      <c r="R290" s="333" t="str">
        <f t="shared" si="481"/>
        <v/>
      </c>
      <c r="S290" s="332">
        <f>IF(E314&gt;0,P290,Q290)</f>
        <v>0</v>
      </c>
      <c r="T290" s="344" t="str">
        <f t="shared" si="482"/>
        <v/>
      </c>
      <c r="U290" s="344" t="str">
        <f t="shared" si="485"/>
        <v/>
      </c>
      <c r="V290" s="344" t="str">
        <f t="shared" si="487"/>
        <v/>
      </c>
      <c r="W290" s="344" t="str">
        <f t="shared" si="491"/>
        <v/>
      </c>
      <c r="X290" s="344" t="str">
        <f t="shared" si="494"/>
        <v/>
      </c>
      <c r="Y290" s="344" t="str">
        <f t="shared" si="497"/>
        <v/>
      </c>
      <c r="Z290" s="344" t="str">
        <f t="shared" si="500"/>
        <v/>
      </c>
      <c r="AA290" s="344" t="str">
        <f t="shared" si="503"/>
        <v/>
      </c>
      <c r="AB290" s="344" t="str">
        <f t="shared" si="506"/>
        <v/>
      </c>
      <c r="AC290" s="344" t="str">
        <f t="shared" si="509"/>
        <v/>
      </c>
      <c r="AD290" s="344" t="str">
        <f t="shared" si="512"/>
        <v/>
      </c>
      <c r="AE290" s="344" t="str">
        <f t="shared" si="515"/>
        <v/>
      </c>
      <c r="AF290" s="344" t="str">
        <f t="shared" si="518"/>
        <v/>
      </c>
      <c r="AG290" s="344" t="str">
        <f t="shared" si="521"/>
        <v/>
      </c>
      <c r="AH290" s="344" t="str">
        <f t="shared" si="524"/>
        <v/>
      </c>
      <c r="AI290" s="344" t="str">
        <f t="shared" si="527"/>
        <v/>
      </c>
      <c r="AJ290" s="344" t="str">
        <f t="shared" si="530"/>
        <v/>
      </c>
      <c r="AK290" s="344" t="str">
        <f t="shared" si="533"/>
        <v/>
      </c>
      <c r="AL290" s="344" t="str">
        <f t="shared" si="536"/>
        <v/>
      </c>
      <c r="AM290" s="344" t="str">
        <f t="shared" si="539"/>
        <v/>
      </c>
      <c r="AN290" s="344" t="str">
        <f t="shared" si="542"/>
        <v/>
      </c>
      <c r="AO290" s="344" t="str">
        <f t="shared" si="545"/>
        <v/>
      </c>
      <c r="AP290" s="344" t="str">
        <f t="shared" ref="AP290:AP311" si="548">IF(S290=0,"",$DE290)</f>
        <v/>
      </c>
      <c r="BL290" s="332">
        <f t="shared" si="483"/>
        <v>0</v>
      </c>
      <c r="BM290" s="344" t="str">
        <f t="shared" si="484"/>
        <v>ns</v>
      </c>
      <c r="BN290" s="344">
        <f t="shared" si="486"/>
        <v>0</v>
      </c>
      <c r="BO290" s="344" t="str">
        <f t="shared" si="488"/>
        <v>ns</v>
      </c>
      <c r="BP290" s="344">
        <f t="shared" si="489"/>
        <v>0</v>
      </c>
      <c r="BQ290" s="344" t="str">
        <f t="shared" si="490"/>
        <v>ns</v>
      </c>
      <c r="BR290" s="344">
        <f t="shared" si="492"/>
        <v>0</v>
      </c>
      <c r="BS290" s="344" t="str">
        <f t="shared" si="493"/>
        <v>ns</v>
      </c>
      <c r="BT290" s="344">
        <f t="shared" si="495"/>
        <v>0</v>
      </c>
      <c r="BU290" s="344" t="str">
        <f t="shared" si="496"/>
        <v>ns</v>
      </c>
      <c r="BV290" s="344">
        <f t="shared" si="498"/>
        <v>0</v>
      </c>
      <c r="BW290" s="344" t="str">
        <f t="shared" si="499"/>
        <v>ns</v>
      </c>
      <c r="BX290" s="344">
        <f t="shared" si="501"/>
        <v>0</v>
      </c>
      <c r="BY290" s="344" t="str">
        <f t="shared" si="502"/>
        <v>ns</v>
      </c>
      <c r="BZ290" s="344">
        <f t="shared" si="504"/>
        <v>0</v>
      </c>
      <c r="CA290" s="344" t="str">
        <f t="shared" si="505"/>
        <v>ns</v>
      </c>
      <c r="CB290" s="344">
        <f t="shared" si="507"/>
        <v>0</v>
      </c>
      <c r="CC290" s="344" t="str">
        <f t="shared" si="508"/>
        <v>ns</v>
      </c>
      <c r="CD290" s="344">
        <f t="shared" si="510"/>
        <v>0</v>
      </c>
      <c r="CE290" s="344" t="str">
        <f t="shared" si="511"/>
        <v>ns</v>
      </c>
      <c r="CF290" s="344">
        <f t="shared" si="513"/>
        <v>0</v>
      </c>
      <c r="CG290" s="344" t="str">
        <f t="shared" si="514"/>
        <v>ns</v>
      </c>
      <c r="CH290" s="344">
        <f t="shared" si="516"/>
        <v>0</v>
      </c>
      <c r="CI290" s="344" t="str">
        <f t="shared" si="517"/>
        <v>ns</v>
      </c>
      <c r="CJ290" s="344">
        <f t="shared" si="519"/>
        <v>0</v>
      </c>
      <c r="CK290" s="344" t="str">
        <f t="shared" si="520"/>
        <v>ns</v>
      </c>
      <c r="CL290" s="344">
        <f t="shared" si="522"/>
        <v>0</v>
      </c>
      <c r="CM290" s="344" t="str">
        <f t="shared" si="523"/>
        <v>ns</v>
      </c>
      <c r="CN290" s="344">
        <f t="shared" si="525"/>
        <v>0</v>
      </c>
      <c r="CO290" s="344" t="str">
        <f t="shared" si="526"/>
        <v>ns</v>
      </c>
      <c r="CP290" s="344">
        <f t="shared" si="528"/>
        <v>0</v>
      </c>
      <c r="CQ290" s="344" t="str">
        <f t="shared" si="529"/>
        <v>ns</v>
      </c>
      <c r="CR290" s="344">
        <f t="shared" si="531"/>
        <v>0</v>
      </c>
      <c r="CS290" s="344" t="str">
        <f t="shared" si="532"/>
        <v>ns</v>
      </c>
      <c r="CT290" s="344">
        <f t="shared" si="534"/>
        <v>0</v>
      </c>
      <c r="CU290" s="344" t="str">
        <f t="shared" si="535"/>
        <v>ns</v>
      </c>
      <c r="CV290" s="344">
        <f t="shared" si="537"/>
        <v>0</v>
      </c>
      <c r="CW290" s="344" t="str">
        <f t="shared" si="538"/>
        <v>ns</v>
      </c>
      <c r="CX290" s="344">
        <f t="shared" si="540"/>
        <v>0</v>
      </c>
      <c r="CY290" s="344" t="str">
        <f t="shared" si="541"/>
        <v>ns</v>
      </c>
      <c r="CZ290" s="344">
        <f t="shared" si="543"/>
        <v>0</v>
      </c>
      <c r="DA290" s="344" t="str">
        <f t="shared" si="544"/>
        <v>ns</v>
      </c>
      <c r="DB290" s="344">
        <f t="shared" si="546"/>
        <v>0</v>
      </c>
      <c r="DC290" s="344" t="str">
        <f t="shared" si="547"/>
        <v>ns</v>
      </c>
      <c r="DD290" s="344">
        <f t="shared" ref="DD290:DD311" si="549">ABS($P$289-P290)</f>
        <v>0</v>
      </c>
      <c r="DE290" s="344" t="str">
        <f t="shared" ref="DE290:DE311" si="550">IF(DD290&lt;DD$314,$DD$315,$DD$316)</f>
        <v>ns</v>
      </c>
    </row>
    <row r="291" spans="1:137">
      <c r="A291" s="342">
        <f>IF(Rendimiento!G140="",Rendimiento!K140,Rendimiento!G140)</f>
        <v>0</v>
      </c>
      <c r="B291" s="358">
        <f>Rendimiento!H140</f>
        <v>0</v>
      </c>
      <c r="C291" s="358">
        <f>Rendimiento!I140</f>
        <v>0</v>
      </c>
      <c r="D291" s="353">
        <f>Rendimiento!J140</f>
        <v>0</v>
      </c>
      <c r="E291" s="344">
        <f t="shared" si="478"/>
        <v>0</v>
      </c>
      <c r="F291" s="344">
        <f t="shared" si="474"/>
        <v>0</v>
      </c>
      <c r="G291" s="344">
        <f t="shared" si="475"/>
        <v>0</v>
      </c>
      <c r="H291" s="344">
        <f t="shared" si="476"/>
        <v>0</v>
      </c>
      <c r="I291" s="340">
        <f t="shared" si="479"/>
        <v>0</v>
      </c>
      <c r="J291" s="344">
        <f t="shared" si="480"/>
        <v>0</v>
      </c>
      <c r="K291" s="344">
        <f t="shared" si="477"/>
        <v>0</v>
      </c>
      <c r="L291" s="344" t="s">
        <v>144</v>
      </c>
      <c r="O291" s="342">
        <f>Rendimiento!P140</f>
        <v>0</v>
      </c>
      <c r="P291" s="356">
        <f>Rendimiento!Q140</f>
        <v>0</v>
      </c>
      <c r="Q291" s="332">
        <f>IF(E314&gt;0,O291,0)</f>
        <v>0</v>
      </c>
      <c r="R291" s="333" t="str">
        <f t="shared" si="481"/>
        <v/>
      </c>
      <c r="S291" s="332">
        <f>IF(E314&gt;0,P291,Q291)</f>
        <v>0</v>
      </c>
      <c r="T291" s="344" t="str">
        <f t="shared" si="482"/>
        <v/>
      </c>
      <c r="U291" s="344" t="str">
        <f t="shared" si="485"/>
        <v/>
      </c>
      <c r="V291" s="344" t="str">
        <f t="shared" si="487"/>
        <v/>
      </c>
      <c r="W291" s="344" t="str">
        <f t="shared" si="491"/>
        <v/>
      </c>
      <c r="X291" s="344" t="str">
        <f t="shared" si="494"/>
        <v/>
      </c>
      <c r="Y291" s="344" t="str">
        <f t="shared" si="497"/>
        <v/>
      </c>
      <c r="Z291" s="344" t="str">
        <f t="shared" si="500"/>
        <v/>
      </c>
      <c r="AA291" s="344" t="str">
        <f t="shared" si="503"/>
        <v/>
      </c>
      <c r="AB291" s="344" t="str">
        <f t="shared" si="506"/>
        <v/>
      </c>
      <c r="AC291" s="344" t="str">
        <f t="shared" si="509"/>
        <v/>
      </c>
      <c r="AD291" s="344" t="str">
        <f t="shared" si="512"/>
        <v/>
      </c>
      <c r="AE291" s="344" t="str">
        <f t="shared" si="515"/>
        <v/>
      </c>
      <c r="AF291" s="344" t="str">
        <f t="shared" si="518"/>
        <v/>
      </c>
      <c r="AG291" s="344" t="str">
        <f t="shared" si="521"/>
        <v/>
      </c>
      <c r="AH291" s="344" t="str">
        <f t="shared" si="524"/>
        <v/>
      </c>
      <c r="AI291" s="344" t="str">
        <f t="shared" si="527"/>
        <v/>
      </c>
      <c r="AJ291" s="344" t="str">
        <f t="shared" si="530"/>
        <v/>
      </c>
      <c r="AK291" s="344" t="str">
        <f t="shared" si="533"/>
        <v/>
      </c>
      <c r="AL291" s="344" t="str">
        <f t="shared" si="536"/>
        <v/>
      </c>
      <c r="AM291" s="344" t="str">
        <f t="shared" si="539"/>
        <v/>
      </c>
      <c r="AN291" s="344" t="str">
        <f t="shared" si="542"/>
        <v/>
      </c>
      <c r="AO291" s="344" t="str">
        <f t="shared" si="545"/>
        <v/>
      </c>
      <c r="AP291" s="344" t="str">
        <f t="shared" si="548"/>
        <v/>
      </c>
      <c r="AQ291" s="344" t="str">
        <f t="shared" ref="AQ291:AQ311" si="551">IF(S291=0,"",$DG291)</f>
        <v/>
      </c>
      <c r="BL291" s="332">
        <f t="shared" si="483"/>
        <v>0</v>
      </c>
      <c r="BM291" s="344" t="str">
        <f t="shared" si="484"/>
        <v>ns</v>
      </c>
      <c r="BN291" s="344">
        <f t="shared" si="486"/>
        <v>0</v>
      </c>
      <c r="BO291" s="344" t="str">
        <f t="shared" si="488"/>
        <v>ns</v>
      </c>
      <c r="BP291" s="344">
        <f t="shared" si="489"/>
        <v>0</v>
      </c>
      <c r="BQ291" s="344" t="str">
        <f t="shared" si="490"/>
        <v>ns</v>
      </c>
      <c r="BR291" s="344">
        <f t="shared" si="492"/>
        <v>0</v>
      </c>
      <c r="BS291" s="344" t="str">
        <f t="shared" si="493"/>
        <v>ns</v>
      </c>
      <c r="BT291" s="344">
        <f t="shared" si="495"/>
        <v>0</v>
      </c>
      <c r="BU291" s="344" t="str">
        <f t="shared" si="496"/>
        <v>ns</v>
      </c>
      <c r="BV291" s="344">
        <f t="shared" si="498"/>
        <v>0</v>
      </c>
      <c r="BW291" s="344" t="str">
        <f t="shared" si="499"/>
        <v>ns</v>
      </c>
      <c r="BX291" s="344">
        <f t="shared" si="501"/>
        <v>0</v>
      </c>
      <c r="BY291" s="344" t="str">
        <f t="shared" si="502"/>
        <v>ns</v>
      </c>
      <c r="BZ291" s="344">
        <f t="shared" si="504"/>
        <v>0</v>
      </c>
      <c r="CA291" s="344" t="str">
        <f t="shared" si="505"/>
        <v>ns</v>
      </c>
      <c r="CB291" s="344">
        <f t="shared" si="507"/>
        <v>0</v>
      </c>
      <c r="CC291" s="344" t="str">
        <f t="shared" si="508"/>
        <v>ns</v>
      </c>
      <c r="CD291" s="344">
        <f t="shared" si="510"/>
        <v>0</v>
      </c>
      <c r="CE291" s="344" t="str">
        <f t="shared" si="511"/>
        <v>ns</v>
      </c>
      <c r="CF291" s="344">
        <f t="shared" si="513"/>
        <v>0</v>
      </c>
      <c r="CG291" s="344" t="str">
        <f t="shared" si="514"/>
        <v>ns</v>
      </c>
      <c r="CH291" s="344">
        <f t="shared" si="516"/>
        <v>0</v>
      </c>
      <c r="CI291" s="344" t="str">
        <f t="shared" si="517"/>
        <v>ns</v>
      </c>
      <c r="CJ291" s="344">
        <f t="shared" si="519"/>
        <v>0</v>
      </c>
      <c r="CK291" s="344" t="str">
        <f t="shared" si="520"/>
        <v>ns</v>
      </c>
      <c r="CL291" s="344">
        <f t="shared" si="522"/>
        <v>0</v>
      </c>
      <c r="CM291" s="344" t="str">
        <f t="shared" si="523"/>
        <v>ns</v>
      </c>
      <c r="CN291" s="344">
        <f t="shared" si="525"/>
        <v>0</v>
      </c>
      <c r="CO291" s="344" t="str">
        <f t="shared" si="526"/>
        <v>ns</v>
      </c>
      <c r="CP291" s="344">
        <f t="shared" si="528"/>
        <v>0</v>
      </c>
      <c r="CQ291" s="344" t="str">
        <f t="shared" si="529"/>
        <v>ns</v>
      </c>
      <c r="CR291" s="344">
        <f t="shared" si="531"/>
        <v>0</v>
      </c>
      <c r="CS291" s="344" t="str">
        <f t="shared" si="532"/>
        <v>ns</v>
      </c>
      <c r="CT291" s="344">
        <f t="shared" si="534"/>
        <v>0</v>
      </c>
      <c r="CU291" s="344" t="str">
        <f t="shared" si="535"/>
        <v>ns</v>
      </c>
      <c r="CV291" s="344">
        <f t="shared" si="537"/>
        <v>0</v>
      </c>
      <c r="CW291" s="344" t="str">
        <f t="shared" si="538"/>
        <v>ns</v>
      </c>
      <c r="CX291" s="344">
        <f t="shared" si="540"/>
        <v>0</v>
      </c>
      <c r="CY291" s="344" t="str">
        <f t="shared" si="541"/>
        <v>ns</v>
      </c>
      <c r="CZ291" s="344">
        <f t="shared" si="543"/>
        <v>0</v>
      </c>
      <c r="DA291" s="344" t="str">
        <f t="shared" si="544"/>
        <v>ns</v>
      </c>
      <c r="DB291" s="344">
        <f t="shared" si="546"/>
        <v>0</v>
      </c>
      <c r="DC291" s="344" t="str">
        <f t="shared" si="547"/>
        <v>ns</v>
      </c>
      <c r="DD291" s="344">
        <f t="shared" si="549"/>
        <v>0</v>
      </c>
      <c r="DE291" s="344" t="str">
        <f t="shared" si="550"/>
        <v>ns</v>
      </c>
      <c r="DF291" s="344">
        <f t="shared" ref="DF291:DF311" si="552">ABS($P$290-P291)</f>
        <v>0</v>
      </c>
      <c r="DG291" s="344" t="str">
        <f t="shared" ref="DG291:DG311" si="553">IF(DF291&lt;DF$314,$DF$315,$DF$316)</f>
        <v>ns</v>
      </c>
    </row>
    <row r="292" spans="1:137">
      <c r="A292" s="342">
        <f>IF(Rendimiento!G141="",Rendimiento!K141,Rendimiento!G141)</f>
        <v>0</v>
      </c>
      <c r="B292" s="358">
        <f>Rendimiento!H141</f>
        <v>0</v>
      </c>
      <c r="C292" s="358">
        <f>Rendimiento!I141</f>
        <v>0</v>
      </c>
      <c r="D292" s="344">
        <f>Rendimiento!J141</f>
        <v>0</v>
      </c>
      <c r="E292" s="344">
        <f t="shared" si="478"/>
        <v>0</v>
      </c>
      <c r="F292" s="344">
        <f t="shared" si="474"/>
        <v>0</v>
      </c>
      <c r="G292" s="344">
        <f t="shared" si="475"/>
        <v>0</v>
      </c>
      <c r="H292" s="344">
        <f t="shared" si="476"/>
        <v>0</v>
      </c>
      <c r="I292" s="340">
        <f t="shared" si="479"/>
        <v>0</v>
      </c>
      <c r="J292" s="344">
        <f t="shared" si="480"/>
        <v>0</v>
      </c>
      <c r="K292" s="344">
        <f t="shared" si="477"/>
        <v>0</v>
      </c>
      <c r="O292" s="342">
        <f>Rendimiento!P141</f>
        <v>0</v>
      </c>
      <c r="P292" s="356">
        <f>Rendimiento!Q141</f>
        <v>0</v>
      </c>
      <c r="Q292" s="332">
        <f>IF(E314&gt;0,O292,0)</f>
        <v>0</v>
      </c>
      <c r="R292" s="333" t="str">
        <f t="shared" si="481"/>
        <v/>
      </c>
      <c r="S292" s="332">
        <f>IF(E314&gt;0,P292,Q292)</f>
        <v>0</v>
      </c>
      <c r="T292" s="344" t="str">
        <f t="shared" si="482"/>
        <v/>
      </c>
      <c r="U292" s="344" t="str">
        <f t="shared" si="485"/>
        <v/>
      </c>
      <c r="V292" s="344" t="str">
        <f t="shared" si="487"/>
        <v/>
      </c>
      <c r="W292" s="344" t="str">
        <f t="shared" si="491"/>
        <v/>
      </c>
      <c r="X292" s="344" t="str">
        <f t="shared" si="494"/>
        <v/>
      </c>
      <c r="Y292" s="344" t="str">
        <f t="shared" si="497"/>
        <v/>
      </c>
      <c r="Z292" s="344" t="str">
        <f t="shared" si="500"/>
        <v/>
      </c>
      <c r="AA292" s="344" t="str">
        <f t="shared" si="503"/>
        <v/>
      </c>
      <c r="AB292" s="344" t="str">
        <f t="shared" si="506"/>
        <v/>
      </c>
      <c r="AC292" s="344" t="str">
        <f t="shared" si="509"/>
        <v/>
      </c>
      <c r="AD292" s="344" t="str">
        <f t="shared" si="512"/>
        <v/>
      </c>
      <c r="AE292" s="344" t="str">
        <f t="shared" si="515"/>
        <v/>
      </c>
      <c r="AF292" s="344" t="str">
        <f t="shared" si="518"/>
        <v/>
      </c>
      <c r="AG292" s="344" t="str">
        <f t="shared" si="521"/>
        <v/>
      </c>
      <c r="AH292" s="344" t="str">
        <f t="shared" si="524"/>
        <v/>
      </c>
      <c r="AI292" s="344" t="str">
        <f t="shared" si="527"/>
        <v/>
      </c>
      <c r="AJ292" s="344" t="str">
        <f t="shared" si="530"/>
        <v/>
      </c>
      <c r="AK292" s="344" t="str">
        <f t="shared" si="533"/>
        <v/>
      </c>
      <c r="AL292" s="344" t="str">
        <f t="shared" si="536"/>
        <v/>
      </c>
      <c r="AM292" s="344" t="str">
        <f t="shared" si="539"/>
        <v/>
      </c>
      <c r="AN292" s="344" t="str">
        <f t="shared" si="542"/>
        <v/>
      </c>
      <c r="AO292" s="344" t="str">
        <f t="shared" si="545"/>
        <v/>
      </c>
      <c r="AP292" s="344" t="str">
        <f t="shared" si="548"/>
        <v/>
      </c>
      <c r="AQ292" s="344" t="str">
        <f t="shared" si="551"/>
        <v/>
      </c>
      <c r="AR292" s="344" t="str">
        <f t="shared" ref="AR292:AR311" si="554">IF(S292=0,"",$DI292)</f>
        <v/>
      </c>
      <c r="BL292" s="332">
        <f t="shared" si="483"/>
        <v>0</v>
      </c>
      <c r="BM292" s="344" t="str">
        <f t="shared" si="484"/>
        <v>ns</v>
      </c>
      <c r="BN292" s="344">
        <f t="shared" si="486"/>
        <v>0</v>
      </c>
      <c r="BO292" s="344" t="str">
        <f t="shared" si="488"/>
        <v>ns</v>
      </c>
      <c r="BP292" s="344">
        <f t="shared" si="489"/>
        <v>0</v>
      </c>
      <c r="BQ292" s="344" t="str">
        <f t="shared" si="490"/>
        <v>ns</v>
      </c>
      <c r="BR292" s="344">
        <f t="shared" si="492"/>
        <v>0</v>
      </c>
      <c r="BS292" s="344" t="str">
        <f t="shared" si="493"/>
        <v>ns</v>
      </c>
      <c r="BT292" s="344">
        <f t="shared" si="495"/>
        <v>0</v>
      </c>
      <c r="BU292" s="344" t="str">
        <f t="shared" si="496"/>
        <v>ns</v>
      </c>
      <c r="BV292" s="344">
        <f t="shared" si="498"/>
        <v>0</v>
      </c>
      <c r="BW292" s="344" t="str">
        <f t="shared" si="499"/>
        <v>ns</v>
      </c>
      <c r="BX292" s="344">
        <f t="shared" si="501"/>
        <v>0</v>
      </c>
      <c r="BY292" s="344" t="str">
        <f t="shared" si="502"/>
        <v>ns</v>
      </c>
      <c r="BZ292" s="344">
        <f t="shared" si="504"/>
        <v>0</v>
      </c>
      <c r="CA292" s="344" t="str">
        <f t="shared" si="505"/>
        <v>ns</v>
      </c>
      <c r="CB292" s="344">
        <f t="shared" si="507"/>
        <v>0</v>
      </c>
      <c r="CC292" s="344" t="str">
        <f t="shared" si="508"/>
        <v>ns</v>
      </c>
      <c r="CD292" s="344">
        <f t="shared" si="510"/>
        <v>0</v>
      </c>
      <c r="CE292" s="344" t="str">
        <f t="shared" si="511"/>
        <v>ns</v>
      </c>
      <c r="CF292" s="344">
        <f t="shared" si="513"/>
        <v>0</v>
      </c>
      <c r="CG292" s="344" t="str">
        <f t="shared" si="514"/>
        <v>ns</v>
      </c>
      <c r="CH292" s="344">
        <f t="shared" si="516"/>
        <v>0</v>
      </c>
      <c r="CI292" s="344" t="str">
        <f t="shared" si="517"/>
        <v>ns</v>
      </c>
      <c r="CJ292" s="344">
        <f t="shared" si="519"/>
        <v>0</v>
      </c>
      <c r="CK292" s="344" t="str">
        <f t="shared" si="520"/>
        <v>ns</v>
      </c>
      <c r="CL292" s="344">
        <f t="shared" si="522"/>
        <v>0</v>
      </c>
      <c r="CM292" s="344" t="str">
        <f t="shared" si="523"/>
        <v>ns</v>
      </c>
      <c r="CN292" s="344">
        <f t="shared" si="525"/>
        <v>0</v>
      </c>
      <c r="CO292" s="344" t="str">
        <f t="shared" si="526"/>
        <v>ns</v>
      </c>
      <c r="CP292" s="344">
        <f t="shared" si="528"/>
        <v>0</v>
      </c>
      <c r="CQ292" s="344" t="str">
        <f t="shared" si="529"/>
        <v>ns</v>
      </c>
      <c r="CR292" s="344">
        <f t="shared" si="531"/>
        <v>0</v>
      </c>
      <c r="CS292" s="344" t="str">
        <f t="shared" si="532"/>
        <v>ns</v>
      </c>
      <c r="CT292" s="344">
        <f t="shared" si="534"/>
        <v>0</v>
      </c>
      <c r="CU292" s="344" t="str">
        <f t="shared" si="535"/>
        <v>ns</v>
      </c>
      <c r="CV292" s="344">
        <f t="shared" si="537"/>
        <v>0</v>
      </c>
      <c r="CW292" s="344" t="str">
        <f t="shared" si="538"/>
        <v>ns</v>
      </c>
      <c r="CX292" s="344">
        <f t="shared" si="540"/>
        <v>0</v>
      </c>
      <c r="CY292" s="344" t="str">
        <f t="shared" si="541"/>
        <v>ns</v>
      </c>
      <c r="CZ292" s="344">
        <f t="shared" si="543"/>
        <v>0</v>
      </c>
      <c r="DA292" s="344" t="str">
        <f t="shared" si="544"/>
        <v>ns</v>
      </c>
      <c r="DB292" s="344">
        <f t="shared" si="546"/>
        <v>0</v>
      </c>
      <c r="DC292" s="344" t="str">
        <f t="shared" si="547"/>
        <v>ns</v>
      </c>
      <c r="DD292" s="344">
        <f t="shared" si="549"/>
        <v>0</v>
      </c>
      <c r="DE292" s="344" t="str">
        <f t="shared" si="550"/>
        <v>ns</v>
      </c>
      <c r="DF292" s="344">
        <f t="shared" si="552"/>
        <v>0</v>
      </c>
      <c r="DG292" s="344" t="str">
        <f t="shared" si="553"/>
        <v>ns</v>
      </c>
      <c r="DH292" s="344">
        <f t="shared" ref="DH292:DH311" si="555">ABS($P$291-P292)</f>
        <v>0</v>
      </c>
      <c r="DI292" s="344" t="str">
        <f t="shared" ref="DI292:DI311" si="556">IF(DH292&lt;DH$314,$DH$315,$DH$316)</f>
        <v>ns</v>
      </c>
    </row>
    <row r="293" spans="1:137">
      <c r="A293" s="342">
        <f>IF(Rendimiento!G142="",Rendimiento!K142,Rendimiento!G142)</f>
        <v>0</v>
      </c>
      <c r="B293" s="358">
        <f>Rendimiento!H142</f>
        <v>0</v>
      </c>
      <c r="C293" s="358">
        <f>Rendimiento!I142</f>
        <v>0</v>
      </c>
      <c r="D293" s="344">
        <f>Rendimiento!J142</f>
        <v>0</v>
      </c>
      <c r="E293" s="344">
        <f t="shared" si="478"/>
        <v>0</v>
      </c>
      <c r="F293" s="344">
        <f t="shared" si="474"/>
        <v>0</v>
      </c>
      <c r="G293" s="344">
        <f t="shared" si="475"/>
        <v>0</v>
      </c>
      <c r="H293" s="344">
        <f t="shared" si="476"/>
        <v>0</v>
      </c>
      <c r="I293" s="340">
        <f t="shared" si="479"/>
        <v>0</v>
      </c>
      <c r="J293" s="344">
        <f t="shared" si="480"/>
        <v>0</v>
      </c>
      <c r="K293" s="344">
        <f t="shared" si="477"/>
        <v>0</v>
      </c>
      <c r="O293" s="342">
        <f>Rendimiento!P142</f>
        <v>0</v>
      </c>
      <c r="P293" s="356">
        <f>Rendimiento!Q142</f>
        <v>0</v>
      </c>
      <c r="Q293" s="332">
        <f>IF(E314&gt;0,O293,0)</f>
        <v>0</v>
      </c>
      <c r="R293" s="333" t="str">
        <f t="shared" si="481"/>
        <v/>
      </c>
      <c r="S293" s="332">
        <f>IF(E314&gt;0,P293,Q293)</f>
        <v>0</v>
      </c>
      <c r="T293" s="344" t="str">
        <f t="shared" si="482"/>
        <v/>
      </c>
      <c r="U293" s="344" t="str">
        <f t="shared" si="485"/>
        <v/>
      </c>
      <c r="V293" s="344" t="str">
        <f t="shared" si="487"/>
        <v/>
      </c>
      <c r="W293" s="344" t="str">
        <f t="shared" si="491"/>
        <v/>
      </c>
      <c r="X293" s="344" t="str">
        <f t="shared" si="494"/>
        <v/>
      </c>
      <c r="Y293" s="344" t="str">
        <f t="shared" si="497"/>
        <v/>
      </c>
      <c r="Z293" s="344" t="str">
        <f t="shared" si="500"/>
        <v/>
      </c>
      <c r="AA293" s="344" t="str">
        <f t="shared" si="503"/>
        <v/>
      </c>
      <c r="AB293" s="344" t="str">
        <f t="shared" si="506"/>
        <v/>
      </c>
      <c r="AC293" s="344" t="str">
        <f t="shared" si="509"/>
        <v/>
      </c>
      <c r="AD293" s="344" t="str">
        <f t="shared" si="512"/>
        <v/>
      </c>
      <c r="AE293" s="344" t="str">
        <f t="shared" si="515"/>
        <v/>
      </c>
      <c r="AF293" s="344" t="str">
        <f t="shared" si="518"/>
        <v/>
      </c>
      <c r="AG293" s="344" t="str">
        <f t="shared" si="521"/>
        <v/>
      </c>
      <c r="AH293" s="344" t="str">
        <f t="shared" si="524"/>
        <v/>
      </c>
      <c r="AI293" s="344" t="str">
        <f t="shared" si="527"/>
        <v/>
      </c>
      <c r="AJ293" s="344" t="str">
        <f t="shared" si="530"/>
        <v/>
      </c>
      <c r="AK293" s="344" t="str">
        <f t="shared" si="533"/>
        <v/>
      </c>
      <c r="AL293" s="344" t="str">
        <f t="shared" si="536"/>
        <v/>
      </c>
      <c r="AM293" s="344" t="str">
        <f t="shared" si="539"/>
        <v/>
      </c>
      <c r="AN293" s="344" t="str">
        <f t="shared" si="542"/>
        <v/>
      </c>
      <c r="AO293" s="344" t="str">
        <f t="shared" si="545"/>
        <v/>
      </c>
      <c r="AP293" s="344" t="str">
        <f t="shared" si="548"/>
        <v/>
      </c>
      <c r="AQ293" s="344" t="str">
        <f t="shared" si="551"/>
        <v/>
      </c>
      <c r="AR293" s="344" t="str">
        <f t="shared" si="554"/>
        <v/>
      </c>
      <c r="AS293" s="344" t="str">
        <f t="shared" ref="AS293:AS311" si="557">IF(S293=0,"",$DK293)</f>
        <v/>
      </c>
      <c r="BL293" s="332">
        <f t="shared" si="483"/>
        <v>0</v>
      </c>
      <c r="BM293" s="344" t="str">
        <f t="shared" si="484"/>
        <v>ns</v>
      </c>
      <c r="BN293" s="344">
        <f t="shared" si="486"/>
        <v>0</v>
      </c>
      <c r="BO293" s="344" t="str">
        <f t="shared" si="488"/>
        <v>ns</v>
      </c>
      <c r="BP293" s="344">
        <f t="shared" si="489"/>
        <v>0</v>
      </c>
      <c r="BQ293" s="344" t="str">
        <f t="shared" si="490"/>
        <v>ns</v>
      </c>
      <c r="BR293" s="344">
        <f t="shared" si="492"/>
        <v>0</v>
      </c>
      <c r="BS293" s="344" t="str">
        <f t="shared" si="493"/>
        <v>ns</v>
      </c>
      <c r="BT293" s="344">
        <f t="shared" si="495"/>
        <v>0</v>
      </c>
      <c r="BU293" s="344" t="str">
        <f t="shared" si="496"/>
        <v>ns</v>
      </c>
      <c r="BV293" s="344">
        <f t="shared" si="498"/>
        <v>0</v>
      </c>
      <c r="BW293" s="344" t="str">
        <f t="shared" si="499"/>
        <v>ns</v>
      </c>
      <c r="BX293" s="344">
        <f t="shared" si="501"/>
        <v>0</v>
      </c>
      <c r="BY293" s="344" t="str">
        <f t="shared" si="502"/>
        <v>ns</v>
      </c>
      <c r="BZ293" s="344">
        <f t="shared" si="504"/>
        <v>0</v>
      </c>
      <c r="CA293" s="344" t="str">
        <f t="shared" si="505"/>
        <v>ns</v>
      </c>
      <c r="CB293" s="344">
        <f t="shared" si="507"/>
        <v>0</v>
      </c>
      <c r="CC293" s="344" t="str">
        <f t="shared" si="508"/>
        <v>ns</v>
      </c>
      <c r="CD293" s="344">
        <f t="shared" si="510"/>
        <v>0</v>
      </c>
      <c r="CE293" s="344" t="str">
        <f t="shared" si="511"/>
        <v>ns</v>
      </c>
      <c r="CF293" s="344">
        <f t="shared" si="513"/>
        <v>0</v>
      </c>
      <c r="CG293" s="344" t="str">
        <f t="shared" si="514"/>
        <v>ns</v>
      </c>
      <c r="CH293" s="344">
        <f t="shared" si="516"/>
        <v>0</v>
      </c>
      <c r="CI293" s="344" t="str">
        <f t="shared" si="517"/>
        <v>ns</v>
      </c>
      <c r="CJ293" s="344">
        <f t="shared" si="519"/>
        <v>0</v>
      </c>
      <c r="CK293" s="344" t="str">
        <f t="shared" si="520"/>
        <v>ns</v>
      </c>
      <c r="CL293" s="344">
        <f t="shared" si="522"/>
        <v>0</v>
      </c>
      <c r="CM293" s="344" t="str">
        <f t="shared" si="523"/>
        <v>ns</v>
      </c>
      <c r="CN293" s="344">
        <f t="shared" si="525"/>
        <v>0</v>
      </c>
      <c r="CO293" s="344" t="str">
        <f t="shared" si="526"/>
        <v>ns</v>
      </c>
      <c r="CP293" s="344">
        <f t="shared" si="528"/>
        <v>0</v>
      </c>
      <c r="CQ293" s="344" t="str">
        <f t="shared" si="529"/>
        <v>ns</v>
      </c>
      <c r="CR293" s="344">
        <f t="shared" si="531"/>
        <v>0</v>
      </c>
      <c r="CS293" s="344" t="str">
        <f t="shared" si="532"/>
        <v>ns</v>
      </c>
      <c r="CT293" s="344">
        <f t="shared" si="534"/>
        <v>0</v>
      </c>
      <c r="CU293" s="344" t="str">
        <f t="shared" si="535"/>
        <v>ns</v>
      </c>
      <c r="CV293" s="344">
        <f t="shared" si="537"/>
        <v>0</v>
      </c>
      <c r="CW293" s="344" t="str">
        <f t="shared" si="538"/>
        <v>ns</v>
      </c>
      <c r="CX293" s="344">
        <f t="shared" si="540"/>
        <v>0</v>
      </c>
      <c r="CY293" s="344" t="str">
        <f t="shared" si="541"/>
        <v>ns</v>
      </c>
      <c r="CZ293" s="344">
        <f t="shared" si="543"/>
        <v>0</v>
      </c>
      <c r="DA293" s="344" t="str">
        <f t="shared" si="544"/>
        <v>ns</v>
      </c>
      <c r="DB293" s="344">
        <f t="shared" si="546"/>
        <v>0</v>
      </c>
      <c r="DC293" s="344" t="str">
        <f t="shared" si="547"/>
        <v>ns</v>
      </c>
      <c r="DD293" s="344">
        <f t="shared" si="549"/>
        <v>0</v>
      </c>
      <c r="DE293" s="344" t="str">
        <f t="shared" si="550"/>
        <v>ns</v>
      </c>
      <c r="DF293" s="344">
        <f t="shared" si="552"/>
        <v>0</v>
      </c>
      <c r="DG293" s="344" t="str">
        <f t="shared" si="553"/>
        <v>ns</v>
      </c>
      <c r="DH293" s="344">
        <f t="shared" si="555"/>
        <v>0</v>
      </c>
      <c r="DI293" s="344" t="str">
        <f t="shared" si="556"/>
        <v>ns</v>
      </c>
      <c r="DJ293" s="344">
        <f t="shared" ref="DJ293:DJ311" si="558">ABS($P$292-P293)</f>
        <v>0</v>
      </c>
      <c r="DK293" s="344" t="str">
        <f t="shared" ref="DK293:DK311" si="559">IF(DJ293&lt;DJ$314,$DJ$315,$DJ$316)</f>
        <v>ns</v>
      </c>
    </row>
    <row r="294" spans="1:137">
      <c r="A294" s="342">
        <f>IF(Rendimiento!G143="",Rendimiento!K143,Rendimiento!G143)</f>
        <v>0</v>
      </c>
      <c r="B294" s="358">
        <f>Rendimiento!H143</f>
        <v>0</v>
      </c>
      <c r="C294" s="358">
        <f>Rendimiento!I143</f>
        <v>0</v>
      </c>
      <c r="D294" s="344">
        <f>Rendimiento!J143</f>
        <v>0</v>
      </c>
      <c r="E294" s="344">
        <f t="shared" si="478"/>
        <v>0</v>
      </c>
      <c r="F294" s="344">
        <f t="shared" si="474"/>
        <v>0</v>
      </c>
      <c r="G294" s="344">
        <f t="shared" si="475"/>
        <v>0</v>
      </c>
      <c r="H294" s="344">
        <f t="shared" si="476"/>
        <v>0</v>
      </c>
      <c r="I294" s="340">
        <f t="shared" si="479"/>
        <v>0</v>
      </c>
      <c r="J294" s="344">
        <f t="shared" si="480"/>
        <v>0</v>
      </c>
      <c r="K294" s="344">
        <f t="shared" si="477"/>
        <v>0</v>
      </c>
      <c r="O294" s="342">
        <f>Rendimiento!P143</f>
        <v>0</v>
      </c>
      <c r="P294" s="356">
        <f>Rendimiento!Q143</f>
        <v>0</v>
      </c>
      <c r="Q294" s="332">
        <f>IF(E314&gt;0,O294,0)</f>
        <v>0</v>
      </c>
      <c r="R294" s="333" t="str">
        <f t="shared" si="481"/>
        <v/>
      </c>
      <c r="S294" s="332">
        <f>IF(E314&gt;0,P294,Q294)</f>
        <v>0</v>
      </c>
      <c r="T294" s="344" t="str">
        <f t="shared" si="482"/>
        <v/>
      </c>
      <c r="U294" s="344" t="str">
        <f t="shared" si="485"/>
        <v/>
      </c>
      <c r="V294" s="344" t="str">
        <f t="shared" si="487"/>
        <v/>
      </c>
      <c r="W294" s="344" t="str">
        <f t="shared" si="491"/>
        <v/>
      </c>
      <c r="X294" s="344" t="str">
        <f t="shared" si="494"/>
        <v/>
      </c>
      <c r="Y294" s="344" t="str">
        <f t="shared" si="497"/>
        <v/>
      </c>
      <c r="Z294" s="344" t="str">
        <f t="shared" si="500"/>
        <v/>
      </c>
      <c r="AA294" s="344" t="str">
        <f t="shared" si="503"/>
        <v/>
      </c>
      <c r="AB294" s="344" t="str">
        <f t="shared" si="506"/>
        <v/>
      </c>
      <c r="AC294" s="344" t="str">
        <f t="shared" si="509"/>
        <v/>
      </c>
      <c r="AD294" s="344" t="str">
        <f t="shared" si="512"/>
        <v/>
      </c>
      <c r="AE294" s="344" t="str">
        <f t="shared" si="515"/>
        <v/>
      </c>
      <c r="AF294" s="344" t="str">
        <f t="shared" si="518"/>
        <v/>
      </c>
      <c r="AG294" s="344" t="str">
        <f t="shared" si="521"/>
        <v/>
      </c>
      <c r="AH294" s="344" t="str">
        <f t="shared" si="524"/>
        <v/>
      </c>
      <c r="AI294" s="344" t="str">
        <f t="shared" si="527"/>
        <v/>
      </c>
      <c r="AJ294" s="344" t="str">
        <f t="shared" si="530"/>
        <v/>
      </c>
      <c r="AK294" s="344" t="str">
        <f t="shared" si="533"/>
        <v/>
      </c>
      <c r="AL294" s="344" t="str">
        <f t="shared" si="536"/>
        <v/>
      </c>
      <c r="AM294" s="344" t="str">
        <f t="shared" si="539"/>
        <v/>
      </c>
      <c r="AN294" s="344" t="str">
        <f t="shared" si="542"/>
        <v/>
      </c>
      <c r="AO294" s="344" t="str">
        <f t="shared" si="545"/>
        <v/>
      </c>
      <c r="AP294" s="344" t="str">
        <f t="shared" si="548"/>
        <v/>
      </c>
      <c r="AQ294" s="344" t="str">
        <f t="shared" si="551"/>
        <v/>
      </c>
      <c r="AR294" s="344" t="str">
        <f t="shared" si="554"/>
        <v/>
      </c>
      <c r="AS294" s="344" t="str">
        <f t="shared" si="557"/>
        <v/>
      </c>
      <c r="AT294" s="344" t="str">
        <f t="shared" ref="AT294:AT311" si="560">IF(S294=0,"",$DM294)</f>
        <v/>
      </c>
      <c r="BL294" s="332">
        <f t="shared" si="483"/>
        <v>0</v>
      </c>
      <c r="BM294" s="344" t="str">
        <f t="shared" si="484"/>
        <v>ns</v>
      </c>
      <c r="BN294" s="332">
        <f t="shared" si="486"/>
        <v>0</v>
      </c>
      <c r="BO294" s="344" t="str">
        <f t="shared" si="488"/>
        <v>ns</v>
      </c>
      <c r="BP294" s="332">
        <f t="shared" si="489"/>
        <v>0</v>
      </c>
      <c r="BQ294" s="344" t="str">
        <f t="shared" si="490"/>
        <v>ns</v>
      </c>
      <c r="BR294" s="332">
        <f t="shared" si="492"/>
        <v>0</v>
      </c>
      <c r="BS294" s="344" t="str">
        <f t="shared" si="493"/>
        <v>ns</v>
      </c>
      <c r="BT294" s="332">
        <f t="shared" si="495"/>
        <v>0</v>
      </c>
      <c r="BU294" s="344" t="str">
        <f t="shared" si="496"/>
        <v>ns</v>
      </c>
      <c r="BV294" s="332">
        <f t="shared" si="498"/>
        <v>0</v>
      </c>
      <c r="BW294" s="344" t="str">
        <f t="shared" si="499"/>
        <v>ns</v>
      </c>
      <c r="BX294" s="332">
        <f t="shared" si="501"/>
        <v>0</v>
      </c>
      <c r="BY294" s="344" t="str">
        <f t="shared" si="502"/>
        <v>ns</v>
      </c>
      <c r="BZ294" s="332">
        <f t="shared" si="504"/>
        <v>0</v>
      </c>
      <c r="CA294" s="344" t="str">
        <f t="shared" si="505"/>
        <v>ns</v>
      </c>
      <c r="CB294" s="332">
        <f t="shared" si="507"/>
        <v>0</v>
      </c>
      <c r="CC294" s="344" t="str">
        <f t="shared" si="508"/>
        <v>ns</v>
      </c>
      <c r="CD294" s="332">
        <f t="shared" si="510"/>
        <v>0</v>
      </c>
      <c r="CE294" s="344" t="str">
        <f t="shared" si="511"/>
        <v>ns</v>
      </c>
      <c r="CF294" s="332">
        <f t="shared" si="513"/>
        <v>0</v>
      </c>
      <c r="CG294" s="344" t="str">
        <f t="shared" si="514"/>
        <v>ns</v>
      </c>
      <c r="CH294" s="332">
        <f t="shared" si="516"/>
        <v>0</v>
      </c>
      <c r="CI294" s="344" t="str">
        <f t="shared" si="517"/>
        <v>ns</v>
      </c>
      <c r="CJ294" s="332">
        <f t="shared" si="519"/>
        <v>0</v>
      </c>
      <c r="CK294" s="344" t="str">
        <f t="shared" si="520"/>
        <v>ns</v>
      </c>
      <c r="CL294" s="332">
        <f t="shared" si="522"/>
        <v>0</v>
      </c>
      <c r="CM294" s="344" t="str">
        <f t="shared" si="523"/>
        <v>ns</v>
      </c>
      <c r="CN294" s="332">
        <f t="shared" si="525"/>
        <v>0</v>
      </c>
      <c r="CO294" s="344" t="str">
        <f t="shared" si="526"/>
        <v>ns</v>
      </c>
      <c r="CP294" s="332">
        <f t="shared" si="528"/>
        <v>0</v>
      </c>
      <c r="CQ294" s="344" t="str">
        <f t="shared" si="529"/>
        <v>ns</v>
      </c>
      <c r="CR294" s="332">
        <f t="shared" si="531"/>
        <v>0</v>
      </c>
      <c r="CS294" s="344" t="str">
        <f t="shared" si="532"/>
        <v>ns</v>
      </c>
      <c r="CT294" s="332">
        <f t="shared" si="534"/>
        <v>0</v>
      </c>
      <c r="CU294" s="344" t="str">
        <f t="shared" si="535"/>
        <v>ns</v>
      </c>
      <c r="CV294" s="332">
        <f t="shared" si="537"/>
        <v>0</v>
      </c>
      <c r="CW294" s="344" t="str">
        <f t="shared" si="538"/>
        <v>ns</v>
      </c>
      <c r="CX294" s="332">
        <f t="shared" si="540"/>
        <v>0</v>
      </c>
      <c r="CY294" s="344" t="str">
        <f t="shared" si="541"/>
        <v>ns</v>
      </c>
      <c r="CZ294" s="344">
        <f t="shared" si="543"/>
        <v>0</v>
      </c>
      <c r="DA294" s="344" t="str">
        <f t="shared" si="544"/>
        <v>ns</v>
      </c>
      <c r="DB294" s="344">
        <f t="shared" si="546"/>
        <v>0</v>
      </c>
      <c r="DC294" s="344" t="str">
        <f t="shared" si="547"/>
        <v>ns</v>
      </c>
      <c r="DD294" s="344">
        <f t="shared" si="549"/>
        <v>0</v>
      </c>
      <c r="DE294" s="344" t="str">
        <f t="shared" si="550"/>
        <v>ns</v>
      </c>
      <c r="DF294" s="344">
        <f t="shared" si="552"/>
        <v>0</v>
      </c>
      <c r="DG294" s="344" t="str">
        <f t="shared" si="553"/>
        <v>ns</v>
      </c>
      <c r="DH294" s="344">
        <f t="shared" si="555"/>
        <v>0</v>
      </c>
      <c r="DI294" s="344" t="str">
        <f t="shared" si="556"/>
        <v>ns</v>
      </c>
      <c r="DJ294" s="344">
        <f t="shared" si="558"/>
        <v>0</v>
      </c>
      <c r="DK294" s="344" t="str">
        <f t="shared" si="559"/>
        <v>ns</v>
      </c>
      <c r="DL294" s="344">
        <f t="shared" ref="DL294:DL311" si="561">ABS($P$293-P294)</f>
        <v>0</v>
      </c>
      <c r="DM294" s="344" t="str">
        <f t="shared" ref="DM294:DM311" si="562">IF(DL294&lt;DL$314,$DL$315,$DL$316)</f>
        <v>ns</v>
      </c>
    </row>
    <row r="295" spans="1:137">
      <c r="A295" s="342">
        <f>IF(Rendimiento!G144="",Rendimiento!K144,Rendimiento!G144)</f>
        <v>0</v>
      </c>
      <c r="B295" s="358">
        <f>Rendimiento!H144</f>
        <v>0</v>
      </c>
      <c r="C295" s="358">
        <f>Rendimiento!I144</f>
        <v>0</v>
      </c>
      <c r="D295" s="344">
        <f>Rendimiento!J144</f>
        <v>0</v>
      </c>
      <c r="E295" s="344">
        <f t="shared" si="478"/>
        <v>0</v>
      </c>
      <c r="F295" s="344">
        <f t="shared" si="474"/>
        <v>0</v>
      </c>
      <c r="G295" s="344">
        <f t="shared" si="475"/>
        <v>0</v>
      </c>
      <c r="H295" s="344">
        <f t="shared" si="476"/>
        <v>0</v>
      </c>
      <c r="I295" s="340">
        <f t="shared" si="479"/>
        <v>0</v>
      </c>
      <c r="J295" s="344">
        <f t="shared" si="480"/>
        <v>0</v>
      </c>
      <c r="K295" s="344">
        <f t="shared" si="477"/>
        <v>0</v>
      </c>
      <c r="O295" s="342">
        <f>Rendimiento!P144</f>
        <v>0</v>
      </c>
      <c r="P295" s="356">
        <f>Rendimiento!Q144</f>
        <v>0</v>
      </c>
      <c r="Q295" s="332">
        <f>IF(E314&gt;0,O295,0)</f>
        <v>0</v>
      </c>
      <c r="R295" s="333" t="str">
        <f t="shared" si="481"/>
        <v/>
      </c>
      <c r="S295" s="332">
        <f>IF(E314&gt;0,P295,Q295)</f>
        <v>0</v>
      </c>
      <c r="T295" s="344" t="str">
        <f t="shared" si="482"/>
        <v/>
      </c>
      <c r="U295" s="344" t="str">
        <f t="shared" si="485"/>
        <v/>
      </c>
      <c r="V295" s="344" t="str">
        <f t="shared" si="487"/>
        <v/>
      </c>
      <c r="W295" s="344" t="str">
        <f t="shared" si="491"/>
        <v/>
      </c>
      <c r="X295" s="344" t="str">
        <f t="shared" si="494"/>
        <v/>
      </c>
      <c r="Y295" s="344" t="str">
        <f t="shared" si="497"/>
        <v/>
      </c>
      <c r="Z295" s="344" t="str">
        <f t="shared" si="500"/>
        <v/>
      </c>
      <c r="AA295" s="344" t="str">
        <f t="shared" si="503"/>
        <v/>
      </c>
      <c r="AB295" s="344" t="str">
        <f t="shared" si="506"/>
        <v/>
      </c>
      <c r="AC295" s="344" t="str">
        <f t="shared" si="509"/>
        <v/>
      </c>
      <c r="AD295" s="344" t="str">
        <f t="shared" si="512"/>
        <v/>
      </c>
      <c r="AE295" s="344" t="str">
        <f t="shared" si="515"/>
        <v/>
      </c>
      <c r="AF295" s="344" t="str">
        <f t="shared" si="518"/>
        <v/>
      </c>
      <c r="AG295" s="344" t="str">
        <f t="shared" si="521"/>
        <v/>
      </c>
      <c r="AH295" s="344" t="str">
        <f t="shared" si="524"/>
        <v/>
      </c>
      <c r="AI295" s="344" t="str">
        <f t="shared" si="527"/>
        <v/>
      </c>
      <c r="AJ295" s="344" t="str">
        <f t="shared" si="530"/>
        <v/>
      </c>
      <c r="AK295" s="344" t="str">
        <f t="shared" si="533"/>
        <v/>
      </c>
      <c r="AL295" s="344" t="str">
        <f t="shared" si="536"/>
        <v/>
      </c>
      <c r="AM295" s="344" t="str">
        <f t="shared" si="539"/>
        <v/>
      </c>
      <c r="AN295" s="344" t="str">
        <f t="shared" si="542"/>
        <v/>
      </c>
      <c r="AO295" s="344" t="str">
        <f t="shared" si="545"/>
        <v/>
      </c>
      <c r="AP295" s="344" t="str">
        <f t="shared" si="548"/>
        <v/>
      </c>
      <c r="AQ295" s="344" t="str">
        <f t="shared" si="551"/>
        <v/>
      </c>
      <c r="AR295" s="344" t="str">
        <f t="shared" si="554"/>
        <v/>
      </c>
      <c r="AS295" s="344" t="str">
        <f t="shared" si="557"/>
        <v/>
      </c>
      <c r="AT295" s="344" t="str">
        <f t="shared" si="560"/>
        <v/>
      </c>
      <c r="AU295" s="344" t="str">
        <f t="shared" ref="AU295:AU311" si="563">IF(S295=0,"",$DO295)</f>
        <v/>
      </c>
      <c r="BL295" s="332">
        <f t="shared" si="483"/>
        <v>0</v>
      </c>
      <c r="BM295" s="344" t="str">
        <f t="shared" si="484"/>
        <v>ns</v>
      </c>
      <c r="BN295" s="332">
        <f t="shared" si="486"/>
        <v>0</v>
      </c>
      <c r="BO295" s="344" t="str">
        <f t="shared" si="488"/>
        <v>ns</v>
      </c>
      <c r="BP295" s="332">
        <f t="shared" si="489"/>
        <v>0</v>
      </c>
      <c r="BQ295" s="344" t="str">
        <f t="shared" si="490"/>
        <v>ns</v>
      </c>
      <c r="BR295" s="332">
        <f t="shared" si="492"/>
        <v>0</v>
      </c>
      <c r="BS295" s="344" t="str">
        <f t="shared" si="493"/>
        <v>ns</v>
      </c>
      <c r="BT295" s="332">
        <f t="shared" si="495"/>
        <v>0</v>
      </c>
      <c r="BU295" s="344" t="str">
        <f t="shared" si="496"/>
        <v>ns</v>
      </c>
      <c r="BV295" s="332">
        <f t="shared" si="498"/>
        <v>0</v>
      </c>
      <c r="BW295" s="344" t="str">
        <f t="shared" si="499"/>
        <v>ns</v>
      </c>
      <c r="BX295" s="332">
        <f t="shared" si="501"/>
        <v>0</v>
      </c>
      <c r="BY295" s="344" t="str">
        <f t="shared" si="502"/>
        <v>ns</v>
      </c>
      <c r="BZ295" s="332">
        <f t="shared" si="504"/>
        <v>0</v>
      </c>
      <c r="CA295" s="344" t="str">
        <f t="shared" si="505"/>
        <v>ns</v>
      </c>
      <c r="CB295" s="332">
        <f t="shared" si="507"/>
        <v>0</v>
      </c>
      <c r="CC295" s="344" t="str">
        <f t="shared" si="508"/>
        <v>ns</v>
      </c>
      <c r="CD295" s="332">
        <f t="shared" si="510"/>
        <v>0</v>
      </c>
      <c r="CE295" s="344" t="str">
        <f t="shared" si="511"/>
        <v>ns</v>
      </c>
      <c r="CF295" s="332">
        <f t="shared" si="513"/>
        <v>0</v>
      </c>
      <c r="CG295" s="344" t="str">
        <f t="shared" si="514"/>
        <v>ns</v>
      </c>
      <c r="CH295" s="332">
        <f t="shared" si="516"/>
        <v>0</v>
      </c>
      <c r="CI295" s="344" t="str">
        <f t="shared" si="517"/>
        <v>ns</v>
      </c>
      <c r="CJ295" s="332">
        <f t="shared" si="519"/>
        <v>0</v>
      </c>
      <c r="CK295" s="344" t="str">
        <f t="shared" si="520"/>
        <v>ns</v>
      </c>
      <c r="CL295" s="332">
        <f t="shared" si="522"/>
        <v>0</v>
      </c>
      <c r="CM295" s="344" t="str">
        <f t="shared" si="523"/>
        <v>ns</v>
      </c>
      <c r="CN295" s="332">
        <f t="shared" si="525"/>
        <v>0</v>
      </c>
      <c r="CO295" s="344" t="str">
        <f t="shared" si="526"/>
        <v>ns</v>
      </c>
      <c r="CP295" s="332">
        <f t="shared" si="528"/>
        <v>0</v>
      </c>
      <c r="CQ295" s="344" t="str">
        <f t="shared" si="529"/>
        <v>ns</v>
      </c>
      <c r="CR295" s="332">
        <f t="shared" si="531"/>
        <v>0</v>
      </c>
      <c r="CS295" s="344" t="str">
        <f t="shared" si="532"/>
        <v>ns</v>
      </c>
      <c r="CT295" s="332">
        <f t="shared" si="534"/>
        <v>0</v>
      </c>
      <c r="CU295" s="344" t="str">
        <f t="shared" si="535"/>
        <v>ns</v>
      </c>
      <c r="CV295" s="332">
        <f t="shared" si="537"/>
        <v>0</v>
      </c>
      <c r="CW295" s="344" t="str">
        <f t="shared" si="538"/>
        <v>ns</v>
      </c>
      <c r="CX295" s="332">
        <f t="shared" si="540"/>
        <v>0</v>
      </c>
      <c r="CY295" s="344" t="str">
        <f t="shared" si="541"/>
        <v>ns</v>
      </c>
      <c r="CZ295" s="344">
        <f t="shared" si="543"/>
        <v>0</v>
      </c>
      <c r="DA295" s="344" t="str">
        <f t="shared" si="544"/>
        <v>ns</v>
      </c>
      <c r="DB295" s="344">
        <f t="shared" si="546"/>
        <v>0</v>
      </c>
      <c r="DC295" s="344" t="str">
        <f t="shared" si="547"/>
        <v>ns</v>
      </c>
      <c r="DD295" s="344">
        <f t="shared" si="549"/>
        <v>0</v>
      </c>
      <c r="DE295" s="344" t="str">
        <f t="shared" si="550"/>
        <v>ns</v>
      </c>
      <c r="DF295" s="344">
        <f t="shared" si="552"/>
        <v>0</v>
      </c>
      <c r="DG295" s="344" t="str">
        <f t="shared" si="553"/>
        <v>ns</v>
      </c>
      <c r="DH295" s="344">
        <f t="shared" si="555"/>
        <v>0</v>
      </c>
      <c r="DI295" s="344" t="str">
        <f t="shared" si="556"/>
        <v>ns</v>
      </c>
      <c r="DJ295" s="344">
        <f t="shared" si="558"/>
        <v>0</v>
      </c>
      <c r="DK295" s="344" t="str">
        <f t="shared" si="559"/>
        <v>ns</v>
      </c>
      <c r="DL295" s="344">
        <f t="shared" si="561"/>
        <v>0</v>
      </c>
      <c r="DM295" s="344" t="str">
        <f t="shared" si="562"/>
        <v>ns</v>
      </c>
      <c r="DN295" s="344">
        <f t="shared" ref="DN295:DN311" si="564">ABS($P$294-P295)</f>
        <v>0</v>
      </c>
      <c r="DO295" s="344" t="str">
        <f t="shared" ref="DO295:DO311" si="565">IF(DN295&lt;DN$314,$DN$315,$DN$316)</f>
        <v>ns</v>
      </c>
    </row>
    <row r="296" spans="1:137">
      <c r="A296" s="342">
        <f>IF(Rendimiento!G145="",Rendimiento!K145,Rendimiento!G145)</f>
        <v>0</v>
      </c>
      <c r="B296" s="358">
        <f>Rendimiento!H145</f>
        <v>0</v>
      </c>
      <c r="C296" s="358">
        <f>Rendimiento!I145</f>
        <v>0</v>
      </c>
      <c r="D296" s="344">
        <f>Rendimiento!J145</f>
        <v>0</v>
      </c>
      <c r="E296" s="344">
        <f t="shared" si="478"/>
        <v>0</v>
      </c>
      <c r="F296" s="344">
        <f t="shared" si="474"/>
        <v>0</v>
      </c>
      <c r="G296" s="344">
        <f t="shared" si="475"/>
        <v>0</v>
      </c>
      <c r="H296" s="344">
        <f t="shared" si="476"/>
        <v>0</v>
      </c>
      <c r="I296" s="340">
        <f t="shared" si="479"/>
        <v>0</v>
      </c>
      <c r="J296" s="344">
        <f t="shared" si="480"/>
        <v>0</v>
      </c>
      <c r="K296" s="344">
        <f t="shared" si="477"/>
        <v>0</v>
      </c>
      <c r="O296" s="342">
        <f>Rendimiento!P145</f>
        <v>0</v>
      </c>
      <c r="P296" s="356">
        <f>Rendimiento!Q145</f>
        <v>0</v>
      </c>
      <c r="Q296" s="332">
        <f>IF(E314&gt;0,O296,0)</f>
        <v>0</v>
      </c>
      <c r="R296" s="333" t="str">
        <f t="shared" si="481"/>
        <v/>
      </c>
      <c r="S296" s="332">
        <f>IF(E314&gt;0,P296,Q296)</f>
        <v>0</v>
      </c>
      <c r="T296" s="344" t="str">
        <f t="shared" si="482"/>
        <v/>
      </c>
      <c r="U296" s="344" t="str">
        <f t="shared" si="485"/>
        <v/>
      </c>
      <c r="V296" s="344" t="str">
        <f t="shared" si="487"/>
        <v/>
      </c>
      <c r="W296" s="344" t="str">
        <f t="shared" si="491"/>
        <v/>
      </c>
      <c r="X296" s="344" t="str">
        <f t="shared" si="494"/>
        <v/>
      </c>
      <c r="Y296" s="344" t="str">
        <f t="shared" si="497"/>
        <v/>
      </c>
      <c r="Z296" s="344" t="str">
        <f t="shared" si="500"/>
        <v/>
      </c>
      <c r="AA296" s="344" t="str">
        <f t="shared" si="503"/>
        <v/>
      </c>
      <c r="AB296" s="344" t="str">
        <f t="shared" si="506"/>
        <v/>
      </c>
      <c r="AC296" s="344" t="str">
        <f t="shared" si="509"/>
        <v/>
      </c>
      <c r="AD296" s="344" t="str">
        <f t="shared" si="512"/>
        <v/>
      </c>
      <c r="AE296" s="344" t="str">
        <f t="shared" si="515"/>
        <v/>
      </c>
      <c r="AF296" s="344" t="str">
        <f t="shared" si="518"/>
        <v/>
      </c>
      <c r="AG296" s="344" t="str">
        <f t="shared" si="521"/>
        <v/>
      </c>
      <c r="AH296" s="344" t="str">
        <f t="shared" si="524"/>
        <v/>
      </c>
      <c r="AI296" s="344" t="str">
        <f t="shared" si="527"/>
        <v/>
      </c>
      <c r="AJ296" s="344" t="str">
        <f t="shared" si="530"/>
        <v/>
      </c>
      <c r="AK296" s="344" t="str">
        <f t="shared" si="533"/>
        <v/>
      </c>
      <c r="AL296" s="344" t="str">
        <f t="shared" si="536"/>
        <v/>
      </c>
      <c r="AM296" s="344" t="str">
        <f t="shared" si="539"/>
        <v/>
      </c>
      <c r="AN296" s="344" t="str">
        <f t="shared" si="542"/>
        <v/>
      </c>
      <c r="AO296" s="344" t="str">
        <f t="shared" si="545"/>
        <v/>
      </c>
      <c r="AP296" s="344" t="str">
        <f t="shared" si="548"/>
        <v/>
      </c>
      <c r="AQ296" s="344" t="str">
        <f t="shared" si="551"/>
        <v/>
      </c>
      <c r="AR296" s="344" t="str">
        <f t="shared" si="554"/>
        <v/>
      </c>
      <c r="AS296" s="344" t="str">
        <f t="shared" si="557"/>
        <v/>
      </c>
      <c r="AT296" s="344" t="str">
        <f t="shared" si="560"/>
        <v/>
      </c>
      <c r="AU296" s="344" t="str">
        <f t="shared" si="563"/>
        <v/>
      </c>
      <c r="AV296" s="344" t="str">
        <f t="shared" ref="AV296:AV311" si="566">IF(S296=0,"",$DQ296)</f>
        <v/>
      </c>
      <c r="BL296" s="332">
        <f t="shared" si="483"/>
        <v>0</v>
      </c>
      <c r="BM296" s="344" t="str">
        <f t="shared" si="484"/>
        <v>ns</v>
      </c>
      <c r="BN296" s="332">
        <f t="shared" si="486"/>
        <v>0</v>
      </c>
      <c r="BO296" s="344" t="str">
        <f t="shared" si="488"/>
        <v>ns</v>
      </c>
      <c r="BP296" s="332">
        <f t="shared" si="489"/>
        <v>0</v>
      </c>
      <c r="BQ296" s="344" t="str">
        <f t="shared" si="490"/>
        <v>ns</v>
      </c>
      <c r="BR296" s="332">
        <f t="shared" si="492"/>
        <v>0</v>
      </c>
      <c r="BS296" s="344" t="str">
        <f t="shared" si="493"/>
        <v>ns</v>
      </c>
      <c r="BT296" s="332">
        <f t="shared" si="495"/>
        <v>0</v>
      </c>
      <c r="BU296" s="344" t="str">
        <f t="shared" si="496"/>
        <v>ns</v>
      </c>
      <c r="BV296" s="332">
        <f t="shared" si="498"/>
        <v>0</v>
      </c>
      <c r="BW296" s="344" t="str">
        <f t="shared" si="499"/>
        <v>ns</v>
      </c>
      <c r="BX296" s="332">
        <f t="shared" si="501"/>
        <v>0</v>
      </c>
      <c r="BY296" s="344" t="str">
        <f t="shared" si="502"/>
        <v>ns</v>
      </c>
      <c r="BZ296" s="332">
        <f t="shared" si="504"/>
        <v>0</v>
      </c>
      <c r="CA296" s="344" t="str">
        <f t="shared" si="505"/>
        <v>ns</v>
      </c>
      <c r="CB296" s="332">
        <f t="shared" si="507"/>
        <v>0</v>
      </c>
      <c r="CC296" s="344" t="str">
        <f t="shared" si="508"/>
        <v>ns</v>
      </c>
      <c r="CD296" s="332">
        <f t="shared" si="510"/>
        <v>0</v>
      </c>
      <c r="CE296" s="344" t="str">
        <f t="shared" si="511"/>
        <v>ns</v>
      </c>
      <c r="CF296" s="332">
        <f t="shared" si="513"/>
        <v>0</v>
      </c>
      <c r="CG296" s="344" t="str">
        <f t="shared" si="514"/>
        <v>ns</v>
      </c>
      <c r="CH296" s="332">
        <f t="shared" si="516"/>
        <v>0</v>
      </c>
      <c r="CI296" s="344" t="str">
        <f t="shared" si="517"/>
        <v>ns</v>
      </c>
      <c r="CJ296" s="332">
        <f t="shared" si="519"/>
        <v>0</v>
      </c>
      <c r="CK296" s="344" t="str">
        <f t="shared" si="520"/>
        <v>ns</v>
      </c>
      <c r="CL296" s="332">
        <f t="shared" si="522"/>
        <v>0</v>
      </c>
      <c r="CM296" s="344" t="str">
        <f t="shared" si="523"/>
        <v>ns</v>
      </c>
      <c r="CN296" s="332">
        <f t="shared" si="525"/>
        <v>0</v>
      </c>
      <c r="CO296" s="344" t="str">
        <f t="shared" si="526"/>
        <v>ns</v>
      </c>
      <c r="CP296" s="332">
        <f t="shared" si="528"/>
        <v>0</v>
      </c>
      <c r="CQ296" s="344" t="str">
        <f t="shared" si="529"/>
        <v>ns</v>
      </c>
      <c r="CR296" s="332">
        <f t="shared" si="531"/>
        <v>0</v>
      </c>
      <c r="CS296" s="344" t="str">
        <f t="shared" si="532"/>
        <v>ns</v>
      </c>
      <c r="CT296" s="332">
        <f t="shared" si="534"/>
        <v>0</v>
      </c>
      <c r="CU296" s="344" t="str">
        <f t="shared" si="535"/>
        <v>ns</v>
      </c>
      <c r="CV296" s="332">
        <f t="shared" si="537"/>
        <v>0</v>
      </c>
      <c r="CW296" s="344" t="str">
        <f t="shared" si="538"/>
        <v>ns</v>
      </c>
      <c r="CX296" s="332">
        <f t="shared" si="540"/>
        <v>0</v>
      </c>
      <c r="CY296" s="344" t="str">
        <f t="shared" si="541"/>
        <v>ns</v>
      </c>
      <c r="CZ296" s="344">
        <f t="shared" si="543"/>
        <v>0</v>
      </c>
      <c r="DA296" s="344" t="str">
        <f t="shared" si="544"/>
        <v>ns</v>
      </c>
      <c r="DB296" s="344">
        <f t="shared" si="546"/>
        <v>0</v>
      </c>
      <c r="DC296" s="344" t="str">
        <f t="shared" si="547"/>
        <v>ns</v>
      </c>
      <c r="DD296" s="344">
        <f t="shared" si="549"/>
        <v>0</v>
      </c>
      <c r="DE296" s="344" t="str">
        <f t="shared" si="550"/>
        <v>ns</v>
      </c>
      <c r="DF296" s="344">
        <f t="shared" si="552"/>
        <v>0</v>
      </c>
      <c r="DG296" s="344" t="str">
        <f t="shared" si="553"/>
        <v>ns</v>
      </c>
      <c r="DH296" s="344">
        <f t="shared" si="555"/>
        <v>0</v>
      </c>
      <c r="DI296" s="344" t="str">
        <f t="shared" si="556"/>
        <v>ns</v>
      </c>
      <c r="DJ296" s="344">
        <f t="shared" si="558"/>
        <v>0</v>
      </c>
      <c r="DK296" s="344" t="str">
        <f t="shared" si="559"/>
        <v>ns</v>
      </c>
      <c r="DL296" s="344">
        <f t="shared" si="561"/>
        <v>0</v>
      </c>
      <c r="DM296" s="344" t="str">
        <f t="shared" si="562"/>
        <v>ns</v>
      </c>
      <c r="DN296" s="344">
        <f t="shared" si="564"/>
        <v>0</v>
      </c>
      <c r="DO296" s="344" t="str">
        <f t="shared" si="565"/>
        <v>ns</v>
      </c>
      <c r="DP296" s="344">
        <f t="shared" ref="DP296:DP311" si="567">ABS($P$295-P296)</f>
        <v>0</v>
      </c>
      <c r="DQ296" s="344" t="str">
        <f t="shared" ref="DQ296:DQ311" si="568">IF(DP296&lt;DP$314,$DP$315,$DP$316)</f>
        <v>ns</v>
      </c>
    </row>
    <row r="297" spans="1:137">
      <c r="A297" s="342">
        <f>IF(Rendimiento!G146="",Rendimiento!K146,Rendimiento!G146)</f>
        <v>0</v>
      </c>
      <c r="B297" s="358">
        <f>Rendimiento!H146</f>
        <v>0</v>
      </c>
      <c r="C297" s="358">
        <f>Rendimiento!I146</f>
        <v>0</v>
      </c>
      <c r="D297" s="344">
        <f>Rendimiento!J146</f>
        <v>0</v>
      </c>
      <c r="E297" s="344">
        <f t="shared" si="478"/>
        <v>0</v>
      </c>
      <c r="F297" s="344">
        <f t="shared" si="474"/>
        <v>0</v>
      </c>
      <c r="G297" s="344">
        <f t="shared" si="475"/>
        <v>0</v>
      </c>
      <c r="H297" s="344">
        <f t="shared" si="476"/>
        <v>0</v>
      </c>
      <c r="I297" s="340">
        <f t="shared" si="479"/>
        <v>0</v>
      </c>
      <c r="J297" s="344">
        <f t="shared" si="480"/>
        <v>0</v>
      </c>
      <c r="K297" s="344">
        <f t="shared" si="477"/>
        <v>0</v>
      </c>
      <c r="O297" s="342">
        <f>Rendimiento!P146</f>
        <v>0</v>
      </c>
      <c r="P297" s="356">
        <f>Rendimiento!Q146</f>
        <v>0</v>
      </c>
      <c r="Q297" s="332">
        <f>IF(E314&gt;0,O297,0)</f>
        <v>0</v>
      </c>
      <c r="R297" s="333" t="str">
        <f t="shared" si="481"/>
        <v/>
      </c>
      <c r="S297" s="332">
        <f>IF(E314&gt;0,P297,Q297)</f>
        <v>0</v>
      </c>
      <c r="T297" s="344" t="str">
        <f t="shared" si="482"/>
        <v/>
      </c>
      <c r="U297" s="344" t="str">
        <f t="shared" si="485"/>
        <v/>
      </c>
      <c r="V297" s="344" t="str">
        <f t="shared" si="487"/>
        <v/>
      </c>
      <c r="W297" s="344" t="str">
        <f t="shared" si="491"/>
        <v/>
      </c>
      <c r="X297" s="344" t="str">
        <f t="shared" si="494"/>
        <v/>
      </c>
      <c r="Y297" s="344" t="str">
        <f t="shared" si="497"/>
        <v/>
      </c>
      <c r="Z297" s="344" t="str">
        <f t="shared" si="500"/>
        <v/>
      </c>
      <c r="AA297" s="344" t="str">
        <f t="shared" si="503"/>
        <v/>
      </c>
      <c r="AB297" s="344" t="str">
        <f t="shared" si="506"/>
        <v/>
      </c>
      <c r="AC297" s="344" t="str">
        <f t="shared" si="509"/>
        <v/>
      </c>
      <c r="AD297" s="344" t="str">
        <f t="shared" si="512"/>
        <v/>
      </c>
      <c r="AE297" s="344" t="str">
        <f t="shared" si="515"/>
        <v/>
      </c>
      <c r="AF297" s="344" t="str">
        <f t="shared" si="518"/>
        <v/>
      </c>
      <c r="AG297" s="344" t="str">
        <f t="shared" si="521"/>
        <v/>
      </c>
      <c r="AH297" s="344" t="str">
        <f t="shared" si="524"/>
        <v/>
      </c>
      <c r="AI297" s="344" t="str">
        <f t="shared" si="527"/>
        <v/>
      </c>
      <c r="AJ297" s="344" t="str">
        <f t="shared" si="530"/>
        <v/>
      </c>
      <c r="AK297" s="344" t="str">
        <f t="shared" si="533"/>
        <v/>
      </c>
      <c r="AL297" s="344" t="str">
        <f t="shared" si="536"/>
        <v/>
      </c>
      <c r="AM297" s="344" t="str">
        <f t="shared" si="539"/>
        <v/>
      </c>
      <c r="AN297" s="344" t="str">
        <f t="shared" si="542"/>
        <v/>
      </c>
      <c r="AO297" s="344" t="str">
        <f t="shared" si="545"/>
        <v/>
      </c>
      <c r="AP297" s="344" t="str">
        <f t="shared" si="548"/>
        <v/>
      </c>
      <c r="AQ297" s="344" t="str">
        <f t="shared" si="551"/>
        <v/>
      </c>
      <c r="AR297" s="344" t="str">
        <f t="shared" si="554"/>
        <v/>
      </c>
      <c r="AS297" s="344" t="str">
        <f t="shared" si="557"/>
        <v/>
      </c>
      <c r="AT297" s="344" t="str">
        <f t="shared" si="560"/>
        <v/>
      </c>
      <c r="AU297" s="344" t="str">
        <f t="shared" si="563"/>
        <v/>
      </c>
      <c r="AV297" s="344" t="str">
        <f t="shared" si="566"/>
        <v/>
      </c>
      <c r="AW297" s="344" t="str">
        <f t="shared" ref="AW297:AW311" si="569">IF(S297=0,"",$DS297)</f>
        <v/>
      </c>
      <c r="BL297" s="332">
        <f t="shared" si="483"/>
        <v>0</v>
      </c>
      <c r="BM297" s="344" t="str">
        <f t="shared" si="484"/>
        <v>ns</v>
      </c>
      <c r="BN297" s="332">
        <f t="shared" si="486"/>
        <v>0</v>
      </c>
      <c r="BO297" s="344" t="str">
        <f t="shared" si="488"/>
        <v>ns</v>
      </c>
      <c r="BP297" s="332">
        <f t="shared" si="489"/>
        <v>0</v>
      </c>
      <c r="BQ297" s="344" t="str">
        <f t="shared" si="490"/>
        <v>ns</v>
      </c>
      <c r="BR297" s="332">
        <f t="shared" si="492"/>
        <v>0</v>
      </c>
      <c r="BS297" s="344" t="str">
        <f t="shared" si="493"/>
        <v>ns</v>
      </c>
      <c r="BT297" s="332">
        <f t="shared" si="495"/>
        <v>0</v>
      </c>
      <c r="BU297" s="344" t="str">
        <f t="shared" si="496"/>
        <v>ns</v>
      </c>
      <c r="BV297" s="332">
        <f t="shared" si="498"/>
        <v>0</v>
      </c>
      <c r="BW297" s="344" t="str">
        <f t="shared" si="499"/>
        <v>ns</v>
      </c>
      <c r="BX297" s="332">
        <f t="shared" si="501"/>
        <v>0</v>
      </c>
      <c r="BY297" s="344" t="str">
        <f t="shared" si="502"/>
        <v>ns</v>
      </c>
      <c r="BZ297" s="332">
        <f t="shared" si="504"/>
        <v>0</v>
      </c>
      <c r="CA297" s="344" t="str">
        <f t="shared" si="505"/>
        <v>ns</v>
      </c>
      <c r="CB297" s="332">
        <f t="shared" si="507"/>
        <v>0</v>
      </c>
      <c r="CC297" s="344" t="str">
        <f t="shared" si="508"/>
        <v>ns</v>
      </c>
      <c r="CD297" s="332">
        <f t="shared" si="510"/>
        <v>0</v>
      </c>
      <c r="CE297" s="344" t="str">
        <f t="shared" si="511"/>
        <v>ns</v>
      </c>
      <c r="CF297" s="332">
        <f t="shared" si="513"/>
        <v>0</v>
      </c>
      <c r="CG297" s="344" t="str">
        <f t="shared" si="514"/>
        <v>ns</v>
      </c>
      <c r="CH297" s="332">
        <f t="shared" si="516"/>
        <v>0</v>
      </c>
      <c r="CI297" s="344" t="str">
        <f t="shared" si="517"/>
        <v>ns</v>
      </c>
      <c r="CJ297" s="332">
        <f t="shared" si="519"/>
        <v>0</v>
      </c>
      <c r="CK297" s="344" t="str">
        <f t="shared" si="520"/>
        <v>ns</v>
      </c>
      <c r="CL297" s="332">
        <f t="shared" si="522"/>
        <v>0</v>
      </c>
      <c r="CM297" s="344" t="str">
        <f t="shared" si="523"/>
        <v>ns</v>
      </c>
      <c r="CN297" s="332">
        <f t="shared" si="525"/>
        <v>0</v>
      </c>
      <c r="CO297" s="344" t="str">
        <f t="shared" si="526"/>
        <v>ns</v>
      </c>
      <c r="CP297" s="332">
        <f t="shared" si="528"/>
        <v>0</v>
      </c>
      <c r="CQ297" s="344" t="str">
        <f t="shared" si="529"/>
        <v>ns</v>
      </c>
      <c r="CR297" s="332">
        <f t="shared" si="531"/>
        <v>0</v>
      </c>
      <c r="CS297" s="344" t="str">
        <f t="shared" si="532"/>
        <v>ns</v>
      </c>
      <c r="CT297" s="332">
        <f t="shared" si="534"/>
        <v>0</v>
      </c>
      <c r="CU297" s="344" t="str">
        <f t="shared" si="535"/>
        <v>ns</v>
      </c>
      <c r="CV297" s="332">
        <f t="shared" si="537"/>
        <v>0</v>
      </c>
      <c r="CW297" s="344" t="str">
        <f t="shared" si="538"/>
        <v>ns</v>
      </c>
      <c r="CX297" s="332">
        <f t="shared" si="540"/>
        <v>0</v>
      </c>
      <c r="CY297" s="344" t="str">
        <f t="shared" si="541"/>
        <v>ns</v>
      </c>
      <c r="CZ297" s="344">
        <f t="shared" si="543"/>
        <v>0</v>
      </c>
      <c r="DA297" s="344" t="str">
        <f t="shared" si="544"/>
        <v>ns</v>
      </c>
      <c r="DB297" s="344">
        <f t="shared" si="546"/>
        <v>0</v>
      </c>
      <c r="DC297" s="344" t="str">
        <f t="shared" si="547"/>
        <v>ns</v>
      </c>
      <c r="DD297" s="344">
        <f t="shared" si="549"/>
        <v>0</v>
      </c>
      <c r="DE297" s="344" t="str">
        <f t="shared" si="550"/>
        <v>ns</v>
      </c>
      <c r="DF297" s="344">
        <f t="shared" si="552"/>
        <v>0</v>
      </c>
      <c r="DG297" s="344" t="str">
        <f t="shared" si="553"/>
        <v>ns</v>
      </c>
      <c r="DH297" s="344">
        <f t="shared" si="555"/>
        <v>0</v>
      </c>
      <c r="DI297" s="344" t="str">
        <f t="shared" si="556"/>
        <v>ns</v>
      </c>
      <c r="DJ297" s="344">
        <f t="shared" si="558"/>
        <v>0</v>
      </c>
      <c r="DK297" s="344" t="str">
        <f t="shared" si="559"/>
        <v>ns</v>
      </c>
      <c r="DL297" s="344">
        <f t="shared" si="561"/>
        <v>0</v>
      </c>
      <c r="DM297" s="344" t="str">
        <f t="shared" si="562"/>
        <v>ns</v>
      </c>
      <c r="DN297" s="344">
        <f t="shared" si="564"/>
        <v>0</v>
      </c>
      <c r="DO297" s="344" t="str">
        <f t="shared" si="565"/>
        <v>ns</v>
      </c>
      <c r="DP297" s="344">
        <f t="shared" si="567"/>
        <v>0</v>
      </c>
      <c r="DQ297" s="344" t="str">
        <f t="shared" si="568"/>
        <v>ns</v>
      </c>
      <c r="DR297" s="344">
        <f t="shared" ref="DR297:DR311" si="570">ABS($P$296-P297)</f>
        <v>0</v>
      </c>
      <c r="DS297" s="344" t="str">
        <f t="shared" ref="DS297:DS311" si="571">IF(DR297&lt;DR$314,$DR$315,$DR$316)</f>
        <v>ns</v>
      </c>
    </row>
    <row r="298" spans="1:137">
      <c r="A298" s="342">
        <f>IF(Rendimiento!G147="",Rendimiento!K147,Rendimiento!G147)</f>
        <v>0</v>
      </c>
      <c r="B298" s="358">
        <f>Rendimiento!H147</f>
        <v>0</v>
      </c>
      <c r="C298" s="358">
        <f>Rendimiento!I147</f>
        <v>0</v>
      </c>
      <c r="D298" s="344">
        <f>Rendimiento!J147</f>
        <v>0</v>
      </c>
      <c r="E298" s="344">
        <f t="shared" si="478"/>
        <v>0</v>
      </c>
      <c r="F298" s="344">
        <f t="shared" si="474"/>
        <v>0</v>
      </c>
      <c r="G298" s="344">
        <f t="shared" si="475"/>
        <v>0</v>
      </c>
      <c r="H298" s="344">
        <f t="shared" si="476"/>
        <v>0</v>
      </c>
      <c r="I298" s="340">
        <f t="shared" si="479"/>
        <v>0</v>
      </c>
      <c r="J298" s="344">
        <f t="shared" si="480"/>
        <v>0</v>
      </c>
      <c r="K298" s="344">
        <f t="shared" si="477"/>
        <v>0</v>
      </c>
      <c r="O298" s="342">
        <f>Rendimiento!P147</f>
        <v>0</v>
      </c>
      <c r="P298" s="356">
        <f>Rendimiento!Q147</f>
        <v>0</v>
      </c>
      <c r="Q298" s="332">
        <f>IF(E314&gt;0,O298,0)</f>
        <v>0</v>
      </c>
      <c r="R298" s="333" t="str">
        <f t="shared" si="481"/>
        <v/>
      </c>
      <c r="S298" s="332">
        <f>IF(E314&gt;0,P298,Q298)</f>
        <v>0</v>
      </c>
      <c r="T298" s="344" t="str">
        <f t="shared" si="482"/>
        <v/>
      </c>
      <c r="U298" s="344" t="str">
        <f t="shared" si="485"/>
        <v/>
      </c>
      <c r="V298" s="344" t="str">
        <f t="shared" si="487"/>
        <v/>
      </c>
      <c r="W298" s="344" t="str">
        <f t="shared" si="491"/>
        <v/>
      </c>
      <c r="X298" s="344" t="str">
        <f t="shared" si="494"/>
        <v/>
      </c>
      <c r="Y298" s="344" t="str">
        <f t="shared" si="497"/>
        <v/>
      </c>
      <c r="Z298" s="344" t="str">
        <f t="shared" si="500"/>
        <v/>
      </c>
      <c r="AA298" s="344" t="str">
        <f t="shared" si="503"/>
        <v/>
      </c>
      <c r="AB298" s="344" t="str">
        <f t="shared" si="506"/>
        <v/>
      </c>
      <c r="AC298" s="344" t="str">
        <f t="shared" si="509"/>
        <v/>
      </c>
      <c r="AD298" s="344" t="str">
        <f t="shared" si="512"/>
        <v/>
      </c>
      <c r="AE298" s="344" t="str">
        <f t="shared" si="515"/>
        <v/>
      </c>
      <c r="AF298" s="344" t="str">
        <f t="shared" si="518"/>
        <v/>
      </c>
      <c r="AG298" s="344" t="str">
        <f t="shared" si="521"/>
        <v/>
      </c>
      <c r="AH298" s="344" t="str">
        <f t="shared" si="524"/>
        <v/>
      </c>
      <c r="AI298" s="344" t="str">
        <f t="shared" si="527"/>
        <v/>
      </c>
      <c r="AJ298" s="344" t="str">
        <f t="shared" si="530"/>
        <v/>
      </c>
      <c r="AK298" s="344" t="str">
        <f t="shared" si="533"/>
        <v/>
      </c>
      <c r="AL298" s="344" t="str">
        <f t="shared" si="536"/>
        <v/>
      </c>
      <c r="AM298" s="344" t="str">
        <f t="shared" si="539"/>
        <v/>
      </c>
      <c r="AN298" s="344" t="str">
        <f t="shared" si="542"/>
        <v/>
      </c>
      <c r="AO298" s="344" t="str">
        <f t="shared" si="545"/>
        <v/>
      </c>
      <c r="AP298" s="344" t="str">
        <f t="shared" si="548"/>
        <v/>
      </c>
      <c r="AQ298" s="344" t="str">
        <f t="shared" si="551"/>
        <v/>
      </c>
      <c r="AR298" s="344" t="str">
        <f t="shared" si="554"/>
        <v/>
      </c>
      <c r="AS298" s="344" t="str">
        <f t="shared" si="557"/>
        <v/>
      </c>
      <c r="AT298" s="344" t="str">
        <f t="shared" si="560"/>
        <v/>
      </c>
      <c r="AU298" s="344" t="str">
        <f t="shared" si="563"/>
        <v/>
      </c>
      <c r="AV298" s="344" t="str">
        <f t="shared" si="566"/>
        <v/>
      </c>
      <c r="AW298" s="344" t="str">
        <f t="shared" si="569"/>
        <v/>
      </c>
      <c r="AX298" s="344" t="str">
        <f t="shared" ref="AX298:AX311" si="572">IF(S298=0,"",$DU298)</f>
        <v/>
      </c>
      <c r="BL298" s="332">
        <f t="shared" si="483"/>
        <v>0</v>
      </c>
      <c r="BM298" s="344" t="str">
        <f t="shared" si="484"/>
        <v>ns</v>
      </c>
      <c r="BN298" s="332">
        <f t="shared" si="486"/>
        <v>0</v>
      </c>
      <c r="BO298" s="344" t="str">
        <f t="shared" si="488"/>
        <v>ns</v>
      </c>
      <c r="BP298" s="332">
        <f t="shared" si="489"/>
        <v>0</v>
      </c>
      <c r="BQ298" s="344" t="str">
        <f t="shared" si="490"/>
        <v>ns</v>
      </c>
      <c r="BR298" s="332">
        <f t="shared" si="492"/>
        <v>0</v>
      </c>
      <c r="BS298" s="344" t="str">
        <f t="shared" si="493"/>
        <v>ns</v>
      </c>
      <c r="BT298" s="332">
        <f t="shared" si="495"/>
        <v>0</v>
      </c>
      <c r="BU298" s="344" t="str">
        <f t="shared" si="496"/>
        <v>ns</v>
      </c>
      <c r="BV298" s="332">
        <f t="shared" si="498"/>
        <v>0</v>
      </c>
      <c r="BW298" s="344" t="str">
        <f t="shared" si="499"/>
        <v>ns</v>
      </c>
      <c r="BX298" s="332">
        <f t="shared" si="501"/>
        <v>0</v>
      </c>
      <c r="BY298" s="344" t="str">
        <f t="shared" si="502"/>
        <v>ns</v>
      </c>
      <c r="BZ298" s="332">
        <f t="shared" si="504"/>
        <v>0</v>
      </c>
      <c r="CA298" s="344" t="str">
        <f t="shared" si="505"/>
        <v>ns</v>
      </c>
      <c r="CB298" s="332">
        <f t="shared" si="507"/>
        <v>0</v>
      </c>
      <c r="CC298" s="344" t="str">
        <f t="shared" si="508"/>
        <v>ns</v>
      </c>
      <c r="CD298" s="332">
        <f t="shared" si="510"/>
        <v>0</v>
      </c>
      <c r="CE298" s="344" t="str">
        <f t="shared" si="511"/>
        <v>ns</v>
      </c>
      <c r="CF298" s="332">
        <f t="shared" si="513"/>
        <v>0</v>
      </c>
      <c r="CG298" s="344" t="str">
        <f t="shared" si="514"/>
        <v>ns</v>
      </c>
      <c r="CH298" s="332">
        <f t="shared" si="516"/>
        <v>0</v>
      </c>
      <c r="CI298" s="344" t="str">
        <f t="shared" si="517"/>
        <v>ns</v>
      </c>
      <c r="CJ298" s="332">
        <f t="shared" si="519"/>
        <v>0</v>
      </c>
      <c r="CK298" s="344" t="str">
        <f t="shared" si="520"/>
        <v>ns</v>
      </c>
      <c r="CL298" s="332">
        <f t="shared" si="522"/>
        <v>0</v>
      </c>
      <c r="CM298" s="344" t="str">
        <f t="shared" si="523"/>
        <v>ns</v>
      </c>
      <c r="CN298" s="332">
        <f t="shared" si="525"/>
        <v>0</v>
      </c>
      <c r="CO298" s="344" t="str">
        <f t="shared" si="526"/>
        <v>ns</v>
      </c>
      <c r="CP298" s="332">
        <f t="shared" si="528"/>
        <v>0</v>
      </c>
      <c r="CQ298" s="344" t="str">
        <f t="shared" si="529"/>
        <v>ns</v>
      </c>
      <c r="CR298" s="332">
        <f t="shared" si="531"/>
        <v>0</v>
      </c>
      <c r="CS298" s="344" t="str">
        <f t="shared" si="532"/>
        <v>ns</v>
      </c>
      <c r="CT298" s="332">
        <f t="shared" si="534"/>
        <v>0</v>
      </c>
      <c r="CU298" s="344" t="str">
        <f t="shared" si="535"/>
        <v>ns</v>
      </c>
      <c r="CV298" s="332">
        <f t="shared" si="537"/>
        <v>0</v>
      </c>
      <c r="CW298" s="344" t="str">
        <f t="shared" si="538"/>
        <v>ns</v>
      </c>
      <c r="CX298" s="332">
        <f t="shared" si="540"/>
        <v>0</v>
      </c>
      <c r="CY298" s="344" t="str">
        <f t="shared" si="541"/>
        <v>ns</v>
      </c>
      <c r="CZ298" s="344">
        <f t="shared" si="543"/>
        <v>0</v>
      </c>
      <c r="DA298" s="344" t="str">
        <f t="shared" si="544"/>
        <v>ns</v>
      </c>
      <c r="DB298" s="344">
        <f t="shared" si="546"/>
        <v>0</v>
      </c>
      <c r="DC298" s="344" t="str">
        <f t="shared" si="547"/>
        <v>ns</v>
      </c>
      <c r="DD298" s="344">
        <f t="shared" si="549"/>
        <v>0</v>
      </c>
      <c r="DE298" s="344" t="str">
        <f t="shared" si="550"/>
        <v>ns</v>
      </c>
      <c r="DF298" s="344">
        <f t="shared" si="552"/>
        <v>0</v>
      </c>
      <c r="DG298" s="344" t="str">
        <f t="shared" si="553"/>
        <v>ns</v>
      </c>
      <c r="DH298" s="344">
        <f t="shared" si="555"/>
        <v>0</v>
      </c>
      <c r="DI298" s="344" t="str">
        <f t="shared" si="556"/>
        <v>ns</v>
      </c>
      <c r="DJ298" s="344">
        <f t="shared" si="558"/>
        <v>0</v>
      </c>
      <c r="DK298" s="344" t="str">
        <f t="shared" si="559"/>
        <v>ns</v>
      </c>
      <c r="DL298" s="344">
        <f t="shared" si="561"/>
        <v>0</v>
      </c>
      <c r="DM298" s="344" t="str">
        <f t="shared" si="562"/>
        <v>ns</v>
      </c>
      <c r="DN298" s="344">
        <f t="shared" si="564"/>
        <v>0</v>
      </c>
      <c r="DO298" s="344" t="str">
        <f t="shared" si="565"/>
        <v>ns</v>
      </c>
      <c r="DP298" s="344">
        <f t="shared" si="567"/>
        <v>0</v>
      </c>
      <c r="DQ298" s="344" t="str">
        <f t="shared" si="568"/>
        <v>ns</v>
      </c>
      <c r="DR298" s="344">
        <f t="shared" si="570"/>
        <v>0</v>
      </c>
      <c r="DS298" s="344" t="str">
        <f t="shared" si="571"/>
        <v>ns</v>
      </c>
      <c r="DT298" s="344">
        <f t="shared" ref="DT298:DT311" si="573">ABS($P$297-P298)</f>
        <v>0</v>
      </c>
      <c r="DU298" s="344" t="str">
        <f t="shared" ref="DU298:DU311" si="574">IF(DT298&lt;DT$314,$DT$315,$DT$316)</f>
        <v>ns</v>
      </c>
    </row>
    <row r="299" spans="1:137">
      <c r="A299" s="342">
        <f>IF(Rendimiento!G148="",Rendimiento!K148,Rendimiento!G148)</f>
        <v>0</v>
      </c>
      <c r="B299" s="355">
        <f>Rendimiento!H148</f>
        <v>0</v>
      </c>
      <c r="C299" s="355">
        <f>Rendimiento!I148</f>
        <v>0</v>
      </c>
      <c r="D299" s="344">
        <f>Rendimiento!J148</f>
        <v>0</v>
      </c>
      <c r="E299" s="344">
        <f t="shared" si="478"/>
        <v>0</v>
      </c>
      <c r="F299" s="344">
        <f t="shared" si="474"/>
        <v>0</v>
      </c>
      <c r="G299" s="344">
        <f t="shared" si="475"/>
        <v>0</v>
      </c>
      <c r="H299" s="344">
        <f t="shared" si="476"/>
        <v>0</v>
      </c>
      <c r="I299" s="340">
        <f t="shared" si="479"/>
        <v>0</v>
      </c>
      <c r="J299" s="344">
        <f t="shared" si="480"/>
        <v>0</v>
      </c>
      <c r="K299" s="344">
        <f t="shared" si="477"/>
        <v>0</v>
      </c>
      <c r="O299" s="342">
        <f>Rendimiento!P148</f>
        <v>0</v>
      </c>
      <c r="P299" s="356">
        <f>Rendimiento!Q148</f>
        <v>0</v>
      </c>
      <c r="Q299" s="332">
        <f>IF(E314&gt;0,O299,0)</f>
        <v>0</v>
      </c>
      <c r="R299" s="333" t="str">
        <f t="shared" si="481"/>
        <v/>
      </c>
      <c r="S299" s="332">
        <f>IF(E314&gt;0,P299,Q299)</f>
        <v>0</v>
      </c>
      <c r="T299" s="344" t="str">
        <f t="shared" si="482"/>
        <v/>
      </c>
      <c r="U299" s="344" t="str">
        <f t="shared" si="485"/>
        <v/>
      </c>
      <c r="V299" s="344" t="str">
        <f t="shared" si="487"/>
        <v/>
      </c>
      <c r="W299" s="344" t="str">
        <f t="shared" si="491"/>
        <v/>
      </c>
      <c r="X299" s="344" t="str">
        <f t="shared" si="494"/>
        <v/>
      </c>
      <c r="Y299" s="344" t="str">
        <f t="shared" si="497"/>
        <v/>
      </c>
      <c r="Z299" s="344" t="str">
        <f t="shared" si="500"/>
        <v/>
      </c>
      <c r="AA299" s="344" t="str">
        <f t="shared" si="503"/>
        <v/>
      </c>
      <c r="AB299" s="344" t="str">
        <f t="shared" si="506"/>
        <v/>
      </c>
      <c r="AC299" s="344" t="str">
        <f t="shared" si="509"/>
        <v/>
      </c>
      <c r="AD299" s="344" t="str">
        <f t="shared" si="512"/>
        <v/>
      </c>
      <c r="AE299" s="344" t="str">
        <f t="shared" si="515"/>
        <v/>
      </c>
      <c r="AF299" s="344" t="str">
        <f t="shared" si="518"/>
        <v/>
      </c>
      <c r="AG299" s="344" t="str">
        <f t="shared" si="521"/>
        <v/>
      </c>
      <c r="AH299" s="344" t="str">
        <f t="shared" si="524"/>
        <v/>
      </c>
      <c r="AI299" s="344" t="str">
        <f t="shared" si="527"/>
        <v/>
      </c>
      <c r="AJ299" s="344" t="str">
        <f t="shared" si="530"/>
        <v/>
      </c>
      <c r="AK299" s="344" t="str">
        <f t="shared" si="533"/>
        <v/>
      </c>
      <c r="AL299" s="344" t="str">
        <f t="shared" si="536"/>
        <v/>
      </c>
      <c r="AM299" s="344" t="str">
        <f t="shared" si="539"/>
        <v/>
      </c>
      <c r="AN299" s="344" t="str">
        <f t="shared" si="542"/>
        <v/>
      </c>
      <c r="AO299" s="344" t="str">
        <f t="shared" si="545"/>
        <v/>
      </c>
      <c r="AP299" s="344" t="str">
        <f t="shared" si="548"/>
        <v/>
      </c>
      <c r="AQ299" s="344" t="str">
        <f t="shared" si="551"/>
        <v/>
      </c>
      <c r="AR299" s="344" t="str">
        <f t="shared" si="554"/>
        <v/>
      </c>
      <c r="AS299" s="344" t="str">
        <f t="shared" si="557"/>
        <v/>
      </c>
      <c r="AT299" s="344" t="str">
        <f t="shared" si="560"/>
        <v/>
      </c>
      <c r="AU299" s="344" t="str">
        <f t="shared" si="563"/>
        <v/>
      </c>
      <c r="AV299" s="344" t="str">
        <f t="shared" si="566"/>
        <v/>
      </c>
      <c r="AW299" s="344" t="str">
        <f t="shared" si="569"/>
        <v/>
      </c>
      <c r="AX299" s="344" t="str">
        <f t="shared" si="572"/>
        <v/>
      </c>
      <c r="AY299" s="344" t="str">
        <f t="shared" ref="AY299:AY311" si="575">IF(S299=0,"",$DW299)</f>
        <v/>
      </c>
      <c r="BL299" s="332">
        <f t="shared" si="483"/>
        <v>0</v>
      </c>
      <c r="BM299" s="353" t="str">
        <f t="shared" si="484"/>
        <v>ns</v>
      </c>
      <c r="BN299" s="332">
        <f t="shared" si="486"/>
        <v>0</v>
      </c>
      <c r="BO299" s="353" t="str">
        <f t="shared" si="488"/>
        <v>ns</v>
      </c>
      <c r="BP299" s="332">
        <f t="shared" si="489"/>
        <v>0</v>
      </c>
      <c r="BQ299" s="353" t="str">
        <f t="shared" si="490"/>
        <v>ns</v>
      </c>
      <c r="BR299" s="332">
        <f t="shared" si="492"/>
        <v>0</v>
      </c>
      <c r="BS299" s="353" t="str">
        <f t="shared" si="493"/>
        <v>ns</v>
      </c>
      <c r="BT299" s="332">
        <f t="shared" si="495"/>
        <v>0</v>
      </c>
      <c r="BU299" s="353" t="str">
        <f t="shared" si="496"/>
        <v>ns</v>
      </c>
      <c r="BV299" s="332">
        <f t="shared" si="498"/>
        <v>0</v>
      </c>
      <c r="BW299" s="353" t="str">
        <f t="shared" si="499"/>
        <v>ns</v>
      </c>
      <c r="BX299" s="332">
        <f t="shared" si="501"/>
        <v>0</v>
      </c>
      <c r="BY299" s="353" t="str">
        <f t="shared" si="502"/>
        <v>ns</v>
      </c>
      <c r="BZ299" s="332">
        <f t="shared" si="504"/>
        <v>0</v>
      </c>
      <c r="CA299" s="353" t="str">
        <f t="shared" si="505"/>
        <v>ns</v>
      </c>
      <c r="CB299" s="332">
        <f t="shared" si="507"/>
        <v>0</v>
      </c>
      <c r="CC299" s="353" t="str">
        <f t="shared" si="508"/>
        <v>ns</v>
      </c>
      <c r="CD299" s="332">
        <f t="shared" si="510"/>
        <v>0</v>
      </c>
      <c r="CE299" s="353" t="str">
        <f t="shared" si="511"/>
        <v>ns</v>
      </c>
      <c r="CF299" s="332">
        <f t="shared" si="513"/>
        <v>0</v>
      </c>
      <c r="CG299" s="353" t="str">
        <f t="shared" si="514"/>
        <v>ns</v>
      </c>
      <c r="CH299" s="332">
        <f t="shared" si="516"/>
        <v>0</v>
      </c>
      <c r="CI299" s="353" t="str">
        <f t="shared" si="517"/>
        <v>ns</v>
      </c>
      <c r="CJ299" s="332">
        <f t="shared" si="519"/>
        <v>0</v>
      </c>
      <c r="CK299" s="353" t="str">
        <f t="shared" si="520"/>
        <v>ns</v>
      </c>
      <c r="CL299" s="332">
        <f t="shared" si="522"/>
        <v>0</v>
      </c>
      <c r="CM299" s="353" t="str">
        <f t="shared" si="523"/>
        <v>ns</v>
      </c>
      <c r="CN299" s="332">
        <f t="shared" si="525"/>
        <v>0</v>
      </c>
      <c r="CO299" s="353" t="str">
        <f t="shared" si="526"/>
        <v>ns</v>
      </c>
      <c r="CP299" s="332">
        <f t="shared" si="528"/>
        <v>0</v>
      </c>
      <c r="CQ299" s="353" t="str">
        <f t="shared" si="529"/>
        <v>ns</v>
      </c>
      <c r="CR299" s="332">
        <f t="shared" si="531"/>
        <v>0</v>
      </c>
      <c r="CS299" s="353" t="str">
        <f t="shared" si="532"/>
        <v>ns</v>
      </c>
      <c r="CT299" s="332">
        <f t="shared" si="534"/>
        <v>0</v>
      </c>
      <c r="CU299" s="353" t="str">
        <f t="shared" si="535"/>
        <v>ns</v>
      </c>
      <c r="CV299" s="332">
        <f t="shared" si="537"/>
        <v>0</v>
      </c>
      <c r="CW299" s="353" t="str">
        <f t="shared" si="538"/>
        <v>ns</v>
      </c>
      <c r="CX299" s="332">
        <f t="shared" si="540"/>
        <v>0</v>
      </c>
      <c r="CY299" s="353" t="str">
        <f t="shared" si="541"/>
        <v>ns</v>
      </c>
      <c r="CZ299" s="344">
        <f t="shared" si="543"/>
        <v>0</v>
      </c>
      <c r="DA299" s="353" t="str">
        <f t="shared" si="544"/>
        <v>ns</v>
      </c>
      <c r="DB299" s="344">
        <f t="shared" si="546"/>
        <v>0</v>
      </c>
      <c r="DC299" s="353" t="str">
        <f t="shared" si="547"/>
        <v>ns</v>
      </c>
      <c r="DD299" s="344">
        <f t="shared" si="549"/>
        <v>0</v>
      </c>
      <c r="DE299" s="353" t="str">
        <f t="shared" si="550"/>
        <v>ns</v>
      </c>
      <c r="DF299" s="344">
        <f t="shared" si="552"/>
        <v>0</v>
      </c>
      <c r="DG299" s="353" t="str">
        <f t="shared" si="553"/>
        <v>ns</v>
      </c>
      <c r="DH299" s="344">
        <f t="shared" si="555"/>
        <v>0</v>
      </c>
      <c r="DI299" s="353" t="str">
        <f t="shared" si="556"/>
        <v>ns</v>
      </c>
      <c r="DJ299" s="344">
        <f t="shared" si="558"/>
        <v>0</v>
      </c>
      <c r="DK299" s="353" t="str">
        <f t="shared" si="559"/>
        <v>ns</v>
      </c>
      <c r="DL299" s="344">
        <f t="shared" si="561"/>
        <v>0</v>
      </c>
      <c r="DM299" s="353" t="str">
        <f t="shared" si="562"/>
        <v>ns</v>
      </c>
      <c r="DN299" s="344">
        <f t="shared" si="564"/>
        <v>0</v>
      </c>
      <c r="DO299" s="353" t="str">
        <f t="shared" si="565"/>
        <v>ns</v>
      </c>
      <c r="DP299" s="344">
        <f t="shared" si="567"/>
        <v>0</v>
      </c>
      <c r="DQ299" s="353" t="str">
        <f t="shared" si="568"/>
        <v>ns</v>
      </c>
      <c r="DR299" s="344">
        <f t="shared" si="570"/>
        <v>0</v>
      </c>
      <c r="DS299" s="353" t="str">
        <f t="shared" si="571"/>
        <v>ns</v>
      </c>
      <c r="DT299" s="344">
        <f t="shared" si="573"/>
        <v>0</v>
      </c>
      <c r="DU299" s="344" t="str">
        <f t="shared" si="574"/>
        <v>ns</v>
      </c>
      <c r="DV299" s="344">
        <f t="shared" ref="DV299:DV311" si="576">ABS($P$298-P299)</f>
        <v>0</v>
      </c>
      <c r="DW299" s="344" t="str">
        <f t="shared" ref="DW299:DW311" si="577">IF(DV299&lt;DV$314,$DV$315,$DV$316)</f>
        <v>ns</v>
      </c>
    </row>
    <row r="300" spans="1:137">
      <c r="A300" s="342">
        <f>IF(Rendimiento!G149="",Rendimiento!K149,Rendimiento!G149)</f>
        <v>0</v>
      </c>
      <c r="B300" s="355">
        <f>Rendimiento!H149</f>
        <v>0</v>
      </c>
      <c r="C300" s="355">
        <f>Rendimiento!I149</f>
        <v>0</v>
      </c>
      <c r="D300" s="344">
        <f>Rendimiento!J149</f>
        <v>0</v>
      </c>
      <c r="E300" s="344">
        <f t="shared" si="478"/>
        <v>0</v>
      </c>
      <c r="F300" s="344">
        <f t="shared" si="474"/>
        <v>0</v>
      </c>
      <c r="G300" s="344">
        <f t="shared" si="475"/>
        <v>0</v>
      </c>
      <c r="H300" s="344">
        <f t="shared" si="476"/>
        <v>0</v>
      </c>
      <c r="I300" s="340">
        <f t="shared" si="479"/>
        <v>0</v>
      </c>
      <c r="J300" s="344">
        <f t="shared" si="480"/>
        <v>0</v>
      </c>
      <c r="K300" s="344">
        <f t="shared" si="477"/>
        <v>0</v>
      </c>
      <c r="O300" s="342">
        <f>Rendimiento!P149</f>
        <v>0</v>
      </c>
      <c r="P300" s="356">
        <f>Rendimiento!Q149</f>
        <v>0</v>
      </c>
      <c r="Q300" s="332">
        <f>IF(E314&gt;0,O300,0)</f>
        <v>0</v>
      </c>
      <c r="R300" s="333" t="str">
        <f t="shared" si="481"/>
        <v/>
      </c>
      <c r="S300" s="332">
        <f>IF(E314&gt;0,P300,Q300)</f>
        <v>0</v>
      </c>
      <c r="T300" s="344" t="str">
        <f t="shared" si="482"/>
        <v/>
      </c>
      <c r="U300" s="344" t="str">
        <f t="shared" si="485"/>
        <v/>
      </c>
      <c r="V300" s="344" t="str">
        <f t="shared" si="487"/>
        <v/>
      </c>
      <c r="W300" s="344" t="str">
        <f t="shared" si="491"/>
        <v/>
      </c>
      <c r="X300" s="344" t="str">
        <f t="shared" si="494"/>
        <v/>
      </c>
      <c r="Y300" s="344" t="str">
        <f t="shared" si="497"/>
        <v/>
      </c>
      <c r="Z300" s="344" t="str">
        <f t="shared" si="500"/>
        <v/>
      </c>
      <c r="AA300" s="344" t="str">
        <f t="shared" si="503"/>
        <v/>
      </c>
      <c r="AB300" s="344" t="str">
        <f t="shared" si="506"/>
        <v/>
      </c>
      <c r="AC300" s="344" t="str">
        <f t="shared" si="509"/>
        <v/>
      </c>
      <c r="AD300" s="344" t="str">
        <f t="shared" si="512"/>
        <v/>
      </c>
      <c r="AE300" s="344" t="str">
        <f t="shared" si="515"/>
        <v/>
      </c>
      <c r="AF300" s="344" t="str">
        <f t="shared" si="518"/>
        <v/>
      </c>
      <c r="AG300" s="344" t="str">
        <f t="shared" si="521"/>
        <v/>
      </c>
      <c r="AH300" s="344" t="str">
        <f t="shared" si="524"/>
        <v/>
      </c>
      <c r="AI300" s="344" t="str">
        <f t="shared" si="527"/>
        <v/>
      </c>
      <c r="AJ300" s="344" t="str">
        <f t="shared" si="530"/>
        <v/>
      </c>
      <c r="AK300" s="344" t="str">
        <f t="shared" si="533"/>
        <v/>
      </c>
      <c r="AL300" s="344" t="str">
        <f t="shared" si="536"/>
        <v/>
      </c>
      <c r="AM300" s="344" t="str">
        <f t="shared" si="539"/>
        <v/>
      </c>
      <c r="AN300" s="344" t="str">
        <f t="shared" si="542"/>
        <v/>
      </c>
      <c r="AO300" s="344" t="str">
        <f t="shared" si="545"/>
        <v/>
      </c>
      <c r="AP300" s="344" t="str">
        <f t="shared" si="548"/>
        <v/>
      </c>
      <c r="AQ300" s="344" t="str">
        <f t="shared" si="551"/>
        <v/>
      </c>
      <c r="AR300" s="344" t="str">
        <f t="shared" si="554"/>
        <v/>
      </c>
      <c r="AS300" s="344" t="str">
        <f t="shared" si="557"/>
        <v/>
      </c>
      <c r="AT300" s="344" t="str">
        <f t="shared" si="560"/>
        <v/>
      </c>
      <c r="AU300" s="344" t="str">
        <f t="shared" si="563"/>
        <v/>
      </c>
      <c r="AV300" s="344" t="str">
        <f t="shared" si="566"/>
        <v/>
      </c>
      <c r="AW300" s="344" t="str">
        <f t="shared" si="569"/>
        <v/>
      </c>
      <c r="AX300" s="344" t="str">
        <f t="shared" si="572"/>
        <v/>
      </c>
      <c r="AY300" s="344" t="str">
        <f t="shared" si="575"/>
        <v/>
      </c>
      <c r="AZ300" s="344" t="str">
        <f t="shared" ref="AZ300:AZ311" si="578">IF(S300=0,"",$DY300)</f>
        <v/>
      </c>
      <c r="BL300" s="332">
        <f t="shared" si="483"/>
        <v>0</v>
      </c>
      <c r="BM300" s="353" t="str">
        <f t="shared" si="484"/>
        <v>ns</v>
      </c>
      <c r="BN300" s="332">
        <f t="shared" si="486"/>
        <v>0</v>
      </c>
      <c r="BO300" s="353" t="str">
        <f t="shared" si="488"/>
        <v>ns</v>
      </c>
      <c r="BP300" s="332">
        <f t="shared" si="489"/>
        <v>0</v>
      </c>
      <c r="BQ300" s="353" t="str">
        <f t="shared" si="490"/>
        <v>ns</v>
      </c>
      <c r="BR300" s="332">
        <f t="shared" si="492"/>
        <v>0</v>
      </c>
      <c r="BS300" s="353" t="str">
        <f t="shared" si="493"/>
        <v>ns</v>
      </c>
      <c r="BT300" s="332">
        <f t="shared" si="495"/>
        <v>0</v>
      </c>
      <c r="BU300" s="353" t="str">
        <f t="shared" si="496"/>
        <v>ns</v>
      </c>
      <c r="BV300" s="332">
        <f t="shared" si="498"/>
        <v>0</v>
      </c>
      <c r="BW300" s="353" t="str">
        <f t="shared" si="499"/>
        <v>ns</v>
      </c>
      <c r="BX300" s="332">
        <f t="shared" si="501"/>
        <v>0</v>
      </c>
      <c r="BY300" s="353" t="str">
        <f t="shared" si="502"/>
        <v>ns</v>
      </c>
      <c r="BZ300" s="332">
        <f t="shared" si="504"/>
        <v>0</v>
      </c>
      <c r="CA300" s="353" t="str">
        <f t="shared" si="505"/>
        <v>ns</v>
      </c>
      <c r="CB300" s="332">
        <f t="shared" si="507"/>
        <v>0</v>
      </c>
      <c r="CC300" s="353" t="str">
        <f t="shared" si="508"/>
        <v>ns</v>
      </c>
      <c r="CD300" s="332">
        <f t="shared" si="510"/>
        <v>0</v>
      </c>
      <c r="CE300" s="353" t="str">
        <f t="shared" si="511"/>
        <v>ns</v>
      </c>
      <c r="CF300" s="332">
        <f t="shared" si="513"/>
        <v>0</v>
      </c>
      <c r="CG300" s="353" t="str">
        <f t="shared" si="514"/>
        <v>ns</v>
      </c>
      <c r="CH300" s="332">
        <f t="shared" si="516"/>
        <v>0</v>
      </c>
      <c r="CI300" s="353" t="str">
        <f t="shared" si="517"/>
        <v>ns</v>
      </c>
      <c r="CJ300" s="332">
        <f t="shared" si="519"/>
        <v>0</v>
      </c>
      <c r="CK300" s="353" t="str">
        <f t="shared" si="520"/>
        <v>ns</v>
      </c>
      <c r="CL300" s="332">
        <f t="shared" si="522"/>
        <v>0</v>
      </c>
      <c r="CM300" s="353" t="str">
        <f t="shared" si="523"/>
        <v>ns</v>
      </c>
      <c r="CN300" s="332">
        <f t="shared" si="525"/>
        <v>0</v>
      </c>
      <c r="CO300" s="353" t="str">
        <f t="shared" si="526"/>
        <v>ns</v>
      </c>
      <c r="CP300" s="332">
        <f t="shared" si="528"/>
        <v>0</v>
      </c>
      <c r="CQ300" s="353" t="str">
        <f t="shared" si="529"/>
        <v>ns</v>
      </c>
      <c r="CR300" s="332">
        <f t="shared" si="531"/>
        <v>0</v>
      </c>
      <c r="CS300" s="353" t="str">
        <f t="shared" si="532"/>
        <v>ns</v>
      </c>
      <c r="CT300" s="332">
        <f t="shared" si="534"/>
        <v>0</v>
      </c>
      <c r="CU300" s="353" t="str">
        <f t="shared" si="535"/>
        <v>ns</v>
      </c>
      <c r="CV300" s="332">
        <f t="shared" si="537"/>
        <v>0</v>
      </c>
      <c r="CW300" s="353" t="str">
        <f t="shared" si="538"/>
        <v>ns</v>
      </c>
      <c r="CX300" s="332">
        <f t="shared" si="540"/>
        <v>0</v>
      </c>
      <c r="CY300" s="353" t="str">
        <f t="shared" si="541"/>
        <v>ns</v>
      </c>
      <c r="CZ300" s="344">
        <f t="shared" si="543"/>
        <v>0</v>
      </c>
      <c r="DA300" s="353" t="str">
        <f t="shared" si="544"/>
        <v>ns</v>
      </c>
      <c r="DB300" s="344">
        <f t="shared" si="546"/>
        <v>0</v>
      </c>
      <c r="DC300" s="353" t="str">
        <f t="shared" si="547"/>
        <v>ns</v>
      </c>
      <c r="DD300" s="344">
        <f t="shared" si="549"/>
        <v>0</v>
      </c>
      <c r="DE300" s="353" t="str">
        <f t="shared" si="550"/>
        <v>ns</v>
      </c>
      <c r="DF300" s="344">
        <f t="shared" si="552"/>
        <v>0</v>
      </c>
      <c r="DG300" s="353" t="str">
        <f t="shared" si="553"/>
        <v>ns</v>
      </c>
      <c r="DH300" s="344">
        <f t="shared" si="555"/>
        <v>0</v>
      </c>
      <c r="DI300" s="353" t="str">
        <f t="shared" si="556"/>
        <v>ns</v>
      </c>
      <c r="DJ300" s="344">
        <f t="shared" si="558"/>
        <v>0</v>
      </c>
      <c r="DK300" s="353" t="str">
        <f t="shared" si="559"/>
        <v>ns</v>
      </c>
      <c r="DL300" s="344">
        <f t="shared" si="561"/>
        <v>0</v>
      </c>
      <c r="DM300" s="353" t="str">
        <f t="shared" si="562"/>
        <v>ns</v>
      </c>
      <c r="DN300" s="344">
        <f t="shared" si="564"/>
        <v>0</v>
      </c>
      <c r="DO300" s="353" t="str">
        <f t="shared" si="565"/>
        <v>ns</v>
      </c>
      <c r="DP300" s="344">
        <f t="shared" si="567"/>
        <v>0</v>
      </c>
      <c r="DQ300" s="353" t="str">
        <f t="shared" si="568"/>
        <v>ns</v>
      </c>
      <c r="DR300" s="344">
        <f t="shared" si="570"/>
        <v>0</v>
      </c>
      <c r="DS300" s="353" t="str">
        <f t="shared" si="571"/>
        <v>ns</v>
      </c>
      <c r="DT300" s="344">
        <f t="shared" si="573"/>
        <v>0</v>
      </c>
      <c r="DU300" s="353" t="str">
        <f t="shared" si="574"/>
        <v>ns</v>
      </c>
      <c r="DV300" s="344">
        <f t="shared" si="576"/>
        <v>0</v>
      </c>
      <c r="DW300" s="353" t="str">
        <f t="shared" si="577"/>
        <v>ns</v>
      </c>
      <c r="DX300" s="344">
        <f t="shared" ref="DX300:DX311" si="579">ABS($P$299-P300)</f>
        <v>0</v>
      </c>
      <c r="DY300" s="353" t="str">
        <f t="shared" ref="DY300:DY311" si="580">IF(DX300&lt;DX$314,$DX$315,$DX$316)</f>
        <v>ns</v>
      </c>
    </row>
    <row r="301" spans="1:137">
      <c r="A301" s="342">
        <f>IF(Rendimiento!G150="",Rendimiento!K150,Rendimiento!G150)</f>
        <v>0</v>
      </c>
      <c r="B301" s="355">
        <f>Rendimiento!H150</f>
        <v>0</v>
      </c>
      <c r="C301" s="355">
        <f>Rendimiento!I150</f>
        <v>0</v>
      </c>
      <c r="D301" s="344">
        <f>Rendimiento!J150</f>
        <v>0</v>
      </c>
      <c r="E301" s="344">
        <f t="shared" si="478"/>
        <v>0</v>
      </c>
      <c r="F301" s="344">
        <f t="shared" si="474"/>
        <v>0</v>
      </c>
      <c r="G301" s="344">
        <f t="shared" si="475"/>
        <v>0</v>
      </c>
      <c r="H301" s="344">
        <f t="shared" si="476"/>
        <v>0</v>
      </c>
      <c r="I301" s="340">
        <f t="shared" si="479"/>
        <v>0</v>
      </c>
      <c r="J301" s="344">
        <f t="shared" si="480"/>
        <v>0</v>
      </c>
      <c r="K301" s="344">
        <f t="shared" si="477"/>
        <v>0</v>
      </c>
      <c r="O301" s="342">
        <f>Rendimiento!P150</f>
        <v>0</v>
      </c>
      <c r="P301" s="356">
        <f>Rendimiento!Q150</f>
        <v>0</v>
      </c>
      <c r="Q301" s="332">
        <f>IF(E314&gt;0,O301,0)</f>
        <v>0</v>
      </c>
      <c r="R301" s="333" t="str">
        <f t="shared" si="481"/>
        <v/>
      </c>
      <c r="S301" s="332">
        <f>IF(E314&gt;0,P301,Q301)</f>
        <v>0</v>
      </c>
      <c r="T301" s="344" t="str">
        <f t="shared" si="482"/>
        <v/>
      </c>
      <c r="U301" s="344" t="str">
        <f t="shared" si="485"/>
        <v/>
      </c>
      <c r="V301" s="344" t="str">
        <f t="shared" si="487"/>
        <v/>
      </c>
      <c r="W301" s="344" t="str">
        <f t="shared" si="491"/>
        <v/>
      </c>
      <c r="X301" s="344" t="str">
        <f t="shared" si="494"/>
        <v/>
      </c>
      <c r="Y301" s="344" t="str">
        <f t="shared" si="497"/>
        <v/>
      </c>
      <c r="Z301" s="344" t="str">
        <f t="shared" si="500"/>
        <v/>
      </c>
      <c r="AA301" s="344" t="str">
        <f t="shared" si="503"/>
        <v/>
      </c>
      <c r="AB301" s="344" t="str">
        <f t="shared" si="506"/>
        <v/>
      </c>
      <c r="AC301" s="344" t="str">
        <f t="shared" si="509"/>
        <v/>
      </c>
      <c r="AD301" s="344" t="str">
        <f t="shared" si="512"/>
        <v/>
      </c>
      <c r="AE301" s="344" t="str">
        <f t="shared" si="515"/>
        <v/>
      </c>
      <c r="AF301" s="344" t="str">
        <f t="shared" si="518"/>
        <v/>
      </c>
      <c r="AG301" s="344" t="str">
        <f t="shared" si="521"/>
        <v/>
      </c>
      <c r="AH301" s="344" t="str">
        <f t="shared" si="524"/>
        <v/>
      </c>
      <c r="AI301" s="344" t="str">
        <f t="shared" si="527"/>
        <v/>
      </c>
      <c r="AJ301" s="344" t="str">
        <f t="shared" si="530"/>
        <v/>
      </c>
      <c r="AK301" s="344" t="str">
        <f t="shared" si="533"/>
        <v/>
      </c>
      <c r="AL301" s="344" t="str">
        <f t="shared" si="536"/>
        <v/>
      </c>
      <c r="AM301" s="344" t="str">
        <f t="shared" si="539"/>
        <v/>
      </c>
      <c r="AN301" s="344" t="str">
        <f t="shared" si="542"/>
        <v/>
      </c>
      <c r="AO301" s="344" t="str">
        <f t="shared" si="545"/>
        <v/>
      </c>
      <c r="AP301" s="344" t="str">
        <f t="shared" si="548"/>
        <v/>
      </c>
      <c r="AQ301" s="344" t="str">
        <f t="shared" si="551"/>
        <v/>
      </c>
      <c r="AR301" s="344" t="str">
        <f t="shared" si="554"/>
        <v/>
      </c>
      <c r="AS301" s="344" t="str">
        <f t="shared" si="557"/>
        <v/>
      </c>
      <c r="AT301" s="344" t="str">
        <f t="shared" si="560"/>
        <v/>
      </c>
      <c r="AU301" s="344" t="str">
        <f t="shared" si="563"/>
        <v/>
      </c>
      <c r="AV301" s="344" t="str">
        <f t="shared" si="566"/>
        <v/>
      </c>
      <c r="AW301" s="344" t="str">
        <f t="shared" si="569"/>
        <v/>
      </c>
      <c r="AX301" s="344" t="str">
        <f t="shared" si="572"/>
        <v/>
      </c>
      <c r="AY301" s="344" t="str">
        <f t="shared" si="575"/>
        <v/>
      </c>
      <c r="AZ301" s="344" t="str">
        <f t="shared" si="578"/>
        <v/>
      </c>
      <c r="BA301" s="344" t="str">
        <f t="shared" ref="BA301:BA311" si="581">IF(S301=0,"",$EA301)</f>
        <v/>
      </c>
      <c r="BL301" s="332">
        <f t="shared" si="483"/>
        <v>0</v>
      </c>
      <c r="BM301" s="344" t="str">
        <f t="shared" si="484"/>
        <v>ns</v>
      </c>
      <c r="BN301" s="332">
        <f t="shared" si="486"/>
        <v>0</v>
      </c>
      <c r="BO301" s="344" t="str">
        <f t="shared" si="488"/>
        <v>ns</v>
      </c>
      <c r="BP301" s="332">
        <f t="shared" si="489"/>
        <v>0</v>
      </c>
      <c r="BQ301" s="344" t="str">
        <f t="shared" si="490"/>
        <v>ns</v>
      </c>
      <c r="BR301" s="332">
        <f t="shared" si="492"/>
        <v>0</v>
      </c>
      <c r="BS301" s="344" t="str">
        <f t="shared" si="493"/>
        <v>ns</v>
      </c>
      <c r="BT301" s="332">
        <f t="shared" si="495"/>
        <v>0</v>
      </c>
      <c r="BU301" s="344" t="str">
        <f t="shared" si="496"/>
        <v>ns</v>
      </c>
      <c r="BV301" s="332">
        <f t="shared" si="498"/>
        <v>0</v>
      </c>
      <c r="BW301" s="344" t="str">
        <f t="shared" si="499"/>
        <v>ns</v>
      </c>
      <c r="BX301" s="332">
        <f t="shared" si="501"/>
        <v>0</v>
      </c>
      <c r="BY301" s="344" t="str">
        <f t="shared" si="502"/>
        <v>ns</v>
      </c>
      <c r="BZ301" s="332">
        <f t="shared" si="504"/>
        <v>0</v>
      </c>
      <c r="CA301" s="344" t="str">
        <f t="shared" si="505"/>
        <v>ns</v>
      </c>
      <c r="CB301" s="332">
        <f t="shared" si="507"/>
        <v>0</v>
      </c>
      <c r="CC301" s="344" t="str">
        <f t="shared" si="508"/>
        <v>ns</v>
      </c>
      <c r="CD301" s="332">
        <f t="shared" si="510"/>
        <v>0</v>
      </c>
      <c r="CE301" s="344" t="str">
        <f t="shared" si="511"/>
        <v>ns</v>
      </c>
      <c r="CF301" s="332">
        <f t="shared" si="513"/>
        <v>0</v>
      </c>
      <c r="CG301" s="344" t="str">
        <f t="shared" si="514"/>
        <v>ns</v>
      </c>
      <c r="CH301" s="332">
        <f t="shared" si="516"/>
        <v>0</v>
      </c>
      <c r="CI301" s="344" t="str">
        <f t="shared" si="517"/>
        <v>ns</v>
      </c>
      <c r="CJ301" s="332">
        <f t="shared" si="519"/>
        <v>0</v>
      </c>
      <c r="CK301" s="344" t="str">
        <f t="shared" si="520"/>
        <v>ns</v>
      </c>
      <c r="CL301" s="332">
        <f t="shared" si="522"/>
        <v>0</v>
      </c>
      <c r="CM301" s="344" t="str">
        <f t="shared" si="523"/>
        <v>ns</v>
      </c>
      <c r="CN301" s="332">
        <f t="shared" si="525"/>
        <v>0</v>
      </c>
      <c r="CO301" s="344" t="str">
        <f t="shared" si="526"/>
        <v>ns</v>
      </c>
      <c r="CP301" s="332">
        <f t="shared" si="528"/>
        <v>0</v>
      </c>
      <c r="CQ301" s="344" t="str">
        <f t="shared" si="529"/>
        <v>ns</v>
      </c>
      <c r="CR301" s="332">
        <f t="shared" si="531"/>
        <v>0</v>
      </c>
      <c r="CS301" s="344" t="str">
        <f t="shared" si="532"/>
        <v>ns</v>
      </c>
      <c r="CT301" s="332">
        <f t="shared" si="534"/>
        <v>0</v>
      </c>
      <c r="CU301" s="344" t="str">
        <f t="shared" si="535"/>
        <v>ns</v>
      </c>
      <c r="CV301" s="332">
        <f t="shared" si="537"/>
        <v>0</v>
      </c>
      <c r="CW301" s="344" t="str">
        <f t="shared" si="538"/>
        <v>ns</v>
      </c>
      <c r="CX301" s="332">
        <f t="shared" si="540"/>
        <v>0</v>
      </c>
      <c r="CY301" s="344" t="str">
        <f t="shared" si="541"/>
        <v>ns</v>
      </c>
      <c r="CZ301" s="344">
        <f t="shared" si="543"/>
        <v>0</v>
      </c>
      <c r="DA301" s="344" t="str">
        <f t="shared" si="544"/>
        <v>ns</v>
      </c>
      <c r="DB301" s="344">
        <f t="shared" si="546"/>
        <v>0</v>
      </c>
      <c r="DC301" s="344" t="str">
        <f t="shared" si="547"/>
        <v>ns</v>
      </c>
      <c r="DD301" s="344">
        <f t="shared" si="549"/>
        <v>0</v>
      </c>
      <c r="DE301" s="344" t="str">
        <f t="shared" si="550"/>
        <v>ns</v>
      </c>
      <c r="DF301" s="344">
        <f t="shared" si="552"/>
        <v>0</v>
      </c>
      <c r="DG301" s="344" t="str">
        <f t="shared" si="553"/>
        <v>ns</v>
      </c>
      <c r="DH301" s="344">
        <f t="shared" si="555"/>
        <v>0</v>
      </c>
      <c r="DI301" s="344" t="str">
        <f t="shared" si="556"/>
        <v>ns</v>
      </c>
      <c r="DJ301" s="344">
        <f t="shared" si="558"/>
        <v>0</v>
      </c>
      <c r="DK301" s="344" t="str">
        <f t="shared" si="559"/>
        <v>ns</v>
      </c>
      <c r="DL301" s="344">
        <f t="shared" si="561"/>
        <v>0</v>
      </c>
      <c r="DM301" s="344" t="str">
        <f t="shared" si="562"/>
        <v>ns</v>
      </c>
      <c r="DN301" s="344">
        <f t="shared" si="564"/>
        <v>0</v>
      </c>
      <c r="DO301" s="344" t="str">
        <f t="shared" si="565"/>
        <v>ns</v>
      </c>
      <c r="DP301" s="344">
        <f t="shared" si="567"/>
        <v>0</v>
      </c>
      <c r="DQ301" s="344" t="str">
        <f t="shared" si="568"/>
        <v>ns</v>
      </c>
      <c r="DR301" s="344">
        <f t="shared" si="570"/>
        <v>0</v>
      </c>
      <c r="DS301" s="344" t="str">
        <f t="shared" si="571"/>
        <v>ns</v>
      </c>
      <c r="DT301" s="344">
        <f t="shared" si="573"/>
        <v>0</v>
      </c>
      <c r="DU301" s="353" t="str">
        <f t="shared" si="574"/>
        <v>ns</v>
      </c>
      <c r="DV301" s="344">
        <f t="shared" si="576"/>
        <v>0</v>
      </c>
      <c r="DW301" s="353" t="str">
        <f t="shared" si="577"/>
        <v>ns</v>
      </c>
      <c r="DX301" s="344">
        <f t="shared" si="579"/>
        <v>0</v>
      </c>
      <c r="DY301" s="353" t="str">
        <f t="shared" si="580"/>
        <v>ns</v>
      </c>
      <c r="DZ301" s="344">
        <f t="shared" ref="DZ301:DZ311" si="582">ABS($P$300-P301)</f>
        <v>0</v>
      </c>
      <c r="EA301" s="353" t="str">
        <f t="shared" ref="EA301:EA311" si="583">IF(DZ301&lt;DZ$314,$DZ$315,$DZ$316)</f>
        <v>ns</v>
      </c>
    </row>
    <row r="302" spans="1:137">
      <c r="A302" s="342">
        <f>IF(Rendimiento!G151="",Rendimiento!K151,Rendimiento!G151)</f>
        <v>0</v>
      </c>
      <c r="B302" s="355">
        <f>Rendimiento!H151</f>
        <v>0</v>
      </c>
      <c r="C302" s="355">
        <f>Rendimiento!I151</f>
        <v>0</v>
      </c>
      <c r="D302" s="344">
        <f>Rendimiento!J151</f>
        <v>0</v>
      </c>
      <c r="E302" s="344">
        <f t="shared" si="478"/>
        <v>0</v>
      </c>
      <c r="F302" s="344">
        <f t="shared" si="474"/>
        <v>0</v>
      </c>
      <c r="G302" s="344">
        <f t="shared" si="475"/>
        <v>0</v>
      </c>
      <c r="H302" s="344">
        <f t="shared" si="476"/>
        <v>0</v>
      </c>
      <c r="I302" s="340">
        <f t="shared" si="479"/>
        <v>0</v>
      </c>
      <c r="J302" s="344">
        <f t="shared" si="480"/>
        <v>0</v>
      </c>
      <c r="K302" s="344">
        <f t="shared" si="477"/>
        <v>0</v>
      </c>
      <c r="O302" s="342">
        <f>Rendimiento!P151</f>
        <v>0</v>
      </c>
      <c r="P302" s="356">
        <f>Rendimiento!Q151</f>
        <v>0</v>
      </c>
      <c r="Q302" s="332">
        <f>IF(E314&gt;0,O302,0)</f>
        <v>0</v>
      </c>
      <c r="R302" s="333" t="str">
        <f t="shared" si="481"/>
        <v/>
      </c>
      <c r="S302" s="332">
        <f>IF(E314&gt;0,P302,Q302)</f>
        <v>0</v>
      </c>
      <c r="T302" s="344" t="str">
        <f t="shared" si="482"/>
        <v/>
      </c>
      <c r="U302" s="344" t="str">
        <f t="shared" si="485"/>
        <v/>
      </c>
      <c r="V302" s="344" t="str">
        <f t="shared" si="487"/>
        <v/>
      </c>
      <c r="W302" s="344" t="str">
        <f t="shared" si="491"/>
        <v/>
      </c>
      <c r="X302" s="344" t="str">
        <f t="shared" si="494"/>
        <v/>
      </c>
      <c r="Y302" s="344" t="str">
        <f t="shared" si="497"/>
        <v/>
      </c>
      <c r="Z302" s="344" t="str">
        <f t="shared" si="500"/>
        <v/>
      </c>
      <c r="AA302" s="344" t="str">
        <f t="shared" si="503"/>
        <v/>
      </c>
      <c r="AB302" s="344" t="str">
        <f t="shared" si="506"/>
        <v/>
      </c>
      <c r="AC302" s="344" t="str">
        <f t="shared" si="509"/>
        <v/>
      </c>
      <c r="AD302" s="344" t="str">
        <f t="shared" si="512"/>
        <v/>
      </c>
      <c r="AE302" s="344" t="str">
        <f t="shared" si="515"/>
        <v/>
      </c>
      <c r="AF302" s="344" t="str">
        <f t="shared" si="518"/>
        <v/>
      </c>
      <c r="AG302" s="344" t="str">
        <f t="shared" si="521"/>
        <v/>
      </c>
      <c r="AH302" s="344" t="str">
        <f t="shared" si="524"/>
        <v/>
      </c>
      <c r="AI302" s="344" t="str">
        <f t="shared" si="527"/>
        <v/>
      </c>
      <c r="AJ302" s="344" t="str">
        <f t="shared" si="530"/>
        <v/>
      </c>
      <c r="AK302" s="344" t="str">
        <f t="shared" si="533"/>
        <v/>
      </c>
      <c r="AL302" s="344" t="str">
        <f t="shared" si="536"/>
        <v/>
      </c>
      <c r="AM302" s="344" t="str">
        <f t="shared" si="539"/>
        <v/>
      </c>
      <c r="AN302" s="344" t="str">
        <f t="shared" si="542"/>
        <v/>
      </c>
      <c r="AO302" s="344" t="str">
        <f t="shared" si="545"/>
        <v/>
      </c>
      <c r="AP302" s="344" t="str">
        <f t="shared" si="548"/>
        <v/>
      </c>
      <c r="AQ302" s="344" t="str">
        <f t="shared" si="551"/>
        <v/>
      </c>
      <c r="AR302" s="344" t="str">
        <f t="shared" si="554"/>
        <v/>
      </c>
      <c r="AS302" s="344" t="str">
        <f t="shared" si="557"/>
        <v/>
      </c>
      <c r="AT302" s="344" t="str">
        <f t="shared" si="560"/>
        <v/>
      </c>
      <c r="AU302" s="344" t="str">
        <f t="shared" si="563"/>
        <v/>
      </c>
      <c r="AV302" s="344" t="str">
        <f t="shared" si="566"/>
        <v/>
      </c>
      <c r="AW302" s="344" t="str">
        <f t="shared" si="569"/>
        <v/>
      </c>
      <c r="AX302" s="344" t="str">
        <f t="shared" si="572"/>
        <v/>
      </c>
      <c r="AY302" s="344" t="str">
        <f t="shared" si="575"/>
        <v/>
      </c>
      <c r="AZ302" s="344" t="str">
        <f t="shared" si="578"/>
        <v/>
      </c>
      <c r="BA302" s="344" t="str">
        <f t="shared" si="581"/>
        <v/>
      </c>
      <c r="BB302" s="344" t="str">
        <f t="shared" ref="BB302:BB311" si="584">IF(S302=0,"",$EC302)</f>
        <v/>
      </c>
      <c r="BL302" s="332">
        <f t="shared" si="483"/>
        <v>0</v>
      </c>
      <c r="BM302" s="344" t="str">
        <f t="shared" si="484"/>
        <v>ns</v>
      </c>
      <c r="BN302" s="332">
        <f t="shared" si="486"/>
        <v>0</v>
      </c>
      <c r="BO302" s="344" t="str">
        <f t="shared" si="488"/>
        <v>ns</v>
      </c>
      <c r="BP302" s="332">
        <f t="shared" si="489"/>
        <v>0</v>
      </c>
      <c r="BQ302" s="344" t="str">
        <f t="shared" si="490"/>
        <v>ns</v>
      </c>
      <c r="BR302" s="332">
        <f t="shared" si="492"/>
        <v>0</v>
      </c>
      <c r="BS302" s="344" t="str">
        <f t="shared" si="493"/>
        <v>ns</v>
      </c>
      <c r="BT302" s="332">
        <f t="shared" si="495"/>
        <v>0</v>
      </c>
      <c r="BU302" s="344" t="str">
        <f t="shared" si="496"/>
        <v>ns</v>
      </c>
      <c r="BV302" s="332">
        <f t="shared" si="498"/>
        <v>0</v>
      </c>
      <c r="BW302" s="344" t="str">
        <f t="shared" si="499"/>
        <v>ns</v>
      </c>
      <c r="BX302" s="332">
        <f t="shared" si="501"/>
        <v>0</v>
      </c>
      <c r="BY302" s="344" t="str">
        <f t="shared" si="502"/>
        <v>ns</v>
      </c>
      <c r="BZ302" s="332">
        <f t="shared" si="504"/>
        <v>0</v>
      </c>
      <c r="CA302" s="344" t="str">
        <f t="shared" si="505"/>
        <v>ns</v>
      </c>
      <c r="CB302" s="332">
        <f t="shared" si="507"/>
        <v>0</v>
      </c>
      <c r="CC302" s="344" t="str">
        <f t="shared" si="508"/>
        <v>ns</v>
      </c>
      <c r="CD302" s="332">
        <f t="shared" si="510"/>
        <v>0</v>
      </c>
      <c r="CE302" s="344" t="str">
        <f t="shared" si="511"/>
        <v>ns</v>
      </c>
      <c r="CF302" s="332">
        <f t="shared" si="513"/>
        <v>0</v>
      </c>
      <c r="CG302" s="344" t="str">
        <f t="shared" si="514"/>
        <v>ns</v>
      </c>
      <c r="CH302" s="332">
        <f t="shared" si="516"/>
        <v>0</v>
      </c>
      <c r="CI302" s="344" t="str">
        <f t="shared" si="517"/>
        <v>ns</v>
      </c>
      <c r="CJ302" s="332">
        <f t="shared" si="519"/>
        <v>0</v>
      </c>
      <c r="CK302" s="344" t="str">
        <f t="shared" si="520"/>
        <v>ns</v>
      </c>
      <c r="CL302" s="332">
        <f t="shared" si="522"/>
        <v>0</v>
      </c>
      <c r="CM302" s="344" t="str">
        <f t="shared" si="523"/>
        <v>ns</v>
      </c>
      <c r="CN302" s="332">
        <f t="shared" si="525"/>
        <v>0</v>
      </c>
      <c r="CO302" s="344" t="str">
        <f t="shared" si="526"/>
        <v>ns</v>
      </c>
      <c r="CP302" s="332">
        <f t="shared" si="528"/>
        <v>0</v>
      </c>
      <c r="CQ302" s="344" t="str">
        <f t="shared" si="529"/>
        <v>ns</v>
      </c>
      <c r="CR302" s="332">
        <f t="shared" si="531"/>
        <v>0</v>
      </c>
      <c r="CS302" s="344" t="str">
        <f t="shared" si="532"/>
        <v>ns</v>
      </c>
      <c r="CT302" s="332">
        <f t="shared" si="534"/>
        <v>0</v>
      </c>
      <c r="CU302" s="344" t="str">
        <f t="shared" si="535"/>
        <v>ns</v>
      </c>
      <c r="CV302" s="332">
        <f t="shared" si="537"/>
        <v>0</v>
      </c>
      <c r="CW302" s="344" t="str">
        <f t="shared" si="538"/>
        <v>ns</v>
      </c>
      <c r="CX302" s="332">
        <f t="shared" si="540"/>
        <v>0</v>
      </c>
      <c r="CY302" s="344" t="str">
        <f t="shared" si="541"/>
        <v>ns</v>
      </c>
      <c r="CZ302" s="344">
        <f t="shared" si="543"/>
        <v>0</v>
      </c>
      <c r="DA302" s="344" t="str">
        <f t="shared" si="544"/>
        <v>ns</v>
      </c>
      <c r="DB302" s="344">
        <f t="shared" si="546"/>
        <v>0</v>
      </c>
      <c r="DC302" s="344" t="str">
        <f t="shared" si="547"/>
        <v>ns</v>
      </c>
      <c r="DD302" s="344">
        <f t="shared" si="549"/>
        <v>0</v>
      </c>
      <c r="DE302" s="344" t="str">
        <f t="shared" si="550"/>
        <v>ns</v>
      </c>
      <c r="DF302" s="344">
        <f t="shared" si="552"/>
        <v>0</v>
      </c>
      <c r="DG302" s="344" t="str">
        <f t="shared" si="553"/>
        <v>ns</v>
      </c>
      <c r="DH302" s="344">
        <f t="shared" si="555"/>
        <v>0</v>
      </c>
      <c r="DI302" s="344" t="str">
        <f t="shared" si="556"/>
        <v>ns</v>
      </c>
      <c r="DJ302" s="344">
        <f t="shared" si="558"/>
        <v>0</v>
      </c>
      <c r="DK302" s="344" t="str">
        <f t="shared" si="559"/>
        <v>ns</v>
      </c>
      <c r="DL302" s="344">
        <f t="shared" si="561"/>
        <v>0</v>
      </c>
      <c r="DM302" s="344" t="str">
        <f t="shared" si="562"/>
        <v>ns</v>
      </c>
      <c r="DN302" s="344">
        <f t="shared" si="564"/>
        <v>0</v>
      </c>
      <c r="DO302" s="344" t="str">
        <f t="shared" si="565"/>
        <v>ns</v>
      </c>
      <c r="DP302" s="344">
        <f t="shared" si="567"/>
        <v>0</v>
      </c>
      <c r="DQ302" s="344" t="str">
        <f t="shared" si="568"/>
        <v>ns</v>
      </c>
      <c r="DR302" s="344">
        <f t="shared" si="570"/>
        <v>0</v>
      </c>
      <c r="DS302" s="344" t="str">
        <f t="shared" si="571"/>
        <v>ns</v>
      </c>
      <c r="DT302" s="344">
        <f t="shared" si="573"/>
        <v>0</v>
      </c>
      <c r="DU302" s="344" t="str">
        <f t="shared" si="574"/>
        <v>ns</v>
      </c>
      <c r="DV302" s="344">
        <f t="shared" si="576"/>
        <v>0</v>
      </c>
      <c r="DW302" s="344" t="str">
        <f t="shared" si="577"/>
        <v>ns</v>
      </c>
      <c r="DX302" s="344">
        <f t="shared" si="579"/>
        <v>0</v>
      </c>
      <c r="DY302" s="344" t="str">
        <f t="shared" si="580"/>
        <v>ns</v>
      </c>
      <c r="DZ302" s="344">
        <f t="shared" si="582"/>
        <v>0</v>
      </c>
      <c r="EA302" s="344" t="str">
        <f t="shared" si="583"/>
        <v>ns</v>
      </c>
      <c r="EB302" s="344">
        <f t="shared" ref="EB302:EB311" si="585">ABS($P$301-P302)</f>
        <v>0</v>
      </c>
      <c r="EC302" s="344" t="str">
        <f t="shared" ref="EC302:EC311" si="586">IF(EB302&lt;$EB$314,$EB$315,$EB$316)</f>
        <v>ns</v>
      </c>
    </row>
    <row r="303" spans="1:137">
      <c r="A303" s="342">
        <f>IF(Rendimiento!G152="",Rendimiento!K152,Rendimiento!G152)</f>
        <v>0</v>
      </c>
      <c r="B303" s="355">
        <f>Rendimiento!H152</f>
        <v>0</v>
      </c>
      <c r="C303" s="355">
        <f>Rendimiento!I152</f>
        <v>0</v>
      </c>
      <c r="D303" s="344">
        <f>Rendimiento!J152</f>
        <v>0</v>
      </c>
      <c r="E303" s="344">
        <f t="shared" si="478"/>
        <v>0</v>
      </c>
      <c r="F303" s="344">
        <f t="shared" si="474"/>
        <v>0</v>
      </c>
      <c r="G303" s="344">
        <f t="shared" si="475"/>
        <v>0</v>
      </c>
      <c r="H303" s="344">
        <f t="shared" si="476"/>
        <v>0</v>
      </c>
      <c r="I303" s="340">
        <f t="shared" si="479"/>
        <v>0</v>
      </c>
      <c r="J303" s="344">
        <f t="shared" si="480"/>
        <v>0</v>
      </c>
      <c r="K303" s="344">
        <f t="shared" si="477"/>
        <v>0</v>
      </c>
      <c r="O303" s="342">
        <f>Rendimiento!P152</f>
        <v>0</v>
      </c>
      <c r="P303" s="356">
        <f>Rendimiento!Q152</f>
        <v>0</v>
      </c>
      <c r="Q303" s="332">
        <f>IF(E314&gt;0,O303,0)</f>
        <v>0</v>
      </c>
      <c r="R303" s="333" t="str">
        <f t="shared" si="481"/>
        <v/>
      </c>
      <c r="S303" s="332">
        <f>IF(E314&gt;0,P303,Q303)</f>
        <v>0</v>
      </c>
      <c r="T303" s="344" t="str">
        <f t="shared" si="482"/>
        <v/>
      </c>
      <c r="U303" s="344" t="str">
        <f t="shared" si="485"/>
        <v/>
      </c>
      <c r="V303" s="344" t="str">
        <f t="shared" si="487"/>
        <v/>
      </c>
      <c r="W303" s="344" t="str">
        <f t="shared" si="491"/>
        <v/>
      </c>
      <c r="X303" s="344" t="str">
        <f t="shared" si="494"/>
        <v/>
      </c>
      <c r="Y303" s="344" t="str">
        <f t="shared" si="497"/>
        <v/>
      </c>
      <c r="Z303" s="344" t="str">
        <f t="shared" si="500"/>
        <v/>
      </c>
      <c r="AA303" s="344" t="str">
        <f t="shared" si="503"/>
        <v/>
      </c>
      <c r="AB303" s="344" t="str">
        <f t="shared" si="506"/>
        <v/>
      </c>
      <c r="AC303" s="344" t="str">
        <f t="shared" si="509"/>
        <v/>
      </c>
      <c r="AD303" s="344" t="str">
        <f t="shared" si="512"/>
        <v/>
      </c>
      <c r="AE303" s="344" t="str">
        <f t="shared" si="515"/>
        <v/>
      </c>
      <c r="AF303" s="344" t="str">
        <f t="shared" si="518"/>
        <v/>
      </c>
      <c r="AG303" s="344" t="str">
        <f t="shared" si="521"/>
        <v/>
      </c>
      <c r="AH303" s="344" t="str">
        <f t="shared" si="524"/>
        <v/>
      </c>
      <c r="AI303" s="344" t="str">
        <f t="shared" si="527"/>
        <v/>
      </c>
      <c r="AJ303" s="344" t="str">
        <f t="shared" si="530"/>
        <v/>
      </c>
      <c r="AK303" s="344" t="str">
        <f t="shared" si="533"/>
        <v/>
      </c>
      <c r="AL303" s="344" t="str">
        <f t="shared" si="536"/>
        <v/>
      </c>
      <c r="AM303" s="344" t="str">
        <f t="shared" si="539"/>
        <v/>
      </c>
      <c r="AN303" s="344" t="str">
        <f t="shared" si="542"/>
        <v/>
      </c>
      <c r="AO303" s="344" t="str">
        <f t="shared" si="545"/>
        <v/>
      </c>
      <c r="AP303" s="344" t="str">
        <f t="shared" si="548"/>
        <v/>
      </c>
      <c r="AQ303" s="344" t="str">
        <f t="shared" si="551"/>
        <v/>
      </c>
      <c r="AR303" s="344" t="str">
        <f t="shared" si="554"/>
        <v/>
      </c>
      <c r="AS303" s="344" t="str">
        <f t="shared" si="557"/>
        <v/>
      </c>
      <c r="AT303" s="344" t="str">
        <f t="shared" si="560"/>
        <v/>
      </c>
      <c r="AU303" s="344" t="str">
        <f t="shared" si="563"/>
        <v/>
      </c>
      <c r="AV303" s="344" t="str">
        <f t="shared" si="566"/>
        <v/>
      </c>
      <c r="AW303" s="344" t="str">
        <f t="shared" si="569"/>
        <v/>
      </c>
      <c r="AX303" s="344" t="str">
        <f t="shared" si="572"/>
        <v/>
      </c>
      <c r="AY303" s="344" t="str">
        <f t="shared" si="575"/>
        <v/>
      </c>
      <c r="AZ303" s="344" t="str">
        <f t="shared" si="578"/>
        <v/>
      </c>
      <c r="BA303" s="344" t="str">
        <f t="shared" si="581"/>
        <v/>
      </c>
      <c r="BB303" s="344" t="str">
        <f t="shared" si="584"/>
        <v/>
      </c>
      <c r="BC303" s="344" t="str">
        <f t="shared" ref="BC303:BC311" si="587">IF(S303=0,"",$EE303)</f>
        <v/>
      </c>
      <c r="BL303" s="332">
        <f t="shared" si="483"/>
        <v>0</v>
      </c>
      <c r="BM303" s="344" t="str">
        <f t="shared" si="484"/>
        <v>ns</v>
      </c>
      <c r="BN303" s="332">
        <f t="shared" si="486"/>
        <v>0</v>
      </c>
      <c r="BO303" s="344" t="str">
        <f t="shared" si="488"/>
        <v>ns</v>
      </c>
      <c r="BP303" s="332">
        <f t="shared" si="489"/>
        <v>0</v>
      </c>
      <c r="BQ303" s="344" t="str">
        <f t="shared" si="490"/>
        <v>ns</v>
      </c>
      <c r="BR303" s="332">
        <f t="shared" si="492"/>
        <v>0</v>
      </c>
      <c r="BS303" s="344" t="str">
        <f t="shared" si="493"/>
        <v>ns</v>
      </c>
      <c r="BT303" s="332">
        <f t="shared" si="495"/>
        <v>0</v>
      </c>
      <c r="BU303" s="344" t="str">
        <f t="shared" si="496"/>
        <v>ns</v>
      </c>
      <c r="BV303" s="332">
        <f t="shared" si="498"/>
        <v>0</v>
      </c>
      <c r="BW303" s="344" t="str">
        <f t="shared" si="499"/>
        <v>ns</v>
      </c>
      <c r="BX303" s="332">
        <f t="shared" si="501"/>
        <v>0</v>
      </c>
      <c r="BY303" s="344" t="str">
        <f t="shared" si="502"/>
        <v>ns</v>
      </c>
      <c r="BZ303" s="332">
        <f t="shared" si="504"/>
        <v>0</v>
      </c>
      <c r="CA303" s="344" t="str">
        <f t="shared" si="505"/>
        <v>ns</v>
      </c>
      <c r="CB303" s="332">
        <f t="shared" si="507"/>
        <v>0</v>
      </c>
      <c r="CC303" s="344" t="str">
        <f t="shared" si="508"/>
        <v>ns</v>
      </c>
      <c r="CD303" s="332">
        <f t="shared" si="510"/>
        <v>0</v>
      </c>
      <c r="CE303" s="344" t="str">
        <f t="shared" si="511"/>
        <v>ns</v>
      </c>
      <c r="CF303" s="332">
        <f t="shared" si="513"/>
        <v>0</v>
      </c>
      <c r="CG303" s="344" t="str">
        <f t="shared" si="514"/>
        <v>ns</v>
      </c>
      <c r="CH303" s="332">
        <f t="shared" si="516"/>
        <v>0</v>
      </c>
      <c r="CI303" s="344" t="str">
        <f t="shared" si="517"/>
        <v>ns</v>
      </c>
      <c r="CJ303" s="332">
        <f t="shared" si="519"/>
        <v>0</v>
      </c>
      <c r="CK303" s="344" t="str">
        <f t="shared" si="520"/>
        <v>ns</v>
      </c>
      <c r="CL303" s="332">
        <f t="shared" si="522"/>
        <v>0</v>
      </c>
      <c r="CM303" s="344" t="str">
        <f t="shared" si="523"/>
        <v>ns</v>
      </c>
      <c r="CN303" s="332">
        <f t="shared" si="525"/>
        <v>0</v>
      </c>
      <c r="CO303" s="344" t="str">
        <f t="shared" si="526"/>
        <v>ns</v>
      </c>
      <c r="CP303" s="332">
        <f t="shared" si="528"/>
        <v>0</v>
      </c>
      <c r="CQ303" s="344" t="str">
        <f t="shared" si="529"/>
        <v>ns</v>
      </c>
      <c r="CR303" s="332">
        <f t="shared" si="531"/>
        <v>0</v>
      </c>
      <c r="CS303" s="344" t="str">
        <f t="shared" si="532"/>
        <v>ns</v>
      </c>
      <c r="CT303" s="332">
        <f t="shared" si="534"/>
        <v>0</v>
      </c>
      <c r="CU303" s="344" t="str">
        <f t="shared" si="535"/>
        <v>ns</v>
      </c>
      <c r="CV303" s="332">
        <f t="shared" si="537"/>
        <v>0</v>
      </c>
      <c r="CW303" s="344" t="str">
        <f t="shared" si="538"/>
        <v>ns</v>
      </c>
      <c r="CX303" s="332">
        <f t="shared" si="540"/>
        <v>0</v>
      </c>
      <c r="CY303" s="344" t="str">
        <f t="shared" si="541"/>
        <v>ns</v>
      </c>
      <c r="CZ303" s="344">
        <f t="shared" si="543"/>
        <v>0</v>
      </c>
      <c r="DA303" s="344" t="str">
        <f t="shared" si="544"/>
        <v>ns</v>
      </c>
      <c r="DB303" s="344">
        <f t="shared" si="546"/>
        <v>0</v>
      </c>
      <c r="DC303" s="344" t="str">
        <f t="shared" si="547"/>
        <v>ns</v>
      </c>
      <c r="DD303" s="344">
        <f t="shared" si="549"/>
        <v>0</v>
      </c>
      <c r="DE303" s="344" t="str">
        <f t="shared" si="550"/>
        <v>ns</v>
      </c>
      <c r="DF303" s="344">
        <f t="shared" si="552"/>
        <v>0</v>
      </c>
      <c r="DG303" s="344" t="str">
        <f t="shared" si="553"/>
        <v>ns</v>
      </c>
      <c r="DH303" s="344">
        <f t="shared" si="555"/>
        <v>0</v>
      </c>
      <c r="DI303" s="344" t="str">
        <f t="shared" si="556"/>
        <v>ns</v>
      </c>
      <c r="DJ303" s="344">
        <f t="shared" si="558"/>
        <v>0</v>
      </c>
      <c r="DK303" s="344" t="str">
        <f t="shared" si="559"/>
        <v>ns</v>
      </c>
      <c r="DL303" s="344">
        <f t="shared" si="561"/>
        <v>0</v>
      </c>
      <c r="DM303" s="344" t="str">
        <f t="shared" si="562"/>
        <v>ns</v>
      </c>
      <c r="DN303" s="344">
        <f t="shared" si="564"/>
        <v>0</v>
      </c>
      <c r="DO303" s="344" t="str">
        <f t="shared" si="565"/>
        <v>ns</v>
      </c>
      <c r="DP303" s="344">
        <f t="shared" si="567"/>
        <v>0</v>
      </c>
      <c r="DQ303" s="344" t="str">
        <f t="shared" si="568"/>
        <v>ns</v>
      </c>
      <c r="DR303" s="344">
        <f t="shared" si="570"/>
        <v>0</v>
      </c>
      <c r="DS303" s="344" t="str">
        <f t="shared" si="571"/>
        <v>ns</v>
      </c>
      <c r="DT303" s="344">
        <f t="shared" si="573"/>
        <v>0</v>
      </c>
      <c r="DU303" s="344" t="str">
        <f t="shared" si="574"/>
        <v>ns</v>
      </c>
      <c r="DV303" s="344">
        <f t="shared" si="576"/>
        <v>0</v>
      </c>
      <c r="DW303" s="344" t="str">
        <f t="shared" si="577"/>
        <v>ns</v>
      </c>
      <c r="DX303" s="344">
        <f t="shared" si="579"/>
        <v>0</v>
      </c>
      <c r="DY303" s="344" t="str">
        <f t="shared" si="580"/>
        <v>ns</v>
      </c>
      <c r="DZ303" s="344">
        <f t="shared" si="582"/>
        <v>0</v>
      </c>
      <c r="EA303" s="344" t="str">
        <f t="shared" si="583"/>
        <v>ns</v>
      </c>
      <c r="EB303" s="344">
        <f t="shared" si="585"/>
        <v>0</v>
      </c>
      <c r="EC303" s="344" t="str">
        <f t="shared" si="586"/>
        <v>ns</v>
      </c>
      <c r="ED303" s="344">
        <f t="shared" ref="ED303:ED311" si="588">ABS($P$302-P303)</f>
        <v>0</v>
      </c>
      <c r="EE303" s="344" t="str">
        <f t="shared" ref="EE303:EE311" si="589">IF(ED303&lt;$ED$314,$ED$315,$ED$316)</f>
        <v>ns</v>
      </c>
    </row>
    <row r="304" spans="1:137">
      <c r="A304" s="342">
        <f>IF(Rendimiento!G153="",Rendimiento!K153,Rendimiento!G153)</f>
        <v>0</v>
      </c>
      <c r="B304" s="355">
        <f>Rendimiento!H153</f>
        <v>0</v>
      </c>
      <c r="C304" s="355">
        <f>Rendimiento!I153</f>
        <v>0</v>
      </c>
      <c r="D304" s="344">
        <f>Rendimiento!J153</f>
        <v>0</v>
      </c>
      <c r="E304" s="344">
        <f t="shared" si="478"/>
        <v>0</v>
      </c>
      <c r="F304" s="344">
        <f t="shared" si="474"/>
        <v>0</v>
      </c>
      <c r="G304" s="344">
        <f t="shared" si="475"/>
        <v>0</v>
      </c>
      <c r="H304" s="344">
        <f t="shared" si="476"/>
        <v>0</v>
      </c>
      <c r="I304" s="340">
        <f t="shared" si="479"/>
        <v>0</v>
      </c>
      <c r="J304" s="344">
        <f t="shared" si="480"/>
        <v>0</v>
      </c>
      <c r="K304" s="344">
        <f t="shared" si="477"/>
        <v>0</v>
      </c>
      <c r="O304" s="342">
        <f>Rendimiento!P153</f>
        <v>0</v>
      </c>
      <c r="P304" s="356">
        <f>Rendimiento!Q153</f>
        <v>0</v>
      </c>
      <c r="Q304" s="332">
        <f>IF(E314&gt;0,O304,0)</f>
        <v>0</v>
      </c>
      <c r="R304" s="333" t="str">
        <f t="shared" si="481"/>
        <v/>
      </c>
      <c r="S304" s="332">
        <f>IF(E314&gt;0,P304,Q304)</f>
        <v>0</v>
      </c>
      <c r="T304" s="344" t="str">
        <f t="shared" si="482"/>
        <v/>
      </c>
      <c r="U304" s="344" t="str">
        <f t="shared" si="485"/>
        <v/>
      </c>
      <c r="V304" s="344" t="str">
        <f t="shared" si="487"/>
        <v/>
      </c>
      <c r="W304" s="344" t="str">
        <f t="shared" si="491"/>
        <v/>
      </c>
      <c r="X304" s="344" t="str">
        <f t="shared" si="494"/>
        <v/>
      </c>
      <c r="Y304" s="344" t="str">
        <f t="shared" si="497"/>
        <v/>
      </c>
      <c r="Z304" s="344" t="str">
        <f t="shared" si="500"/>
        <v/>
      </c>
      <c r="AA304" s="344" t="str">
        <f t="shared" si="503"/>
        <v/>
      </c>
      <c r="AB304" s="344" t="str">
        <f t="shared" si="506"/>
        <v/>
      </c>
      <c r="AC304" s="344" t="str">
        <f t="shared" si="509"/>
        <v/>
      </c>
      <c r="AD304" s="344" t="str">
        <f t="shared" si="512"/>
        <v/>
      </c>
      <c r="AE304" s="344" t="str">
        <f t="shared" si="515"/>
        <v/>
      </c>
      <c r="AF304" s="344" t="str">
        <f t="shared" si="518"/>
        <v/>
      </c>
      <c r="AG304" s="344" t="str">
        <f t="shared" si="521"/>
        <v/>
      </c>
      <c r="AH304" s="344" t="str">
        <f t="shared" si="524"/>
        <v/>
      </c>
      <c r="AI304" s="344" t="str">
        <f t="shared" si="527"/>
        <v/>
      </c>
      <c r="AJ304" s="344" t="str">
        <f t="shared" si="530"/>
        <v/>
      </c>
      <c r="AK304" s="344" t="str">
        <f t="shared" si="533"/>
        <v/>
      </c>
      <c r="AL304" s="344" t="str">
        <f t="shared" si="536"/>
        <v/>
      </c>
      <c r="AM304" s="344" t="str">
        <f t="shared" si="539"/>
        <v/>
      </c>
      <c r="AN304" s="344" t="str">
        <f t="shared" si="542"/>
        <v/>
      </c>
      <c r="AO304" s="344" t="str">
        <f t="shared" si="545"/>
        <v/>
      </c>
      <c r="AP304" s="344" t="str">
        <f t="shared" si="548"/>
        <v/>
      </c>
      <c r="AQ304" s="344" t="str">
        <f t="shared" si="551"/>
        <v/>
      </c>
      <c r="AR304" s="344" t="str">
        <f t="shared" si="554"/>
        <v/>
      </c>
      <c r="AS304" s="344" t="str">
        <f t="shared" si="557"/>
        <v/>
      </c>
      <c r="AT304" s="344" t="str">
        <f t="shared" si="560"/>
        <v/>
      </c>
      <c r="AU304" s="344" t="str">
        <f t="shared" si="563"/>
        <v/>
      </c>
      <c r="AV304" s="344" t="str">
        <f t="shared" si="566"/>
        <v/>
      </c>
      <c r="AW304" s="344" t="str">
        <f t="shared" si="569"/>
        <v/>
      </c>
      <c r="AX304" s="344" t="str">
        <f t="shared" si="572"/>
        <v/>
      </c>
      <c r="AY304" s="344" t="str">
        <f t="shared" si="575"/>
        <v/>
      </c>
      <c r="AZ304" s="344" t="str">
        <f t="shared" si="578"/>
        <v/>
      </c>
      <c r="BA304" s="344" t="str">
        <f t="shared" si="581"/>
        <v/>
      </c>
      <c r="BB304" s="344" t="str">
        <f t="shared" si="584"/>
        <v/>
      </c>
      <c r="BC304" s="344" t="str">
        <f t="shared" si="587"/>
        <v/>
      </c>
      <c r="BD304" s="344" t="str">
        <f t="shared" ref="BD304:BD311" si="590">IF(S304=0,"",$EG304)</f>
        <v/>
      </c>
      <c r="BL304" s="332">
        <f t="shared" si="483"/>
        <v>0</v>
      </c>
      <c r="BM304" s="344" t="str">
        <f t="shared" si="484"/>
        <v>ns</v>
      </c>
      <c r="BN304" s="332">
        <f t="shared" si="486"/>
        <v>0</v>
      </c>
      <c r="BO304" s="344" t="str">
        <f t="shared" si="488"/>
        <v>ns</v>
      </c>
      <c r="BP304" s="332">
        <f t="shared" si="489"/>
        <v>0</v>
      </c>
      <c r="BQ304" s="344" t="str">
        <f t="shared" si="490"/>
        <v>ns</v>
      </c>
      <c r="BR304" s="332">
        <f t="shared" si="492"/>
        <v>0</v>
      </c>
      <c r="BS304" s="344" t="str">
        <f t="shared" si="493"/>
        <v>ns</v>
      </c>
      <c r="BT304" s="332">
        <f t="shared" si="495"/>
        <v>0</v>
      </c>
      <c r="BU304" s="344" t="str">
        <f t="shared" si="496"/>
        <v>ns</v>
      </c>
      <c r="BV304" s="332">
        <f t="shared" si="498"/>
        <v>0</v>
      </c>
      <c r="BW304" s="344" t="str">
        <f t="shared" si="499"/>
        <v>ns</v>
      </c>
      <c r="BX304" s="332">
        <f t="shared" si="501"/>
        <v>0</v>
      </c>
      <c r="BY304" s="344" t="str">
        <f t="shared" si="502"/>
        <v>ns</v>
      </c>
      <c r="BZ304" s="332">
        <f t="shared" si="504"/>
        <v>0</v>
      </c>
      <c r="CA304" s="344" t="str">
        <f t="shared" si="505"/>
        <v>ns</v>
      </c>
      <c r="CB304" s="332">
        <f t="shared" si="507"/>
        <v>0</v>
      </c>
      <c r="CC304" s="344" t="str">
        <f t="shared" si="508"/>
        <v>ns</v>
      </c>
      <c r="CD304" s="332">
        <f t="shared" si="510"/>
        <v>0</v>
      </c>
      <c r="CE304" s="344" t="str">
        <f t="shared" si="511"/>
        <v>ns</v>
      </c>
      <c r="CF304" s="332">
        <f t="shared" si="513"/>
        <v>0</v>
      </c>
      <c r="CG304" s="344" t="str">
        <f t="shared" si="514"/>
        <v>ns</v>
      </c>
      <c r="CH304" s="332">
        <f t="shared" si="516"/>
        <v>0</v>
      </c>
      <c r="CI304" s="344" t="str">
        <f t="shared" si="517"/>
        <v>ns</v>
      </c>
      <c r="CJ304" s="332">
        <f t="shared" si="519"/>
        <v>0</v>
      </c>
      <c r="CK304" s="344" t="str">
        <f t="shared" si="520"/>
        <v>ns</v>
      </c>
      <c r="CL304" s="332">
        <f t="shared" si="522"/>
        <v>0</v>
      </c>
      <c r="CM304" s="344" t="str">
        <f t="shared" si="523"/>
        <v>ns</v>
      </c>
      <c r="CN304" s="332">
        <f t="shared" si="525"/>
        <v>0</v>
      </c>
      <c r="CO304" s="344" t="str">
        <f t="shared" si="526"/>
        <v>ns</v>
      </c>
      <c r="CP304" s="332">
        <f t="shared" si="528"/>
        <v>0</v>
      </c>
      <c r="CQ304" s="344" t="str">
        <f t="shared" si="529"/>
        <v>ns</v>
      </c>
      <c r="CR304" s="332">
        <f t="shared" si="531"/>
        <v>0</v>
      </c>
      <c r="CS304" s="344" t="str">
        <f t="shared" si="532"/>
        <v>ns</v>
      </c>
      <c r="CT304" s="332">
        <f t="shared" si="534"/>
        <v>0</v>
      </c>
      <c r="CU304" s="344" t="str">
        <f t="shared" si="535"/>
        <v>ns</v>
      </c>
      <c r="CV304" s="332">
        <f t="shared" si="537"/>
        <v>0</v>
      </c>
      <c r="CW304" s="344" t="str">
        <f t="shared" si="538"/>
        <v>ns</v>
      </c>
      <c r="CX304" s="332">
        <f t="shared" si="540"/>
        <v>0</v>
      </c>
      <c r="CY304" s="344" t="str">
        <f t="shared" si="541"/>
        <v>ns</v>
      </c>
      <c r="CZ304" s="344">
        <f t="shared" si="543"/>
        <v>0</v>
      </c>
      <c r="DA304" s="344" t="str">
        <f t="shared" si="544"/>
        <v>ns</v>
      </c>
      <c r="DB304" s="344">
        <f t="shared" si="546"/>
        <v>0</v>
      </c>
      <c r="DC304" s="344" t="str">
        <f t="shared" si="547"/>
        <v>ns</v>
      </c>
      <c r="DD304" s="344">
        <f t="shared" si="549"/>
        <v>0</v>
      </c>
      <c r="DE304" s="344" t="str">
        <f t="shared" si="550"/>
        <v>ns</v>
      </c>
      <c r="DF304" s="344">
        <f t="shared" si="552"/>
        <v>0</v>
      </c>
      <c r="DG304" s="344" t="str">
        <f t="shared" si="553"/>
        <v>ns</v>
      </c>
      <c r="DH304" s="344">
        <f t="shared" si="555"/>
        <v>0</v>
      </c>
      <c r="DI304" s="344" t="str">
        <f t="shared" si="556"/>
        <v>ns</v>
      </c>
      <c r="DJ304" s="344">
        <f t="shared" si="558"/>
        <v>0</v>
      </c>
      <c r="DK304" s="344" t="str">
        <f t="shared" si="559"/>
        <v>ns</v>
      </c>
      <c r="DL304" s="344">
        <f t="shared" si="561"/>
        <v>0</v>
      </c>
      <c r="DM304" s="344" t="str">
        <f t="shared" si="562"/>
        <v>ns</v>
      </c>
      <c r="DN304" s="344">
        <f t="shared" si="564"/>
        <v>0</v>
      </c>
      <c r="DO304" s="344" t="str">
        <f t="shared" si="565"/>
        <v>ns</v>
      </c>
      <c r="DP304" s="344">
        <f t="shared" si="567"/>
        <v>0</v>
      </c>
      <c r="DQ304" s="344" t="str">
        <f t="shared" si="568"/>
        <v>ns</v>
      </c>
      <c r="DR304" s="344">
        <f t="shared" si="570"/>
        <v>0</v>
      </c>
      <c r="DS304" s="344" t="str">
        <f t="shared" si="571"/>
        <v>ns</v>
      </c>
      <c r="DT304" s="344">
        <f t="shared" si="573"/>
        <v>0</v>
      </c>
      <c r="DU304" s="344" t="str">
        <f t="shared" si="574"/>
        <v>ns</v>
      </c>
      <c r="DV304" s="344">
        <f t="shared" si="576"/>
        <v>0</v>
      </c>
      <c r="DW304" s="344" t="str">
        <f t="shared" si="577"/>
        <v>ns</v>
      </c>
      <c r="DX304" s="344">
        <f t="shared" si="579"/>
        <v>0</v>
      </c>
      <c r="DY304" s="344" t="str">
        <f t="shared" si="580"/>
        <v>ns</v>
      </c>
      <c r="DZ304" s="344">
        <f t="shared" si="582"/>
        <v>0</v>
      </c>
      <c r="EA304" s="344" t="str">
        <f t="shared" si="583"/>
        <v>ns</v>
      </c>
      <c r="EB304" s="344">
        <f t="shared" si="585"/>
        <v>0</v>
      </c>
      <c r="EC304" s="344" t="str">
        <f t="shared" si="586"/>
        <v>ns</v>
      </c>
      <c r="ED304" s="344">
        <f t="shared" si="588"/>
        <v>0</v>
      </c>
      <c r="EE304" s="344" t="str">
        <f t="shared" si="589"/>
        <v>ns</v>
      </c>
      <c r="EF304" s="344">
        <f t="shared" ref="EF304:EF311" si="591">ABS($P$303-P304)</f>
        <v>0</v>
      </c>
      <c r="EG304" s="344" t="str">
        <f t="shared" ref="EG304:EG311" si="592">IF(EF304&lt;$EF$314,$EF$315,$EF$316)</f>
        <v>ns</v>
      </c>
    </row>
    <row r="305" spans="1:160">
      <c r="A305" s="342">
        <f>IF(Rendimiento!G154="",Rendimiento!K154,Rendimiento!G154)</f>
        <v>0</v>
      </c>
      <c r="B305" s="355">
        <f>Rendimiento!H154</f>
        <v>0</v>
      </c>
      <c r="C305" s="355">
        <f>Rendimiento!I154</f>
        <v>0</v>
      </c>
      <c r="D305" s="344">
        <f>Rendimiento!J154</f>
        <v>0</v>
      </c>
      <c r="E305" s="344">
        <f t="shared" si="478"/>
        <v>0</v>
      </c>
      <c r="F305" s="344">
        <f t="shared" si="474"/>
        <v>0</v>
      </c>
      <c r="G305" s="344">
        <f t="shared" si="475"/>
        <v>0</v>
      </c>
      <c r="H305" s="344">
        <f t="shared" si="476"/>
        <v>0</v>
      </c>
      <c r="I305" s="340">
        <f t="shared" si="479"/>
        <v>0</v>
      </c>
      <c r="J305" s="344">
        <f t="shared" si="480"/>
        <v>0</v>
      </c>
      <c r="K305" s="344">
        <f t="shared" si="477"/>
        <v>0</v>
      </c>
      <c r="O305" s="342">
        <f>Rendimiento!P154</f>
        <v>0</v>
      </c>
      <c r="P305" s="356">
        <f>Rendimiento!Q154</f>
        <v>0</v>
      </c>
      <c r="Q305" s="332">
        <f>IF(E314&gt;0,O305,0)</f>
        <v>0</v>
      </c>
      <c r="R305" s="333" t="str">
        <f t="shared" si="481"/>
        <v/>
      </c>
      <c r="S305" s="332">
        <f>IF(E314&gt;0,P305,Q305)</f>
        <v>0</v>
      </c>
      <c r="T305" s="344" t="str">
        <f t="shared" si="482"/>
        <v/>
      </c>
      <c r="U305" s="344" t="str">
        <f t="shared" si="485"/>
        <v/>
      </c>
      <c r="V305" s="344" t="str">
        <f t="shared" si="487"/>
        <v/>
      </c>
      <c r="W305" s="344" t="str">
        <f t="shared" si="491"/>
        <v/>
      </c>
      <c r="X305" s="344" t="str">
        <f t="shared" si="494"/>
        <v/>
      </c>
      <c r="Y305" s="344" t="str">
        <f t="shared" si="497"/>
        <v/>
      </c>
      <c r="Z305" s="344" t="str">
        <f t="shared" si="500"/>
        <v/>
      </c>
      <c r="AA305" s="344" t="str">
        <f t="shared" si="503"/>
        <v/>
      </c>
      <c r="AB305" s="344" t="str">
        <f t="shared" si="506"/>
        <v/>
      </c>
      <c r="AC305" s="344" t="str">
        <f t="shared" si="509"/>
        <v/>
      </c>
      <c r="AD305" s="344" t="str">
        <f t="shared" si="512"/>
        <v/>
      </c>
      <c r="AE305" s="344" t="str">
        <f t="shared" si="515"/>
        <v/>
      </c>
      <c r="AF305" s="344" t="str">
        <f t="shared" si="518"/>
        <v/>
      </c>
      <c r="AG305" s="344" t="str">
        <f t="shared" si="521"/>
        <v/>
      </c>
      <c r="AH305" s="344" t="str">
        <f t="shared" si="524"/>
        <v/>
      </c>
      <c r="AI305" s="344" t="str">
        <f t="shared" si="527"/>
        <v/>
      </c>
      <c r="AJ305" s="344" t="str">
        <f t="shared" si="530"/>
        <v/>
      </c>
      <c r="AK305" s="344" t="str">
        <f t="shared" si="533"/>
        <v/>
      </c>
      <c r="AL305" s="344" t="str">
        <f t="shared" si="536"/>
        <v/>
      </c>
      <c r="AM305" s="344" t="str">
        <f t="shared" si="539"/>
        <v/>
      </c>
      <c r="AN305" s="344" t="str">
        <f t="shared" si="542"/>
        <v/>
      </c>
      <c r="AO305" s="344" t="str">
        <f t="shared" si="545"/>
        <v/>
      </c>
      <c r="AP305" s="344" t="str">
        <f t="shared" si="548"/>
        <v/>
      </c>
      <c r="AQ305" s="344" t="str">
        <f t="shared" si="551"/>
        <v/>
      </c>
      <c r="AR305" s="344" t="str">
        <f t="shared" si="554"/>
        <v/>
      </c>
      <c r="AS305" s="344" t="str">
        <f t="shared" si="557"/>
        <v/>
      </c>
      <c r="AT305" s="344" t="str">
        <f t="shared" si="560"/>
        <v/>
      </c>
      <c r="AU305" s="344" t="str">
        <f t="shared" si="563"/>
        <v/>
      </c>
      <c r="AV305" s="344" t="str">
        <f t="shared" si="566"/>
        <v/>
      </c>
      <c r="AW305" s="344" t="str">
        <f t="shared" si="569"/>
        <v/>
      </c>
      <c r="AX305" s="344" t="str">
        <f t="shared" si="572"/>
        <v/>
      </c>
      <c r="AY305" s="344" t="str">
        <f t="shared" si="575"/>
        <v/>
      </c>
      <c r="AZ305" s="344" t="str">
        <f t="shared" si="578"/>
        <v/>
      </c>
      <c r="BA305" s="344" t="str">
        <f t="shared" si="581"/>
        <v/>
      </c>
      <c r="BB305" s="344" t="str">
        <f t="shared" si="584"/>
        <v/>
      </c>
      <c r="BC305" s="344" t="str">
        <f t="shared" si="587"/>
        <v/>
      </c>
      <c r="BD305" s="344" t="str">
        <f t="shared" si="590"/>
        <v/>
      </c>
      <c r="BE305" s="344" t="str">
        <f t="shared" ref="BE305:BE311" si="593">IF(S305=0,"",$EI305)</f>
        <v/>
      </c>
      <c r="BL305" s="332">
        <f t="shared" si="483"/>
        <v>0</v>
      </c>
      <c r="BM305" s="344" t="str">
        <f t="shared" si="484"/>
        <v>ns</v>
      </c>
      <c r="BN305" s="332">
        <f t="shared" si="486"/>
        <v>0</v>
      </c>
      <c r="BO305" s="344" t="str">
        <f t="shared" si="488"/>
        <v>ns</v>
      </c>
      <c r="BP305" s="332">
        <f t="shared" si="489"/>
        <v>0</v>
      </c>
      <c r="BQ305" s="344" t="str">
        <f t="shared" si="490"/>
        <v>ns</v>
      </c>
      <c r="BR305" s="332">
        <f t="shared" si="492"/>
        <v>0</v>
      </c>
      <c r="BS305" s="344" t="str">
        <f t="shared" si="493"/>
        <v>ns</v>
      </c>
      <c r="BT305" s="332">
        <f t="shared" si="495"/>
        <v>0</v>
      </c>
      <c r="BU305" s="344" t="str">
        <f t="shared" si="496"/>
        <v>ns</v>
      </c>
      <c r="BV305" s="332">
        <f t="shared" si="498"/>
        <v>0</v>
      </c>
      <c r="BW305" s="344" t="str">
        <f t="shared" si="499"/>
        <v>ns</v>
      </c>
      <c r="BX305" s="332">
        <f t="shared" si="501"/>
        <v>0</v>
      </c>
      <c r="BY305" s="344" t="str">
        <f t="shared" si="502"/>
        <v>ns</v>
      </c>
      <c r="BZ305" s="332">
        <f t="shared" si="504"/>
        <v>0</v>
      </c>
      <c r="CA305" s="344" t="str">
        <f t="shared" si="505"/>
        <v>ns</v>
      </c>
      <c r="CB305" s="332">
        <f t="shared" si="507"/>
        <v>0</v>
      </c>
      <c r="CC305" s="344" t="str">
        <f t="shared" si="508"/>
        <v>ns</v>
      </c>
      <c r="CD305" s="332">
        <f t="shared" si="510"/>
        <v>0</v>
      </c>
      <c r="CE305" s="344" t="str">
        <f t="shared" si="511"/>
        <v>ns</v>
      </c>
      <c r="CF305" s="332">
        <f t="shared" si="513"/>
        <v>0</v>
      </c>
      <c r="CG305" s="344" t="str">
        <f t="shared" si="514"/>
        <v>ns</v>
      </c>
      <c r="CH305" s="332">
        <f t="shared" si="516"/>
        <v>0</v>
      </c>
      <c r="CI305" s="344" t="str">
        <f t="shared" si="517"/>
        <v>ns</v>
      </c>
      <c r="CJ305" s="332">
        <f t="shared" si="519"/>
        <v>0</v>
      </c>
      <c r="CK305" s="344" t="str">
        <f t="shared" si="520"/>
        <v>ns</v>
      </c>
      <c r="CL305" s="332">
        <f t="shared" si="522"/>
        <v>0</v>
      </c>
      <c r="CM305" s="344" t="str">
        <f t="shared" si="523"/>
        <v>ns</v>
      </c>
      <c r="CN305" s="332">
        <f t="shared" si="525"/>
        <v>0</v>
      </c>
      <c r="CO305" s="344" t="str">
        <f t="shared" si="526"/>
        <v>ns</v>
      </c>
      <c r="CP305" s="332">
        <f t="shared" si="528"/>
        <v>0</v>
      </c>
      <c r="CQ305" s="344" t="str">
        <f t="shared" si="529"/>
        <v>ns</v>
      </c>
      <c r="CR305" s="332">
        <f t="shared" si="531"/>
        <v>0</v>
      </c>
      <c r="CS305" s="344" t="str">
        <f t="shared" si="532"/>
        <v>ns</v>
      </c>
      <c r="CT305" s="332">
        <f t="shared" si="534"/>
        <v>0</v>
      </c>
      <c r="CU305" s="344" t="str">
        <f t="shared" si="535"/>
        <v>ns</v>
      </c>
      <c r="CV305" s="332">
        <f t="shared" si="537"/>
        <v>0</v>
      </c>
      <c r="CW305" s="344" t="str">
        <f t="shared" si="538"/>
        <v>ns</v>
      </c>
      <c r="CX305" s="332">
        <f t="shared" si="540"/>
        <v>0</v>
      </c>
      <c r="CY305" s="344" t="str">
        <f t="shared" si="541"/>
        <v>ns</v>
      </c>
      <c r="CZ305" s="344">
        <f t="shared" si="543"/>
        <v>0</v>
      </c>
      <c r="DA305" s="344" t="str">
        <f t="shared" si="544"/>
        <v>ns</v>
      </c>
      <c r="DB305" s="344">
        <f t="shared" si="546"/>
        <v>0</v>
      </c>
      <c r="DC305" s="344" t="str">
        <f t="shared" si="547"/>
        <v>ns</v>
      </c>
      <c r="DD305" s="344">
        <f t="shared" si="549"/>
        <v>0</v>
      </c>
      <c r="DE305" s="344" t="str">
        <f t="shared" si="550"/>
        <v>ns</v>
      </c>
      <c r="DF305" s="344">
        <f t="shared" si="552"/>
        <v>0</v>
      </c>
      <c r="DG305" s="344" t="str">
        <f t="shared" si="553"/>
        <v>ns</v>
      </c>
      <c r="DH305" s="344">
        <f t="shared" si="555"/>
        <v>0</v>
      </c>
      <c r="DI305" s="344" t="str">
        <f t="shared" si="556"/>
        <v>ns</v>
      </c>
      <c r="DJ305" s="344">
        <f t="shared" si="558"/>
        <v>0</v>
      </c>
      <c r="DK305" s="344" t="str">
        <f t="shared" si="559"/>
        <v>ns</v>
      </c>
      <c r="DL305" s="344">
        <f t="shared" si="561"/>
        <v>0</v>
      </c>
      <c r="DM305" s="344" t="str">
        <f t="shared" si="562"/>
        <v>ns</v>
      </c>
      <c r="DN305" s="344">
        <f t="shared" si="564"/>
        <v>0</v>
      </c>
      <c r="DO305" s="344" t="str">
        <f t="shared" si="565"/>
        <v>ns</v>
      </c>
      <c r="DP305" s="344">
        <f t="shared" si="567"/>
        <v>0</v>
      </c>
      <c r="DQ305" s="344" t="str">
        <f t="shared" si="568"/>
        <v>ns</v>
      </c>
      <c r="DR305" s="344">
        <f t="shared" si="570"/>
        <v>0</v>
      </c>
      <c r="DS305" s="344" t="str">
        <f t="shared" si="571"/>
        <v>ns</v>
      </c>
      <c r="DT305" s="344">
        <f t="shared" si="573"/>
        <v>0</v>
      </c>
      <c r="DU305" s="344" t="str">
        <f t="shared" si="574"/>
        <v>ns</v>
      </c>
      <c r="DV305" s="344">
        <f t="shared" si="576"/>
        <v>0</v>
      </c>
      <c r="DW305" s="344" t="str">
        <f t="shared" si="577"/>
        <v>ns</v>
      </c>
      <c r="DX305" s="344">
        <f t="shared" si="579"/>
        <v>0</v>
      </c>
      <c r="DY305" s="344" t="str">
        <f t="shared" si="580"/>
        <v>ns</v>
      </c>
      <c r="DZ305" s="344">
        <f t="shared" si="582"/>
        <v>0</v>
      </c>
      <c r="EA305" s="344" t="str">
        <f t="shared" si="583"/>
        <v>ns</v>
      </c>
      <c r="EB305" s="344">
        <f t="shared" si="585"/>
        <v>0</v>
      </c>
      <c r="EC305" s="344" t="str">
        <f t="shared" si="586"/>
        <v>ns</v>
      </c>
      <c r="ED305" s="344">
        <f t="shared" si="588"/>
        <v>0</v>
      </c>
      <c r="EE305" s="344" t="str">
        <f t="shared" si="589"/>
        <v>ns</v>
      </c>
      <c r="EF305" s="344">
        <f t="shared" si="591"/>
        <v>0</v>
      </c>
      <c r="EG305" s="344" t="str">
        <f t="shared" si="592"/>
        <v>ns</v>
      </c>
      <c r="EH305" s="344">
        <f t="shared" ref="EH305:EH311" si="594">ABS($P$304-P305)</f>
        <v>0</v>
      </c>
      <c r="EI305" s="344" t="str">
        <f t="shared" ref="EI305:EI311" si="595">IF(EH305&lt;$EH$314,$EH$315,$EH$316)</f>
        <v>ns</v>
      </c>
    </row>
    <row r="306" spans="1:160">
      <c r="A306" s="342">
        <f>IF(Rendimiento!G155="",Rendimiento!K155,Rendimiento!G155)</f>
        <v>0</v>
      </c>
      <c r="B306" s="355">
        <f>Rendimiento!H155</f>
        <v>0</v>
      </c>
      <c r="C306" s="355">
        <f>Rendimiento!I155</f>
        <v>0</v>
      </c>
      <c r="D306" s="353">
        <f>Rendimiento!J155</f>
        <v>0</v>
      </c>
      <c r="E306" s="344">
        <f t="shared" si="478"/>
        <v>0</v>
      </c>
      <c r="F306" s="344">
        <f t="shared" si="474"/>
        <v>0</v>
      </c>
      <c r="G306" s="344">
        <f t="shared" si="475"/>
        <v>0</v>
      </c>
      <c r="H306" s="344">
        <f t="shared" si="476"/>
        <v>0</v>
      </c>
      <c r="I306" s="340">
        <f t="shared" si="479"/>
        <v>0</v>
      </c>
      <c r="J306" s="344">
        <f t="shared" si="480"/>
        <v>0</v>
      </c>
      <c r="K306" s="344">
        <f t="shared" si="477"/>
        <v>0</v>
      </c>
      <c r="L306" s="353"/>
      <c r="M306" s="353"/>
      <c r="N306" s="353"/>
      <c r="O306" s="342">
        <f>Rendimiento!P155</f>
        <v>0</v>
      </c>
      <c r="P306" s="356">
        <f>Rendimiento!Q155</f>
        <v>0</v>
      </c>
      <c r="Q306" s="332">
        <f>IF(E314&gt;0,O306,0)</f>
        <v>0</v>
      </c>
      <c r="R306" s="333" t="str">
        <f t="shared" si="481"/>
        <v/>
      </c>
      <c r="S306" s="332">
        <f>IF(E314&gt;0,P306,Q306)</f>
        <v>0</v>
      </c>
      <c r="T306" s="344" t="str">
        <f t="shared" si="482"/>
        <v/>
      </c>
      <c r="U306" s="344" t="str">
        <f t="shared" si="485"/>
        <v/>
      </c>
      <c r="V306" s="344" t="str">
        <f t="shared" si="487"/>
        <v/>
      </c>
      <c r="W306" s="344" t="str">
        <f t="shared" si="491"/>
        <v/>
      </c>
      <c r="X306" s="344" t="str">
        <f t="shared" si="494"/>
        <v/>
      </c>
      <c r="Y306" s="344" t="str">
        <f t="shared" si="497"/>
        <v/>
      </c>
      <c r="Z306" s="344" t="str">
        <f t="shared" si="500"/>
        <v/>
      </c>
      <c r="AA306" s="344" t="str">
        <f t="shared" si="503"/>
        <v/>
      </c>
      <c r="AB306" s="344" t="str">
        <f t="shared" si="506"/>
        <v/>
      </c>
      <c r="AC306" s="344" t="str">
        <f t="shared" si="509"/>
        <v/>
      </c>
      <c r="AD306" s="344" t="str">
        <f t="shared" si="512"/>
        <v/>
      </c>
      <c r="AE306" s="344" t="str">
        <f t="shared" si="515"/>
        <v/>
      </c>
      <c r="AF306" s="344" t="str">
        <f t="shared" si="518"/>
        <v/>
      </c>
      <c r="AG306" s="344" t="str">
        <f t="shared" si="521"/>
        <v/>
      </c>
      <c r="AH306" s="344" t="str">
        <f t="shared" si="524"/>
        <v/>
      </c>
      <c r="AI306" s="344" t="str">
        <f t="shared" si="527"/>
        <v/>
      </c>
      <c r="AJ306" s="344" t="str">
        <f t="shared" si="530"/>
        <v/>
      </c>
      <c r="AK306" s="344" t="str">
        <f t="shared" si="533"/>
        <v/>
      </c>
      <c r="AL306" s="344" t="str">
        <f t="shared" si="536"/>
        <v/>
      </c>
      <c r="AM306" s="344" t="str">
        <f t="shared" si="539"/>
        <v/>
      </c>
      <c r="AN306" s="344" t="str">
        <f t="shared" si="542"/>
        <v/>
      </c>
      <c r="AO306" s="344" t="str">
        <f t="shared" si="545"/>
        <v/>
      </c>
      <c r="AP306" s="344" t="str">
        <f t="shared" si="548"/>
        <v/>
      </c>
      <c r="AQ306" s="344" t="str">
        <f t="shared" si="551"/>
        <v/>
      </c>
      <c r="AR306" s="344" t="str">
        <f t="shared" si="554"/>
        <v/>
      </c>
      <c r="AS306" s="344" t="str">
        <f t="shared" si="557"/>
        <v/>
      </c>
      <c r="AT306" s="344" t="str">
        <f t="shared" si="560"/>
        <v/>
      </c>
      <c r="AU306" s="344" t="str">
        <f t="shared" si="563"/>
        <v/>
      </c>
      <c r="AV306" s="344" t="str">
        <f t="shared" si="566"/>
        <v/>
      </c>
      <c r="AW306" s="344" t="str">
        <f t="shared" si="569"/>
        <v/>
      </c>
      <c r="AX306" s="344" t="str">
        <f t="shared" si="572"/>
        <v/>
      </c>
      <c r="AY306" s="344" t="str">
        <f t="shared" si="575"/>
        <v/>
      </c>
      <c r="AZ306" s="344" t="str">
        <f t="shared" si="578"/>
        <v/>
      </c>
      <c r="BA306" s="344" t="str">
        <f t="shared" si="581"/>
        <v/>
      </c>
      <c r="BB306" s="344" t="str">
        <f t="shared" si="584"/>
        <v/>
      </c>
      <c r="BC306" s="344" t="str">
        <f t="shared" si="587"/>
        <v/>
      </c>
      <c r="BD306" s="344" t="str">
        <f t="shared" si="590"/>
        <v/>
      </c>
      <c r="BE306" s="344" t="str">
        <f t="shared" si="593"/>
        <v/>
      </c>
      <c r="BF306" s="344" t="str">
        <f t="shared" ref="BF306:BF311" si="596">IF(S306=0,"",$EK306)</f>
        <v/>
      </c>
      <c r="BL306" s="332">
        <f t="shared" si="483"/>
        <v>0</v>
      </c>
      <c r="BM306" s="344" t="str">
        <f t="shared" si="484"/>
        <v>ns</v>
      </c>
      <c r="BN306" s="332">
        <f t="shared" si="486"/>
        <v>0</v>
      </c>
      <c r="BO306" s="344" t="str">
        <f t="shared" si="488"/>
        <v>ns</v>
      </c>
      <c r="BP306" s="332">
        <f t="shared" si="489"/>
        <v>0</v>
      </c>
      <c r="BQ306" s="344" t="str">
        <f t="shared" si="490"/>
        <v>ns</v>
      </c>
      <c r="BR306" s="332">
        <f t="shared" si="492"/>
        <v>0</v>
      </c>
      <c r="BS306" s="344" t="str">
        <f t="shared" si="493"/>
        <v>ns</v>
      </c>
      <c r="BT306" s="332">
        <f t="shared" si="495"/>
        <v>0</v>
      </c>
      <c r="BU306" s="344" t="str">
        <f t="shared" si="496"/>
        <v>ns</v>
      </c>
      <c r="BV306" s="332">
        <f t="shared" si="498"/>
        <v>0</v>
      </c>
      <c r="BW306" s="344" t="str">
        <f t="shared" si="499"/>
        <v>ns</v>
      </c>
      <c r="BX306" s="332">
        <f t="shared" si="501"/>
        <v>0</v>
      </c>
      <c r="BY306" s="344" t="str">
        <f t="shared" si="502"/>
        <v>ns</v>
      </c>
      <c r="BZ306" s="332">
        <f t="shared" si="504"/>
        <v>0</v>
      </c>
      <c r="CA306" s="344" t="str">
        <f t="shared" si="505"/>
        <v>ns</v>
      </c>
      <c r="CB306" s="332">
        <f t="shared" si="507"/>
        <v>0</v>
      </c>
      <c r="CC306" s="344" t="str">
        <f t="shared" si="508"/>
        <v>ns</v>
      </c>
      <c r="CD306" s="332">
        <f t="shared" si="510"/>
        <v>0</v>
      </c>
      <c r="CE306" s="344" t="str">
        <f t="shared" si="511"/>
        <v>ns</v>
      </c>
      <c r="CF306" s="332">
        <f t="shared" si="513"/>
        <v>0</v>
      </c>
      <c r="CG306" s="344" t="str">
        <f t="shared" si="514"/>
        <v>ns</v>
      </c>
      <c r="CH306" s="332">
        <f t="shared" si="516"/>
        <v>0</v>
      </c>
      <c r="CI306" s="344" t="str">
        <f t="shared" si="517"/>
        <v>ns</v>
      </c>
      <c r="CJ306" s="332">
        <f t="shared" si="519"/>
        <v>0</v>
      </c>
      <c r="CK306" s="344" t="str">
        <f t="shared" si="520"/>
        <v>ns</v>
      </c>
      <c r="CL306" s="332">
        <f t="shared" si="522"/>
        <v>0</v>
      </c>
      <c r="CM306" s="344" t="str">
        <f t="shared" si="523"/>
        <v>ns</v>
      </c>
      <c r="CN306" s="332">
        <f t="shared" si="525"/>
        <v>0</v>
      </c>
      <c r="CO306" s="344" t="str">
        <f t="shared" si="526"/>
        <v>ns</v>
      </c>
      <c r="CP306" s="332">
        <f t="shared" si="528"/>
        <v>0</v>
      </c>
      <c r="CQ306" s="344" t="str">
        <f t="shared" si="529"/>
        <v>ns</v>
      </c>
      <c r="CR306" s="332">
        <f t="shared" si="531"/>
        <v>0</v>
      </c>
      <c r="CS306" s="344" t="str">
        <f t="shared" si="532"/>
        <v>ns</v>
      </c>
      <c r="CT306" s="332">
        <f t="shared" si="534"/>
        <v>0</v>
      </c>
      <c r="CU306" s="344" t="str">
        <f t="shared" si="535"/>
        <v>ns</v>
      </c>
      <c r="CV306" s="332">
        <f t="shared" si="537"/>
        <v>0</v>
      </c>
      <c r="CW306" s="344" t="str">
        <f t="shared" si="538"/>
        <v>ns</v>
      </c>
      <c r="CX306" s="332">
        <f t="shared" si="540"/>
        <v>0</v>
      </c>
      <c r="CY306" s="344" t="str">
        <f t="shared" si="541"/>
        <v>ns</v>
      </c>
      <c r="CZ306" s="344">
        <f t="shared" si="543"/>
        <v>0</v>
      </c>
      <c r="DA306" s="344" t="str">
        <f t="shared" si="544"/>
        <v>ns</v>
      </c>
      <c r="DB306" s="344">
        <f t="shared" si="546"/>
        <v>0</v>
      </c>
      <c r="DC306" s="344" t="str">
        <f t="shared" si="547"/>
        <v>ns</v>
      </c>
      <c r="DD306" s="344">
        <f t="shared" si="549"/>
        <v>0</v>
      </c>
      <c r="DE306" s="344" t="str">
        <f t="shared" si="550"/>
        <v>ns</v>
      </c>
      <c r="DF306" s="344">
        <f t="shared" si="552"/>
        <v>0</v>
      </c>
      <c r="DG306" s="344" t="str">
        <f t="shared" si="553"/>
        <v>ns</v>
      </c>
      <c r="DH306" s="344">
        <f t="shared" si="555"/>
        <v>0</v>
      </c>
      <c r="DI306" s="344" t="str">
        <f t="shared" si="556"/>
        <v>ns</v>
      </c>
      <c r="DJ306" s="344">
        <f t="shared" si="558"/>
        <v>0</v>
      </c>
      <c r="DK306" s="344" t="str">
        <f t="shared" si="559"/>
        <v>ns</v>
      </c>
      <c r="DL306" s="344">
        <f t="shared" si="561"/>
        <v>0</v>
      </c>
      <c r="DM306" s="344" t="str">
        <f t="shared" si="562"/>
        <v>ns</v>
      </c>
      <c r="DN306" s="344">
        <f t="shared" si="564"/>
        <v>0</v>
      </c>
      <c r="DO306" s="344" t="str">
        <f t="shared" si="565"/>
        <v>ns</v>
      </c>
      <c r="DP306" s="344">
        <f t="shared" si="567"/>
        <v>0</v>
      </c>
      <c r="DQ306" s="344" t="str">
        <f t="shared" si="568"/>
        <v>ns</v>
      </c>
      <c r="DR306" s="344">
        <f t="shared" si="570"/>
        <v>0</v>
      </c>
      <c r="DS306" s="344" t="str">
        <f t="shared" si="571"/>
        <v>ns</v>
      </c>
      <c r="DT306" s="344">
        <f t="shared" si="573"/>
        <v>0</v>
      </c>
      <c r="DU306" s="344" t="str">
        <f t="shared" si="574"/>
        <v>ns</v>
      </c>
      <c r="DV306" s="344">
        <f t="shared" si="576"/>
        <v>0</v>
      </c>
      <c r="DW306" s="344" t="str">
        <f t="shared" si="577"/>
        <v>ns</v>
      </c>
      <c r="DX306" s="344">
        <f t="shared" si="579"/>
        <v>0</v>
      </c>
      <c r="DY306" s="344" t="str">
        <f t="shared" si="580"/>
        <v>ns</v>
      </c>
      <c r="DZ306" s="344">
        <f t="shared" si="582"/>
        <v>0</v>
      </c>
      <c r="EA306" s="344" t="str">
        <f t="shared" si="583"/>
        <v>ns</v>
      </c>
      <c r="EB306" s="344">
        <f t="shared" si="585"/>
        <v>0</v>
      </c>
      <c r="EC306" s="344" t="str">
        <f t="shared" si="586"/>
        <v>ns</v>
      </c>
      <c r="ED306" s="344">
        <f t="shared" si="588"/>
        <v>0</v>
      </c>
      <c r="EE306" s="344" t="str">
        <f t="shared" si="589"/>
        <v>ns</v>
      </c>
      <c r="EF306" s="344">
        <f t="shared" si="591"/>
        <v>0</v>
      </c>
      <c r="EG306" s="344" t="str">
        <f t="shared" si="592"/>
        <v>ns</v>
      </c>
      <c r="EH306" s="344">
        <f t="shared" si="594"/>
        <v>0</v>
      </c>
      <c r="EI306" s="344" t="str">
        <f t="shared" si="595"/>
        <v>ns</v>
      </c>
      <c r="EJ306" s="344">
        <f t="shared" ref="EJ306:EJ311" si="597">ABS($P$305-P306)</f>
        <v>0</v>
      </c>
      <c r="EK306" s="344" t="str">
        <f t="shared" ref="EK306:EK311" si="598">IF(EJ306&lt;$EJ$314,$EJ$315,$EJ$316)</f>
        <v>ns</v>
      </c>
      <c r="EX306" s="353"/>
      <c r="EY306" s="353"/>
    </row>
    <row r="307" spans="1:160">
      <c r="A307" s="342">
        <f>IF(Rendimiento!G156="",Rendimiento!K156,Rendimiento!G156)</f>
        <v>0</v>
      </c>
      <c r="B307" s="355">
        <f>Rendimiento!H156</f>
        <v>0</v>
      </c>
      <c r="C307" s="355">
        <f>Rendimiento!I156</f>
        <v>0</v>
      </c>
      <c r="D307" s="353">
        <f>Rendimiento!J156</f>
        <v>0</v>
      </c>
      <c r="E307" s="344">
        <f t="shared" ref="E307:H312" si="599">A307*A307</f>
        <v>0</v>
      </c>
      <c r="F307" s="344">
        <f t="shared" si="599"/>
        <v>0</v>
      </c>
      <c r="G307" s="344">
        <f t="shared" si="599"/>
        <v>0</v>
      </c>
      <c r="H307" s="344">
        <f t="shared" si="599"/>
        <v>0</v>
      </c>
      <c r="I307" s="340">
        <f t="shared" ref="I307:I312" si="600">SUM(A307:D307)</f>
        <v>0</v>
      </c>
      <c r="J307" s="344">
        <f t="shared" si="480"/>
        <v>0</v>
      </c>
      <c r="K307" s="344">
        <f t="shared" ref="K307:K312" si="601">SUM(E307:H307)</f>
        <v>0</v>
      </c>
      <c r="L307" s="353"/>
      <c r="M307" s="353"/>
      <c r="N307" s="353"/>
      <c r="O307" s="342">
        <f>Rendimiento!P156</f>
        <v>0</v>
      </c>
      <c r="P307" s="356">
        <f>Rendimiento!Q156</f>
        <v>0</v>
      </c>
      <c r="Q307" s="332">
        <f>IF(E314&gt;0,O307,0)</f>
        <v>0</v>
      </c>
      <c r="R307" s="333" t="str">
        <f t="shared" si="481"/>
        <v/>
      </c>
      <c r="S307" s="332">
        <f>IF(E314&gt;0,P307,Q307)</f>
        <v>0</v>
      </c>
      <c r="T307" s="344" t="str">
        <f>IF($S307=0,"",$BM307)</f>
        <v/>
      </c>
      <c r="U307" s="344" t="str">
        <f t="shared" si="485"/>
        <v/>
      </c>
      <c r="V307" s="344" t="str">
        <f t="shared" si="487"/>
        <v/>
      </c>
      <c r="W307" s="344" t="str">
        <f t="shared" si="491"/>
        <v/>
      </c>
      <c r="X307" s="344" t="str">
        <f t="shared" si="494"/>
        <v/>
      </c>
      <c r="Y307" s="344" t="str">
        <f t="shared" si="497"/>
        <v/>
      </c>
      <c r="Z307" s="344" t="str">
        <f t="shared" si="500"/>
        <v/>
      </c>
      <c r="AA307" s="344" t="str">
        <f t="shared" si="503"/>
        <v/>
      </c>
      <c r="AB307" s="344" t="str">
        <f t="shared" si="506"/>
        <v/>
      </c>
      <c r="AC307" s="344" t="str">
        <f t="shared" si="509"/>
        <v/>
      </c>
      <c r="AD307" s="344" t="str">
        <f t="shared" si="512"/>
        <v/>
      </c>
      <c r="AE307" s="344" t="str">
        <f t="shared" si="515"/>
        <v/>
      </c>
      <c r="AF307" s="344" t="str">
        <f t="shared" si="518"/>
        <v/>
      </c>
      <c r="AG307" s="344" t="str">
        <f t="shared" si="521"/>
        <v/>
      </c>
      <c r="AH307" s="344" t="str">
        <f t="shared" si="524"/>
        <v/>
      </c>
      <c r="AI307" s="344" t="str">
        <f t="shared" si="527"/>
        <v/>
      </c>
      <c r="AJ307" s="344" t="str">
        <f t="shared" si="530"/>
        <v/>
      </c>
      <c r="AK307" s="344" t="str">
        <f t="shared" si="533"/>
        <v/>
      </c>
      <c r="AL307" s="344" t="str">
        <f t="shared" si="536"/>
        <v/>
      </c>
      <c r="AM307" s="344" t="str">
        <f t="shared" si="539"/>
        <v/>
      </c>
      <c r="AN307" s="344" t="str">
        <f t="shared" si="542"/>
        <v/>
      </c>
      <c r="AO307" s="344" t="str">
        <f t="shared" si="545"/>
        <v/>
      </c>
      <c r="AP307" s="344" t="str">
        <f t="shared" si="548"/>
        <v/>
      </c>
      <c r="AQ307" s="344" t="str">
        <f t="shared" si="551"/>
        <v/>
      </c>
      <c r="AR307" s="344" t="str">
        <f t="shared" si="554"/>
        <v/>
      </c>
      <c r="AS307" s="344" t="str">
        <f t="shared" si="557"/>
        <v/>
      </c>
      <c r="AT307" s="344" t="str">
        <f t="shared" si="560"/>
        <v/>
      </c>
      <c r="AU307" s="344" t="str">
        <f t="shared" si="563"/>
        <v/>
      </c>
      <c r="AV307" s="344" t="str">
        <f t="shared" si="566"/>
        <v/>
      </c>
      <c r="AW307" s="344" t="str">
        <f t="shared" si="569"/>
        <v/>
      </c>
      <c r="AX307" s="344" t="str">
        <f t="shared" si="572"/>
        <v/>
      </c>
      <c r="AY307" s="344" t="str">
        <f t="shared" si="575"/>
        <v/>
      </c>
      <c r="AZ307" s="344" t="str">
        <f t="shared" si="578"/>
        <v/>
      </c>
      <c r="BA307" s="344" t="str">
        <f t="shared" si="581"/>
        <v/>
      </c>
      <c r="BB307" s="344" t="str">
        <f t="shared" si="584"/>
        <v/>
      </c>
      <c r="BC307" s="344" t="str">
        <f t="shared" si="587"/>
        <v/>
      </c>
      <c r="BD307" s="344" t="str">
        <f t="shared" si="590"/>
        <v/>
      </c>
      <c r="BE307" s="344" t="str">
        <f t="shared" si="593"/>
        <v/>
      </c>
      <c r="BF307" s="344" t="str">
        <f t="shared" si="596"/>
        <v/>
      </c>
      <c r="BG307" s="344" t="str">
        <f>IF(S307=0,"",$EM307)</f>
        <v/>
      </c>
      <c r="BL307" s="332">
        <f t="shared" si="483"/>
        <v>0</v>
      </c>
      <c r="BM307" s="344" t="str">
        <f t="shared" si="484"/>
        <v>ns</v>
      </c>
      <c r="BN307" s="332">
        <f t="shared" si="486"/>
        <v>0</v>
      </c>
      <c r="BO307" s="344" t="str">
        <f t="shared" si="488"/>
        <v>ns</v>
      </c>
      <c r="BP307" s="332">
        <f t="shared" si="489"/>
        <v>0</v>
      </c>
      <c r="BQ307" s="344" t="str">
        <f t="shared" si="490"/>
        <v>ns</v>
      </c>
      <c r="BR307" s="332">
        <f t="shared" si="492"/>
        <v>0</v>
      </c>
      <c r="BS307" s="344" t="str">
        <f t="shared" si="493"/>
        <v>ns</v>
      </c>
      <c r="BT307" s="332">
        <f t="shared" si="495"/>
        <v>0</v>
      </c>
      <c r="BU307" s="344" t="str">
        <f t="shared" si="496"/>
        <v>ns</v>
      </c>
      <c r="BV307" s="332">
        <f t="shared" si="498"/>
        <v>0</v>
      </c>
      <c r="BW307" s="344" t="str">
        <f t="shared" si="499"/>
        <v>ns</v>
      </c>
      <c r="BX307" s="332">
        <f t="shared" si="501"/>
        <v>0</v>
      </c>
      <c r="BY307" s="344" t="str">
        <f t="shared" si="502"/>
        <v>ns</v>
      </c>
      <c r="BZ307" s="332">
        <f t="shared" si="504"/>
        <v>0</v>
      </c>
      <c r="CA307" s="344" t="str">
        <f t="shared" si="505"/>
        <v>ns</v>
      </c>
      <c r="CB307" s="332">
        <f t="shared" si="507"/>
        <v>0</v>
      </c>
      <c r="CC307" s="344" t="str">
        <f t="shared" si="508"/>
        <v>ns</v>
      </c>
      <c r="CD307" s="332">
        <f t="shared" si="510"/>
        <v>0</v>
      </c>
      <c r="CE307" s="344" t="str">
        <f t="shared" si="511"/>
        <v>ns</v>
      </c>
      <c r="CF307" s="332">
        <f t="shared" si="513"/>
        <v>0</v>
      </c>
      <c r="CG307" s="344" t="str">
        <f t="shared" si="514"/>
        <v>ns</v>
      </c>
      <c r="CH307" s="332">
        <f t="shared" si="516"/>
        <v>0</v>
      </c>
      <c r="CI307" s="344" t="str">
        <f t="shared" si="517"/>
        <v>ns</v>
      </c>
      <c r="CJ307" s="332">
        <f t="shared" si="519"/>
        <v>0</v>
      </c>
      <c r="CK307" s="344" t="str">
        <f t="shared" si="520"/>
        <v>ns</v>
      </c>
      <c r="CL307" s="332">
        <f t="shared" si="522"/>
        <v>0</v>
      </c>
      <c r="CM307" s="344" t="str">
        <f t="shared" si="523"/>
        <v>ns</v>
      </c>
      <c r="CN307" s="332">
        <f t="shared" si="525"/>
        <v>0</v>
      </c>
      <c r="CO307" s="344" t="str">
        <f t="shared" si="526"/>
        <v>ns</v>
      </c>
      <c r="CP307" s="332">
        <f t="shared" si="528"/>
        <v>0</v>
      </c>
      <c r="CQ307" s="344" t="str">
        <f t="shared" si="529"/>
        <v>ns</v>
      </c>
      <c r="CR307" s="332">
        <f t="shared" si="531"/>
        <v>0</v>
      </c>
      <c r="CS307" s="344" t="str">
        <f t="shared" si="532"/>
        <v>ns</v>
      </c>
      <c r="CT307" s="332">
        <f t="shared" si="534"/>
        <v>0</v>
      </c>
      <c r="CU307" s="344" t="str">
        <f t="shared" si="535"/>
        <v>ns</v>
      </c>
      <c r="CV307" s="332">
        <f t="shared" si="537"/>
        <v>0</v>
      </c>
      <c r="CW307" s="344" t="str">
        <f t="shared" si="538"/>
        <v>ns</v>
      </c>
      <c r="CX307" s="332">
        <f t="shared" si="540"/>
        <v>0</v>
      </c>
      <c r="CY307" s="344" t="str">
        <f t="shared" si="541"/>
        <v>ns</v>
      </c>
      <c r="CZ307" s="344">
        <f t="shared" si="543"/>
        <v>0</v>
      </c>
      <c r="DA307" s="344" t="str">
        <f t="shared" si="544"/>
        <v>ns</v>
      </c>
      <c r="DB307" s="344">
        <f t="shared" si="546"/>
        <v>0</v>
      </c>
      <c r="DC307" s="344" t="str">
        <f t="shared" si="547"/>
        <v>ns</v>
      </c>
      <c r="DD307" s="344">
        <f t="shared" si="549"/>
        <v>0</v>
      </c>
      <c r="DE307" s="344" t="str">
        <f t="shared" si="550"/>
        <v>ns</v>
      </c>
      <c r="DF307" s="344">
        <f t="shared" si="552"/>
        <v>0</v>
      </c>
      <c r="DG307" s="344" t="str">
        <f t="shared" si="553"/>
        <v>ns</v>
      </c>
      <c r="DH307" s="344">
        <f t="shared" si="555"/>
        <v>0</v>
      </c>
      <c r="DI307" s="344" t="str">
        <f t="shared" si="556"/>
        <v>ns</v>
      </c>
      <c r="DJ307" s="344">
        <f t="shared" si="558"/>
        <v>0</v>
      </c>
      <c r="DK307" s="344" t="str">
        <f t="shared" si="559"/>
        <v>ns</v>
      </c>
      <c r="DL307" s="344">
        <f t="shared" si="561"/>
        <v>0</v>
      </c>
      <c r="DM307" s="344" t="str">
        <f t="shared" si="562"/>
        <v>ns</v>
      </c>
      <c r="DN307" s="344">
        <f t="shared" si="564"/>
        <v>0</v>
      </c>
      <c r="DO307" s="344" t="str">
        <f t="shared" si="565"/>
        <v>ns</v>
      </c>
      <c r="DP307" s="344">
        <f t="shared" si="567"/>
        <v>0</v>
      </c>
      <c r="DQ307" s="344" t="str">
        <f t="shared" si="568"/>
        <v>ns</v>
      </c>
      <c r="DR307" s="344">
        <f t="shared" si="570"/>
        <v>0</v>
      </c>
      <c r="DS307" s="344" t="str">
        <f t="shared" si="571"/>
        <v>ns</v>
      </c>
      <c r="DT307" s="344">
        <f t="shared" si="573"/>
        <v>0</v>
      </c>
      <c r="DU307" s="344" t="str">
        <f t="shared" si="574"/>
        <v>ns</v>
      </c>
      <c r="DV307" s="344">
        <f t="shared" si="576"/>
        <v>0</v>
      </c>
      <c r="DW307" s="344" t="str">
        <f t="shared" si="577"/>
        <v>ns</v>
      </c>
      <c r="DX307" s="344">
        <f t="shared" si="579"/>
        <v>0</v>
      </c>
      <c r="DY307" s="344" t="str">
        <f t="shared" si="580"/>
        <v>ns</v>
      </c>
      <c r="DZ307" s="344">
        <f t="shared" si="582"/>
        <v>0</v>
      </c>
      <c r="EA307" s="344" t="str">
        <f t="shared" si="583"/>
        <v>ns</v>
      </c>
      <c r="EB307" s="344">
        <f t="shared" si="585"/>
        <v>0</v>
      </c>
      <c r="EC307" s="344" t="str">
        <f t="shared" si="586"/>
        <v>ns</v>
      </c>
      <c r="ED307" s="344">
        <f t="shared" si="588"/>
        <v>0</v>
      </c>
      <c r="EE307" s="344" t="str">
        <f t="shared" si="589"/>
        <v>ns</v>
      </c>
      <c r="EF307" s="344">
        <f t="shared" si="591"/>
        <v>0</v>
      </c>
      <c r="EG307" s="344" t="str">
        <f t="shared" si="592"/>
        <v>ns</v>
      </c>
      <c r="EH307" s="344">
        <f t="shared" si="594"/>
        <v>0</v>
      </c>
      <c r="EI307" s="344" t="str">
        <f t="shared" si="595"/>
        <v>ns</v>
      </c>
      <c r="EJ307" s="344">
        <f t="shared" si="597"/>
        <v>0</v>
      </c>
      <c r="EK307" s="344" t="str">
        <f t="shared" si="598"/>
        <v>ns</v>
      </c>
      <c r="EL307" s="344">
        <f>ABS($P$306-P307)</f>
        <v>0</v>
      </c>
      <c r="EM307" s="344" t="e">
        <f>IF(EL307&lt;$EL$264,$EL$265,$EL$266)</f>
        <v>#DIV/0!</v>
      </c>
      <c r="EX307" s="353"/>
      <c r="EY307" s="353"/>
    </row>
    <row r="308" spans="1:160">
      <c r="A308" s="342">
        <f>IF(Rendimiento!G157="",Rendimiento!K157,Rendimiento!G157)</f>
        <v>0</v>
      </c>
      <c r="B308" s="355">
        <f>Rendimiento!H157</f>
        <v>0</v>
      </c>
      <c r="C308" s="355">
        <f>Rendimiento!I157</f>
        <v>0</v>
      </c>
      <c r="D308" s="353">
        <f>Rendimiento!J157</f>
        <v>0</v>
      </c>
      <c r="E308" s="344">
        <f t="shared" si="599"/>
        <v>0</v>
      </c>
      <c r="F308" s="344">
        <f t="shared" si="599"/>
        <v>0</v>
      </c>
      <c r="G308" s="344">
        <f t="shared" si="599"/>
        <v>0</v>
      </c>
      <c r="H308" s="344">
        <f t="shared" si="599"/>
        <v>0</v>
      </c>
      <c r="I308" s="340">
        <f t="shared" si="600"/>
        <v>0</v>
      </c>
      <c r="J308" s="344">
        <f t="shared" si="480"/>
        <v>0</v>
      </c>
      <c r="K308" s="344">
        <f t="shared" si="601"/>
        <v>0</v>
      </c>
      <c r="L308" s="353"/>
      <c r="M308" s="353"/>
      <c r="N308" s="353"/>
      <c r="O308" s="342">
        <f>Rendimiento!P157</f>
        <v>0</v>
      </c>
      <c r="P308" s="356">
        <f>Rendimiento!Q157</f>
        <v>0</v>
      </c>
      <c r="Q308" s="332">
        <f>IF(E314&gt;0,O308,0)</f>
        <v>0</v>
      </c>
      <c r="R308" s="333" t="str">
        <f t="shared" si="481"/>
        <v/>
      </c>
      <c r="S308" s="332">
        <f>IF(E314&gt;0,P308,Q308)</f>
        <v>0</v>
      </c>
      <c r="T308" s="344" t="str">
        <f>IF(S308=0,"",$BM308)</f>
        <v/>
      </c>
      <c r="U308" s="344" t="str">
        <f t="shared" si="485"/>
        <v/>
      </c>
      <c r="V308" s="344" t="str">
        <f t="shared" si="487"/>
        <v/>
      </c>
      <c r="W308" s="344" t="str">
        <f t="shared" si="491"/>
        <v/>
      </c>
      <c r="X308" s="344" t="str">
        <f t="shared" si="494"/>
        <v/>
      </c>
      <c r="Y308" s="344" t="str">
        <f t="shared" si="497"/>
        <v/>
      </c>
      <c r="Z308" s="344" t="str">
        <f t="shared" si="500"/>
        <v/>
      </c>
      <c r="AA308" s="344" t="str">
        <f t="shared" si="503"/>
        <v/>
      </c>
      <c r="AB308" s="344" t="str">
        <f t="shared" si="506"/>
        <v/>
      </c>
      <c r="AC308" s="344" t="str">
        <f t="shared" si="509"/>
        <v/>
      </c>
      <c r="AD308" s="344" t="str">
        <f t="shared" si="512"/>
        <v/>
      </c>
      <c r="AE308" s="344" t="str">
        <f t="shared" si="515"/>
        <v/>
      </c>
      <c r="AF308" s="344" t="str">
        <f t="shared" si="518"/>
        <v/>
      </c>
      <c r="AG308" s="344" t="str">
        <f t="shared" si="521"/>
        <v/>
      </c>
      <c r="AH308" s="344" t="str">
        <f t="shared" si="524"/>
        <v/>
      </c>
      <c r="AI308" s="344" t="str">
        <f t="shared" si="527"/>
        <v/>
      </c>
      <c r="AJ308" s="344" t="str">
        <f t="shared" si="530"/>
        <v/>
      </c>
      <c r="AK308" s="344" t="str">
        <f t="shared" si="533"/>
        <v/>
      </c>
      <c r="AL308" s="344" t="str">
        <f t="shared" si="536"/>
        <v/>
      </c>
      <c r="AM308" s="344" t="str">
        <f t="shared" si="539"/>
        <v/>
      </c>
      <c r="AN308" s="344" t="str">
        <f t="shared" si="542"/>
        <v/>
      </c>
      <c r="AO308" s="344" t="str">
        <f t="shared" si="545"/>
        <v/>
      </c>
      <c r="AP308" s="344" t="str">
        <f t="shared" si="548"/>
        <v/>
      </c>
      <c r="AQ308" s="344" t="str">
        <f t="shared" si="551"/>
        <v/>
      </c>
      <c r="AR308" s="344" t="str">
        <f t="shared" si="554"/>
        <v/>
      </c>
      <c r="AS308" s="344" t="str">
        <f t="shared" si="557"/>
        <v/>
      </c>
      <c r="AT308" s="344" t="str">
        <f t="shared" si="560"/>
        <v/>
      </c>
      <c r="AU308" s="344" t="str">
        <f t="shared" si="563"/>
        <v/>
      </c>
      <c r="AV308" s="344" t="str">
        <f t="shared" si="566"/>
        <v/>
      </c>
      <c r="AW308" s="344" t="str">
        <f t="shared" si="569"/>
        <v/>
      </c>
      <c r="AX308" s="344" t="str">
        <f t="shared" si="572"/>
        <v/>
      </c>
      <c r="AY308" s="344" t="str">
        <f t="shared" si="575"/>
        <v/>
      </c>
      <c r="AZ308" s="344" t="str">
        <f t="shared" si="578"/>
        <v/>
      </c>
      <c r="BA308" s="344" t="str">
        <f t="shared" si="581"/>
        <v/>
      </c>
      <c r="BB308" s="344" t="str">
        <f t="shared" si="584"/>
        <v/>
      </c>
      <c r="BC308" s="344" t="str">
        <f t="shared" si="587"/>
        <v/>
      </c>
      <c r="BD308" s="344" t="str">
        <f t="shared" si="590"/>
        <v/>
      </c>
      <c r="BE308" s="344" t="str">
        <f t="shared" si="593"/>
        <v/>
      </c>
      <c r="BF308" s="344" t="str">
        <f t="shared" si="596"/>
        <v/>
      </c>
      <c r="BG308" s="344" t="str">
        <f>IF(S308=0,"",$EM308)</f>
        <v/>
      </c>
      <c r="BH308" s="344" t="str">
        <f>IF(S308=0,"",$EO308)</f>
        <v/>
      </c>
      <c r="BL308" s="332">
        <f t="shared" si="483"/>
        <v>0</v>
      </c>
      <c r="BM308" s="344" t="str">
        <f t="shared" si="484"/>
        <v>ns</v>
      </c>
      <c r="BN308" s="332">
        <f t="shared" si="486"/>
        <v>0</v>
      </c>
      <c r="BO308" s="344" t="str">
        <f t="shared" si="488"/>
        <v>ns</v>
      </c>
      <c r="BP308" s="332">
        <f t="shared" si="489"/>
        <v>0</v>
      </c>
      <c r="BQ308" s="344" t="str">
        <f t="shared" si="490"/>
        <v>ns</v>
      </c>
      <c r="BR308" s="332">
        <f t="shared" si="492"/>
        <v>0</v>
      </c>
      <c r="BS308" s="344" t="str">
        <f t="shared" si="493"/>
        <v>ns</v>
      </c>
      <c r="BT308" s="332">
        <f t="shared" si="495"/>
        <v>0</v>
      </c>
      <c r="BU308" s="344" t="str">
        <f t="shared" si="496"/>
        <v>ns</v>
      </c>
      <c r="BV308" s="332">
        <f t="shared" si="498"/>
        <v>0</v>
      </c>
      <c r="BW308" s="344" t="str">
        <f t="shared" si="499"/>
        <v>ns</v>
      </c>
      <c r="BX308" s="332">
        <f t="shared" si="501"/>
        <v>0</v>
      </c>
      <c r="BY308" s="344" t="str">
        <f t="shared" si="502"/>
        <v>ns</v>
      </c>
      <c r="BZ308" s="332">
        <f t="shared" si="504"/>
        <v>0</v>
      </c>
      <c r="CA308" s="344" t="str">
        <f t="shared" si="505"/>
        <v>ns</v>
      </c>
      <c r="CB308" s="332">
        <f t="shared" si="507"/>
        <v>0</v>
      </c>
      <c r="CC308" s="344" t="str">
        <f t="shared" si="508"/>
        <v>ns</v>
      </c>
      <c r="CD308" s="332">
        <f t="shared" si="510"/>
        <v>0</v>
      </c>
      <c r="CE308" s="344" t="str">
        <f t="shared" si="511"/>
        <v>ns</v>
      </c>
      <c r="CF308" s="332">
        <f t="shared" si="513"/>
        <v>0</v>
      </c>
      <c r="CG308" s="344" t="str">
        <f t="shared" si="514"/>
        <v>ns</v>
      </c>
      <c r="CH308" s="332">
        <f t="shared" si="516"/>
        <v>0</v>
      </c>
      <c r="CI308" s="344" t="str">
        <f t="shared" si="517"/>
        <v>ns</v>
      </c>
      <c r="CJ308" s="332">
        <f t="shared" si="519"/>
        <v>0</v>
      </c>
      <c r="CK308" s="344" t="str">
        <f t="shared" si="520"/>
        <v>ns</v>
      </c>
      <c r="CL308" s="332">
        <f t="shared" si="522"/>
        <v>0</v>
      </c>
      <c r="CM308" s="344" t="str">
        <f t="shared" si="523"/>
        <v>ns</v>
      </c>
      <c r="CN308" s="332">
        <f t="shared" si="525"/>
        <v>0</v>
      </c>
      <c r="CO308" s="344" t="str">
        <f t="shared" si="526"/>
        <v>ns</v>
      </c>
      <c r="CP308" s="332">
        <f t="shared" si="528"/>
        <v>0</v>
      </c>
      <c r="CQ308" s="344" t="str">
        <f t="shared" si="529"/>
        <v>ns</v>
      </c>
      <c r="CR308" s="332">
        <f t="shared" si="531"/>
        <v>0</v>
      </c>
      <c r="CS308" s="344" t="str">
        <f t="shared" si="532"/>
        <v>ns</v>
      </c>
      <c r="CT308" s="332">
        <f t="shared" si="534"/>
        <v>0</v>
      </c>
      <c r="CU308" s="344" t="str">
        <f t="shared" si="535"/>
        <v>ns</v>
      </c>
      <c r="CV308" s="332">
        <f t="shared" si="537"/>
        <v>0</v>
      </c>
      <c r="CW308" s="344" t="str">
        <f t="shared" si="538"/>
        <v>ns</v>
      </c>
      <c r="CX308" s="332">
        <f t="shared" si="540"/>
        <v>0</v>
      </c>
      <c r="CY308" s="344" t="str">
        <f t="shared" si="541"/>
        <v>ns</v>
      </c>
      <c r="CZ308" s="344">
        <f t="shared" si="543"/>
        <v>0</v>
      </c>
      <c r="DA308" s="344" t="str">
        <f t="shared" si="544"/>
        <v>ns</v>
      </c>
      <c r="DB308" s="344">
        <f t="shared" si="546"/>
        <v>0</v>
      </c>
      <c r="DC308" s="344" t="str">
        <f t="shared" si="547"/>
        <v>ns</v>
      </c>
      <c r="DD308" s="344">
        <f t="shared" si="549"/>
        <v>0</v>
      </c>
      <c r="DE308" s="344" t="str">
        <f t="shared" si="550"/>
        <v>ns</v>
      </c>
      <c r="DF308" s="344">
        <f t="shared" si="552"/>
        <v>0</v>
      </c>
      <c r="DG308" s="344" t="str">
        <f t="shared" si="553"/>
        <v>ns</v>
      </c>
      <c r="DH308" s="344">
        <f t="shared" si="555"/>
        <v>0</v>
      </c>
      <c r="DI308" s="344" t="str">
        <f t="shared" si="556"/>
        <v>ns</v>
      </c>
      <c r="DJ308" s="344">
        <f t="shared" si="558"/>
        <v>0</v>
      </c>
      <c r="DK308" s="344" t="str">
        <f t="shared" si="559"/>
        <v>ns</v>
      </c>
      <c r="DL308" s="344">
        <f t="shared" si="561"/>
        <v>0</v>
      </c>
      <c r="DM308" s="344" t="str">
        <f t="shared" si="562"/>
        <v>ns</v>
      </c>
      <c r="DN308" s="344">
        <f t="shared" si="564"/>
        <v>0</v>
      </c>
      <c r="DO308" s="344" t="str">
        <f t="shared" si="565"/>
        <v>ns</v>
      </c>
      <c r="DP308" s="344">
        <f t="shared" si="567"/>
        <v>0</v>
      </c>
      <c r="DQ308" s="344" t="str">
        <f t="shared" si="568"/>
        <v>ns</v>
      </c>
      <c r="DR308" s="344">
        <f t="shared" si="570"/>
        <v>0</v>
      </c>
      <c r="DS308" s="344" t="str">
        <f t="shared" si="571"/>
        <v>ns</v>
      </c>
      <c r="DT308" s="344">
        <f t="shared" si="573"/>
        <v>0</v>
      </c>
      <c r="DU308" s="344" t="str">
        <f t="shared" si="574"/>
        <v>ns</v>
      </c>
      <c r="DV308" s="344">
        <f t="shared" si="576"/>
        <v>0</v>
      </c>
      <c r="DW308" s="344" t="str">
        <f t="shared" si="577"/>
        <v>ns</v>
      </c>
      <c r="DX308" s="344">
        <f t="shared" si="579"/>
        <v>0</v>
      </c>
      <c r="DY308" s="344" t="str">
        <f t="shared" si="580"/>
        <v>ns</v>
      </c>
      <c r="DZ308" s="344">
        <f t="shared" si="582"/>
        <v>0</v>
      </c>
      <c r="EA308" s="344" t="str">
        <f t="shared" si="583"/>
        <v>ns</v>
      </c>
      <c r="EB308" s="344">
        <f t="shared" si="585"/>
        <v>0</v>
      </c>
      <c r="EC308" s="344" t="str">
        <f t="shared" si="586"/>
        <v>ns</v>
      </c>
      <c r="ED308" s="344">
        <f t="shared" si="588"/>
        <v>0</v>
      </c>
      <c r="EE308" s="344" t="str">
        <f t="shared" si="589"/>
        <v>ns</v>
      </c>
      <c r="EF308" s="344">
        <f t="shared" si="591"/>
        <v>0</v>
      </c>
      <c r="EG308" s="344" t="str">
        <f t="shared" si="592"/>
        <v>ns</v>
      </c>
      <c r="EH308" s="344">
        <f t="shared" si="594"/>
        <v>0</v>
      </c>
      <c r="EI308" s="344" t="str">
        <f t="shared" si="595"/>
        <v>ns</v>
      </c>
      <c r="EJ308" s="344">
        <f t="shared" si="597"/>
        <v>0</v>
      </c>
      <c r="EK308" s="344" t="str">
        <f t="shared" si="598"/>
        <v>ns</v>
      </c>
      <c r="EL308" s="344">
        <f>ABS($P$306-P308)</f>
        <v>0</v>
      </c>
      <c r="EM308" s="344" t="e">
        <f>IF(EL308&lt;$EL$264,$EL$265,$EL$266)</f>
        <v>#DIV/0!</v>
      </c>
      <c r="EN308" s="344">
        <f>ABS($P$307-P308)</f>
        <v>0</v>
      </c>
      <c r="EO308" s="344" t="e">
        <f>IF(EN308&lt;$EN$264,$EN$265,$EN$266)</f>
        <v>#DIV/0!</v>
      </c>
      <c r="EX308" s="353"/>
      <c r="EY308" s="353"/>
    </row>
    <row r="309" spans="1:160">
      <c r="A309" s="342">
        <f>IF(Rendimiento!G158="",Rendimiento!K158,Rendimiento!G158)</f>
        <v>0</v>
      </c>
      <c r="B309" s="355">
        <f>Rendimiento!H158</f>
        <v>0</v>
      </c>
      <c r="C309" s="355">
        <f>Rendimiento!I158</f>
        <v>0</v>
      </c>
      <c r="D309" s="353">
        <f>Rendimiento!J158</f>
        <v>0</v>
      </c>
      <c r="E309" s="344">
        <f t="shared" si="599"/>
        <v>0</v>
      </c>
      <c r="F309" s="344">
        <f t="shared" si="599"/>
        <v>0</v>
      </c>
      <c r="G309" s="344">
        <f t="shared" si="599"/>
        <v>0</v>
      </c>
      <c r="H309" s="344">
        <f t="shared" si="599"/>
        <v>0</v>
      </c>
      <c r="I309" s="340">
        <f t="shared" si="600"/>
        <v>0</v>
      </c>
      <c r="J309" s="344">
        <f t="shared" si="480"/>
        <v>0</v>
      </c>
      <c r="K309" s="344">
        <f t="shared" si="601"/>
        <v>0</v>
      </c>
      <c r="L309" s="353"/>
      <c r="M309" s="353"/>
      <c r="N309" s="353"/>
      <c r="O309" s="342">
        <f>Rendimiento!P158</f>
        <v>0</v>
      </c>
      <c r="P309" s="356">
        <f>Rendimiento!Q158</f>
        <v>0</v>
      </c>
      <c r="Q309" s="332">
        <f>IF(E314&gt;0,O309,0)</f>
        <v>0</v>
      </c>
      <c r="R309" s="333" t="str">
        <f t="shared" si="481"/>
        <v/>
      </c>
      <c r="S309" s="332">
        <f>IF(E314&gt;0,P309,Q309)</f>
        <v>0</v>
      </c>
      <c r="T309" s="344" t="str">
        <f>IF(S309=0,"",$BM309)</f>
        <v/>
      </c>
      <c r="U309" s="344" t="str">
        <f t="shared" si="485"/>
        <v/>
      </c>
      <c r="V309" s="344" t="str">
        <f t="shared" si="487"/>
        <v/>
      </c>
      <c r="W309" s="344" t="str">
        <f t="shared" si="491"/>
        <v/>
      </c>
      <c r="X309" s="344" t="str">
        <f t="shared" si="494"/>
        <v/>
      </c>
      <c r="Y309" s="344" t="str">
        <f t="shared" si="497"/>
        <v/>
      </c>
      <c r="Z309" s="344" t="str">
        <f t="shared" si="500"/>
        <v/>
      </c>
      <c r="AA309" s="344" t="str">
        <f t="shared" si="503"/>
        <v/>
      </c>
      <c r="AB309" s="344" t="str">
        <f t="shared" si="506"/>
        <v/>
      </c>
      <c r="AC309" s="344" t="str">
        <f t="shared" si="509"/>
        <v/>
      </c>
      <c r="AD309" s="344" t="str">
        <f t="shared" si="512"/>
        <v/>
      </c>
      <c r="AE309" s="344" t="str">
        <f t="shared" si="515"/>
        <v/>
      </c>
      <c r="AF309" s="344" t="str">
        <f t="shared" si="518"/>
        <v/>
      </c>
      <c r="AG309" s="344" t="str">
        <f t="shared" si="521"/>
        <v/>
      </c>
      <c r="AH309" s="344" t="str">
        <f t="shared" si="524"/>
        <v/>
      </c>
      <c r="AI309" s="344" t="str">
        <f t="shared" si="527"/>
        <v/>
      </c>
      <c r="AJ309" s="344" t="str">
        <f t="shared" si="530"/>
        <v/>
      </c>
      <c r="AK309" s="344" t="str">
        <f t="shared" si="533"/>
        <v/>
      </c>
      <c r="AL309" s="344" t="str">
        <f t="shared" si="536"/>
        <v/>
      </c>
      <c r="AM309" s="344" t="str">
        <f t="shared" si="539"/>
        <v/>
      </c>
      <c r="AN309" s="344" t="str">
        <f t="shared" si="542"/>
        <v/>
      </c>
      <c r="AO309" s="344" t="str">
        <f t="shared" si="545"/>
        <v/>
      </c>
      <c r="AP309" s="344" t="str">
        <f t="shared" si="548"/>
        <v/>
      </c>
      <c r="AQ309" s="344" t="str">
        <f t="shared" si="551"/>
        <v/>
      </c>
      <c r="AR309" s="344" t="str">
        <f t="shared" si="554"/>
        <v/>
      </c>
      <c r="AS309" s="344" t="str">
        <f t="shared" si="557"/>
        <v/>
      </c>
      <c r="AT309" s="344" t="str">
        <f t="shared" si="560"/>
        <v/>
      </c>
      <c r="AU309" s="344" t="str">
        <f t="shared" si="563"/>
        <v/>
      </c>
      <c r="AV309" s="344" t="str">
        <f t="shared" si="566"/>
        <v/>
      </c>
      <c r="AW309" s="344" t="str">
        <f t="shared" si="569"/>
        <v/>
      </c>
      <c r="AX309" s="344" t="str">
        <f t="shared" si="572"/>
        <v/>
      </c>
      <c r="AY309" s="344" t="str">
        <f t="shared" si="575"/>
        <v/>
      </c>
      <c r="AZ309" s="344" t="str">
        <f t="shared" si="578"/>
        <v/>
      </c>
      <c r="BA309" s="344" t="str">
        <f t="shared" si="581"/>
        <v/>
      </c>
      <c r="BB309" s="344" t="str">
        <f t="shared" si="584"/>
        <v/>
      </c>
      <c r="BC309" s="344" t="str">
        <f t="shared" si="587"/>
        <v/>
      </c>
      <c r="BD309" s="344" t="str">
        <f t="shared" si="590"/>
        <v/>
      </c>
      <c r="BE309" s="344" t="str">
        <f t="shared" si="593"/>
        <v/>
      </c>
      <c r="BF309" s="344" t="str">
        <f t="shared" si="596"/>
        <v/>
      </c>
      <c r="BG309" s="344" t="str">
        <f>IF(S309=0,"",$EM309)</f>
        <v/>
      </c>
      <c r="BH309" s="344" t="str">
        <f>IF(S309=0,"",$EO309)</f>
        <v/>
      </c>
      <c r="BI309" s="344" t="str">
        <f>IF(S309=0,"",$EQ309)</f>
        <v/>
      </c>
      <c r="BL309" s="332">
        <f t="shared" si="483"/>
        <v>0</v>
      </c>
      <c r="BM309" s="344" t="str">
        <f t="shared" si="484"/>
        <v>ns</v>
      </c>
      <c r="BN309" s="332">
        <f t="shared" si="486"/>
        <v>0</v>
      </c>
      <c r="BO309" s="344" t="str">
        <f t="shared" si="488"/>
        <v>ns</v>
      </c>
      <c r="BP309" s="332">
        <f t="shared" si="489"/>
        <v>0</v>
      </c>
      <c r="BQ309" s="344" t="str">
        <f t="shared" si="490"/>
        <v>ns</v>
      </c>
      <c r="BR309" s="332">
        <f t="shared" si="492"/>
        <v>0</v>
      </c>
      <c r="BS309" s="344" t="str">
        <f t="shared" si="493"/>
        <v>ns</v>
      </c>
      <c r="BT309" s="332">
        <f t="shared" si="495"/>
        <v>0</v>
      </c>
      <c r="BU309" s="344" t="str">
        <f t="shared" si="496"/>
        <v>ns</v>
      </c>
      <c r="BV309" s="332">
        <f t="shared" si="498"/>
        <v>0</v>
      </c>
      <c r="BW309" s="344" t="str">
        <f t="shared" si="499"/>
        <v>ns</v>
      </c>
      <c r="BX309" s="332">
        <f t="shared" si="501"/>
        <v>0</v>
      </c>
      <c r="BY309" s="344" t="str">
        <f t="shared" si="502"/>
        <v>ns</v>
      </c>
      <c r="BZ309" s="332">
        <f t="shared" si="504"/>
        <v>0</v>
      </c>
      <c r="CA309" s="344" t="str">
        <f t="shared" si="505"/>
        <v>ns</v>
      </c>
      <c r="CB309" s="332">
        <f t="shared" si="507"/>
        <v>0</v>
      </c>
      <c r="CC309" s="344" t="str">
        <f t="shared" si="508"/>
        <v>ns</v>
      </c>
      <c r="CD309" s="332">
        <f t="shared" si="510"/>
        <v>0</v>
      </c>
      <c r="CE309" s="344" t="str">
        <f t="shared" si="511"/>
        <v>ns</v>
      </c>
      <c r="CF309" s="332">
        <f t="shared" si="513"/>
        <v>0</v>
      </c>
      <c r="CG309" s="344" t="str">
        <f t="shared" si="514"/>
        <v>ns</v>
      </c>
      <c r="CH309" s="332">
        <f t="shared" si="516"/>
        <v>0</v>
      </c>
      <c r="CI309" s="344" t="str">
        <f t="shared" si="517"/>
        <v>ns</v>
      </c>
      <c r="CJ309" s="332">
        <f t="shared" si="519"/>
        <v>0</v>
      </c>
      <c r="CK309" s="344" t="str">
        <f t="shared" si="520"/>
        <v>ns</v>
      </c>
      <c r="CL309" s="332">
        <f t="shared" si="522"/>
        <v>0</v>
      </c>
      <c r="CM309" s="344" t="str">
        <f t="shared" si="523"/>
        <v>ns</v>
      </c>
      <c r="CN309" s="332">
        <f t="shared" si="525"/>
        <v>0</v>
      </c>
      <c r="CO309" s="344" t="str">
        <f t="shared" si="526"/>
        <v>ns</v>
      </c>
      <c r="CP309" s="332">
        <f t="shared" si="528"/>
        <v>0</v>
      </c>
      <c r="CQ309" s="344" t="str">
        <f t="shared" si="529"/>
        <v>ns</v>
      </c>
      <c r="CR309" s="332">
        <f t="shared" si="531"/>
        <v>0</v>
      </c>
      <c r="CS309" s="344" t="str">
        <f t="shared" si="532"/>
        <v>ns</v>
      </c>
      <c r="CT309" s="332">
        <f t="shared" si="534"/>
        <v>0</v>
      </c>
      <c r="CU309" s="344" t="str">
        <f t="shared" si="535"/>
        <v>ns</v>
      </c>
      <c r="CV309" s="332">
        <f t="shared" si="537"/>
        <v>0</v>
      </c>
      <c r="CW309" s="344" t="str">
        <f t="shared" si="538"/>
        <v>ns</v>
      </c>
      <c r="CX309" s="332">
        <f t="shared" si="540"/>
        <v>0</v>
      </c>
      <c r="CY309" s="344" t="str">
        <f t="shared" si="541"/>
        <v>ns</v>
      </c>
      <c r="CZ309" s="344">
        <f t="shared" si="543"/>
        <v>0</v>
      </c>
      <c r="DA309" s="344" t="str">
        <f t="shared" si="544"/>
        <v>ns</v>
      </c>
      <c r="DB309" s="344">
        <f t="shared" si="546"/>
        <v>0</v>
      </c>
      <c r="DC309" s="344" t="str">
        <f t="shared" si="547"/>
        <v>ns</v>
      </c>
      <c r="DD309" s="344">
        <f t="shared" si="549"/>
        <v>0</v>
      </c>
      <c r="DE309" s="344" t="str">
        <f t="shared" si="550"/>
        <v>ns</v>
      </c>
      <c r="DF309" s="344">
        <f t="shared" si="552"/>
        <v>0</v>
      </c>
      <c r="DG309" s="344" t="str">
        <f t="shared" si="553"/>
        <v>ns</v>
      </c>
      <c r="DH309" s="344">
        <f t="shared" si="555"/>
        <v>0</v>
      </c>
      <c r="DI309" s="344" t="str">
        <f t="shared" si="556"/>
        <v>ns</v>
      </c>
      <c r="DJ309" s="344">
        <f t="shared" si="558"/>
        <v>0</v>
      </c>
      <c r="DK309" s="344" t="str">
        <f t="shared" si="559"/>
        <v>ns</v>
      </c>
      <c r="DL309" s="344">
        <f t="shared" si="561"/>
        <v>0</v>
      </c>
      <c r="DM309" s="344" t="str">
        <f t="shared" si="562"/>
        <v>ns</v>
      </c>
      <c r="DN309" s="344">
        <f t="shared" si="564"/>
        <v>0</v>
      </c>
      <c r="DO309" s="344" t="str">
        <f t="shared" si="565"/>
        <v>ns</v>
      </c>
      <c r="DP309" s="344">
        <f t="shared" si="567"/>
        <v>0</v>
      </c>
      <c r="DQ309" s="344" t="str">
        <f t="shared" si="568"/>
        <v>ns</v>
      </c>
      <c r="DR309" s="344">
        <f t="shared" si="570"/>
        <v>0</v>
      </c>
      <c r="DS309" s="344" t="str">
        <f t="shared" si="571"/>
        <v>ns</v>
      </c>
      <c r="DT309" s="344">
        <f t="shared" si="573"/>
        <v>0</v>
      </c>
      <c r="DU309" s="344" t="str">
        <f t="shared" si="574"/>
        <v>ns</v>
      </c>
      <c r="DV309" s="344">
        <f t="shared" si="576"/>
        <v>0</v>
      </c>
      <c r="DW309" s="344" t="str">
        <f t="shared" si="577"/>
        <v>ns</v>
      </c>
      <c r="DX309" s="344">
        <f t="shared" si="579"/>
        <v>0</v>
      </c>
      <c r="DY309" s="344" t="str">
        <f t="shared" si="580"/>
        <v>ns</v>
      </c>
      <c r="DZ309" s="344">
        <f t="shared" si="582"/>
        <v>0</v>
      </c>
      <c r="EA309" s="344" t="str">
        <f t="shared" si="583"/>
        <v>ns</v>
      </c>
      <c r="EB309" s="344">
        <f t="shared" si="585"/>
        <v>0</v>
      </c>
      <c r="EC309" s="344" t="str">
        <f t="shared" si="586"/>
        <v>ns</v>
      </c>
      <c r="ED309" s="344">
        <f t="shared" si="588"/>
        <v>0</v>
      </c>
      <c r="EE309" s="344" t="str">
        <f t="shared" si="589"/>
        <v>ns</v>
      </c>
      <c r="EF309" s="344">
        <f t="shared" si="591"/>
        <v>0</v>
      </c>
      <c r="EG309" s="344" t="str">
        <f t="shared" si="592"/>
        <v>ns</v>
      </c>
      <c r="EH309" s="344">
        <f t="shared" si="594"/>
        <v>0</v>
      </c>
      <c r="EI309" s="344" t="str">
        <f t="shared" si="595"/>
        <v>ns</v>
      </c>
      <c r="EJ309" s="344">
        <f t="shared" si="597"/>
        <v>0</v>
      </c>
      <c r="EK309" s="344" t="str">
        <f t="shared" si="598"/>
        <v>ns</v>
      </c>
      <c r="EL309" s="344">
        <f>ABS($P$306-P309)</f>
        <v>0</v>
      </c>
      <c r="EM309" s="344" t="e">
        <f>IF(EL309&lt;$EL$264,$EL$265,$EL$266)</f>
        <v>#DIV/0!</v>
      </c>
      <c r="EN309" s="344">
        <f>ABS($P$307-P309)</f>
        <v>0</v>
      </c>
      <c r="EO309" s="344" t="e">
        <f>IF(EN309&lt;$EN$264,$EN$265,$EN$266)</f>
        <v>#DIV/0!</v>
      </c>
      <c r="EP309" s="344">
        <f>ABS($P$308-P309)</f>
        <v>0</v>
      </c>
      <c r="EQ309" s="344" t="e">
        <f>IF(EP309&lt;$EP$264,$EP$265,$EP$266)</f>
        <v>#DIV/0!</v>
      </c>
      <c r="EX309" s="353"/>
      <c r="EY309" s="353"/>
    </row>
    <row r="310" spans="1:160">
      <c r="A310" s="342">
        <f>IF(Rendimiento!G159="",Rendimiento!K159,Rendimiento!G159)</f>
        <v>0</v>
      </c>
      <c r="B310" s="355">
        <f>Rendimiento!H159</f>
        <v>0</v>
      </c>
      <c r="C310" s="355">
        <f>Rendimiento!I159</f>
        <v>0</v>
      </c>
      <c r="D310" s="353">
        <f>Rendimiento!J159</f>
        <v>0</v>
      </c>
      <c r="E310" s="344">
        <f t="shared" si="599"/>
        <v>0</v>
      </c>
      <c r="F310" s="344">
        <f t="shared" si="599"/>
        <v>0</v>
      </c>
      <c r="G310" s="344">
        <f t="shared" si="599"/>
        <v>0</v>
      </c>
      <c r="H310" s="344">
        <f t="shared" si="599"/>
        <v>0</v>
      </c>
      <c r="I310" s="340">
        <f t="shared" si="600"/>
        <v>0</v>
      </c>
      <c r="J310" s="344">
        <f t="shared" si="480"/>
        <v>0</v>
      </c>
      <c r="K310" s="344">
        <f t="shared" si="601"/>
        <v>0</v>
      </c>
      <c r="L310" s="353"/>
      <c r="M310" s="353"/>
      <c r="N310" s="353"/>
      <c r="O310" s="342">
        <f>Rendimiento!P159</f>
        <v>0</v>
      </c>
      <c r="P310" s="356">
        <f>Rendimiento!Q159</f>
        <v>0</v>
      </c>
      <c r="Q310" s="332">
        <f>IF(E314&gt;0,O310,0)</f>
        <v>0</v>
      </c>
      <c r="R310" s="333" t="str">
        <f t="shared" si="481"/>
        <v/>
      </c>
      <c r="S310" s="332">
        <f>IF(E314&gt;0,P310,Q310)</f>
        <v>0</v>
      </c>
      <c r="T310" s="344" t="str">
        <f>IF(S310=0,"",$BM310)</f>
        <v/>
      </c>
      <c r="U310" s="344" t="str">
        <f t="shared" si="485"/>
        <v/>
      </c>
      <c r="V310" s="344" t="str">
        <f t="shared" si="487"/>
        <v/>
      </c>
      <c r="W310" s="344" t="str">
        <f t="shared" si="491"/>
        <v/>
      </c>
      <c r="X310" s="344" t="str">
        <f t="shared" si="494"/>
        <v/>
      </c>
      <c r="Y310" s="344" t="str">
        <f t="shared" si="497"/>
        <v/>
      </c>
      <c r="Z310" s="344" t="str">
        <f t="shared" si="500"/>
        <v/>
      </c>
      <c r="AA310" s="344" t="str">
        <f t="shared" si="503"/>
        <v/>
      </c>
      <c r="AB310" s="344" t="str">
        <f t="shared" si="506"/>
        <v/>
      </c>
      <c r="AC310" s="344" t="str">
        <f t="shared" si="509"/>
        <v/>
      </c>
      <c r="AD310" s="344" t="str">
        <f t="shared" si="512"/>
        <v/>
      </c>
      <c r="AE310" s="344" t="str">
        <f t="shared" si="515"/>
        <v/>
      </c>
      <c r="AF310" s="344" t="str">
        <f t="shared" si="518"/>
        <v/>
      </c>
      <c r="AG310" s="344" t="str">
        <f t="shared" si="521"/>
        <v/>
      </c>
      <c r="AH310" s="344" t="str">
        <f t="shared" si="524"/>
        <v/>
      </c>
      <c r="AI310" s="344" t="str">
        <f t="shared" si="527"/>
        <v/>
      </c>
      <c r="AJ310" s="344" t="str">
        <f t="shared" si="530"/>
        <v/>
      </c>
      <c r="AK310" s="344" t="str">
        <f t="shared" si="533"/>
        <v/>
      </c>
      <c r="AL310" s="344" t="str">
        <f t="shared" si="536"/>
        <v/>
      </c>
      <c r="AM310" s="344" t="str">
        <f t="shared" si="539"/>
        <v/>
      </c>
      <c r="AN310" s="344" t="str">
        <f t="shared" si="542"/>
        <v/>
      </c>
      <c r="AO310" s="344" t="str">
        <f t="shared" si="545"/>
        <v/>
      </c>
      <c r="AP310" s="344" t="str">
        <f t="shared" si="548"/>
        <v/>
      </c>
      <c r="AQ310" s="344" t="str">
        <f t="shared" si="551"/>
        <v/>
      </c>
      <c r="AR310" s="344" t="str">
        <f t="shared" si="554"/>
        <v/>
      </c>
      <c r="AS310" s="344" t="str">
        <f t="shared" si="557"/>
        <v/>
      </c>
      <c r="AT310" s="344" t="str">
        <f t="shared" si="560"/>
        <v/>
      </c>
      <c r="AU310" s="344" t="str">
        <f t="shared" si="563"/>
        <v/>
      </c>
      <c r="AV310" s="344" t="str">
        <f t="shared" si="566"/>
        <v/>
      </c>
      <c r="AW310" s="344" t="str">
        <f t="shared" si="569"/>
        <v/>
      </c>
      <c r="AX310" s="344" t="str">
        <f t="shared" si="572"/>
        <v/>
      </c>
      <c r="AY310" s="344" t="str">
        <f t="shared" si="575"/>
        <v/>
      </c>
      <c r="AZ310" s="344" t="str">
        <f t="shared" si="578"/>
        <v/>
      </c>
      <c r="BA310" s="344" t="str">
        <f t="shared" si="581"/>
        <v/>
      </c>
      <c r="BB310" s="344" t="str">
        <f t="shared" si="584"/>
        <v/>
      </c>
      <c r="BC310" s="344" t="str">
        <f t="shared" si="587"/>
        <v/>
      </c>
      <c r="BD310" s="344" t="str">
        <f t="shared" si="590"/>
        <v/>
      </c>
      <c r="BE310" s="344" t="str">
        <f t="shared" si="593"/>
        <v/>
      </c>
      <c r="BF310" s="344" t="str">
        <f t="shared" si="596"/>
        <v/>
      </c>
      <c r="BG310" s="344" t="str">
        <f>IF(S310=0,"",$EM310)</f>
        <v/>
      </c>
      <c r="BH310" s="344" t="str">
        <f>IF(S310=0,"",$EO310)</f>
        <v/>
      </c>
      <c r="BI310" s="344" t="str">
        <f>IF(S310=0,"",$EQ310)</f>
        <v/>
      </c>
      <c r="BJ310" s="344" t="str">
        <f>IF(S310=0,"",$ES310)</f>
        <v/>
      </c>
      <c r="BL310" s="332">
        <f t="shared" si="483"/>
        <v>0</v>
      </c>
      <c r="BM310" s="344" t="str">
        <f t="shared" si="484"/>
        <v>ns</v>
      </c>
      <c r="BN310" s="332">
        <f t="shared" si="486"/>
        <v>0</v>
      </c>
      <c r="BO310" s="344" t="str">
        <f t="shared" si="488"/>
        <v>ns</v>
      </c>
      <c r="BP310" s="332">
        <f t="shared" si="489"/>
        <v>0</v>
      </c>
      <c r="BQ310" s="344" t="str">
        <f t="shared" si="490"/>
        <v>ns</v>
      </c>
      <c r="BR310" s="332">
        <f t="shared" si="492"/>
        <v>0</v>
      </c>
      <c r="BS310" s="344" t="str">
        <f t="shared" si="493"/>
        <v>ns</v>
      </c>
      <c r="BT310" s="332">
        <f t="shared" si="495"/>
        <v>0</v>
      </c>
      <c r="BU310" s="344" t="str">
        <f t="shared" si="496"/>
        <v>ns</v>
      </c>
      <c r="BV310" s="332">
        <f t="shared" si="498"/>
        <v>0</v>
      </c>
      <c r="BW310" s="344" t="str">
        <f t="shared" si="499"/>
        <v>ns</v>
      </c>
      <c r="BX310" s="332">
        <f t="shared" si="501"/>
        <v>0</v>
      </c>
      <c r="BY310" s="344" t="str">
        <f t="shared" si="502"/>
        <v>ns</v>
      </c>
      <c r="BZ310" s="332">
        <f t="shared" si="504"/>
        <v>0</v>
      </c>
      <c r="CA310" s="344" t="str">
        <f t="shared" si="505"/>
        <v>ns</v>
      </c>
      <c r="CB310" s="332">
        <f t="shared" si="507"/>
        <v>0</v>
      </c>
      <c r="CC310" s="344" t="str">
        <f t="shared" si="508"/>
        <v>ns</v>
      </c>
      <c r="CD310" s="332">
        <f t="shared" si="510"/>
        <v>0</v>
      </c>
      <c r="CE310" s="344" t="str">
        <f t="shared" si="511"/>
        <v>ns</v>
      </c>
      <c r="CF310" s="332">
        <f t="shared" si="513"/>
        <v>0</v>
      </c>
      <c r="CG310" s="344" t="str">
        <f t="shared" si="514"/>
        <v>ns</v>
      </c>
      <c r="CH310" s="332">
        <f t="shared" si="516"/>
        <v>0</v>
      </c>
      <c r="CI310" s="344" t="str">
        <f t="shared" si="517"/>
        <v>ns</v>
      </c>
      <c r="CJ310" s="332">
        <f t="shared" si="519"/>
        <v>0</v>
      </c>
      <c r="CK310" s="344" t="str">
        <f t="shared" si="520"/>
        <v>ns</v>
      </c>
      <c r="CL310" s="332">
        <f t="shared" si="522"/>
        <v>0</v>
      </c>
      <c r="CM310" s="344" t="str">
        <f t="shared" si="523"/>
        <v>ns</v>
      </c>
      <c r="CN310" s="332">
        <f t="shared" si="525"/>
        <v>0</v>
      </c>
      <c r="CO310" s="344" t="str">
        <f t="shared" si="526"/>
        <v>ns</v>
      </c>
      <c r="CP310" s="332">
        <f t="shared" si="528"/>
        <v>0</v>
      </c>
      <c r="CQ310" s="344" t="str">
        <f t="shared" si="529"/>
        <v>ns</v>
      </c>
      <c r="CR310" s="332">
        <f t="shared" si="531"/>
        <v>0</v>
      </c>
      <c r="CS310" s="344" t="str">
        <f t="shared" si="532"/>
        <v>ns</v>
      </c>
      <c r="CT310" s="332">
        <f t="shared" si="534"/>
        <v>0</v>
      </c>
      <c r="CU310" s="344" t="str">
        <f t="shared" si="535"/>
        <v>ns</v>
      </c>
      <c r="CV310" s="332">
        <f t="shared" si="537"/>
        <v>0</v>
      </c>
      <c r="CW310" s="344" t="str">
        <f t="shared" si="538"/>
        <v>ns</v>
      </c>
      <c r="CX310" s="332">
        <f t="shared" si="540"/>
        <v>0</v>
      </c>
      <c r="CY310" s="344" t="str">
        <f t="shared" si="541"/>
        <v>ns</v>
      </c>
      <c r="CZ310" s="344">
        <f t="shared" si="543"/>
        <v>0</v>
      </c>
      <c r="DA310" s="344" t="str">
        <f t="shared" si="544"/>
        <v>ns</v>
      </c>
      <c r="DB310" s="344">
        <f t="shared" si="546"/>
        <v>0</v>
      </c>
      <c r="DC310" s="344" t="str">
        <f t="shared" si="547"/>
        <v>ns</v>
      </c>
      <c r="DD310" s="344">
        <f t="shared" si="549"/>
        <v>0</v>
      </c>
      <c r="DE310" s="344" t="str">
        <f t="shared" si="550"/>
        <v>ns</v>
      </c>
      <c r="DF310" s="344">
        <f t="shared" si="552"/>
        <v>0</v>
      </c>
      <c r="DG310" s="344" t="str">
        <f t="shared" si="553"/>
        <v>ns</v>
      </c>
      <c r="DH310" s="344">
        <f t="shared" si="555"/>
        <v>0</v>
      </c>
      <c r="DI310" s="344" t="str">
        <f t="shared" si="556"/>
        <v>ns</v>
      </c>
      <c r="DJ310" s="344">
        <f t="shared" si="558"/>
        <v>0</v>
      </c>
      <c r="DK310" s="344" t="str">
        <f t="shared" si="559"/>
        <v>ns</v>
      </c>
      <c r="DL310" s="344">
        <f t="shared" si="561"/>
        <v>0</v>
      </c>
      <c r="DM310" s="344" t="str">
        <f t="shared" si="562"/>
        <v>ns</v>
      </c>
      <c r="DN310" s="344">
        <f t="shared" si="564"/>
        <v>0</v>
      </c>
      <c r="DO310" s="344" t="str">
        <f t="shared" si="565"/>
        <v>ns</v>
      </c>
      <c r="DP310" s="344">
        <f t="shared" si="567"/>
        <v>0</v>
      </c>
      <c r="DQ310" s="344" t="str">
        <f t="shared" si="568"/>
        <v>ns</v>
      </c>
      <c r="DR310" s="344">
        <f t="shared" si="570"/>
        <v>0</v>
      </c>
      <c r="DS310" s="344" t="str">
        <f t="shared" si="571"/>
        <v>ns</v>
      </c>
      <c r="DT310" s="344">
        <f t="shared" si="573"/>
        <v>0</v>
      </c>
      <c r="DU310" s="344" t="str">
        <f t="shared" si="574"/>
        <v>ns</v>
      </c>
      <c r="DV310" s="344">
        <f t="shared" si="576"/>
        <v>0</v>
      </c>
      <c r="DW310" s="344" t="str">
        <f t="shared" si="577"/>
        <v>ns</v>
      </c>
      <c r="DX310" s="344">
        <f t="shared" si="579"/>
        <v>0</v>
      </c>
      <c r="DY310" s="344" t="str">
        <f t="shared" si="580"/>
        <v>ns</v>
      </c>
      <c r="DZ310" s="344">
        <f t="shared" si="582"/>
        <v>0</v>
      </c>
      <c r="EA310" s="344" t="str">
        <f t="shared" si="583"/>
        <v>ns</v>
      </c>
      <c r="EB310" s="344">
        <f t="shared" si="585"/>
        <v>0</v>
      </c>
      <c r="EC310" s="344" t="str">
        <f t="shared" si="586"/>
        <v>ns</v>
      </c>
      <c r="ED310" s="344">
        <f t="shared" si="588"/>
        <v>0</v>
      </c>
      <c r="EE310" s="344" t="str">
        <f t="shared" si="589"/>
        <v>ns</v>
      </c>
      <c r="EF310" s="344">
        <f t="shared" si="591"/>
        <v>0</v>
      </c>
      <c r="EG310" s="344" t="str">
        <f t="shared" si="592"/>
        <v>ns</v>
      </c>
      <c r="EH310" s="344">
        <f t="shared" si="594"/>
        <v>0</v>
      </c>
      <c r="EI310" s="344" t="str">
        <f t="shared" si="595"/>
        <v>ns</v>
      </c>
      <c r="EJ310" s="344">
        <f t="shared" si="597"/>
        <v>0</v>
      </c>
      <c r="EK310" s="344" t="str">
        <f t="shared" si="598"/>
        <v>ns</v>
      </c>
      <c r="EL310" s="344">
        <f>ABS($P$306-P310)</f>
        <v>0</v>
      </c>
      <c r="EM310" s="344" t="e">
        <f>IF(EL310&lt;$EL$264,$EL$265,$EL$266)</f>
        <v>#DIV/0!</v>
      </c>
      <c r="EN310" s="344">
        <f>ABS($P$307-P310)</f>
        <v>0</v>
      </c>
      <c r="EO310" s="344" t="e">
        <f>IF(EN310&lt;$EN$264,$EN$265,$EN$266)</f>
        <v>#DIV/0!</v>
      </c>
      <c r="EP310" s="344">
        <f>ABS($P$308-P310)</f>
        <v>0</v>
      </c>
      <c r="EQ310" s="344" t="e">
        <f>IF(EP310&lt;$EP$264,$EP$265,$EP$266)</f>
        <v>#DIV/0!</v>
      </c>
      <c r="ER310" s="344">
        <f>ABS($P$309-P310)</f>
        <v>0</v>
      </c>
      <c r="ES310" s="344" t="e">
        <f>IF(ER310&lt;$ER$264,$ER$265,$ER$266)</f>
        <v>#DIV/0!</v>
      </c>
      <c r="EX310" s="353"/>
      <c r="EY310" s="353"/>
    </row>
    <row r="311" spans="1:160">
      <c r="A311" s="342">
        <f>IF(Rendimiento!G160="",Rendimiento!K160,Rendimiento!G160)</f>
        <v>0</v>
      </c>
      <c r="B311" s="355">
        <f>Rendimiento!H160</f>
        <v>0</v>
      </c>
      <c r="C311" s="355">
        <f>Rendimiento!I160</f>
        <v>0</v>
      </c>
      <c r="D311" s="353">
        <f>Rendimiento!J160</f>
        <v>0</v>
      </c>
      <c r="E311" s="344">
        <f t="shared" si="599"/>
        <v>0</v>
      </c>
      <c r="F311" s="344">
        <f t="shared" si="599"/>
        <v>0</v>
      </c>
      <c r="G311" s="344">
        <f t="shared" si="599"/>
        <v>0</v>
      </c>
      <c r="H311" s="344">
        <f t="shared" si="599"/>
        <v>0</v>
      </c>
      <c r="I311" s="340">
        <f t="shared" si="600"/>
        <v>0</v>
      </c>
      <c r="J311" s="344">
        <f t="shared" si="480"/>
        <v>0</v>
      </c>
      <c r="K311" s="344">
        <f t="shared" si="601"/>
        <v>0</v>
      </c>
      <c r="L311" s="353"/>
      <c r="M311" s="353"/>
      <c r="N311" s="353"/>
      <c r="O311" s="342">
        <f>Rendimiento!P160</f>
        <v>0</v>
      </c>
      <c r="P311" s="356">
        <f>Rendimiento!Q160</f>
        <v>0</v>
      </c>
      <c r="Q311" s="332">
        <f>IF(E314&gt;0,O311,0)</f>
        <v>0</v>
      </c>
      <c r="R311" s="333" t="str">
        <f t="shared" si="481"/>
        <v/>
      </c>
      <c r="S311" s="332">
        <f>IF(E314&gt;0,P311,Q311)</f>
        <v>0</v>
      </c>
      <c r="T311" s="344" t="str">
        <f>IF(S311=0,"",$BM311)</f>
        <v/>
      </c>
      <c r="U311" s="344" t="str">
        <f t="shared" si="485"/>
        <v/>
      </c>
      <c r="V311" s="344" t="str">
        <f t="shared" si="487"/>
        <v/>
      </c>
      <c r="W311" s="344" t="str">
        <f t="shared" si="491"/>
        <v/>
      </c>
      <c r="X311" s="344" t="str">
        <f t="shared" si="494"/>
        <v/>
      </c>
      <c r="Y311" s="344" t="str">
        <f t="shared" si="497"/>
        <v/>
      </c>
      <c r="Z311" s="344" t="str">
        <f t="shared" si="500"/>
        <v/>
      </c>
      <c r="AA311" s="344" t="str">
        <f t="shared" si="503"/>
        <v/>
      </c>
      <c r="AB311" s="344" t="str">
        <f t="shared" si="506"/>
        <v/>
      </c>
      <c r="AC311" s="344" t="str">
        <f t="shared" si="509"/>
        <v/>
      </c>
      <c r="AD311" s="344" t="str">
        <f t="shared" si="512"/>
        <v/>
      </c>
      <c r="AE311" s="344" t="str">
        <f t="shared" si="515"/>
        <v/>
      </c>
      <c r="AF311" s="344" t="str">
        <f t="shared" si="518"/>
        <v/>
      </c>
      <c r="AG311" s="344" t="str">
        <f t="shared" si="521"/>
        <v/>
      </c>
      <c r="AH311" s="344" t="str">
        <f t="shared" si="524"/>
        <v/>
      </c>
      <c r="AI311" s="344" t="str">
        <f t="shared" si="527"/>
        <v/>
      </c>
      <c r="AJ311" s="344" t="str">
        <f t="shared" si="530"/>
        <v/>
      </c>
      <c r="AK311" s="344" t="str">
        <f t="shared" si="533"/>
        <v/>
      </c>
      <c r="AL311" s="344" t="str">
        <f t="shared" si="536"/>
        <v/>
      </c>
      <c r="AM311" s="344" t="str">
        <f t="shared" si="539"/>
        <v/>
      </c>
      <c r="AN311" s="344" t="str">
        <f t="shared" si="542"/>
        <v/>
      </c>
      <c r="AO311" s="344" t="str">
        <f t="shared" si="545"/>
        <v/>
      </c>
      <c r="AP311" s="344" t="str">
        <f t="shared" si="548"/>
        <v/>
      </c>
      <c r="AQ311" s="344" t="str">
        <f t="shared" si="551"/>
        <v/>
      </c>
      <c r="AR311" s="344" t="str">
        <f t="shared" si="554"/>
        <v/>
      </c>
      <c r="AS311" s="344" t="str">
        <f t="shared" si="557"/>
        <v/>
      </c>
      <c r="AT311" s="344" t="str">
        <f t="shared" si="560"/>
        <v/>
      </c>
      <c r="AU311" s="344" t="str">
        <f t="shared" si="563"/>
        <v/>
      </c>
      <c r="AV311" s="344" t="str">
        <f t="shared" si="566"/>
        <v/>
      </c>
      <c r="AW311" s="344" t="str">
        <f t="shared" si="569"/>
        <v/>
      </c>
      <c r="AX311" s="344" t="str">
        <f t="shared" si="572"/>
        <v/>
      </c>
      <c r="AY311" s="344" t="str">
        <f t="shared" si="575"/>
        <v/>
      </c>
      <c r="AZ311" s="344" t="str">
        <f t="shared" si="578"/>
        <v/>
      </c>
      <c r="BA311" s="344" t="str">
        <f t="shared" si="581"/>
        <v/>
      </c>
      <c r="BB311" s="344" t="str">
        <f t="shared" si="584"/>
        <v/>
      </c>
      <c r="BC311" s="344" t="str">
        <f t="shared" si="587"/>
        <v/>
      </c>
      <c r="BD311" s="344" t="str">
        <f t="shared" si="590"/>
        <v/>
      </c>
      <c r="BE311" s="344" t="str">
        <f t="shared" si="593"/>
        <v/>
      </c>
      <c r="BF311" s="344" t="str">
        <f t="shared" si="596"/>
        <v/>
      </c>
      <c r="BG311" s="344" t="str">
        <f>IF(S311=0,"",$EM311)</f>
        <v/>
      </c>
      <c r="BH311" s="344" t="str">
        <f>IF(S311=0,"",$EO311)</f>
        <v/>
      </c>
      <c r="BI311" s="344" t="str">
        <f>IF(S311=0,"",$EQ311)</f>
        <v/>
      </c>
      <c r="BJ311" s="344" t="str">
        <f>IF(S311=0,"",$ES311)</f>
        <v/>
      </c>
      <c r="BK311" s="344" t="str">
        <f>IF(S311=0,"",$EU311)</f>
        <v/>
      </c>
      <c r="BL311" s="332">
        <f t="shared" si="483"/>
        <v>0</v>
      </c>
      <c r="BM311" s="344" t="str">
        <f t="shared" si="484"/>
        <v>ns</v>
      </c>
      <c r="BN311" s="332">
        <f t="shared" si="486"/>
        <v>0</v>
      </c>
      <c r="BO311" s="344" t="str">
        <f t="shared" si="488"/>
        <v>ns</v>
      </c>
      <c r="BP311" s="332">
        <f t="shared" si="489"/>
        <v>0</v>
      </c>
      <c r="BQ311" s="344" t="str">
        <f t="shared" si="490"/>
        <v>ns</v>
      </c>
      <c r="BR311" s="332">
        <f t="shared" si="492"/>
        <v>0</v>
      </c>
      <c r="BS311" s="344" t="str">
        <f t="shared" si="493"/>
        <v>ns</v>
      </c>
      <c r="BT311" s="332">
        <f t="shared" si="495"/>
        <v>0</v>
      </c>
      <c r="BU311" s="344" t="str">
        <f t="shared" si="496"/>
        <v>ns</v>
      </c>
      <c r="BV311" s="332">
        <f t="shared" si="498"/>
        <v>0</v>
      </c>
      <c r="BW311" s="344" t="str">
        <f t="shared" si="499"/>
        <v>ns</v>
      </c>
      <c r="BX311" s="332">
        <f t="shared" si="501"/>
        <v>0</v>
      </c>
      <c r="BY311" s="344" t="str">
        <f t="shared" si="502"/>
        <v>ns</v>
      </c>
      <c r="BZ311" s="332">
        <f t="shared" si="504"/>
        <v>0</v>
      </c>
      <c r="CA311" s="344" t="str">
        <f t="shared" si="505"/>
        <v>ns</v>
      </c>
      <c r="CB311" s="332">
        <f t="shared" si="507"/>
        <v>0</v>
      </c>
      <c r="CC311" s="344" t="str">
        <f t="shared" si="508"/>
        <v>ns</v>
      </c>
      <c r="CD311" s="332">
        <f t="shared" si="510"/>
        <v>0</v>
      </c>
      <c r="CE311" s="344" t="str">
        <f t="shared" si="511"/>
        <v>ns</v>
      </c>
      <c r="CF311" s="332">
        <f t="shared" si="513"/>
        <v>0</v>
      </c>
      <c r="CG311" s="344" t="str">
        <f t="shared" si="514"/>
        <v>ns</v>
      </c>
      <c r="CH311" s="332">
        <f t="shared" si="516"/>
        <v>0</v>
      </c>
      <c r="CI311" s="344" t="str">
        <f t="shared" si="517"/>
        <v>ns</v>
      </c>
      <c r="CJ311" s="332">
        <f t="shared" si="519"/>
        <v>0</v>
      </c>
      <c r="CK311" s="344" t="str">
        <f t="shared" si="520"/>
        <v>ns</v>
      </c>
      <c r="CL311" s="332">
        <f t="shared" si="522"/>
        <v>0</v>
      </c>
      <c r="CM311" s="344" t="str">
        <f t="shared" si="523"/>
        <v>ns</v>
      </c>
      <c r="CN311" s="332">
        <f t="shared" si="525"/>
        <v>0</v>
      </c>
      <c r="CO311" s="344" t="str">
        <f t="shared" si="526"/>
        <v>ns</v>
      </c>
      <c r="CP311" s="332">
        <f t="shared" si="528"/>
        <v>0</v>
      </c>
      <c r="CQ311" s="344" t="str">
        <f t="shared" si="529"/>
        <v>ns</v>
      </c>
      <c r="CR311" s="332">
        <f t="shared" si="531"/>
        <v>0</v>
      </c>
      <c r="CS311" s="344" t="str">
        <f t="shared" si="532"/>
        <v>ns</v>
      </c>
      <c r="CT311" s="332">
        <f t="shared" si="534"/>
        <v>0</v>
      </c>
      <c r="CU311" s="344" t="str">
        <f t="shared" si="535"/>
        <v>ns</v>
      </c>
      <c r="CV311" s="332">
        <f t="shared" si="537"/>
        <v>0</v>
      </c>
      <c r="CW311" s="344" t="str">
        <f t="shared" si="538"/>
        <v>ns</v>
      </c>
      <c r="CX311" s="332">
        <f t="shared" si="540"/>
        <v>0</v>
      </c>
      <c r="CY311" s="344" t="str">
        <f t="shared" si="541"/>
        <v>ns</v>
      </c>
      <c r="CZ311" s="344">
        <f t="shared" si="543"/>
        <v>0</v>
      </c>
      <c r="DA311" s="344" t="str">
        <f t="shared" si="544"/>
        <v>ns</v>
      </c>
      <c r="DB311" s="344">
        <f t="shared" si="546"/>
        <v>0</v>
      </c>
      <c r="DC311" s="344" t="str">
        <f t="shared" si="547"/>
        <v>ns</v>
      </c>
      <c r="DD311" s="344">
        <f t="shared" si="549"/>
        <v>0</v>
      </c>
      <c r="DE311" s="344" t="str">
        <f t="shared" si="550"/>
        <v>ns</v>
      </c>
      <c r="DF311" s="344">
        <f t="shared" si="552"/>
        <v>0</v>
      </c>
      <c r="DG311" s="344" t="str">
        <f t="shared" si="553"/>
        <v>ns</v>
      </c>
      <c r="DH311" s="344">
        <f t="shared" si="555"/>
        <v>0</v>
      </c>
      <c r="DI311" s="344" t="str">
        <f t="shared" si="556"/>
        <v>ns</v>
      </c>
      <c r="DJ311" s="344">
        <f t="shared" si="558"/>
        <v>0</v>
      </c>
      <c r="DK311" s="344" t="str">
        <f t="shared" si="559"/>
        <v>ns</v>
      </c>
      <c r="DL311" s="344">
        <f t="shared" si="561"/>
        <v>0</v>
      </c>
      <c r="DM311" s="344" t="str">
        <f t="shared" si="562"/>
        <v>ns</v>
      </c>
      <c r="DN311" s="344">
        <f t="shared" si="564"/>
        <v>0</v>
      </c>
      <c r="DO311" s="344" t="str">
        <f t="shared" si="565"/>
        <v>ns</v>
      </c>
      <c r="DP311" s="344">
        <f t="shared" si="567"/>
        <v>0</v>
      </c>
      <c r="DQ311" s="344" t="str">
        <f t="shared" si="568"/>
        <v>ns</v>
      </c>
      <c r="DR311" s="344">
        <f t="shared" si="570"/>
        <v>0</v>
      </c>
      <c r="DS311" s="344" t="str">
        <f t="shared" si="571"/>
        <v>ns</v>
      </c>
      <c r="DT311" s="344">
        <f t="shared" si="573"/>
        <v>0</v>
      </c>
      <c r="DU311" s="344" t="str">
        <f t="shared" si="574"/>
        <v>ns</v>
      </c>
      <c r="DV311" s="344">
        <f t="shared" si="576"/>
        <v>0</v>
      </c>
      <c r="DW311" s="344" t="str">
        <f t="shared" si="577"/>
        <v>ns</v>
      </c>
      <c r="DX311" s="344">
        <f t="shared" si="579"/>
        <v>0</v>
      </c>
      <c r="DY311" s="344" t="str">
        <f t="shared" si="580"/>
        <v>ns</v>
      </c>
      <c r="DZ311" s="344">
        <f t="shared" si="582"/>
        <v>0</v>
      </c>
      <c r="EA311" s="344" t="str">
        <f t="shared" si="583"/>
        <v>ns</v>
      </c>
      <c r="EB311" s="344">
        <f t="shared" si="585"/>
        <v>0</v>
      </c>
      <c r="EC311" s="344" t="str">
        <f t="shared" si="586"/>
        <v>ns</v>
      </c>
      <c r="ED311" s="344">
        <f t="shared" si="588"/>
        <v>0</v>
      </c>
      <c r="EE311" s="344" t="str">
        <f t="shared" si="589"/>
        <v>ns</v>
      </c>
      <c r="EF311" s="344">
        <f t="shared" si="591"/>
        <v>0</v>
      </c>
      <c r="EG311" s="344" t="str">
        <f t="shared" si="592"/>
        <v>ns</v>
      </c>
      <c r="EH311" s="344">
        <f t="shared" si="594"/>
        <v>0</v>
      </c>
      <c r="EI311" s="344" t="str">
        <f t="shared" si="595"/>
        <v>ns</v>
      </c>
      <c r="EJ311" s="344">
        <f t="shared" si="597"/>
        <v>0</v>
      </c>
      <c r="EK311" s="344" t="str">
        <f t="shared" si="598"/>
        <v>ns</v>
      </c>
      <c r="EL311" s="344">
        <f>ABS($P$306-P311)</f>
        <v>0</v>
      </c>
      <c r="EM311" s="344" t="e">
        <f>IF(EL311&lt;$EL$264,$EL$265,$EL$266)</f>
        <v>#DIV/0!</v>
      </c>
      <c r="EN311" s="344">
        <f>ABS($P$307-P311)</f>
        <v>0</v>
      </c>
      <c r="EO311" s="344" t="e">
        <f>IF(EN311&lt;$EN$264,$EN$265,$EN$266)</f>
        <v>#DIV/0!</v>
      </c>
      <c r="EP311" s="344">
        <f>ABS($P$308-P311)</f>
        <v>0</v>
      </c>
      <c r="EQ311" s="344" t="e">
        <f>IF(EP311&lt;$EP$264,$EP$265,$EP$266)</f>
        <v>#DIV/0!</v>
      </c>
      <c r="ER311" s="344">
        <f>ABS($P$309-P311)</f>
        <v>0</v>
      </c>
      <c r="ES311" s="344" t="e">
        <f>IF(ER311&lt;$ER$264,$ER$265,$ER$266)</f>
        <v>#DIV/0!</v>
      </c>
      <c r="ET311" s="344">
        <f>ABS($P$310-P311)</f>
        <v>0</v>
      </c>
      <c r="EU311" s="344" t="str">
        <f>IF(ET311&lt;$ET314,$ET315,$ET316)</f>
        <v>ns</v>
      </c>
      <c r="EX311" s="353"/>
      <c r="EY311" s="353"/>
    </row>
    <row r="312" spans="1:160">
      <c r="A312" s="340">
        <f>SUM(A267:A311)</f>
        <v>43515.491228070168</v>
      </c>
      <c r="B312" s="340">
        <f>SUM(B267:B311)</f>
        <v>45275.192982456145</v>
      </c>
      <c r="C312" s="340">
        <f>SUM(C267:C311)</f>
        <v>48409.479532163728</v>
      </c>
      <c r="D312" s="340">
        <f>SUM(D267:D311)</f>
        <v>0</v>
      </c>
      <c r="E312" s="344">
        <f t="shared" si="599"/>
        <v>1893597976.8202517</v>
      </c>
      <c r="F312" s="344">
        <f t="shared" si="599"/>
        <v>2049843099.5986462</v>
      </c>
      <c r="G312" s="344">
        <f t="shared" si="599"/>
        <v>2343477708.5749788</v>
      </c>
      <c r="H312" s="344">
        <f t="shared" si="599"/>
        <v>0</v>
      </c>
      <c r="I312" s="340">
        <f t="shared" si="600"/>
        <v>137200.16374269006</v>
      </c>
      <c r="J312" s="344">
        <f>I312*I312</f>
        <v>18823884931.020962</v>
      </c>
      <c r="K312" s="344">
        <f t="shared" si="601"/>
        <v>6286918784.9938765</v>
      </c>
      <c r="L312" s="353"/>
      <c r="M312" s="353"/>
      <c r="N312" s="353"/>
      <c r="O312" s="353"/>
      <c r="P312" s="353"/>
      <c r="Q312" s="353"/>
      <c r="R312" s="353"/>
      <c r="S312" s="360"/>
      <c r="T312" s="362"/>
      <c r="U312" s="360"/>
      <c r="V312" s="353"/>
      <c r="W312" s="353"/>
      <c r="X312" s="353"/>
      <c r="Y312" s="353"/>
      <c r="Z312" s="353"/>
      <c r="AA312" s="353"/>
      <c r="AB312" s="353"/>
      <c r="AC312" s="353"/>
      <c r="AD312" s="353"/>
      <c r="AE312" s="353"/>
      <c r="AF312" s="353"/>
      <c r="AG312" s="353"/>
      <c r="AH312" s="353"/>
      <c r="AI312" s="353"/>
      <c r="AJ312" s="353"/>
      <c r="AK312" s="353"/>
      <c r="AL312" s="353"/>
      <c r="AM312" s="353"/>
      <c r="AN312" s="353"/>
      <c r="AO312" s="353"/>
      <c r="AP312" s="353"/>
      <c r="AQ312" s="353"/>
      <c r="AR312" s="353"/>
      <c r="AS312" s="353"/>
      <c r="AT312" s="353"/>
      <c r="AU312" s="353"/>
      <c r="AV312" s="353"/>
      <c r="AW312" s="353"/>
      <c r="AX312" s="353"/>
      <c r="AY312" s="353"/>
      <c r="AZ312" s="353"/>
      <c r="BA312" s="353"/>
      <c r="BB312" s="353"/>
      <c r="BC312" s="353"/>
      <c r="BD312" s="353"/>
      <c r="BE312" s="353"/>
      <c r="BF312" s="353"/>
      <c r="BG312" s="353"/>
      <c r="BH312" s="353"/>
      <c r="BI312" s="353"/>
      <c r="BJ312" s="353"/>
      <c r="BK312" s="353"/>
      <c r="BL312" s="353"/>
      <c r="BM312" s="353"/>
      <c r="BN312" s="360"/>
      <c r="BO312" s="353"/>
      <c r="BP312" s="353"/>
      <c r="BQ312" s="353"/>
      <c r="BR312" s="353"/>
      <c r="BS312" s="353"/>
      <c r="BT312" s="353"/>
      <c r="BU312" s="353"/>
      <c r="BV312" s="353"/>
      <c r="BW312" s="353"/>
      <c r="BX312" s="353"/>
      <c r="BY312" s="353"/>
      <c r="BZ312" s="353"/>
      <c r="CA312" s="353"/>
      <c r="CB312" s="353"/>
      <c r="CC312" s="353"/>
      <c r="CD312" s="353"/>
      <c r="CE312" s="353"/>
      <c r="CF312" s="353"/>
      <c r="CG312" s="353"/>
      <c r="CH312" s="353"/>
      <c r="CI312" s="353"/>
      <c r="CJ312" s="353"/>
      <c r="CK312" s="353"/>
      <c r="CL312" s="353"/>
      <c r="CM312" s="353"/>
      <c r="CN312" s="353"/>
      <c r="CO312" s="353"/>
      <c r="CP312" s="353"/>
      <c r="CQ312" s="353"/>
      <c r="CR312" s="353"/>
      <c r="CS312" s="353"/>
      <c r="CT312" s="353"/>
      <c r="CU312" s="353"/>
      <c r="CV312" s="353"/>
      <c r="CW312" s="353"/>
      <c r="CX312" s="353"/>
      <c r="CY312" s="353"/>
      <c r="CZ312" s="353"/>
      <c r="DA312" s="353"/>
      <c r="DB312" s="353"/>
      <c r="DC312" s="353"/>
      <c r="DD312" s="353"/>
      <c r="DE312" s="353"/>
      <c r="DF312" s="353"/>
      <c r="DG312" s="353"/>
      <c r="DH312" s="353"/>
      <c r="DI312" s="353"/>
      <c r="DJ312" s="353"/>
      <c r="DK312" s="353"/>
      <c r="DL312" s="353"/>
      <c r="DM312" s="353"/>
      <c r="DN312" s="353"/>
      <c r="DO312" s="353"/>
      <c r="DP312" s="353"/>
      <c r="DQ312" s="353"/>
      <c r="DR312" s="353"/>
      <c r="DS312" s="353"/>
      <c r="DT312" s="353"/>
      <c r="DU312" s="353"/>
      <c r="DV312" s="353"/>
      <c r="DW312" s="353"/>
      <c r="DX312" s="353"/>
      <c r="DY312" s="353"/>
      <c r="DZ312" s="353"/>
      <c r="EA312" s="353"/>
      <c r="EB312" s="353"/>
      <c r="EC312" s="353"/>
      <c r="ED312" s="353"/>
      <c r="EE312" s="353"/>
      <c r="EF312" s="353"/>
      <c r="EG312" s="353"/>
      <c r="EH312" s="353"/>
      <c r="EI312" s="353"/>
      <c r="EJ312" s="353"/>
      <c r="EK312" s="353"/>
      <c r="EL312" s="353"/>
      <c r="EM312" s="353"/>
      <c r="EN312" s="353"/>
      <c r="EO312" s="353"/>
    </row>
    <row r="313" spans="1:160">
      <c r="A313" s="344">
        <f>A312*A312</f>
        <v>1893597976.8202517</v>
      </c>
      <c r="B313" s="344">
        <f>B312*B312</f>
        <v>2049843099.5986462</v>
      </c>
      <c r="C313" s="344">
        <f>C312*C312</f>
        <v>2343477708.5749788</v>
      </c>
      <c r="D313" s="344">
        <f>D312*D312</f>
        <v>0</v>
      </c>
      <c r="E313" s="344">
        <f>SUM(A313:D313)</f>
        <v>6286918784.9938765</v>
      </c>
      <c r="I313" s="340">
        <f>SUM(I267:I311)</f>
        <v>137200.16374269006</v>
      </c>
      <c r="J313" s="344">
        <f>SUM(J267:J311)</f>
        <v>1419953255.5876336</v>
      </c>
      <c r="K313" s="344">
        <f>SUM(K267:K311)</f>
        <v>477767064.35935831</v>
      </c>
      <c r="L313" s="353"/>
      <c r="M313" s="353"/>
      <c r="N313" s="353"/>
      <c r="O313" s="353"/>
      <c r="P313" s="353"/>
      <c r="Q313" s="353"/>
      <c r="R313" s="353"/>
      <c r="S313" s="360"/>
      <c r="T313" s="362"/>
      <c r="U313" s="360"/>
      <c r="V313" s="353"/>
      <c r="W313" s="353"/>
      <c r="X313" s="353"/>
      <c r="Y313" s="353"/>
      <c r="Z313" s="353"/>
      <c r="AA313" s="353"/>
      <c r="AB313" s="353"/>
      <c r="AC313" s="353"/>
      <c r="AD313" s="353"/>
      <c r="AE313" s="353"/>
      <c r="AF313" s="353"/>
      <c r="AG313" s="353"/>
      <c r="AH313" s="353"/>
      <c r="AI313" s="353"/>
      <c r="AJ313" s="353"/>
      <c r="AK313" s="353"/>
      <c r="AL313" s="353"/>
      <c r="AM313" s="353"/>
      <c r="AN313" s="353"/>
      <c r="AO313" s="353"/>
      <c r="AP313" s="353"/>
      <c r="AQ313" s="353"/>
      <c r="AR313" s="353"/>
      <c r="AS313" s="353"/>
      <c r="AT313" s="353"/>
      <c r="AU313" s="353"/>
      <c r="AV313" s="353"/>
      <c r="AW313" s="353"/>
      <c r="AX313" s="353"/>
      <c r="AY313" s="353"/>
      <c r="AZ313" s="353"/>
      <c r="BA313" s="353"/>
      <c r="BB313" s="353"/>
      <c r="BC313" s="353"/>
      <c r="BD313" s="353"/>
      <c r="BE313" s="353"/>
      <c r="BF313" s="353"/>
      <c r="BG313" s="353"/>
      <c r="BH313" s="353"/>
      <c r="BI313" s="353"/>
      <c r="BJ313" s="353"/>
      <c r="BK313" s="353"/>
      <c r="BL313" s="353"/>
      <c r="BM313" s="353"/>
      <c r="BN313" s="360"/>
      <c r="BO313" s="353"/>
      <c r="BP313" s="353"/>
      <c r="BQ313" s="353"/>
      <c r="BR313" s="353"/>
      <c r="BS313" s="353"/>
      <c r="BT313" s="353"/>
      <c r="BU313" s="353"/>
      <c r="BV313" s="353"/>
      <c r="BW313" s="353"/>
      <c r="BX313" s="353"/>
      <c r="BY313" s="353"/>
      <c r="BZ313" s="353"/>
      <c r="CA313" s="353"/>
      <c r="CB313" s="353"/>
      <c r="CC313" s="353"/>
      <c r="CD313" s="353"/>
      <c r="CE313" s="353"/>
      <c r="CF313" s="353"/>
      <c r="CG313" s="353"/>
      <c r="CH313" s="353"/>
      <c r="CI313" s="353"/>
      <c r="CJ313" s="353"/>
      <c r="CK313" s="353"/>
      <c r="CL313" s="353"/>
      <c r="CM313" s="353"/>
      <c r="CN313" s="353"/>
      <c r="CO313" s="353"/>
      <c r="CP313" s="353"/>
      <c r="CQ313" s="353"/>
      <c r="CR313" s="353"/>
      <c r="CS313" s="353"/>
      <c r="CT313" s="353"/>
      <c r="CU313" s="353"/>
      <c r="CV313" s="353"/>
      <c r="CW313" s="353"/>
      <c r="CX313" s="353"/>
      <c r="CY313" s="353"/>
      <c r="CZ313" s="353"/>
      <c r="DA313" s="353"/>
      <c r="DB313" s="353"/>
      <c r="DC313" s="353"/>
      <c r="DD313" s="353"/>
      <c r="DE313" s="353"/>
      <c r="DF313" s="353"/>
      <c r="DG313" s="353"/>
      <c r="DH313" s="353"/>
      <c r="DI313" s="353"/>
      <c r="DJ313" s="353"/>
      <c r="DK313" s="353"/>
      <c r="DL313" s="353"/>
      <c r="DM313" s="353"/>
      <c r="DN313" s="353"/>
      <c r="DO313" s="353"/>
      <c r="DP313" s="353"/>
      <c r="DQ313" s="353"/>
      <c r="DR313" s="353"/>
      <c r="DS313" s="353"/>
      <c r="DT313" s="353"/>
      <c r="DU313" s="353"/>
      <c r="DV313" s="353"/>
      <c r="DW313" s="353"/>
      <c r="DX313" s="353"/>
      <c r="DY313" s="353"/>
      <c r="DZ313" s="353"/>
      <c r="EA313" s="353"/>
      <c r="EB313" s="353"/>
      <c r="EC313" s="353"/>
      <c r="ED313" s="353"/>
      <c r="EE313" s="353"/>
      <c r="EF313" s="353"/>
      <c r="EG313" s="353"/>
      <c r="EH313" s="353"/>
      <c r="EI313" s="353"/>
      <c r="EJ313" s="353"/>
      <c r="EK313" s="353"/>
      <c r="EL313" s="353"/>
      <c r="EM313" s="353"/>
      <c r="EN313" s="353"/>
      <c r="EO313" s="353"/>
    </row>
    <row r="314" spans="1:160">
      <c r="A314" s="344">
        <f>SUM(A267:D311)</f>
        <v>137200.16374269003</v>
      </c>
      <c r="B314" s="344">
        <f>COUNTIF(A267:D311,"&gt;0,1")</f>
        <v>42</v>
      </c>
      <c r="C314" s="342">
        <f>A314/B314</f>
        <v>3266.6705653021436</v>
      </c>
      <c r="D314" s="344">
        <f>SQRT(M281)</f>
        <v>370.62428882437922</v>
      </c>
      <c r="E314" s="342">
        <f>IF(F314&gt;15,N288,F314)*AND(N285&lt;0.05,N288,F314)</f>
        <v>11.345627954072532</v>
      </c>
      <c r="F314" s="342">
        <f>IF(G314&gt;15,N288,G314)</f>
        <v>11.345627954072532</v>
      </c>
      <c r="G314" s="344">
        <f>(D314/C314)*100</f>
        <v>11.345627954072532</v>
      </c>
      <c r="H314" s="344" t="str">
        <f>IF(G314&gt;15,G$265,H315)</f>
        <v>&lt;15%</v>
      </c>
      <c r="I314" s="344" t="str">
        <f>IF(N285&gt;0.05,I$265,J315)</f>
        <v>&lt;0,05</v>
      </c>
      <c r="L314" s="353"/>
      <c r="M314" s="353"/>
      <c r="N314" s="353"/>
      <c r="O314" s="353"/>
      <c r="P314" s="353"/>
      <c r="Q314" s="353"/>
      <c r="R314" s="353"/>
      <c r="S314" s="360"/>
      <c r="T314" s="362"/>
      <c r="U314" s="360"/>
      <c r="V314" s="353"/>
      <c r="W314" s="353"/>
      <c r="X314" s="353"/>
      <c r="Y314" s="353"/>
      <c r="Z314" s="353"/>
      <c r="AA314" s="353"/>
      <c r="AB314" s="353"/>
      <c r="AC314" s="353"/>
      <c r="AD314" s="353"/>
      <c r="AE314" s="353"/>
      <c r="AF314" s="353"/>
      <c r="AG314" s="353"/>
      <c r="AH314" s="353"/>
      <c r="AI314" s="353"/>
      <c r="AJ314" s="353"/>
      <c r="AK314" s="353"/>
      <c r="AL314" s="353"/>
      <c r="AM314" s="353"/>
      <c r="AN314" s="353"/>
      <c r="AO314" s="353"/>
      <c r="AP314" s="353"/>
      <c r="AQ314" s="353"/>
      <c r="AR314" s="353"/>
      <c r="AS314" s="353"/>
      <c r="AT314" s="353"/>
      <c r="AU314" s="353"/>
      <c r="AV314" s="353"/>
      <c r="AW314" s="353"/>
      <c r="AX314" s="353"/>
      <c r="AY314" s="353"/>
      <c r="AZ314" s="353"/>
      <c r="BA314" s="353"/>
      <c r="BB314" s="353"/>
      <c r="BC314" s="353"/>
      <c r="BD314" s="353"/>
      <c r="BE314" s="353"/>
      <c r="BF314" s="353"/>
      <c r="BG314" s="353"/>
      <c r="BH314" s="353"/>
      <c r="BI314" s="353"/>
      <c r="BJ314" s="353"/>
      <c r="BK314" s="353"/>
      <c r="BL314" s="344">
        <f>$M$286</f>
        <v>622.03088508464532</v>
      </c>
      <c r="BN314" s="344">
        <f t="shared" ref="BN314:DX314" si="602">$M$286</f>
        <v>622.03088508464532</v>
      </c>
      <c r="BP314" s="344">
        <f t="shared" si="602"/>
        <v>622.03088508464532</v>
      </c>
      <c r="BR314" s="344">
        <f t="shared" si="602"/>
        <v>622.03088508464532</v>
      </c>
      <c r="BT314" s="344">
        <f t="shared" si="602"/>
        <v>622.03088508464532</v>
      </c>
      <c r="BV314" s="344">
        <f t="shared" si="602"/>
        <v>622.03088508464532</v>
      </c>
      <c r="BX314" s="344">
        <f t="shared" si="602"/>
        <v>622.03088508464532</v>
      </c>
      <c r="BZ314" s="344">
        <f t="shared" si="602"/>
        <v>622.03088508464532</v>
      </c>
      <c r="CB314" s="344">
        <f t="shared" si="602"/>
        <v>622.03088508464532</v>
      </c>
      <c r="CD314" s="344">
        <f t="shared" si="602"/>
        <v>622.03088508464532</v>
      </c>
      <c r="CF314" s="344">
        <f t="shared" si="602"/>
        <v>622.03088508464532</v>
      </c>
      <c r="CH314" s="344">
        <f t="shared" si="602"/>
        <v>622.03088508464532</v>
      </c>
      <c r="CJ314" s="344">
        <f t="shared" si="602"/>
        <v>622.03088508464532</v>
      </c>
      <c r="CL314" s="344">
        <f t="shared" si="602"/>
        <v>622.03088508464532</v>
      </c>
      <c r="CN314" s="344">
        <f t="shared" si="602"/>
        <v>622.03088508464532</v>
      </c>
      <c r="CP314" s="344">
        <f t="shared" si="602"/>
        <v>622.03088508464532</v>
      </c>
      <c r="CR314" s="344">
        <f t="shared" si="602"/>
        <v>622.03088508464532</v>
      </c>
      <c r="CT314" s="344">
        <f t="shared" si="602"/>
        <v>622.03088508464532</v>
      </c>
      <c r="CV314" s="344">
        <f t="shared" si="602"/>
        <v>622.03088508464532</v>
      </c>
      <c r="CX314" s="344">
        <f t="shared" si="602"/>
        <v>622.03088508464532</v>
      </c>
      <c r="CZ314" s="344">
        <f t="shared" si="602"/>
        <v>622.03088508464532</v>
      </c>
      <c r="DB314" s="344">
        <f t="shared" si="602"/>
        <v>622.03088508464532</v>
      </c>
      <c r="DD314" s="344">
        <f t="shared" si="602"/>
        <v>622.03088508464532</v>
      </c>
      <c r="DF314" s="344">
        <f t="shared" si="602"/>
        <v>622.03088508464532</v>
      </c>
      <c r="DH314" s="344">
        <f t="shared" si="602"/>
        <v>622.03088508464532</v>
      </c>
      <c r="DJ314" s="344">
        <f t="shared" si="602"/>
        <v>622.03088508464532</v>
      </c>
      <c r="DL314" s="344">
        <f t="shared" si="602"/>
        <v>622.03088508464532</v>
      </c>
      <c r="DN314" s="344">
        <f t="shared" si="602"/>
        <v>622.03088508464532</v>
      </c>
      <c r="DP314" s="344">
        <f t="shared" si="602"/>
        <v>622.03088508464532</v>
      </c>
      <c r="DR314" s="344">
        <f t="shared" si="602"/>
        <v>622.03088508464532</v>
      </c>
      <c r="DT314" s="344">
        <f t="shared" si="602"/>
        <v>622.03088508464532</v>
      </c>
      <c r="DV314" s="344">
        <f t="shared" si="602"/>
        <v>622.03088508464532</v>
      </c>
      <c r="DX314" s="344">
        <f t="shared" si="602"/>
        <v>622.03088508464532</v>
      </c>
      <c r="DZ314" s="344">
        <f>$M$286</f>
        <v>622.03088508464532</v>
      </c>
      <c r="EB314" s="344">
        <f>$M$286</f>
        <v>622.03088508464532</v>
      </c>
      <c r="ED314" s="344">
        <f>$M$286</f>
        <v>622.03088508464532</v>
      </c>
      <c r="EF314" s="344">
        <f>$M$286</f>
        <v>622.03088508464532</v>
      </c>
      <c r="EH314" s="344">
        <f>$M$286</f>
        <v>622.03088508464532</v>
      </c>
      <c r="EJ314" s="344">
        <f>$M$286</f>
        <v>622.03088508464532</v>
      </c>
      <c r="EL314" s="344">
        <f>$M$286</f>
        <v>622.03088508464532</v>
      </c>
      <c r="EN314" s="344">
        <f>$M$286</f>
        <v>622.03088508464532</v>
      </c>
      <c r="EP314" s="344">
        <f>$M$286</f>
        <v>622.03088508464532</v>
      </c>
      <c r="ER314" s="344">
        <f>$M$286</f>
        <v>622.03088508464532</v>
      </c>
      <c r="ET314" s="344">
        <f>$M$286</f>
        <v>622.03088508464532</v>
      </c>
      <c r="EV314" s="344">
        <f>$M$286</f>
        <v>622.03088508464532</v>
      </c>
    </row>
    <row r="315" spans="1:160">
      <c r="G315" s="344" t="s">
        <v>192</v>
      </c>
      <c r="H315" s="344" t="s">
        <v>194</v>
      </c>
      <c r="I315" s="344" t="s">
        <v>193</v>
      </c>
      <c r="J315" s="344" t="s">
        <v>195</v>
      </c>
      <c r="L315" s="353"/>
      <c r="M315" s="353"/>
      <c r="N315" s="353"/>
      <c r="O315" s="353"/>
      <c r="P315" s="353"/>
      <c r="Q315" s="353"/>
      <c r="R315" s="353"/>
      <c r="S315" s="360"/>
      <c r="T315" s="362"/>
      <c r="U315" s="360"/>
      <c r="V315" s="353"/>
      <c r="W315" s="353"/>
      <c r="X315" s="353"/>
      <c r="Y315" s="353"/>
      <c r="Z315" s="353"/>
      <c r="AA315" s="353"/>
      <c r="AB315" s="353"/>
      <c r="AC315" s="353"/>
      <c r="AD315" s="353"/>
      <c r="AE315" s="353"/>
      <c r="AF315" s="353"/>
      <c r="AG315" s="353"/>
      <c r="AH315" s="353"/>
      <c r="AI315" s="353"/>
      <c r="AJ315" s="353"/>
      <c r="AK315" s="353"/>
      <c r="AL315" s="353"/>
      <c r="AM315" s="353"/>
      <c r="AN315" s="353"/>
      <c r="AO315" s="353"/>
      <c r="AP315" s="353"/>
      <c r="AQ315" s="353"/>
      <c r="AR315" s="353"/>
      <c r="AS315" s="353"/>
      <c r="AT315" s="353"/>
      <c r="AU315" s="353"/>
      <c r="AV315" s="353"/>
      <c r="AW315" s="353"/>
      <c r="AX315" s="353"/>
      <c r="AY315" s="353"/>
      <c r="AZ315" s="353"/>
      <c r="BA315" s="353"/>
      <c r="BB315" s="353"/>
      <c r="BC315" s="353"/>
      <c r="BD315" s="353"/>
      <c r="BE315" s="353"/>
      <c r="BF315" s="353"/>
      <c r="BG315" s="353"/>
      <c r="BH315" s="353"/>
      <c r="BI315" s="353"/>
      <c r="BJ315" s="353"/>
      <c r="BK315" s="353"/>
      <c r="BL315" s="344" t="s">
        <v>102</v>
      </c>
      <c r="BM315" s="344" t="s">
        <v>101</v>
      </c>
      <c r="BN315" s="344" t="s">
        <v>102</v>
      </c>
      <c r="BP315" s="344" t="s">
        <v>102</v>
      </c>
      <c r="BR315" s="344" t="s">
        <v>102</v>
      </c>
      <c r="BT315" s="344" t="s">
        <v>102</v>
      </c>
      <c r="BV315" s="344" t="s">
        <v>102</v>
      </c>
      <c r="BX315" s="344" t="s">
        <v>102</v>
      </c>
      <c r="BZ315" s="344" t="s">
        <v>102</v>
      </c>
      <c r="CB315" s="344" t="s">
        <v>102</v>
      </c>
      <c r="CD315" s="344" t="s">
        <v>102</v>
      </c>
      <c r="CF315" s="344" t="s">
        <v>102</v>
      </c>
      <c r="CH315" s="344" t="s">
        <v>102</v>
      </c>
      <c r="CJ315" s="344" t="s">
        <v>102</v>
      </c>
      <c r="CL315" s="344" t="s">
        <v>102</v>
      </c>
      <c r="CN315" s="344" t="s">
        <v>102</v>
      </c>
      <c r="CP315" s="344" t="s">
        <v>102</v>
      </c>
      <c r="CR315" s="344" t="s">
        <v>102</v>
      </c>
      <c r="CT315" s="344" t="s">
        <v>102</v>
      </c>
      <c r="CV315" s="344" t="s">
        <v>102</v>
      </c>
      <c r="CX315" s="344" t="s">
        <v>102</v>
      </c>
      <c r="CZ315" s="344" t="s">
        <v>102</v>
      </c>
      <c r="DB315" s="344" t="s">
        <v>102</v>
      </c>
      <c r="DD315" s="344" t="s">
        <v>102</v>
      </c>
      <c r="DF315" s="344" t="s">
        <v>102</v>
      </c>
      <c r="DH315" s="344" t="s">
        <v>102</v>
      </c>
      <c r="DJ315" s="344" t="s">
        <v>102</v>
      </c>
      <c r="DL315" s="344" t="s">
        <v>102</v>
      </c>
      <c r="DN315" s="344" t="s">
        <v>102</v>
      </c>
      <c r="DP315" s="344" t="s">
        <v>102</v>
      </c>
      <c r="DR315" s="344" t="s">
        <v>102</v>
      </c>
      <c r="DT315" s="344" t="s">
        <v>102</v>
      </c>
      <c r="DV315" s="344" t="s">
        <v>102</v>
      </c>
      <c r="DX315" s="344" t="s">
        <v>102</v>
      </c>
      <c r="DZ315" s="344" t="s">
        <v>102</v>
      </c>
      <c r="EB315" s="344" t="s">
        <v>102</v>
      </c>
      <c r="ED315" s="344" t="s">
        <v>102</v>
      </c>
      <c r="EF315" s="344" t="s">
        <v>102</v>
      </c>
      <c r="EH315" s="344" t="s">
        <v>102</v>
      </c>
      <c r="EJ315" s="344" t="s">
        <v>102</v>
      </c>
      <c r="EL315" s="344" t="s">
        <v>102</v>
      </c>
      <c r="EN315" s="344" t="s">
        <v>102</v>
      </c>
      <c r="EP315" s="344" t="s">
        <v>102</v>
      </c>
      <c r="ER315" s="344" t="s">
        <v>102</v>
      </c>
      <c r="ET315" s="344" t="s">
        <v>102</v>
      </c>
      <c r="EV315" s="344" t="s">
        <v>102</v>
      </c>
    </row>
    <row r="316" spans="1:160">
      <c r="B316" s="353"/>
      <c r="C316" s="353"/>
      <c r="D316" s="353"/>
      <c r="E316" s="353"/>
      <c r="F316" s="353"/>
      <c r="G316" s="353"/>
      <c r="H316" s="353"/>
      <c r="I316" s="353"/>
      <c r="J316" s="353"/>
      <c r="K316" s="361"/>
      <c r="L316" s="353"/>
      <c r="M316" s="353"/>
      <c r="N316" s="353"/>
      <c r="O316" s="353"/>
      <c r="P316" s="353"/>
      <c r="Q316" s="353"/>
      <c r="R316" s="353"/>
      <c r="S316" s="360"/>
      <c r="T316" s="362"/>
      <c r="U316" s="360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  <c r="AK316" s="353"/>
      <c r="AL316" s="353"/>
      <c r="AM316" s="353"/>
      <c r="AN316" s="353"/>
      <c r="AO316" s="353"/>
      <c r="AP316" s="353"/>
      <c r="AQ316" s="353"/>
      <c r="AR316" s="353"/>
      <c r="AS316" s="353"/>
      <c r="AT316" s="353"/>
      <c r="AU316" s="353"/>
      <c r="AV316" s="353"/>
      <c r="AW316" s="353"/>
      <c r="AX316" s="353"/>
      <c r="AY316" s="353"/>
      <c r="AZ316" s="353"/>
      <c r="BA316" s="353"/>
      <c r="BB316" s="353"/>
      <c r="BC316" s="353"/>
      <c r="BD316" s="353"/>
      <c r="BE316" s="353"/>
      <c r="BF316" s="353"/>
      <c r="BG316" s="353"/>
      <c r="BH316" s="353"/>
      <c r="BI316" s="353"/>
      <c r="BJ316" s="353"/>
      <c r="BK316" s="353"/>
      <c r="BL316" s="344" t="s">
        <v>103</v>
      </c>
      <c r="BN316" s="344" t="s">
        <v>103</v>
      </c>
      <c r="BP316" s="344" t="s">
        <v>103</v>
      </c>
      <c r="BR316" s="344" t="s">
        <v>103</v>
      </c>
      <c r="BT316" s="344" t="s">
        <v>103</v>
      </c>
      <c r="BV316" s="344" t="s">
        <v>103</v>
      </c>
      <c r="BX316" s="344" t="s">
        <v>103</v>
      </c>
      <c r="BZ316" s="344" t="s">
        <v>103</v>
      </c>
      <c r="CB316" s="344" t="s">
        <v>103</v>
      </c>
      <c r="CD316" s="344" t="s">
        <v>103</v>
      </c>
      <c r="CF316" s="344" t="s">
        <v>103</v>
      </c>
      <c r="CH316" s="344" t="s">
        <v>103</v>
      </c>
      <c r="CJ316" s="344" t="s">
        <v>103</v>
      </c>
      <c r="CL316" s="344" t="s">
        <v>103</v>
      </c>
      <c r="CN316" s="344" t="s">
        <v>103</v>
      </c>
      <c r="CP316" s="344" t="s">
        <v>103</v>
      </c>
      <c r="CR316" s="344" t="s">
        <v>103</v>
      </c>
      <c r="CT316" s="344" t="s">
        <v>103</v>
      </c>
      <c r="CV316" s="344" t="s">
        <v>103</v>
      </c>
      <c r="CX316" s="344" t="s">
        <v>103</v>
      </c>
      <c r="CZ316" s="344" t="s">
        <v>103</v>
      </c>
      <c r="DB316" s="344" t="s">
        <v>103</v>
      </c>
      <c r="DD316" s="344" t="s">
        <v>103</v>
      </c>
      <c r="DF316" s="344" t="s">
        <v>103</v>
      </c>
      <c r="DH316" s="344" t="s">
        <v>103</v>
      </c>
      <c r="DJ316" s="344" t="s">
        <v>103</v>
      </c>
      <c r="DL316" s="344" t="s">
        <v>103</v>
      </c>
      <c r="DN316" s="344" t="s">
        <v>103</v>
      </c>
      <c r="DP316" s="344" t="s">
        <v>103</v>
      </c>
      <c r="DR316" s="344" t="s">
        <v>103</v>
      </c>
      <c r="DT316" s="344" t="s">
        <v>103</v>
      </c>
      <c r="DV316" s="344" t="s">
        <v>103</v>
      </c>
      <c r="DX316" s="344" t="s">
        <v>103</v>
      </c>
      <c r="DZ316" s="344" t="s">
        <v>103</v>
      </c>
      <c r="EB316" s="344" t="s">
        <v>103</v>
      </c>
      <c r="ED316" s="344" t="s">
        <v>103</v>
      </c>
      <c r="EF316" s="344" t="s">
        <v>103</v>
      </c>
      <c r="EH316" s="344" t="s">
        <v>103</v>
      </c>
      <c r="EJ316" s="344" t="s">
        <v>103</v>
      </c>
      <c r="EL316" s="344" t="s">
        <v>103</v>
      </c>
      <c r="EN316" s="344" t="s">
        <v>103</v>
      </c>
      <c r="EP316" s="344" t="s">
        <v>103</v>
      </c>
      <c r="ER316" s="344" t="s">
        <v>103</v>
      </c>
      <c r="ET316" s="344" t="s">
        <v>103</v>
      </c>
      <c r="EV316" s="344" t="s">
        <v>103</v>
      </c>
    </row>
    <row r="317" spans="1:160">
      <c r="B317" s="353"/>
      <c r="C317" s="353"/>
      <c r="D317" s="353"/>
      <c r="E317" s="353"/>
      <c r="F317" s="353"/>
      <c r="G317" s="353"/>
      <c r="H317" s="353"/>
      <c r="I317" s="353"/>
      <c r="J317" s="353"/>
      <c r="K317" s="361"/>
      <c r="L317" s="353"/>
      <c r="M317" s="353"/>
      <c r="N317" s="353"/>
      <c r="O317" s="353"/>
      <c r="P317" s="353"/>
      <c r="Q317" s="353"/>
      <c r="R317" s="353"/>
      <c r="S317" s="360"/>
      <c r="T317" s="362"/>
      <c r="U317" s="360"/>
      <c r="V317" s="353"/>
      <c r="W317" s="353"/>
      <c r="X317" s="353"/>
      <c r="Y317" s="353"/>
      <c r="Z317" s="353"/>
      <c r="AA317" s="353"/>
      <c r="AB317" s="353"/>
      <c r="AC317" s="353"/>
      <c r="AD317" s="353"/>
      <c r="AE317" s="353"/>
      <c r="AF317" s="353"/>
      <c r="AG317" s="353"/>
      <c r="AH317" s="353"/>
      <c r="AI317" s="353"/>
      <c r="AJ317" s="353"/>
      <c r="AK317" s="353"/>
      <c r="AL317" s="353"/>
      <c r="AM317" s="353"/>
      <c r="AN317" s="353"/>
      <c r="AO317" s="353"/>
      <c r="AP317" s="353"/>
      <c r="AQ317" s="353"/>
      <c r="AR317" s="353"/>
      <c r="AS317" s="353"/>
      <c r="AT317" s="353"/>
      <c r="AU317" s="353"/>
      <c r="AV317" s="353"/>
      <c r="AW317" s="353"/>
      <c r="AX317" s="353"/>
      <c r="AY317" s="353"/>
      <c r="AZ317" s="353"/>
      <c r="BA317" s="353"/>
      <c r="BB317" s="353"/>
      <c r="BC317" s="353"/>
      <c r="BD317" s="353"/>
      <c r="BE317" s="353"/>
      <c r="BF317" s="353"/>
      <c r="BG317" s="353"/>
      <c r="BH317" s="353"/>
      <c r="BI317" s="353"/>
      <c r="BJ317" s="353"/>
      <c r="BK317" s="353"/>
    </row>
    <row r="318" spans="1:160">
      <c r="B318" s="353"/>
      <c r="C318" s="353"/>
      <c r="D318" s="353"/>
      <c r="E318" s="353"/>
      <c r="F318" s="353"/>
      <c r="G318" s="353"/>
      <c r="H318" s="353"/>
      <c r="I318" s="353"/>
      <c r="J318" s="353"/>
      <c r="K318" s="361"/>
      <c r="L318" s="353"/>
      <c r="M318" s="353"/>
      <c r="N318" s="353"/>
      <c r="O318" s="353"/>
      <c r="P318" s="353"/>
      <c r="Q318" s="353"/>
      <c r="R318" s="353"/>
      <c r="S318" s="360"/>
      <c r="T318" s="362"/>
      <c r="U318" s="360"/>
      <c r="V318" s="353"/>
      <c r="W318" s="353"/>
      <c r="X318" s="353"/>
      <c r="Y318" s="353"/>
      <c r="Z318" s="353"/>
      <c r="AA318" s="353"/>
      <c r="AB318" s="353"/>
      <c r="AC318" s="353"/>
      <c r="AD318" s="353"/>
      <c r="AE318" s="353"/>
      <c r="AF318" s="353"/>
      <c r="AG318" s="353"/>
      <c r="AH318" s="353"/>
      <c r="AI318" s="353"/>
      <c r="AJ318" s="353"/>
      <c r="AK318" s="353"/>
      <c r="AL318" s="353"/>
      <c r="AM318" s="353"/>
      <c r="AN318" s="353"/>
      <c r="AO318" s="353"/>
      <c r="AP318" s="353"/>
      <c r="AQ318" s="353"/>
      <c r="AR318" s="353"/>
      <c r="AS318" s="353"/>
      <c r="AT318" s="353"/>
      <c r="AU318" s="353"/>
      <c r="AV318" s="353"/>
      <c r="AW318" s="353"/>
      <c r="AX318" s="353"/>
      <c r="AY318" s="353"/>
      <c r="AZ318" s="353"/>
      <c r="BA318" s="353"/>
      <c r="BB318" s="353"/>
      <c r="BC318" s="353"/>
      <c r="BD318" s="353"/>
      <c r="BE318" s="353"/>
      <c r="BF318" s="353"/>
      <c r="BG318" s="353"/>
      <c r="BH318" s="353"/>
      <c r="BI318" s="353"/>
      <c r="BJ318" s="353"/>
      <c r="BK318" s="353"/>
      <c r="BL318" s="353"/>
      <c r="BM318" s="353"/>
      <c r="BN318" s="360"/>
      <c r="BO318" s="353"/>
      <c r="BP318" s="353"/>
      <c r="BQ318" s="353"/>
      <c r="BR318" s="353"/>
      <c r="BS318" s="353"/>
      <c r="BT318" s="353"/>
      <c r="BU318" s="353"/>
      <c r="BV318" s="353"/>
      <c r="BW318" s="353"/>
      <c r="BX318" s="353"/>
      <c r="BY318" s="353"/>
      <c r="BZ318" s="353"/>
      <c r="CA318" s="353"/>
      <c r="CB318" s="353"/>
      <c r="CC318" s="353"/>
      <c r="CD318" s="353"/>
      <c r="CE318" s="353"/>
      <c r="CF318" s="353"/>
      <c r="CG318" s="353"/>
      <c r="CH318" s="353"/>
      <c r="CI318" s="353"/>
      <c r="CJ318" s="353"/>
      <c r="CK318" s="353"/>
      <c r="CL318" s="353"/>
      <c r="CM318" s="353"/>
      <c r="CN318" s="353"/>
      <c r="CO318" s="353"/>
      <c r="CP318" s="353"/>
      <c r="CQ318" s="353"/>
      <c r="CR318" s="353"/>
      <c r="CS318" s="353"/>
      <c r="CT318" s="353"/>
      <c r="CU318" s="353"/>
      <c r="CV318" s="353"/>
      <c r="CW318" s="353"/>
      <c r="CX318" s="353"/>
      <c r="CY318" s="353"/>
      <c r="CZ318" s="353"/>
      <c r="DA318" s="353"/>
      <c r="DB318" s="353"/>
      <c r="DC318" s="353"/>
      <c r="DD318" s="353"/>
      <c r="DE318" s="353"/>
      <c r="DF318" s="353"/>
      <c r="DG318" s="353"/>
      <c r="DH318" s="353"/>
      <c r="DI318" s="353"/>
      <c r="DJ318" s="353"/>
      <c r="DK318" s="353"/>
      <c r="DL318" s="353"/>
      <c r="DM318" s="353"/>
      <c r="DN318" s="353"/>
      <c r="DO318" s="353"/>
      <c r="DP318" s="353"/>
      <c r="DQ318" s="353"/>
      <c r="DR318" s="353"/>
      <c r="DS318" s="353"/>
      <c r="DT318" s="353"/>
      <c r="DU318" s="353"/>
      <c r="DV318" s="353"/>
      <c r="DW318" s="353"/>
      <c r="DX318" s="353"/>
      <c r="DY318" s="353"/>
      <c r="DZ318" s="353"/>
      <c r="EA318" s="353"/>
      <c r="EB318" s="353"/>
      <c r="EC318" s="353"/>
      <c r="ED318" s="353"/>
      <c r="EE318" s="353"/>
      <c r="EF318" s="353"/>
      <c r="EG318" s="353"/>
      <c r="EH318" s="353"/>
      <c r="EI318" s="353"/>
      <c r="EJ318" s="353"/>
      <c r="EK318" s="353"/>
      <c r="EL318" s="353"/>
      <c r="EM318" s="353"/>
      <c r="EN318" s="353"/>
      <c r="EO318" s="353"/>
    </row>
    <row r="319" spans="1:160">
      <c r="A319" s="344" t="s">
        <v>166</v>
      </c>
      <c r="B319" s="353"/>
      <c r="C319" s="353"/>
      <c r="D319" s="353"/>
      <c r="E319" s="353"/>
      <c r="F319" s="353"/>
      <c r="G319" s="353"/>
      <c r="H319" s="353"/>
      <c r="I319" s="353"/>
      <c r="J319" s="353"/>
      <c r="K319" s="361"/>
      <c r="L319" s="353"/>
      <c r="M319" s="353"/>
      <c r="N319" s="353"/>
      <c r="O319" s="353"/>
      <c r="P319" s="353"/>
      <c r="Q319" s="353"/>
      <c r="R319" s="353"/>
      <c r="S319" s="360"/>
      <c r="T319" s="362"/>
      <c r="U319" s="360"/>
      <c r="V319" s="353"/>
      <c r="W319" s="353"/>
      <c r="X319" s="353"/>
      <c r="Y319" s="353"/>
      <c r="Z319" s="353"/>
      <c r="AA319" s="353"/>
      <c r="AB319" s="353"/>
      <c r="AC319" s="353"/>
      <c r="AD319" s="353"/>
      <c r="AE319" s="353"/>
      <c r="AF319" s="353"/>
      <c r="AG319" s="353"/>
      <c r="AH319" s="353"/>
      <c r="AI319" s="353"/>
      <c r="AJ319" s="353"/>
      <c r="AK319" s="353"/>
      <c r="AL319" s="353"/>
      <c r="AM319" s="353"/>
      <c r="AN319" s="353"/>
      <c r="AO319" s="353"/>
      <c r="AP319" s="353"/>
      <c r="AQ319" s="353"/>
      <c r="AR319" s="353"/>
      <c r="AS319" s="353"/>
      <c r="AT319" s="353"/>
      <c r="AU319" s="353"/>
      <c r="AV319" s="353"/>
      <c r="AW319" s="353"/>
      <c r="AX319" s="353"/>
      <c r="AY319" s="353"/>
      <c r="AZ319" s="353"/>
      <c r="BA319" s="353"/>
      <c r="BB319" s="353"/>
      <c r="BC319" s="353"/>
      <c r="BD319" s="353"/>
      <c r="BE319" s="353"/>
      <c r="BF319" s="353"/>
      <c r="BG319" s="353"/>
      <c r="BH319" s="353"/>
      <c r="BI319" s="353"/>
      <c r="BJ319" s="353"/>
      <c r="BK319" s="353"/>
      <c r="BL319" s="353"/>
      <c r="BM319" s="353"/>
      <c r="BN319" s="360"/>
      <c r="BO319" s="353"/>
      <c r="BP319" s="353"/>
      <c r="BQ319" s="353"/>
      <c r="BR319" s="353"/>
      <c r="BS319" s="353"/>
      <c r="BT319" s="353"/>
      <c r="BU319" s="353"/>
      <c r="BV319" s="353"/>
      <c r="BW319" s="353"/>
      <c r="BX319" s="353"/>
      <c r="BY319" s="353"/>
      <c r="BZ319" s="353"/>
      <c r="CA319" s="353"/>
      <c r="CB319" s="353"/>
      <c r="CC319" s="353"/>
      <c r="CD319" s="353"/>
      <c r="CE319" s="353"/>
      <c r="CF319" s="353"/>
      <c r="CG319" s="353"/>
      <c r="CH319" s="353"/>
      <c r="CI319" s="353"/>
      <c r="CJ319" s="353"/>
      <c r="CK319" s="353"/>
      <c r="CL319" s="353"/>
      <c r="CM319" s="353"/>
      <c r="CN319" s="353"/>
      <c r="CO319" s="353"/>
      <c r="CP319" s="353"/>
      <c r="CQ319" s="353"/>
      <c r="CR319" s="353"/>
      <c r="CS319" s="353"/>
      <c r="CT319" s="353"/>
      <c r="CU319" s="353"/>
      <c r="CV319" s="353"/>
      <c r="CW319" s="353"/>
      <c r="CX319" s="353"/>
      <c r="CY319" s="353"/>
      <c r="CZ319" s="353"/>
      <c r="DA319" s="353"/>
      <c r="DB319" s="353"/>
      <c r="DC319" s="353"/>
      <c r="DD319" s="353"/>
      <c r="DE319" s="353"/>
      <c r="DF319" s="353"/>
      <c r="DG319" s="353"/>
      <c r="DH319" s="353"/>
      <c r="DI319" s="353"/>
      <c r="DJ319" s="353"/>
      <c r="DK319" s="353"/>
      <c r="DL319" s="353"/>
      <c r="DM319" s="353"/>
      <c r="DN319" s="353"/>
      <c r="DO319" s="353"/>
      <c r="DP319" s="353"/>
      <c r="DQ319" s="353"/>
      <c r="DR319" s="353"/>
      <c r="DS319" s="353"/>
      <c r="DT319" s="353"/>
      <c r="DU319" s="353"/>
      <c r="DV319" s="353"/>
      <c r="DW319" s="353"/>
      <c r="DX319" s="353"/>
      <c r="DY319" s="353"/>
      <c r="DZ319" s="353"/>
      <c r="EA319" s="353"/>
      <c r="EB319" s="353"/>
      <c r="EC319" s="353"/>
      <c r="ED319" s="353"/>
      <c r="EE319" s="353"/>
      <c r="EF319" s="353"/>
      <c r="EG319" s="353"/>
      <c r="EH319" s="353"/>
      <c r="EI319" s="353"/>
      <c r="EJ319" s="353"/>
      <c r="EK319" s="353"/>
      <c r="EL319" s="353"/>
      <c r="EM319" s="353"/>
      <c r="EN319" s="353"/>
      <c r="EO319" s="353"/>
    </row>
    <row r="320" spans="1:160">
      <c r="B320" s="353"/>
      <c r="C320" s="353"/>
      <c r="D320" s="353"/>
      <c r="E320" s="353"/>
      <c r="F320" s="353"/>
      <c r="G320" s="353"/>
      <c r="H320" s="353"/>
      <c r="I320" s="353"/>
      <c r="J320" s="353"/>
      <c r="K320" s="361"/>
      <c r="L320" s="353"/>
      <c r="M320" s="353"/>
      <c r="N320" s="353"/>
      <c r="O320" s="353"/>
      <c r="P320" s="353"/>
      <c r="Q320" s="353"/>
      <c r="R320" s="353"/>
      <c r="S320" s="360"/>
      <c r="T320" s="362"/>
      <c r="U320" s="360"/>
      <c r="V320" s="353"/>
      <c r="W320" s="353"/>
      <c r="X320" s="353"/>
      <c r="Y320" s="353"/>
      <c r="Z320" s="353"/>
      <c r="AA320" s="353"/>
      <c r="AB320" s="353"/>
      <c r="AC320" s="353"/>
      <c r="AD320" s="353"/>
      <c r="AE320" s="353"/>
      <c r="AF320" s="353"/>
      <c r="AG320" s="353"/>
      <c r="AH320" s="353"/>
      <c r="AI320" s="353"/>
      <c r="AJ320" s="353"/>
      <c r="AK320" s="353"/>
      <c r="AL320" s="353"/>
      <c r="AM320" s="353"/>
      <c r="AN320" s="353"/>
      <c r="AO320" s="353"/>
      <c r="AP320" s="353"/>
      <c r="AQ320" s="353"/>
      <c r="AR320" s="353"/>
      <c r="AS320" s="353"/>
      <c r="AT320" s="353"/>
      <c r="AU320" s="353"/>
      <c r="AV320" s="353"/>
      <c r="AW320" s="353"/>
      <c r="AX320" s="353"/>
      <c r="AY320" s="353"/>
      <c r="AZ320" s="353"/>
      <c r="BA320" s="353"/>
      <c r="BB320" s="353"/>
      <c r="BC320" s="353"/>
      <c r="BD320" s="353"/>
      <c r="BE320" s="353"/>
      <c r="BF320" s="353"/>
      <c r="BG320" s="353"/>
      <c r="BH320" s="353"/>
      <c r="BI320" s="353"/>
      <c r="BJ320" s="353"/>
      <c r="BK320" s="353"/>
      <c r="BL320" s="353"/>
      <c r="BM320" s="353"/>
      <c r="BN320" s="360"/>
      <c r="BO320" s="353"/>
      <c r="BP320" s="353"/>
      <c r="BQ320" s="353"/>
      <c r="BR320" s="353"/>
      <c r="BS320" s="353"/>
      <c r="BT320" s="353"/>
      <c r="BU320" s="353"/>
      <c r="BV320" s="353"/>
      <c r="BW320" s="353"/>
      <c r="BX320" s="353"/>
      <c r="BY320" s="353"/>
      <c r="BZ320" s="353"/>
      <c r="CA320" s="353"/>
      <c r="CB320" s="353"/>
      <c r="CC320" s="353"/>
      <c r="CD320" s="353"/>
      <c r="CE320" s="353"/>
      <c r="CF320" s="353"/>
      <c r="CG320" s="353"/>
      <c r="CH320" s="353"/>
      <c r="CI320" s="353"/>
      <c r="CJ320" s="353"/>
      <c r="CK320" s="353"/>
      <c r="CL320" s="353"/>
      <c r="CM320" s="353"/>
      <c r="CN320" s="353"/>
      <c r="CO320" s="353"/>
      <c r="CP320" s="353"/>
      <c r="CQ320" s="353"/>
      <c r="CR320" s="353"/>
      <c r="CS320" s="353"/>
      <c r="CT320" s="353"/>
      <c r="CU320" s="353"/>
      <c r="CV320" s="353"/>
      <c r="CW320" s="353"/>
      <c r="CX320" s="353"/>
      <c r="CY320" s="353"/>
      <c r="CZ320" s="353"/>
      <c r="DA320" s="353"/>
      <c r="DB320" s="353"/>
      <c r="DC320" s="353"/>
      <c r="DD320" s="353"/>
      <c r="DE320" s="353"/>
      <c r="DF320" s="353"/>
      <c r="DG320" s="353"/>
      <c r="DH320" s="353"/>
      <c r="DI320" s="353"/>
      <c r="DJ320" s="353"/>
      <c r="DK320" s="353"/>
      <c r="DL320" s="353"/>
      <c r="DM320" s="353"/>
      <c r="DN320" s="353"/>
      <c r="DO320" s="353"/>
      <c r="DP320" s="353"/>
      <c r="DQ320" s="353"/>
      <c r="DR320" s="353"/>
      <c r="DS320" s="353"/>
      <c r="DT320" s="353"/>
      <c r="DU320" s="353"/>
      <c r="DV320" s="353"/>
      <c r="DW320" s="353"/>
      <c r="DX320" s="353"/>
      <c r="DY320" s="353"/>
      <c r="DZ320" s="353"/>
      <c r="EA320" s="353"/>
      <c r="EB320" s="353"/>
      <c r="EC320" s="353"/>
      <c r="ED320" s="353"/>
      <c r="EE320" s="353"/>
      <c r="EF320" s="353"/>
      <c r="EG320" s="353"/>
      <c r="EH320" s="353"/>
      <c r="EI320" s="353"/>
      <c r="EJ320" s="353"/>
      <c r="EK320" s="353"/>
      <c r="EL320" s="353"/>
      <c r="EM320" s="353"/>
      <c r="EN320" s="353"/>
      <c r="EO320" s="353"/>
      <c r="FA320" s="344">
        <f>SUM(A321:D361)</f>
        <v>0</v>
      </c>
      <c r="FB320" s="344">
        <f>SUM(A321:D321)</f>
        <v>0</v>
      </c>
      <c r="FC320" s="344">
        <f>SUM(A377:D377)</f>
        <v>4701.6140350877195</v>
      </c>
      <c r="FD320" s="344">
        <f t="shared" ref="FD320:FD359" si="603">SUM(FB320:FC320)</f>
        <v>4701.6140350877195</v>
      </c>
    </row>
    <row r="321" spans="1:160">
      <c r="A321" s="342">
        <f>IF(Rendimiento!B170="",Rendimiento!F170,Rendimiento!B170)</f>
        <v>0</v>
      </c>
      <c r="B321" s="355">
        <f>Rendimiento!C170</f>
        <v>0</v>
      </c>
      <c r="C321" s="355">
        <f>Rendimiento!D170</f>
        <v>0</v>
      </c>
      <c r="D321" s="343">
        <f>Rendimiento!E170</f>
        <v>0</v>
      </c>
      <c r="E321" s="344">
        <f>A321*A321</f>
        <v>0</v>
      </c>
      <c r="F321" s="344">
        <f t="shared" ref="F321:F360" si="604">B321*B321</f>
        <v>0</v>
      </c>
      <c r="G321" s="344">
        <f t="shared" ref="G321:G360" si="605">C321*C321</f>
        <v>0</v>
      </c>
      <c r="H321" s="344">
        <f t="shared" ref="H321:H360" si="606">D321*D321</f>
        <v>0</v>
      </c>
      <c r="I321" s="340">
        <f>SUM(A321:D321)</f>
        <v>0</v>
      </c>
      <c r="J321" s="344">
        <f>I321*I321</f>
        <v>0</v>
      </c>
      <c r="K321" s="344">
        <f t="shared" ref="K321:K360" si="607">SUM(E321:H321)</f>
        <v>0</v>
      </c>
      <c r="L321" s="344" t="s">
        <v>87</v>
      </c>
      <c r="M321" s="344" t="e">
        <f>K363-N322</f>
        <v>#DIV/0!</v>
      </c>
      <c r="O321" s="342">
        <f>Rendimiento!M170</f>
        <v>0</v>
      </c>
      <c r="P321" s="356">
        <f>Rendimiento!N170</f>
        <v>0</v>
      </c>
      <c r="Q321" s="332" t="e">
        <f>IF(E364&gt;0,O321,0)</f>
        <v>#DIV/0!</v>
      </c>
      <c r="R321" s="333" t="e">
        <f>T(Q321)</f>
        <v>#DIV/0!</v>
      </c>
      <c r="S321" s="332" t="e">
        <f>IF(E364&gt;0,P321,Q321)</f>
        <v>#DIV/0!</v>
      </c>
      <c r="FA321" s="344">
        <f>SUM(A377:D417)</f>
        <v>288144.92631578958</v>
      </c>
      <c r="FB321" s="344">
        <f t="shared" ref="FB321:FB359" si="608">SUM(A322:D322)</f>
        <v>0</v>
      </c>
      <c r="FC321" s="344">
        <f t="shared" ref="FC321:FC359" si="609">SUM(A378:D378)</f>
        <v>8642.9181286549683</v>
      </c>
      <c r="FD321" s="344">
        <f t="shared" si="603"/>
        <v>8642.9181286549683</v>
      </c>
    </row>
    <row r="322" spans="1:160">
      <c r="A322" s="342">
        <f>IF(Rendimiento!B171="",Rendimiento!F171,Rendimiento!B171)</f>
        <v>0</v>
      </c>
      <c r="B322" s="355">
        <f>Rendimiento!C171</f>
        <v>0</v>
      </c>
      <c r="C322" s="355">
        <f>Rendimiento!D171</f>
        <v>0</v>
      </c>
      <c r="D322" s="343">
        <f>Rendimiento!E171</f>
        <v>0</v>
      </c>
      <c r="E322" s="344">
        <f t="shared" ref="E322:E360" si="610">A322*A322</f>
        <v>0</v>
      </c>
      <c r="F322" s="344">
        <f t="shared" si="604"/>
        <v>0</v>
      </c>
      <c r="G322" s="344">
        <f t="shared" si="605"/>
        <v>0</v>
      </c>
      <c r="H322" s="344">
        <f t="shared" si="606"/>
        <v>0</v>
      </c>
      <c r="I322" s="340">
        <f t="shared" ref="I322:I360" si="611">SUM(A322:D322)</f>
        <v>0</v>
      </c>
      <c r="J322" s="344">
        <f t="shared" ref="J322:J360" si="612">I322*I322</f>
        <v>0</v>
      </c>
      <c r="K322" s="344">
        <f t="shared" si="607"/>
        <v>0</v>
      </c>
      <c r="L322" s="344" t="s">
        <v>89</v>
      </c>
      <c r="M322" s="344">
        <f>SUM(A321:D360)</f>
        <v>0</v>
      </c>
      <c r="N322" s="344" t="e">
        <f>(M322*M322)/L323</f>
        <v>#DIV/0!</v>
      </c>
      <c r="O322" s="342">
        <f>Rendimiento!M171</f>
        <v>0</v>
      </c>
      <c r="P322" s="356">
        <f>Rendimiento!N171</f>
        <v>0</v>
      </c>
      <c r="Q322" s="332" t="e">
        <f>IF(E364&gt;0,O322,0)</f>
        <v>#DIV/0!</v>
      </c>
      <c r="R322" s="333" t="e">
        <f t="shared" ref="R322:R360" si="613">T(Q322)</f>
        <v>#DIV/0!</v>
      </c>
      <c r="S322" s="332" t="e">
        <f>IF(E364&gt;0,P322,Q322)</f>
        <v>#DIV/0!</v>
      </c>
      <c r="T322" s="344" t="e">
        <f t="shared" ref="T322:T360" si="614">IF(S322=0,"",$BM322)</f>
        <v>#DIV/0!</v>
      </c>
      <c r="BL322" s="332">
        <f t="shared" ref="BL322:BL360" si="615">ABS($P$321-P322)</f>
        <v>0</v>
      </c>
      <c r="BM322" s="344" t="e">
        <f>IF(BL322&lt;$BL363,$BL364,$BL365)</f>
        <v>#DIV/0!</v>
      </c>
      <c r="FA322" s="342">
        <f>SUM(FA320:FA321)</f>
        <v>288144.92631578958</v>
      </c>
      <c r="FB322" s="344">
        <f t="shared" si="608"/>
        <v>0</v>
      </c>
      <c r="FC322" s="344">
        <f t="shared" si="609"/>
        <v>9880.21052631579</v>
      </c>
      <c r="FD322" s="344">
        <f t="shared" si="603"/>
        <v>9880.21052631579</v>
      </c>
    </row>
    <row r="323" spans="1:160">
      <c r="A323" s="342">
        <f>IF(Rendimiento!B172="",Rendimiento!F172,Rendimiento!B172)</f>
        <v>0</v>
      </c>
      <c r="B323" s="355">
        <f>Rendimiento!C172</f>
        <v>0</v>
      </c>
      <c r="C323" s="355">
        <f>Rendimiento!D172</f>
        <v>0</v>
      </c>
      <c r="D323" s="343">
        <f>Rendimiento!E172</f>
        <v>0</v>
      </c>
      <c r="E323" s="344">
        <f t="shared" si="610"/>
        <v>0</v>
      </c>
      <c r="F323" s="344">
        <f t="shared" si="604"/>
        <v>0</v>
      </c>
      <c r="G323" s="344">
        <f t="shared" si="605"/>
        <v>0</v>
      </c>
      <c r="H323" s="344">
        <f t="shared" si="606"/>
        <v>0</v>
      </c>
      <c r="I323" s="340">
        <f t="shared" si="611"/>
        <v>0</v>
      </c>
      <c r="J323" s="344">
        <f t="shared" si="612"/>
        <v>0</v>
      </c>
      <c r="K323" s="344">
        <f t="shared" si="607"/>
        <v>0</v>
      </c>
      <c r="L323" s="344">
        <f>COUNTIF(A321:D360,"&gt;0,1")</f>
        <v>0</v>
      </c>
      <c r="O323" s="342">
        <f>Rendimiento!M172</f>
        <v>0</v>
      </c>
      <c r="P323" s="356">
        <f>Rendimiento!N172</f>
        <v>0</v>
      </c>
      <c r="Q323" s="332" t="e">
        <f>IF(E364&gt;0,O323,0)</f>
        <v>#DIV/0!</v>
      </c>
      <c r="R323" s="333" t="e">
        <f t="shared" si="613"/>
        <v>#DIV/0!</v>
      </c>
      <c r="S323" s="332" t="e">
        <f>IF(E364&gt;0,P323,Q323)</f>
        <v>#DIV/0!</v>
      </c>
      <c r="T323" s="344" t="e">
        <f t="shared" si="614"/>
        <v>#DIV/0!</v>
      </c>
      <c r="U323" s="344" t="e">
        <f t="shared" ref="U323:U360" si="616">IF(S323=0,"",$BO323)</f>
        <v>#DIV/0!</v>
      </c>
      <c r="BL323" s="332">
        <f t="shared" si="615"/>
        <v>0</v>
      </c>
      <c r="BM323" s="344" t="e">
        <f>IF(BL323&lt;$BL363,$BL364,$BL365)</f>
        <v>#DIV/0!</v>
      </c>
      <c r="BN323" s="344">
        <f t="shared" ref="BN323:BN360" si="617">ABS($P$322-P323)</f>
        <v>0</v>
      </c>
      <c r="BO323" s="344" t="e">
        <f>IF(BN323&lt;$BL363,$BN364,$BN365)</f>
        <v>#DIV/0!</v>
      </c>
      <c r="FA323" s="344">
        <f>FA322*FA322</f>
        <v>83027498561.531799</v>
      </c>
      <c r="FB323" s="344">
        <f t="shared" si="608"/>
        <v>0</v>
      </c>
      <c r="FC323" s="344">
        <f t="shared" si="609"/>
        <v>9669.7426900584796</v>
      </c>
      <c r="FD323" s="344">
        <f t="shared" si="603"/>
        <v>9669.7426900584796</v>
      </c>
    </row>
    <row r="324" spans="1:160" ht="13.5" thickBot="1">
      <c r="A324" s="342">
        <f>IF(Rendimiento!B173="",Rendimiento!F173,Rendimiento!B173)</f>
        <v>0</v>
      </c>
      <c r="B324" s="355">
        <f>Rendimiento!C173</f>
        <v>0</v>
      </c>
      <c r="C324" s="355">
        <f>Rendimiento!D173</f>
        <v>0</v>
      </c>
      <c r="D324" s="343">
        <f>Rendimiento!E173</f>
        <v>0</v>
      </c>
      <c r="E324" s="344">
        <f t="shared" si="610"/>
        <v>0</v>
      </c>
      <c r="F324" s="344">
        <f t="shared" si="604"/>
        <v>0</v>
      </c>
      <c r="G324" s="344">
        <f t="shared" si="605"/>
        <v>0</v>
      </c>
      <c r="H324" s="344">
        <f t="shared" si="606"/>
        <v>0</v>
      </c>
      <c r="I324" s="340">
        <f t="shared" si="611"/>
        <v>0</v>
      </c>
      <c r="J324" s="344">
        <f t="shared" si="612"/>
        <v>0</v>
      </c>
      <c r="K324" s="344">
        <f t="shared" si="607"/>
        <v>0</v>
      </c>
      <c r="L324" s="344" t="s">
        <v>88</v>
      </c>
      <c r="M324" s="344" t="e">
        <f>M325-N322</f>
        <v>#DIV/0!</v>
      </c>
      <c r="O324" s="342">
        <f>Rendimiento!M173</f>
        <v>0</v>
      </c>
      <c r="P324" s="356">
        <f>Rendimiento!N173</f>
        <v>0</v>
      </c>
      <c r="Q324" s="332" t="e">
        <f>IF(E364&gt;0,O324,0)</f>
        <v>#DIV/0!</v>
      </c>
      <c r="R324" s="333" t="e">
        <f t="shared" si="613"/>
        <v>#DIV/0!</v>
      </c>
      <c r="S324" s="332" t="e">
        <f>IF(E364&gt;0,P324,Q324)</f>
        <v>#DIV/0!</v>
      </c>
      <c r="T324" s="344" t="e">
        <f t="shared" si="614"/>
        <v>#DIV/0!</v>
      </c>
      <c r="U324" s="344" t="e">
        <f t="shared" si="616"/>
        <v>#DIV/0!</v>
      </c>
      <c r="V324" s="344" t="e">
        <f t="shared" ref="V324:V360" si="618">IF(S324=0,"",$BQ324)</f>
        <v>#DIV/0!</v>
      </c>
      <c r="BL324" s="332">
        <f t="shared" si="615"/>
        <v>0</v>
      </c>
      <c r="BM324" s="344" t="e">
        <f>IF(BL324&lt;$BL363,$BL364,$BL365)</f>
        <v>#DIV/0!</v>
      </c>
      <c r="BN324" s="344">
        <f t="shared" si="617"/>
        <v>0</v>
      </c>
      <c r="BO324" s="344" t="e">
        <f>IF(BN324&lt;$BN363,$BN364,$BN365)</f>
        <v>#DIV/0!</v>
      </c>
      <c r="BP324" s="344">
        <f t="shared" ref="BP324:BP360" si="619">ABS($P$323-P324)</f>
        <v>0</v>
      </c>
      <c r="BQ324" s="344" t="e">
        <f>IF(BP324&lt;$BP363,$BP364,$BP365)</f>
        <v>#DIV/0!</v>
      </c>
      <c r="FA324" s="344">
        <f>COUNTIF(A321:D361,"&gt;0,1")*2</f>
        <v>0</v>
      </c>
      <c r="FB324" s="344">
        <f t="shared" si="608"/>
        <v>0</v>
      </c>
      <c r="FC324" s="344">
        <f t="shared" si="609"/>
        <v>9986.520467836257</v>
      </c>
      <c r="FD324" s="344">
        <f t="shared" si="603"/>
        <v>9986.520467836257</v>
      </c>
    </row>
    <row r="325" spans="1:160" ht="13.5" thickBot="1">
      <c r="A325" s="342">
        <f>IF(Rendimiento!B174="",Rendimiento!F174,Rendimiento!B174)</f>
        <v>0</v>
      </c>
      <c r="B325" s="355">
        <f>Rendimiento!C174</f>
        <v>0</v>
      </c>
      <c r="C325" s="355">
        <f>Rendimiento!D174</f>
        <v>0</v>
      </c>
      <c r="D325" s="343">
        <f>Rendimiento!E174</f>
        <v>0</v>
      </c>
      <c r="E325" s="344">
        <f t="shared" si="610"/>
        <v>0</v>
      </c>
      <c r="F325" s="344">
        <f t="shared" si="604"/>
        <v>0</v>
      </c>
      <c r="G325" s="344">
        <f t="shared" si="605"/>
        <v>0</v>
      </c>
      <c r="H325" s="344">
        <f t="shared" si="606"/>
        <v>0</v>
      </c>
      <c r="I325" s="340">
        <f t="shared" si="611"/>
        <v>0</v>
      </c>
      <c r="J325" s="344">
        <f t="shared" si="612"/>
        <v>0</v>
      </c>
      <c r="K325" s="344">
        <f t="shared" si="607"/>
        <v>0</v>
      </c>
      <c r="L325" s="344">
        <f>COUNTIF(I321:I360,"&gt;0,1")</f>
        <v>0</v>
      </c>
      <c r="M325" s="344" t="e">
        <f>E363/L325</f>
        <v>#DIV/0!</v>
      </c>
      <c r="O325" s="342">
        <f>Rendimiento!M174</f>
        <v>0</v>
      </c>
      <c r="P325" s="356">
        <f>Rendimiento!N174</f>
        <v>0</v>
      </c>
      <c r="Q325" s="332" t="e">
        <f>IF(E364&gt;0,O325,0)</f>
        <v>#DIV/0!</v>
      </c>
      <c r="R325" s="333" t="e">
        <f t="shared" si="613"/>
        <v>#DIV/0!</v>
      </c>
      <c r="S325" s="332" t="e">
        <f>IF(E364&gt;0,P325,Q325)</f>
        <v>#DIV/0!</v>
      </c>
      <c r="T325" s="344" t="e">
        <f t="shared" si="614"/>
        <v>#DIV/0!</v>
      </c>
      <c r="U325" s="344" t="e">
        <f t="shared" si="616"/>
        <v>#DIV/0!</v>
      </c>
      <c r="V325" s="344" t="e">
        <f t="shared" si="618"/>
        <v>#DIV/0!</v>
      </c>
      <c r="W325" s="344" t="e">
        <f t="shared" ref="W325:W360" si="620">IF(S325=0,"",$BS325)</f>
        <v>#DIV/0!</v>
      </c>
      <c r="BL325" s="332">
        <f t="shared" si="615"/>
        <v>0</v>
      </c>
      <c r="BM325" s="344" t="e">
        <f>IF(BL325&lt;$BL363,$BL364,$BL365)</f>
        <v>#DIV/0!</v>
      </c>
      <c r="BN325" s="344">
        <f t="shared" si="617"/>
        <v>0</v>
      </c>
      <c r="BO325" s="344" t="e">
        <f>IF(BN325&lt;$BN363,$BN364,$BN365)</f>
        <v>#DIV/0!</v>
      </c>
      <c r="BP325" s="344">
        <f t="shared" si="619"/>
        <v>0</v>
      </c>
      <c r="BQ325" s="344" t="e">
        <f>IF(BP325&lt;$BP363,$BP364,$BP365)</f>
        <v>#DIV/0!</v>
      </c>
      <c r="BR325" s="344">
        <f t="shared" ref="BR325:BR360" si="621">ABS($P$324-P325)</f>
        <v>0</v>
      </c>
      <c r="BS325" s="344" t="e">
        <f>IF(BR325&lt;$BR363,$BR364,$BR365)</f>
        <v>#DIV/0!</v>
      </c>
      <c r="EZ325" s="344" t="s">
        <v>89</v>
      </c>
      <c r="FA325" s="347" t="e">
        <f>FA323/FA324</f>
        <v>#DIV/0!</v>
      </c>
      <c r="FB325" s="344">
        <f t="shared" si="608"/>
        <v>0</v>
      </c>
      <c r="FC325" s="344">
        <f t="shared" si="609"/>
        <v>9537.8421052631566</v>
      </c>
      <c r="FD325" s="344">
        <f t="shared" si="603"/>
        <v>9537.8421052631566</v>
      </c>
    </row>
    <row r="326" spans="1:160">
      <c r="A326" s="342">
        <f>IF(Rendimiento!B175="",Rendimiento!F175,Rendimiento!B175)</f>
        <v>0</v>
      </c>
      <c r="B326" s="355">
        <f>Rendimiento!C175</f>
        <v>0</v>
      </c>
      <c r="C326" s="355">
        <f>Rendimiento!D175</f>
        <v>0</v>
      </c>
      <c r="D326" s="343">
        <f>Rendimiento!E175</f>
        <v>0</v>
      </c>
      <c r="E326" s="344">
        <f t="shared" si="610"/>
        <v>0</v>
      </c>
      <c r="F326" s="344">
        <f t="shared" si="604"/>
        <v>0</v>
      </c>
      <c r="G326" s="344">
        <f t="shared" si="605"/>
        <v>0</v>
      </c>
      <c r="H326" s="344">
        <f t="shared" si="606"/>
        <v>0</v>
      </c>
      <c r="I326" s="340">
        <f t="shared" si="611"/>
        <v>0</v>
      </c>
      <c r="J326" s="344">
        <f t="shared" si="612"/>
        <v>0</v>
      </c>
      <c r="K326" s="344">
        <f t="shared" si="607"/>
        <v>0</v>
      </c>
      <c r="L326" s="344" t="s">
        <v>90</v>
      </c>
      <c r="M326" s="344" t="e">
        <f>M327-N322</f>
        <v>#DIV/0!</v>
      </c>
      <c r="O326" s="342">
        <f>Rendimiento!M175</f>
        <v>0</v>
      </c>
      <c r="P326" s="356">
        <f>Rendimiento!N175</f>
        <v>0</v>
      </c>
      <c r="Q326" s="332" t="e">
        <f>IF(E364&gt;0,O326,0)</f>
        <v>#DIV/0!</v>
      </c>
      <c r="R326" s="333" t="e">
        <f t="shared" si="613"/>
        <v>#DIV/0!</v>
      </c>
      <c r="S326" s="332" t="e">
        <f>IF(E364&gt;0,P326,Q326)</f>
        <v>#DIV/0!</v>
      </c>
      <c r="T326" s="344" t="e">
        <f t="shared" si="614"/>
        <v>#DIV/0!</v>
      </c>
      <c r="U326" s="344" t="e">
        <f t="shared" si="616"/>
        <v>#DIV/0!</v>
      </c>
      <c r="V326" s="344" t="e">
        <f t="shared" si="618"/>
        <v>#DIV/0!</v>
      </c>
      <c r="W326" s="344" t="e">
        <f t="shared" si="620"/>
        <v>#DIV/0!</v>
      </c>
      <c r="X326" s="344" t="e">
        <f t="shared" ref="X326:X360" si="622">IF(S326=0,"",$BU326)</f>
        <v>#DIV/0!</v>
      </c>
      <c r="BL326" s="332">
        <f t="shared" si="615"/>
        <v>0</v>
      </c>
      <c r="BM326" s="344" t="e">
        <f>IF(BL326&lt;$BL363,$BL364,$BL365)</f>
        <v>#DIV/0!</v>
      </c>
      <c r="BN326" s="344">
        <f t="shared" si="617"/>
        <v>0</v>
      </c>
      <c r="BO326" s="344" t="e">
        <f>IF(BN326&lt;$BN363,$BN364,$BN365)</f>
        <v>#DIV/0!</v>
      </c>
      <c r="BP326" s="344">
        <f t="shared" si="619"/>
        <v>0</v>
      </c>
      <c r="BQ326" s="344" t="e">
        <f>IF(BP326&lt;$BP363,$BP364,$BP365)</f>
        <v>#DIV/0!</v>
      </c>
      <c r="BR326" s="344">
        <f t="shared" si="621"/>
        <v>0</v>
      </c>
      <c r="BS326" s="344" t="e">
        <f>IF(BR326&lt;$BR363,$BR364,$BR365)</f>
        <v>#DIV/0!</v>
      </c>
      <c r="BT326" s="344">
        <f t="shared" ref="BT326:BT360" si="623">ABS($P$325-P326)</f>
        <v>0</v>
      </c>
      <c r="BU326" s="344" t="e">
        <f>IF(BT326&lt;$BT363,$BT364,$BT365)</f>
        <v>#DIV/0!</v>
      </c>
      <c r="FB326" s="344">
        <f t="shared" si="608"/>
        <v>0</v>
      </c>
      <c r="FC326" s="344">
        <f t="shared" si="609"/>
        <v>8198.2046783625738</v>
      </c>
      <c r="FD326" s="344">
        <f t="shared" si="603"/>
        <v>8198.2046783625738</v>
      </c>
    </row>
    <row r="327" spans="1:160">
      <c r="A327" s="342">
        <f>IF(Rendimiento!B176="",Rendimiento!F176,Rendimiento!B176)</f>
        <v>0</v>
      </c>
      <c r="B327" s="355">
        <f>Rendimiento!C176</f>
        <v>0</v>
      </c>
      <c r="C327" s="355">
        <f>Rendimiento!D176</f>
        <v>0</v>
      </c>
      <c r="D327" s="343">
        <f>Rendimiento!E176</f>
        <v>0</v>
      </c>
      <c r="E327" s="344">
        <f t="shared" si="610"/>
        <v>0</v>
      </c>
      <c r="F327" s="344">
        <f t="shared" si="604"/>
        <v>0</v>
      </c>
      <c r="G327" s="344">
        <f t="shared" si="605"/>
        <v>0</v>
      </c>
      <c r="H327" s="344">
        <f t="shared" si="606"/>
        <v>0</v>
      </c>
      <c r="I327" s="340">
        <f t="shared" si="611"/>
        <v>0</v>
      </c>
      <c r="J327" s="344">
        <f t="shared" si="612"/>
        <v>0</v>
      </c>
      <c r="K327" s="344">
        <f t="shared" si="607"/>
        <v>0</v>
      </c>
      <c r="L327" s="344">
        <f>COUNTIF(A362:D362,"&gt;0,1")</f>
        <v>0</v>
      </c>
      <c r="M327" s="344" t="e">
        <f>J363/L327</f>
        <v>#DIV/0!</v>
      </c>
      <c r="O327" s="342">
        <f>Rendimiento!M176</f>
        <v>0</v>
      </c>
      <c r="P327" s="356">
        <f>Rendimiento!N176</f>
        <v>0</v>
      </c>
      <c r="Q327" s="332" t="e">
        <f>IF(E364&gt;0,O327,0)</f>
        <v>#DIV/0!</v>
      </c>
      <c r="R327" s="333" t="e">
        <f t="shared" si="613"/>
        <v>#DIV/0!</v>
      </c>
      <c r="S327" s="332" t="e">
        <f>IF(E364&gt;0,P327,Q327)</f>
        <v>#DIV/0!</v>
      </c>
      <c r="T327" s="344" t="e">
        <f t="shared" si="614"/>
        <v>#DIV/0!</v>
      </c>
      <c r="U327" s="344" t="e">
        <f t="shared" si="616"/>
        <v>#DIV/0!</v>
      </c>
      <c r="V327" s="344" t="e">
        <f t="shared" si="618"/>
        <v>#DIV/0!</v>
      </c>
      <c r="W327" s="344" t="e">
        <f t="shared" si="620"/>
        <v>#DIV/0!</v>
      </c>
      <c r="X327" s="344" t="e">
        <f t="shared" si="622"/>
        <v>#DIV/0!</v>
      </c>
      <c r="Y327" s="344" t="e">
        <f t="shared" ref="Y327:Y360" si="624">IF(S327=0,"",$BW327)</f>
        <v>#DIV/0!</v>
      </c>
      <c r="BL327" s="332">
        <f t="shared" si="615"/>
        <v>0</v>
      </c>
      <c r="BM327" s="344" t="e">
        <f>IF(BL327&lt;$BL363,$BL364,$BL365)</f>
        <v>#DIV/0!</v>
      </c>
      <c r="BN327" s="344">
        <f t="shared" si="617"/>
        <v>0</v>
      </c>
      <c r="BO327" s="344" t="e">
        <f>IF(BN327&lt;$BN363,$BN364,$BN365)</f>
        <v>#DIV/0!</v>
      </c>
      <c r="BP327" s="344">
        <f t="shared" si="619"/>
        <v>0</v>
      </c>
      <c r="BQ327" s="344" t="e">
        <f>IF(BP327&lt;$BP363,$BP364,$BP365)</f>
        <v>#DIV/0!</v>
      </c>
      <c r="BR327" s="344">
        <f t="shared" si="621"/>
        <v>0</v>
      </c>
      <c r="BS327" s="344" t="e">
        <f>IF(BR327&lt;$BR363,$BR364,$BR365)</f>
        <v>#DIV/0!</v>
      </c>
      <c r="BT327" s="344">
        <f t="shared" si="623"/>
        <v>0</v>
      </c>
      <c r="BU327" s="344" t="e">
        <f>IF(BT327&lt;$BT363,$BT364,$BT365)</f>
        <v>#DIV/0!</v>
      </c>
      <c r="BV327" s="344">
        <f t="shared" ref="BV327:BV360" si="625">ABS($P$326-P327)</f>
        <v>0</v>
      </c>
      <c r="BW327" s="344" t="e">
        <f>IF(BV327&lt;$BV363,$BV364,$BV365)</f>
        <v>#DIV/0!</v>
      </c>
      <c r="FA327" s="344">
        <f>SUMSQ(FD320:FD359)</f>
        <v>2828004846.0999742</v>
      </c>
      <c r="FB327" s="344">
        <f t="shared" si="608"/>
        <v>0</v>
      </c>
      <c r="FC327" s="344">
        <f t="shared" si="609"/>
        <v>8377.4678362573086</v>
      </c>
      <c r="FD327" s="344">
        <f t="shared" si="603"/>
        <v>8377.4678362573086</v>
      </c>
    </row>
    <row r="328" spans="1:160">
      <c r="A328" s="342">
        <f>IF(Rendimiento!B177="",Rendimiento!F177,Rendimiento!B177)</f>
        <v>0</v>
      </c>
      <c r="B328" s="355">
        <f>Rendimiento!C177</f>
        <v>0</v>
      </c>
      <c r="C328" s="355">
        <f>Rendimiento!D177</f>
        <v>0</v>
      </c>
      <c r="D328" s="343">
        <f>Rendimiento!E177</f>
        <v>0</v>
      </c>
      <c r="E328" s="344">
        <f t="shared" si="610"/>
        <v>0</v>
      </c>
      <c r="F328" s="344">
        <f t="shared" si="604"/>
        <v>0</v>
      </c>
      <c r="G328" s="344">
        <f t="shared" si="605"/>
        <v>0</v>
      </c>
      <c r="H328" s="344">
        <f t="shared" si="606"/>
        <v>0</v>
      </c>
      <c r="I328" s="340">
        <f t="shared" si="611"/>
        <v>0</v>
      </c>
      <c r="J328" s="344">
        <f t="shared" si="612"/>
        <v>0</v>
      </c>
      <c r="K328" s="344">
        <f t="shared" si="607"/>
        <v>0</v>
      </c>
      <c r="L328" s="344" t="s">
        <v>92</v>
      </c>
      <c r="M328" s="344" t="e">
        <f>M321-M324-M326</f>
        <v>#DIV/0!</v>
      </c>
      <c r="O328" s="342">
        <f>Rendimiento!M177</f>
        <v>0</v>
      </c>
      <c r="P328" s="356">
        <f>Rendimiento!N177</f>
        <v>0</v>
      </c>
      <c r="Q328" s="332" t="e">
        <f>IF(E364&gt;0,O328,0)</f>
        <v>#DIV/0!</v>
      </c>
      <c r="R328" s="333" t="e">
        <f t="shared" si="613"/>
        <v>#DIV/0!</v>
      </c>
      <c r="S328" s="332" t="e">
        <f>IF(E364&gt;0,P328,Q328)</f>
        <v>#DIV/0!</v>
      </c>
      <c r="T328" s="344" t="e">
        <f t="shared" si="614"/>
        <v>#DIV/0!</v>
      </c>
      <c r="U328" s="344" t="e">
        <f t="shared" si="616"/>
        <v>#DIV/0!</v>
      </c>
      <c r="V328" s="344" t="e">
        <f t="shared" si="618"/>
        <v>#DIV/0!</v>
      </c>
      <c r="W328" s="344" t="e">
        <f t="shared" si="620"/>
        <v>#DIV/0!</v>
      </c>
      <c r="X328" s="344" t="e">
        <f t="shared" si="622"/>
        <v>#DIV/0!</v>
      </c>
      <c r="Y328" s="344" t="e">
        <f t="shared" si="624"/>
        <v>#DIV/0!</v>
      </c>
      <c r="Z328" s="344" t="e">
        <f t="shared" ref="Z328:Z360" si="626">IF(S328=0,"",$BY328)</f>
        <v>#DIV/0!</v>
      </c>
      <c r="BL328" s="332">
        <f t="shared" si="615"/>
        <v>0</v>
      </c>
      <c r="BM328" s="344" t="e">
        <f>IF(BL328&lt;$BL363,$BL364,$BL365)</f>
        <v>#DIV/0!</v>
      </c>
      <c r="BN328" s="344">
        <f t="shared" si="617"/>
        <v>0</v>
      </c>
      <c r="BO328" s="344" t="e">
        <f>IF(BN328&lt;$BN363,$BN364,$BN365)</f>
        <v>#DIV/0!</v>
      </c>
      <c r="BP328" s="344">
        <f t="shared" si="619"/>
        <v>0</v>
      </c>
      <c r="BQ328" s="344" t="e">
        <f>IF(BP328&lt;$BP363,$BP364,$BP365)</f>
        <v>#DIV/0!</v>
      </c>
      <c r="BR328" s="344">
        <f t="shared" si="621"/>
        <v>0</v>
      </c>
      <c r="BS328" s="344" t="e">
        <f>IF(BR328&lt;$BR363,$BR364,$BR365)</f>
        <v>#DIV/0!</v>
      </c>
      <c r="BT328" s="344">
        <f t="shared" si="623"/>
        <v>0</v>
      </c>
      <c r="BU328" s="344" t="e">
        <f>IF(BT328&lt;$BT363,$BT364,$BT365)</f>
        <v>#DIV/0!</v>
      </c>
      <c r="BV328" s="344">
        <f t="shared" si="625"/>
        <v>0</v>
      </c>
      <c r="BW328" s="344" t="e">
        <f>IF(BV328&lt;$BV363,$BV364,$BV365)</f>
        <v>#DIV/0!</v>
      </c>
      <c r="BX328" s="344">
        <f t="shared" ref="BX328:BX360" si="627">ABS($P$327-P328)</f>
        <v>0</v>
      </c>
      <c r="BY328" s="344" t="e">
        <f>IF(BX328&lt;$BX363,$BX364,$BX365)</f>
        <v>#DIV/0!</v>
      </c>
      <c r="FA328" s="344">
        <f>COUNTIF(A321:D321,"&gt;0,1")*2</f>
        <v>0</v>
      </c>
      <c r="FB328" s="344">
        <f t="shared" si="608"/>
        <v>0</v>
      </c>
      <c r="FC328" s="344">
        <f t="shared" si="609"/>
        <v>9574.1286549707584</v>
      </c>
      <c r="FD328" s="344">
        <f t="shared" si="603"/>
        <v>9574.1286549707584</v>
      </c>
    </row>
    <row r="329" spans="1:160">
      <c r="A329" s="342">
        <f>IF(Rendimiento!B178="",Rendimiento!F178,Rendimiento!B178)</f>
        <v>0</v>
      </c>
      <c r="B329" s="355">
        <f>Rendimiento!C178</f>
        <v>0</v>
      </c>
      <c r="C329" s="355">
        <f>Rendimiento!D178</f>
        <v>0</v>
      </c>
      <c r="D329" s="343">
        <f>Rendimiento!E178</f>
        <v>0</v>
      </c>
      <c r="E329" s="344">
        <f t="shared" si="610"/>
        <v>0</v>
      </c>
      <c r="F329" s="344">
        <f t="shared" si="604"/>
        <v>0</v>
      </c>
      <c r="G329" s="344">
        <f t="shared" si="605"/>
        <v>0</v>
      </c>
      <c r="H329" s="344">
        <f t="shared" si="606"/>
        <v>0</v>
      </c>
      <c r="I329" s="340">
        <f t="shared" si="611"/>
        <v>0</v>
      </c>
      <c r="J329" s="344">
        <f t="shared" si="612"/>
        <v>0</v>
      </c>
      <c r="K329" s="344">
        <f t="shared" si="607"/>
        <v>0</v>
      </c>
      <c r="L329" s="344" t="s">
        <v>93</v>
      </c>
      <c r="M329" s="344">
        <f>L323-1</f>
        <v>-1</v>
      </c>
      <c r="O329" s="342">
        <f>Rendimiento!M178</f>
        <v>0</v>
      </c>
      <c r="P329" s="356">
        <f>Rendimiento!N178</f>
        <v>0</v>
      </c>
      <c r="Q329" s="332" t="e">
        <f>IF(E364&gt;0,O329,0)</f>
        <v>#DIV/0!</v>
      </c>
      <c r="R329" s="333" t="e">
        <f t="shared" si="613"/>
        <v>#DIV/0!</v>
      </c>
      <c r="S329" s="332" t="e">
        <f>IF(E364&gt;0,P329,Q329)</f>
        <v>#DIV/0!</v>
      </c>
      <c r="T329" s="344" t="e">
        <f t="shared" si="614"/>
        <v>#DIV/0!</v>
      </c>
      <c r="U329" s="344" t="e">
        <f t="shared" si="616"/>
        <v>#DIV/0!</v>
      </c>
      <c r="V329" s="344" t="e">
        <f t="shared" si="618"/>
        <v>#DIV/0!</v>
      </c>
      <c r="W329" s="344" t="e">
        <f t="shared" si="620"/>
        <v>#DIV/0!</v>
      </c>
      <c r="X329" s="344" t="e">
        <f t="shared" si="622"/>
        <v>#DIV/0!</v>
      </c>
      <c r="Y329" s="344" t="e">
        <f t="shared" si="624"/>
        <v>#DIV/0!</v>
      </c>
      <c r="Z329" s="344" t="e">
        <f t="shared" si="626"/>
        <v>#DIV/0!</v>
      </c>
      <c r="AA329" s="344" t="e">
        <f t="shared" ref="AA329:AA360" si="628">IF(S329=0,"",$CA329)</f>
        <v>#DIV/0!</v>
      </c>
      <c r="BL329" s="332">
        <f t="shared" si="615"/>
        <v>0</v>
      </c>
      <c r="BM329" s="344" t="e">
        <f>IF(BL329&lt;$BL363,$BL364,$BL365)</f>
        <v>#DIV/0!</v>
      </c>
      <c r="BN329" s="344">
        <f t="shared" si="617"/>
        <v>0</v>
      </c>
      <c r="BO329" s="344" t="e">
        <f>IF(BN329&lt;$BN363,$BN364,$BN365)</f>
        <v>#DIV/0!</v>
      </c>
      <c r="BP329" s="344">
        <f t="shared" si="619"/>
        <v>0</v>
      </c>
      <c r="BQ329" s="344" t="e">
        <f>IF(BP329&lt;$BP363,$BP364,$BP365)</f>
        <v>#DIV/0!</v>
      </c>
      <c r="BR329" s="344">
        <f t="shared" si="621"/>
        <v>0</v>
      </c>
      <c r="BS329" s="344" t="e">
        <f>IF(BR329&lt;$BR363,$BR364,$BR365)</f>
        <v>#DIV/0!</v>
      </c>
      <c r="BT329" s="344">
        <f t="shared" si="623"/>
        <v>0</v>
      </c>
      <c r="BU329" s="344" t="e">
        <f>IF(BT329&lt;$BT363,$BT364,$BT365)</f>
        <v>#DIV/0!</v>
      </c>
      <c r="BV329" s="344">
        <f t="shared" si="625"/>
        <v>0</v>
      </c>
      <c r="BW329" s="344" t="e">
        <f>IF(BV329&lt;$BV363,$BV364,$BV365)</f>
        <v>#DIV/0!</v>
      </c>
      <c r="BX329" s="344">
        <f t="shared" si="627"/>
        <v>0</v>
      </c>
      <c r="BY329" s="344" t="e">
        <f>IF(BX329&lt;$BX363,$BX364,$BX365)</f>
        <v>#DIV/0!</v>
      </c>
      <c r="BZ329" s="344">
        <f t="shared" ref="BZ329:BZ360" si="629">ABS($P$328-P329)</f>
        <v>0</v>
      </c>
      <c r="CA329" s="344" t="e">
        <f>IF(BZ329&lt;$BZ363,$BZ364,$BZ365)</f>
        <v>#DIV/0!</v>
      </c>
      <c r="FA329" s="344" t="e">
        <f>FA327/FA328</f>
        <v>#DIV/0!</v>
      </c>
      <c r="FB329" s="344">
        <f t="shared" si="608"/>
        <v>0</v>
      </c>
      <c r="FC329" s="344">
        <f t="shared" si="609"/>
        <v>10965.590643274852</v>
      </c>
      <c r="FD329" s="344">
        <f t="shared" si="603"/>
        <v>10965.590643274852</v>
      </c>
    </row>
    <row r="330" spans="1:160">
      <c r="A330" s="342">
        <f>IF(Rendimiento!B179="",Rendimiento!F179,Rendimiento!B179)</f>
        <v>0</v>
      </c>
      <c r="B330" s="355">
        <f>Rendimiento!C179</f>
        <v>0</v>
      </c>
      <c r="C330" s="355">
        <f>Rendimiento!D179</f>
        <v>0</v>
      </c>
      <c r="D330" s="343">
        <f>Rendimiento!E179</f>
        <v>0</v>
      </c>
      <c r="E330" s="344">
        <f t="shared" si="610"/>
        <v>0</v>
      </c>
      <c r="F330" s="344">
        <f t="shared" si="604"/>
        <v>0</v>
      </c>
      <c r="G330" s="344">
        <f t="shared" si="605"/>
        <v>0</v>
      </c>
      <c r="H330" s="344">
        <f t="shared" si="606"/>
        <v>0</v>
      </c>
      <c r="I330" s="340">
        <f t="shared" si="611"/>
        <v>0</v>
      </c>
      <c r="J330" s="344">
        <f t="shared" si="612"/>
        <v>0</v>
      </c>
      <c r="K330" s="344">
        <f t="shared" si="607"/>
        <v>0</v>
      </c>
      <c r="L330" s="344" t="s">
        <v>94</v>
      </c>
      <c r="M330" s="344">
        <f>L325-1</f>
        <v>-1</v>
      </c>
      <c r="O330" s="342">
        <f>Rendimiento!M179</f>
        <v>0</v>
      </c>
      <c r="P330" s="356">
        <f>Rendimiento!N179</f>
        <v>0</v>
      </c>
      <c r="Q330" s="332" t="e">
        <f>IF(E364&gt;0,O330,0)</f>
        <v>#DIV/0!</v>
      </c>
      <c r="R330" s="333" t="e">
        <f t="shared" si="613"/>
        <v>#DIV/0!</v>
      </c>
      <c r="S330" s="332" t="e">
        <f>IF(E364&gt;0,P330,Q330)</f>
        <v>#DIV/0!</v>
      </c>
      <c r="T330" s="344" t="e">
        <f t="shared" si="614"/>
        <v>#DIV/0!</v>
      </c>
      <c r="U330" s="344" t="e">
        <f t="shared" si="616"/>
        <v>#DIV/0!</v>
      </c>
      <c r="V330" s="344" t="e">
        <f t="shared" si="618"/>
        <v>#DIV/0!</v>
      </c>
      <c r="W330" s="344" t="e">
        <f t="shared" si="620"/>
        <v>#DIV/0!</v>
      </c>
      <c r="X330" s="344" t="e">
        <f t="shared" si="622"/>
        <v>#DIV/0!</v>
      </c>
      <c r="Y330" s="344" t="e">
        <f t="shared" si="624"/>
        <v>#DIV/0!</v>
      </c>
      <c r="Z330" s="344" t="e">
        <f t="shared" si="626"/>
        <v>#DIV/0!</v>
      </c>
      <c r="AA330" s="344" t="e">
        <f t="shared" si="628"/>
        <v>#DIV/0!</v>
      </c>
      <c r="AB330" s="344" t="e">
        <f t="shared" ref="AB330:AB360" si="630">IF(S330=0,"",$CC330)</f>
        <v>#DIV/0!</v>
      </c>
      <c r="BL330" s="332">
        <f t="shared" si="615"/>
        <v>0</v>
      </c>
      <c r="BM330" s="344" t="e">
        <f>IF(BL330&lt;$BL363,$BL364,$BL365)</f>
        <v>#DIV/0!</v>
      </c>
      <c r="BN330" s="344">
        <f t="shared" si="617"/>
        <v>0</v>
      </c>
      <c r="BO330" s="344" t="e">
        <f>IF(BN330&lt;$BN363,$BN364,$BN365)</f>
        <v>#DIV/0!</v>
      </c>
      <c r="BP330" s="344">
        <f t="shared" si="619"/>
        <v>0</v>
      </c>
      <c r="BQ330" s="344" t="e">
        <f>IF(BP330&lt;$BP363,$BP364,$BP365)</f>
        <v>#DIV/0!</v>
      </c>
      <c r="BR330" s="344">
        <f t="shared" si="621"/>
        <v>0</v>
      </c>
      <c r="BS330" s="344" t="e">
        <f>IF(BR330&lt;$BR363,$BR364,$BR365)</f>
        <v>#DIV/0!</v>
      </c>
      <c r="BT330" s="344">
        <f t="shared" si="623"/>
        <v>0</v>
      </c>
      <c r="BU330" s="344" t="e">
        <f>IF(BT330&lt;$BT363,$BT364,$BT365)</f>
        <v>#DIV/0!</v>
      </c>
      <c r="BV330" s="344">
        <f t="shared" si="625"/>
        <v>0</v>
      </c>
      <c r="BW330" s="344" t="e">
        <f>IF(BV330&lt;$BV363,$BV364,$BV365)</f>
        <v>#DIV/0!</v>
      </c>
      <c r="BX330" s="344">
        <f t="shared" si="627"/>
        <v>0</v>
      </c>
      <c r="BY330" s="344" t="e">
        <f>IF(BX330&lt;$BX363,$BX364,$BX365)</f>
        <v>#DIV/0!</v>
      </c>
      <c r="BZ330" s="344">
        <f t="shared" si="629"/>
        <v>0</v>
      </c>
      <c r="CA330" s="344" t="e">
        <f>IF(BZ330&lt;$BZ363,$BZ364,$BZ365)</f>
        <v>#DIV/0!</v>
      </c>
      <c r="CB330" s="344">
        <f t="shared" ref="CB330:CB360" si="631">ABS($P$329-P330)</f>
        <v>0</v>
      </c>
      <c r="CC330" s="344" t="e">
        <f>IF(CB330&lt;$CB363,$CB364,$CB365)</f>
        <v>#DIV/0!</v>
      </c>
      <c r="EZ330" s="344" t="s">
        <v>90</v>
      </c>
      <c r="FA330" s="342" t="e">
        <f>FA329-FA325</f>
        <v>#DIV/0!</v>
      </c>
      <c r="FB330" s="344">
        <f t="shared" si="608"/>
        <v>0</v>
      </c>
      <c r="FC330" s="344">
        <f t="shared" si="609"/>
        <v>6805.7485380116959</v>
      </c>
      <c r="FD330" s="344">
        <f t="shared" si="603"/>
        <v>6805.7485380116959</v>
      </c>
    </row>
    <row r="331" spans="1:160">
      <c r="A331" s="342">
        <f>IF(Rendimiento!B180="",Rendimiento!F180,Rendimiento!B180)</f>
        <v>0</v>
      </c>
      <c r="B331" s="355">
        <f>Rendimiento!C180</f>
        <v>0</v>
      </c>
      <c r="C331" s="355">
        <f>Rendimiento!D180</f>
        <v>0</v>
      </c>
      <c r="D331" s="343">
        <f>Rendimiento!E180</f>
        <v>0</v>
      </c>
      <c r="E331" s="344">
        <f t="shared" si="610"/>
        <v>0</v>
      </c>
      <c r="F331" s="344">
        <f t="shared" si="604"/>
        <v>0</v>
      </c>
      <c r="G331" s="344">
        <f t="shared" si="605"/>
        <v>0</v>
      </c>
      <c r="H331" s="344">
        <f t="shared" si="606"/>
        <v>0</v>
      </c>
      <c r="I331" s="340">
        <f t="shared" si="611"/>
        <v>0</v>
      </c>
      <c r="J331" s="344">
        <f t="shared" si="612"/>
        <v>0</v>
      </c>
      <c r="K331" s="344">
        <f t="shared" si="607"/>
        <v>0</v>
      </c>
      <c r="L331" s="344" t="s">
        <v>95</v>
      </c>
      <c r="M331" s="344">
        <f>L327-1</f>
        <v>-1</v>
      </c>
      <c r="O331" s="342">
        <f>Rendimiento!M180</f>
        <v>0</v>
      </c>
      <c r="P331" s="356">
        <f>Rendimiento!N180</f>
        <v>0</v>
      </c>
      <c r="Q331" s="332" t="e">
        <f>IF(E364&gt;0,O331,0)</f>
        <v>#DIV/0!</v>
      </c>
      <c r="R331" s="333" t="e">
        <f t="shared" si="613"/>
        <v>#DIV/0!</v>
      </c>
      <c r="S331" s="332" t="e">
        <f>IF(E364&gt;0,P331,Q331)</f>
        <v>#DIV/0!</v>
      </c>
      <c r="T331" s="344" t="e">
        <f t="shared" si="614"/>
        <v>#DIV/0!</v>
      </c>
      <c r="U331" s="344" t="e">
        <f t="shared" si="616"/>
        <v>#DIV/0!</v>
      </c>
      <c r="V331" s="344" t="e">
        <f t="shared" si="618"/>
        <v>#DIV/0!</v>
      </c>
      <c r="W331" s="344" t="e">
        <f t="shared" si="620"/>
        <v>#DIV/0!</v>
      </c>
      <c r="X331" s="344" t="e">
        <f t="shared" si="622"/>
        <v>#DIV/0!</v>
      </c>
      <c r="Y331" s="344" t="e">
        <f t="shared" si="624"/>
        <v>#DIV/0!</v>
      </c>
      <c r="Z331" s="344" t="e">
        <f t="shared" si="626"/>
        <v>#DIV/0!</v>
      </c>
      <c r="AA331" s="344" t="e">
        <f t="shared" si="628"/>
        <v>#DIV/0!</v>
      </c>
      <c r="AB331" s="344" t="e">
        <f t="shared" si="630"/>
        <v>#DIV/0!</v>
      </c>
      <c r="AC331" s="344" t="e">
        <f t="shared" ref="AC331:AC360" si="632">IF(S331=0,"",$CE331)</f>
        <v>#DIV/0!</v>
      </c>
      <c r="BL331" s="332">
        <f t="shared" si="615"/>
        <v>0</v>
      </c>
      <c r="BM331" s="344" t="e">
        <f>IF(BL331&lt;$BL363,$BL364,$BL365)</f>
        <v>#DIV/0!</v>
      </c>
      <c r="BN331" s="344">
        <f t="shared" si="617"/>
        <v>0</v>
      </c>
      <c r="BO331" s="344" t="e">
        <f>IF(BN331&lt;$BN363,$BN364,$BN365)</f>
        <v>#DIV/0!</v>
      </c>
      <c r="BP331" s="344">
        <f t="shared" si="619"/>
        <v>0</v>
      </c>
      <c r="BQ331" s="344" t="e">
        <f>IF(BP331&lt;$BP363,$BP364,$BP365)</f>
        <v>#DIV/0!</v>
      </c>
      <c r="BR331" s="344">
        <f t="shared" si="621"/>
        <v>0</v>
      </c>
      <c r="BS331" s="344" t="e">
        <f>IF(BR331&lt;$BR363,$BR364,$BR365)</f>
        <v>#DIV/0!</v>
      </c>
      <c r="BT331" s="344">
        <f t="shared" si="623"/>
        <v>0</v>
      </c>
      <c r="BU331" s="344" t="e">
        <f>IF(BT331&lt;$BT363,$BT364,$BT365)</f>
        <v>#DIV/0!</v>
      </c>
      <c r="BV331" s="344">
        <f t="shared" si="625"/>
        <v>0</v>
      </c>
      <c r="BW331" s="344" t="e">
        <f>IF(BV331&lt;$BV363,$BV364,$BV365)</f>
        <v>#DIV/0!</v>
      </c>
      <c r="BX331" s="344">
        <f t="shared" si="627"/>
        <v>0</v>
      </c>
      <c r="BY331" s="344" t="e">
        <f>IF(BX331&lt;$BX363,$BX364,$BX365)</f>
        <v>#DIV/0!</v>
      </c>
      <c r="BZ331" s="344">
        <f t="shared" si="629"/>
        <v>0</v>
      </c>
      <c r="CA331" s="344" t="e">
        <f>IF(BZ331&lt;$BZ363,$BZ364,$BZ365)</f>
        <v>#DIV/0!</v>
      </c>
      <c r="CB331" s="344">
        <f t="shared" si="631"/>
        <v>0</v>
      </c>
      <c r="CC331" s="344" t="e">
        <f>IF(CB331&lt;$CB363,$CB364,$CB365)</f>
        <v>#DIV/0!</v>
      </c>
      <c r="CD331" s="344">
        <f t="shared" ref="CD331:CD360" si="633">ABS($P$330-P331)</f>
        <v>0</v>
      </c>
      <c r="CE331" s="344" t="e">
        <f>IF(CD331&lt;$CD363,$CD364,$CD365)</f>
        <v>#DIV/0!</v>
      </c>
      <c r="FB331" s="344">
        <f t="shared" si="608"/>
        <v>0</v>
      </c>
      <c r="FC331" s="344">
        <f t="shared" si="609"/>
        <v>7949.3567251461973</v>
      </c>
      <c r="FD331" s="344">
        <f t="shared" si="603"/>
        <v>7949.3567251461973</v>
      </c>
    </row>
    <row r="332" spans="1:160">
      <c r="A332" s="342">
        <f>IF(Rendimiento!B181="",Rendimiento!F181,Rendimiento!B181)</f>
        <v>0</v>
      </c>
      <c r="B332" s="355">
        <f>Rendimiento!C181</f>
        <v>0</v>
      </c>
      <c r="C332" s="355">
        <f>Rendimiento!D181</f>
        <v>0</v>
      </c>
      <c r="D332" s="343">
        <f>Rendimiento!E181</f>
        <v>0</v>
      </c>
      <c r="E332" s="344">
        <f t="shared" si="610"/>
        <v>0</v>
      </c>
      <c r="F332" s="344">
        <f t="shared" si="604"/>
        <v>0</v>
      </c>
      <c r="G332" s="344">
        <f t="shared" si="605"/>
        <v>0</v>
      </c>
      <c r="H332" s="344">
        <f t="shared" si="606"/>
        <v>0</v>
      </c>
      <c r="I332" s="340">
        <f t="shared" si="611"/>
        <v>0</v>
      </c>
      <c r="J332" s="344">
        <f t="shared" si="612"/>
        <v>0</v>
      </c>
      <c r="K332" s="344">
        <f t="shared" si="607"/>
        <v>0</v>
      </c>
      <c r="L332" s="344" t="s">
        <v>96</v>
      </c>
      <c r="M332" s="344">
        <f>M329-M330-M331</f>
        <v>1</v>
      </c>
      <c r="O332" s="342">
        <f>Rendimiento!M181</f>
        <v>0</v>
      </c>
      <c r="P332" s="356">
        <f>Rendimiento!N181</f>
        <v>0</v>
      </c>
      <c r="Q332" s="332" t="e">
        <f>IF(E364&gt;0,O332,0)</f>
        <v>#DIV/0!</v>
      </c>
      <c r="R332" s="333" t="e">
        <f t="shared" si="613"/>
        <v>#DIV/0!</v>
      </c>
      <c r="S332" s="332" t="e">
        <f>IF(E364&gt;0,P332,Q332)</f>
        <v>#DIV/0!</v>
      </c>
      <c r="T332" s="344" t="e">
        <f t="shared" si="614"/>
        <v>#DIV/0!</v>
      </c>
      <c r="U332" s="344" t="e">
        <f t="shared" si="616"/>
        <v>#DIV/0!</v>
      </c>
      <c r="V332" s="344" t="e">
        <f t="shared" si="618"/>
        <v>#DIV/0!</v>
      </c>
      <c r="W332" s="344" t="e">
        <f t="shared" si="620"/>
        <v>#DIV/0!</v>
      </c>
      <c r="X332" s="344" t="e">
        <f t="shared" si="622"/>
        <v>#DIV/0!</v>
      </c>
      <c r="Y332" s="344" t="e">
        <f t="shared" si="624"/>
        <v>#DIV/0!</v>
      </c>
      <c r="Z332" s="344" t="e">
        <f t="shared" si="626"/>
        <v>#DIV/0!</v>
      </c>
      <c r="AA332" s="344" t="e">
        <f t="shared" si="628"/>
        <v>#DIV/0!</v>
      </c>
      <c r="AB332" s="344" t="e">
        <f t="shared" si="630"/>
        <v>#DIV/0!</v>
      </c>
      <c r="AC332" s="344" t="e">
        <f t="shared" si="632"/>
        <v>#DIV/0!</v>
      </c>
      <c r="AD332" s="344" t="e">
        <f t="shared" ref="AD332:AD360" si="634">IF(S332=0,"",$CG332)</f>
        <v>#DIV/0!</v>
      </c>
      <c r="BL332" s="332">
        <f t="shared" si="615"/>
        <v>0</v>
      </c>
      <c r="BM332" s="344" t="e">
        <f>IF(BL332&lt;$BL363,$BL364,$BL365)</f>
        <v>#DIV/0!</v>
      </c>
      <c r="BN332" s="344">
        <f t="shared" si="617"/>
        <v>0</v>
      </c>
      <c r="BO332" s="344" t="e">
        <f>IF(BN332&lt;$BN363,$BN364,$BN365)</f>
        <v>#DIV/0!</v>
      </c>
      <c r="BP332" s="344">
        <f t="shared" si="619"/>
        <v>0</v>
      </c>
      <c r="BQ332" s="344" t="e">
        <f>IF(BP332&lt;$BP363,$BP364,$BP365)</f>
        <v>#DIV/0!</v>
      </c>
      <c r="BR332" s="344">
        <f t="shared" si="621"/>
        <v>0</v>
      </c>
      <c r="BS332" s="344" t="e">
        <f>IF(BR332&lt;$BR363,$BR364,$BR365)</f>
        <v>#DIV/0!</v>
      </c>
      <c r="BT332" s="344">
        <f t="shared" si="623"/>
        <v>0</v>
      </c>
      <c r="BU332" s="344" t="e">
        <f>IF(BT332&lt;$BT363,$BT364,$BT365)</f>
        <v>#DIV/0!</v>
      </c>
      <c r="BV332" s="344">
        <f t="shared" si="625"/>
        <v>0</v>
      </c>
      <c r="BW332" s="344" t="e">
        <f>IF(BV332&lt;$BV363,$BV364,$BV365)</f>
        <v>#DIV/0!</v>
      </c>
      <c r="BX332" s="344">
        <f t="shared" si="627"/>
        <v>0</v>
      </c>
      <c r="BY332" s="344" t="e">
        <f>IF(BX332&lt;$BX363,$BX364,$BX365)</f>
        <v>#DIV/0!</v>
      </c>
      <c r="BZ332" s="344">
        <f t="shared" si="629"/>
        <v>0</v>
      </c>
      <c r="CA332" s="344" t="e">
        <f>IF(BZ332&lt;$BZ363,$BZ364,$BZ365)</f>
        <v>#DIV/0!</v>
      </c>
      <c r="CB332" s="344">
        <f t="shared" si="631"/>
        <v>0</v>
      </c>
      <c r="CC332" s="344" t="e">
        <f>IF(CB332&lt;$CB363,$CB364,$CB365)</f>
        <v>#DIV/0!</v>
      </c>
      <c r="CD332" s="344">
        <f t="shared" si="633"/>
        <v>0</v>
      </c>
      <c r="CE332" s="344" t="e">
        <f>IF(CD332&lt;$CD363,$CD364,$CD365)</f>
        <v>#DIV/0!</v>
      </c>
      <c r="CF332" s="344">
        <f t="shared" ref="CF332:CF360" si="635">ABS($P$331-P332)</f>
        <v>0</v>
      </c>
      <c r="CG332" s="344" t="e">
        <f>IF(CF332&lt;$CF363,$CF364,$CF365)</f>
        <v>#DIV/0!</v>
      </c>
      <c r="FA332" s="344">
        <f>SUM(FB320:FB359)</f>
        <v>0</v>
      </c>
      <c r="FB332" s="344">
        <f t="shared" si="608"/>
        <v>0</v>
      </c>
      <c r="FC332" s="344">
        <f t="shared" si="609"/>
        <v>8186.6900584795312</v>
      </c>
      <c r="FD332" s="344">
        <f t="shared" si="603"/>
        <v>8186.6900584795312</v>
      </c>
    </row>
    <row r="333" spans="1:160">
      <c r="A333" s="342">
        <f>IF(Rendimiento!B182="",Rendimiento!F182,Rendimiento!B182)</f>
        <v>0</v>
      </c>
      <c r="B333" s="355">
        <f>Rendimiento!C182</f>
        <v>0</v>
      </c>
      <c r="C333" s="355">
        <f>Rendimiento!D182</f>
        <v>0</v>
      </c>
      <c r="D333" s="343">
        <f>Rendimiento!E182</f>
        <v>0</v>
      </c>
      <c r="E333" s="344">
        <f t="shared" si="610"/>
        <v>0</v>
      </c>
      <c r="F333" s="344">
        <f t="shared" si="604"/>
        <v>0</v>
      </c>
      <c r="G333" s="344">
        <f t="shared" si="605"/>
        <v>0</v>
      </c>
      <c r="H333" s="344">
        <f t="shared" si="606"/>
        <v>0</v>
      </c>
      <c r="I333" s="340">
        <f t="shared" si="611"/>
        <v>0</v>
      </c>
      <c r="J333" s="344">
        <f t="shared" si="612"/>
        <v>0</v>
      </c>
      <c r="K333" s="344">
        <f t="shared" si="607"/>
        <v>0</v>
      </c>
      <c r="L333" s="344" t="s">
        <v>97</v>
      </c>
      <c r="M333" s="344" t="e">
        <f>M324/M331</f>
        <v>#DIV/0!</v>
      </c>
      <c r="O333" s="342">
        <f>Rendimiento!M182</f>
        <v>0</v>
      </c>
      <c r="P333" s="356">
        <f>Rendimiento!N182</f>
        <v>0</v>
      </c>
      <c r="Q333" s="332" t="e">
        <f>IF(E364&gt;0,O333,0)</f>
        <v>#DIV/0!</v>
      </c>
      <c r="R333" s="333" t="e">
        <f t="shared" si="613"/>
        <v>#DIV/0!</v>
      </c>
      <c r="S333" s="332" t="e">
        <f>IF(E364&gt;0,P333,Q333)</f>
        <v>#DIV/0!</v>
      </c>
      <c r="T333" s="344" t="e">
        <f t="shared" si="614"/>
        <v>#DIV/0!</v>
      </c>
      <c r="U333" s="344" t="e">
        <f t="shared" si="616"/>
        <v>#DIV/0!</v>
      </c>
      <c r="V333" s="344" t="e">
        <f t="shared" si="618"/>
        <v>#DIV/0!</v>
      </c>
      <c r="W333" s="344" t="e">
        <f t="shared" si="620"/>
        <v>#DIV/0!</v>
      </c>
      <c r="X333" s="344" t="e">
        <f t="shared" si="622"/>
        <v>#DIV/0!</v>
      </c>
      <c r="Y333" s="344" t="e">
        <f t="shared" si="624"/>
        <v>#DIV/0!</v>
      </c>
      <c r="Z333" s="344" t="e">
        <f t="shared" si="626"/>
        <v>#DIV/0!</v>
      </c>
      <c r="AA333" s="344" t="e">
        <f t="shared" si="628"/>
        <v>#DIV/0!</v>
      </c>
      <c r="AB333" s="344" t="e">
        <f t="shared" si="630"/>
        <v>#DIV/0!</v>
      </c>
      <c r="AC333" s="344" t="e">
        <f t="shared" si="632"/>
        <v>#DIV/0!</v>
      </c>
      <c r="AD333" s="344" t="e">
        <f t="shared" si="634"/>
        <v>#DIV/0!</v>
      </c>
      <c r="AE333" s="344" t="e">
        <f t="shared" ref="AE333:AE360" si="636">IF(S333=0,"",$CI333)</f>
        <v>#DIV/0!</v>
      </c>
      <c r="BL333" s="332">
        <f t="shared" si="615"/>
        <v>0</v>
      </c>
      <c r="BM333" s="344" t="e">
        <f>IF(BL333&lt;$BL363,$BL364,$BL365)</f>
        <v>#DIV/0!</v>
      </c>
      <c r="BN333" s="344">
        <f t="shared" si="617"/>
        <v>0</v>
      </c>
      <c r="BO333" s="344" t="e">
        <f>IF(BN333&lt;$BN363,$BN364,$BN365)</f>
        <v>#DIV/0!</v>
      </c>
      <c r="BP333" s="344">
        <f t="shared" si="619"/>
        <v>0</v>
      </c>
      <c r="BQ333" s="344" t="e">
        <f>IF(BP333&lt;$BP363,$BP364,$BP365)</f>
        <v>#DIV/0!</v>
      </c>
      <c r="BR333" s="344">
        <f t="shared" si="621"/>
        <v>0</v>
      </c>
      <c r="BS333" s="344" t="e">
        <f>IF(BR333&lt;$BR363,$BR364,$BR365)</f>
        <v>#DIV/0!</v>
      </c>
      <c r="BT333" s="344">
        <f t="shared" si="623"/>
        <v>0</v>
      </c>
      <c r="BU333" s="344" t="e">
        <f>IF(BT333&lt;$BT363,$BT364,$BT365)</f>
        <v>#DIV/0!</v>
      </c>
      <c r="BV333" s="344">
        <f t="shared" si="625"/>
        <v>0</v>
      </c>
      <c r="BW333" s="344" t="e">
        <f>IF(BV333&lt;$BV363,$BV364,$BV365)</f>
        <v>#DIV/0!</v>
      </c>
      <c r="BX333" s="344">
        <f t="shared" si="627"/>
        <v>0</v>
      </c>
      <c r="BY333" s="344" t="e">
        <f>IF(BX333&lt;$BX363,$BX364,$BX365)</f>
        <v>#DIV/0!</v>
      </c>
      <c r="BZ333" s="344">
        <f t="shared" si="629"/>
        <v>0</v>
      </c>
      <c r="CA333" s="344" t="e">
        <f>IF(BZ333&lt;$BZ363,$BZ364,$BZ365)</f>
        <v>#DIV/0!</v>
      </c>
      <c r="CB333" s="344">
        <f t="shared" si="631"/>
        <v>0</v>
      </c>
      <c r="CC333" s="344" t="e">
        <f>IF(CB333&lt;$CB363,$CB364,$CB365)</f>
        <v>#DIV/0!</v>
      </c>
      <c r="CD333" s="344">
        <f t="shared" si="633"/>
        <v>0</v>
      </c>
      <c r="CE333" s="344" t="e">
        <f>IF(CD333&lt;$CD363,$CD364,$CD365)</f>
        <v>#DIV/0!</v>
      </c>
      <c r="CF333" s="344">
        <f t="shared" si="635"/>
        <v>0</v>
      </c>
      <c r="CG333" s="344" t="e">
        <f>IF(CF333&lt;$CF363,$CF364,$CF365)</f>
        <v>#DIV/0!</v>
      </c>
      <c r="CH333" s="344">
        <f t="shared" ref="CH333:CH360" si="637">ABS($P$332-P333)</f>
        <v>0</v>
      </c>
      <c r="CI333" s="344" t="e">
        <f>IF(CH333&lt;$CH363,$CH364,$CH365)</f>
        <v>#DIV/0!</v>
      </c>
      <c r="FA333" s="344">
        <f>SUM(FC320:FC359)</f>
        <v>288144.9263157894</v>
      </c>
      <c r="FB333" s="344">
        <f t="shared" si="608"/>
        <v>0</v>
      </c>
      <c r="FC333" s="344">
        <f t="shared" si="609"/>
        <v>9441.9707602339186</v>
      </c>
      <c r="FD333" s="344">
        <f t="shared" si="603"/>
        <v>9441.9707602339186</v>
      </c>
    </row>
    <row r="334" spans="1:160">
      <c r="A334" s="342">
        <f>IF(Rendimiento!B183="",Rendimiento!F183,Rendimiento!B183)</f>
        <v>0</v>
      </c>
      <c r="B334" s="355">
        <f>Rendimiento!C183</f>
        <v>0</v>
      </c>
      <c r="C334" s="355">
        <f>Rendimiento!D183</f>
        <v>0</v>
      </c>
      <c r="D334" s="343">
        <f>Rendimiento!E183</f>
        <v>0</v>
      </c>
      <c r="E334" s="344">
        <f t="shared" si="610"/>
        <v>0</v>
      </c>
      <c r="F334" s="344">
        <f t="shared" si="604"/>
        <v>0</v>
      </c>
      <c r="G334" s="344">
        <f t="shared" si="605"/>
        <v>0</v>
      </c>
      <c r="H334" s="344">
        <f t="shared" si="606"/>
        <v>0</v>
      </c>
      <c r="I334" s="340">
        <f t="shared" si="611"/>
        <v>0</v>
      </c>
      <c r="J334" s="344">
        <f t="shared" si="612"/>
        <v>0</v>
      </c>
      <c r="K334" s="344">
        <f t="shared" si="607"/>
        <v>0</v>
      </c>
      <c r="L334" s="344" t="s">
        <v>98</v>
      </c>
      <c r="M334" s="344" t="e">
        <f>M326/M330</f>
        <v>#DIV/0!</v>
      </c>
      <c r="O334" s="342">
        <f>Rendimiento!M183</f>
        <v>0</v>
      </c>
      <c r="P334" s="356">
        <f>Rendimiento!N183</f>
        <v>0</v>
      </c>
      <c r="Q334" s="332" t="e">
        <f>IF(E364&gt;0,O334,0)</f>
        <v>#DIV/0!</v>
      </c>
      <c r="R334" s="333" t="e">
        <f t="shared" si="613"/>
        <v>#DIV/0!</v>
      </c>
      <c r="S334" s="332" t="e">
        <f>IF(E364&gt;0,P334,Q334)</f>
        <v>#DIV/0!</v>
      </c>
      <c r="T334" s="344" t="e">
        <f t="shared" si="614"/>
        <v>#DIV/0!</v>
      </c>
      <c r="U334" s="344" t="e">
        <f t="shared" si="616"/>
        <v>#DIV/0!</v>
      </c>
      <c r="V334" s="344" t="e">
        <f t="shared" si="618"/>
        <v>#DIV/0!</v>
      </c>
      <c r="W334" s="344" t="e">
        <f t="shared" si="620"/>
        <v>#DIV/0!</v>
      </c>
      <c r="X334" s="344" t="e">
        <f t="shared" si="622"/>
        <v>#DIV/0!</v>
      </c>
      <c r="Y334" s="344" t="e">
        <f t="shared" si="624"/>
        <v>#DIV/0!</v>
      </c>
      <c r="Z334" s="344" t="e">
        <f t="shared" si="626"/>
        <v>#DIV/0!</v>
      </c>
      <c r="AA334" s="344" t="e">
        <f t="shared" si="628"/>
        <v>#DIV/0!</v>
      </c>
      <c r="AB334" s="344" t="e">
        <f t="shared" si="630"/>
        <v>#DIV/0!</v>
      </c>
      <c r="AC334" s="344" t="e">
        <f t="shared" si="632"/>
        <v>#DIV/0!</v>
      </c>
      <c r="AD334" s="344" t="e">
        <f t="shared" si="634"/>
        <v>#DIV/0!</v>
      </c>
      <c r="AE334" s="344" t="e">
        <f t="shared" si="636"/>
        <v>#DIV/0!</v>
      </c>
      <c r="AF334" s="344" t="e">
        <f t="shared" ref="AF334:AF360" si="638">IF(S334=0,"",$CK334)</f>
        <v>#DIV/0!</v>
      </c>
      <c r="BL334" s="332">
        <f t="shared" si="615"/>
        <v>0</v>
      </c>
      <c r="BM334" s="344" t="e">
        <f>IF(BL334&lt;$BL363,$BL364,$BL365)</f>
        <v>#DIV/0!</v>
      </c>
      <c r="BN334" s="344">
        <f t="shared" si="617"/>
        <v>0</v>
      </c>
      <c r="BO334" s="344" t="e">
        <f>IF(BN334&lt;$BN363,$BN364,$BN365)</f>
        <v>#DIV/0!</v>
      </c>
      <c r="BP334" s="344">
        <f t="shared" si="619"/>
        <v>0</v>
      </c>
      <c r="BQ334" s="344" t="e">
        <f>IF(BP334&lt;$BP363,$BP364,$BP365)</f>
        <v>#DIV/0!</v>
      </c>
      <c r="BR334" s="344">
        <f t="shared" si="621"/>
        <v>0</v>
      </c>
      <c r="BS334" s="344" t="e">
        <f>IF(BR334&lt;$BR363,$BR364,$BR365)</f>
        <v>#DIV/0!</v>
      </c>
      <c r="BT334" s="344">
        <f t="shared" si="623"/>
        <v>0</v>
      </c>
      <c r="BU334" s="344" t="e">
        <f>IF(BT334&lt;$BT363,$BT364,$BT365)</f>
        <v>#DIV/0!</v>
      </c>
      <c r="BV334" s="344">
        <f t="shared" si="625"/>
        <v>0</v>
      </c>
      <c r="BW334" s="344" t="e">
        <f>IF(BV334&lt;$BV363,$BV364,$BV365)</f>
        <v>#DIV/0!</v>
      </c>
      <c r="BX334" s="344">
        <f t="shared" si="627"/>
        <v>0</v>
      </c>
      <c r="BY334" s="344" t="e">
        <f>IF(BX334&lt;$BX363,$BX364,$BX365)</f>
        <v>#DIV/0!</v>
      </c>
      <c r="BZ334" s="344">
        <f t="shared" si="629"/>
        <v>0</v>
      </c>
      <c r="CA334" s="344" t="e">
        <f>IF(BZ334&lt;$BZ363,$BZ364,$BZ365)</f>
        <v>#DIV/0!</v>
      </c>
      <c r="CB334" s="344">
        <f t="shared" si="631"/>
        <v>0</v>
      </c>
      <c r="CC334" s="344" t="e">
        <f>IF(CB334&lt;$CB363,$CB364,$CB365)</f>
        <v>#DIV/0!</v>
      </c>
      <c r="CD334" s="344">
        <f t="shared" si="633"/>
        <v>0</v>
      </c>
      <c r="CE334" s="344" t="e">
        <f>IF(CD334&lt;$CD363,$CD364,$CD365)</f>
        <v>#DIV/0!</v>
      </c>
      <c r="CF334" s="344">
        <f t="shared" si="635"/>
        <v>0</v>
      </c>
      <c r="CG334" s="344" t="e">
        <f>IF(CF334&lt;$CF363,$CF364,$CF365)</f>
        <v>#DIV/0!</v>
      </c>
      <c r="CH334" s="344">
        <f t="shared" si="637"/>
        <v>0</v>
      </c>
      <c r="CI334" s="344" t="e">
        <f>IF(CH334&lt;$CH363,$CH364,$CH365)</f>
        <v>#DIV/0!</v>
      </c>
      <c r="CJ334" s="344">
        <f t="shared" ref="CJ334:CJ360" si="639">ABS($P$333-P334)</f>
        <v>0</v>
      </c>
      <c r="CK334" s="344" t="e">
        <f>IF(CJ334&lt;$CJ363,$CJ364,$CJ365)</f>
        <v>#DIV/0!</v>
      </c>
      <c r="FA334" s="344">
        <f>FA332*FA332</f>
        <v>0</v>
      </c>
      <c r="FB334" s="344">
        <f t="shared" si="608"/>
        <v>0</v>
      </c>
      <c r="FC334" s="344">
        <f t="shared" si="609"/>
        <v>13490.690058479531</v>
      </c>
      <c r="FD334" s="344">
        <f t="shared" si="603"/>
        <v>13490.690058479531</v>
      </c>
    </row>
    <row r="335" spans="1:160">
      <c r="A335" s="342">
        <f>IF(Rendimiento!B184="",Rendimiento!F184,Rendimiento!B184)</f>
        <v>0</v>
      </c>
      <c r="B335" s="355">
        <f>Rendimiento!C184</f>
        <v>0</v>
      </c>
      <c r="C335" s="355">
        <f>Rendimiento!D184</f>
        <v>0</v>
      </c>
      <c r="D335" s="343">
        <f>Rendimiento!E184</f>
        <v>0</v>
      </c>
      <c r="E335" s="344">
        <f t="shared" si="610"/>
        <v>0</v>
      </c>
      <c r="F335" s="344">
        <f t="shared" si="604"/>
        <v>0</v>
      </c>
      <c r="G335" s="344">
        <f t="shared" si="605"/>
        <v>0</v>
      </c>
      <c r="H335" s="344">
        <f t="shared" si="606"/>
        <v>0</v>
      </c>
      <c r="I335" s="340">
        <f t="shared" si="611"/>
        <v>0</v>
      </c>
      <c r="J335" s="344">
        <f t="shared" si="612"/>
        <v>0</v>
      </c>
      <c r="K335" s="344">
        <f t="shared" si="607"/>
        <v>0</v>
      </c>
      <c r="L335" s="344" t="s">
        <v>99</v>
      </c>
      <c r="M335" s="344" t="e">
        <f>M328/M332</f>
        <v>#DIV/0!</v>
      </c>
      <c r="O335" s="342">
        <f>Rendimiento!M184</f>
        <v>0</v>
      </c>
      <c r="P335" s="356">
        <f>Rendimiento!N184</f>
        <v>0</v>
      </c>
      <c r="Q335" s="332" t="e">
        <f>IF(E364&gt;0,O335,0)</f>
        <v>#DIV/0!</v>
      </c>
      <c r="R335" s="333" t="e">
        <f t="shared" si="613"/>
        <v>#DIV/0!</v>
      </c>
      <c r="S335" s="332" t="e">
        <f>IF(E364&gt;0,P335,Q335)</f>
        <v>#DIV/0!</v>
      </c>
      <c r="T335" s="344" t="e">
        <f t="shared" si="614"/>
        <v>#DIV/0!</v>
      </c>
      <c r="U335" s="344" t="e">
        <f t="shared" si="616"/>
        <v>#DIV/0!</v>
      </c>
      <c r="V335" s="344" t="e">
        <f t="shared" si="618"/>
        <v>#DIV/0!</v>
      </c>
      <c r="W335" s="344" t="e">
        <f t="shared" si="620"/>
        <v>#DIV/0!</v>
      </c>
      <c r="X335" s="344" t="e">
        <f t="shared" si="622"/>
        <v>#DIV/0!</v>
      </c>
      <c r="Y335" s="344" t="e">
        <f t="shared" si="624"/>
        <v>#DIV/0!</v>
      </c>
      <c r="Z335" s="344" t="e">
        <f t="shared" si="626"/>
        <v>#DIV/0!</v>
      </c>
      <c r="AA335" s="344" t="e">
        <f t="shared" si="628"/>
        <v>#DIV/0!</v>
      </c>
      <c r="AB335" s="344" t="e">
        <f t="shared" si="630"/>
        <v>#DIV/0!</v>
      </c>
      <c r="AC335" s="344" t="e">
        <f t="shared" si="632"/>
        <v>#DIV/0!</v>
      </c>
      <c r="AD335" s="344" t="e">
        <f t="shared" si="634"/>
        <v>#DIV/0!</v>
      </c>
      <c r="AE335" s="344" t="e">
        <f t="shared" si="636"/>
        <v>#DIV/0!</v>
      </c>
      <c r="AF335" s="344" t="e">
        <f t="shared" si="638"/>
        <v>#DIV/0!</v>
      </c>
      <c r="AG335" s="344" t="e">
        <f t="shared" ref="AG335:AG360" si="640">IF(S335=0,"",$CM335)</f>
        <v>#DIV/0!</v>
      </c>
      <c r="BL335" s="332">
        <f t="shared" si="615"/>
        <v>0</v>
      </c>
      <c r="BM335" s="344" t="e">
        <f>IF(BL335&lt;$BL363,$BL364,$BL365)</f>
        <v>#DIV/0!</v>
      </c>
      <c r="BN335" s="344">
        <f t="shared" si="617"/>
        <v>0</v>
      </c>
      <c r="BO335" s="344" t="e">
        <f>IF(BN335&lt;$BN363,$BN364,$BN365)</f>
        <v>#DIV/0!</v>
      </c>
      <c r="BP335" s="344">
        <f t="shared" si="619"/>
        <v>0</v>
      </c>
      <c r="BQ335" s="344" t="e">
        <f>IF(BP335&lt;$BP363,$BP364,$BP365)</f>
        <v>#DIV/0!</v>
      </c>
      <c r="BR335" s="344">
        <f t="shared" si="621"/>
        <v>0</v>
      </c>
      <c r="BS335" s="344" t="e">
        <f>IF(BR335&lt;$BR363,$BR364,$BR365)</f>
        <v>#DIV/0!</v>
      </c>
      <c r="BT335" s="344">
        <f t="shared" si="623"/>
        <v>0</v>
      </c>
      <c r="BU335" s="344" t="e">
        <f>IF(BT335&lt;$BT363,$BT364,$BT365)</f>
        <v>#DIV/0!</v>
      </c>
      <c r="BV335" s="344">
        <f t="shared" si="625"/>
        <v>0</v>
      </c>
      <c r="BW335" s="344" t="e">
        <f>IF(BV335&lt;$BV363,$BV364,$BV365)</f>
        <v>#DIV/0!</v>
      </c>
      <c r="BX335" s="344">
        <f t="shared" si="627"/>
        <v>0</v>
      </c>
      <c r="BY335" s="344" t="e">
        <f>IF(BX335&lt;$BX363,$BX364,$BX365)</f>
        <v>#DIV/0!</v>
      </c>
      <c r="BZ335" s="344">
        <f t="shared" si="629"/>
        <v>0</v>
      </c>
      <c r="CA335" s="344" t="e">
        <f>IF(BZ335&lt;$BZ363,$BZ364,$BZ365)</f>
        <v>#DIV/0!</v>
      </c>
      <c r="CB335" s="344">
        <f t="shared" si="631"/>
        <v>0</v>
      </c>
      <c r="CC335" s="344" t="e">
        <f>IF(CB335&lt;$CB363,$CB364,$CB365)</f>
        <v>#DIV/0!</v>
      </c>
      <c r="CD335" s="344">
        <f t="shared" si="633"/>
        <v>0</v>
      </c>
      <c r="CE335" s="344" t="e">
        <f>IF(CD335&lt;$CD363,$CD364,$CD365)</f>
        <v>#DIV/0!</v>
      </c>
      <c r="CF335" s="344">
        <f t="shared" si="635"/>
        <v>0</v>
      </c>
      <c r="CG335" s="344" t="e">
        <f>IF(CF335&lt;$CF363,$CF364,$CF365)</f>
        <v>#DIV/0!</v>
      </c>
      <c r="CH335" s="344">
        <f t="shared" si="637"/>
        <v>0</v>
      </c>
      <c r="CI335" s="344" t="e">
        <f>IF(CH335&lt;$CH363,$CH364,$CH365)</f>
        <v>#DIV/0!</v>
      </c>
      <c r="CJ335" s="344">
        <f t="shared" si="639"/>
        <v>0</v>
      </c>
      <c r="CK335" s="344" t="e">
        <f>IF(CJ335&lt;$CJ363,$CJ364,$CJ365)</f>
        <v>#DIV/0!</v>
      </c>
      <c r="CL335" s="344">
        <f t="shared" ref="CL335:CL360" si="641">ABS($P$334-P335)</f>
        <v>0</v>
      </c>
      <c r="CM335" s="344" t="e">
        <f>IF(CL335&lt;$CL363,$CL364,$CL365)</f>
        <v>#DIV/0!</v>
      </c>
      <c r="FA335" s="344">
        <f>FA333*FA333</f>
        <v>83027498561.531708</v>
      </c>
      <c r="FB335" s="344">
        <f t="shared" si="608"/>
        <v>0</v>
      </c>
      <c r="FC335" s="344">
        <f t="shared" si="609"/>
        <v>7771.5730994152036</v>
      </c>
      <c r="FD335" s="344">
        <f t="shared" si="603"/>
        <v>7771.5730994152036</v>
      </c>
    </row>
    <row r="336" spans="1:160">
      <c r="A336" s="342">
        <f>IF(Rendimiento!B185="",Rendimiento!F185,Rendimiento!B185)</f>
        <v>0</v>
      </c>
      <c r="B336" s="355">
        <f>Rendimiento!C185</f>
        <v>0</v>
      </c>
      <c r="C336" s="355">
        <f>Rendimiento!D185</f>
        <v>0</v>
      </c>
      <c r="D336" s="343">
        <f>Rendimiento!E185</f>
        <v>0</v>
      </c>
      <c r="E336" s="344">
        <f t="shared" si="610"/>
        <v>0</v>
      </c>
      <c r="F336" s="344">
        <f t="shared" si="604"/>
        <v>0</v>
      </c>
      <c r="G336" s="344">
        <f t="shared" si="605"/>
        <v>0</v>
      </c>
      <c r="H336" s="344">
        <f t="shared" si="606"/>
        <v>0</v>
      </c>
      <c r="I336" s="340">
        <f t="shared" si="611"/>
        <v>0</v>
      </c>
      <c r="J336" s="344">
        <f t="shared" si="612"/>
        <v>0</v>
      </c>
      <c r="K336" s="344">
        <f t="shared" si="607"/>
        <v>0</v>
      </c>
      <c r="L336" s="344" t="s">
        <v>100</v>
      </c>
      <c r="M336" s="344" t="e">
        <f>M333/M335</f>
        <v>#DIV/0!</v>
      </c>
      <c r="N336" s="344" t="e">
        <f>FINV(0.05,M331,M332)</f>
        <v>#NUM!</v>
      </c>
      <c r="O336" s="342">
        <f>Rendimiento!M185</f>
        <v>0</v>
      </c>
      <c r="P336" s="356">
        <f>Rendimiento!N185</f>
        <v>0</v>
      </c>
      <c r="Q336" s="332" t="e">
        <f>IF(E364&gt;0,O336,0)</f>
        <v>#DIV/0!</v>
      </c>
      <c r="R336" s="333" t="e">
        <f t="shared" si="613"/>
        <v>#DIV/0!</v>
      </c>
      <c r="S336" s="332" t="e">
        <f>IF(E364&gt;0,P336,Q336)</f>
        <v>#DIV/0!</v>
      </c>
      <c r="T336" s="344" t="e">
        <f t="shared" si="614"/>
        <v>#DIV/0!</v>
      </c>
      <c r="U336" s="344" t="e">
        <f t="shared" si="616"/>
        <v>#DIV/0!</v>
      </c>
      <c r="V336" s="344" t="e">
        <f t="shared" si="618"/>
        <v>#DIV/0!</v>
      </c>
      <c r="W336" s="344" t="e">
        <f t="shared" si="620"/>
        <v>#DIV/0!</v>
      </c>
      <c r="X336" s="344" t="e">
        <f t="shared" si="622"/>
        <v>#DIV/0!</v>
      </c>
      <c r="Y336" s="344" t="e">
        <f t="shared" si="624"/>
        <v>#DIV/0!</v>
      </c>
      <c r="Z336" s="344" t="e">
        <f t="shared" si="626"/>
        <v>#DIV/0!</v>
      </c>
      <c r="AA336" s="344" t="e">
        <f t="shared" si="628"/>
        <v>#DIV/0!</v>
      </c>
      <c r="AB336" s="344" t="e">
        <f t="shared" si="630"/>
        <v>#DIV/0!</v>
      </c>
      <c r="AC336" s="344" t="e">
        <f t="shared" si="632"/>
        <v>#DIV/0!</v>
      </c>
      <c r="AD336" s="344" t="e">
        <f t="shared" si="634"/>
        <v>#DIV/0!</v>
      </c>
      <c r="AE336" s="344" t="e">
        <f t="shared" si="636"/>
        <v>#DIV/0!</v>
      </c>
      <c r="AF336" s="344" t="e">
        <f t="shared" si="638"/>
        <v>#DIV/0!</v>
      </c>
      <c r="AG336" s="344" t="e">
        <f t="shared" si="640"/>
        <v>#DIV/0!</v>
      </c>
      <c r="AH336" s="344" t="e">
        <f t="shared" ref="AH336:AH360" si="642">IF(S336=0,"",$CO336)</f>
        <v>#DIV/0!</v>
      </c>
      <c r="BL336" s="332">
        <f t="shared" si="615"/>
        <v>0</v>
      </c>
      <c r="BM336" s="344" t="e">
        <f>IF(BL336&lt;$BL363,$BL364,$BL365)</f>
        <v>#DIV/0!</v>
      </c>
      <c r="BN336" s="344">
        <f t="shared" si="617"/>
        <v>0</v>
      </c>
      <c r="BO336" s="344" t="e">
        <f>IF(BN336&lt;$BN363,$BN364,$BN365)</f>
        <v>#DIV/0!</v>
      </c>
      <c r="BP336" s="344">
        <f t="shared" si="619"/>
        <v>0</v>
      </c>
      <c r="BQ336" s="344" t="e">
        <f>IF(BP336&lt;$BP363,$BP364,$BP365)</f>
        <v>#DIV/0!</v>
      </c>
      <c r="BR336" s="344">
        <f t="shared" si="621"/>
        <v>0</v>
      </c>
      <c r="BS336" s="344" t="e">
        <f>IF(BR336&lt;$BR363,$BR364,$BR365)</f>
        <v>#DIV/0!</v>
      </c>
      <c r="BT336" s="344">
        <f t="shared" si="623"/>
        <v>0</v>
      </c>
      <c r="BU336" s="344" t="e">
        <f>IF(BT336&lt;$BT363,$BT364,$BT365)</f>
        <v>#DIV/0!</v>
      </c>
      <c r="BV336" s="344">
        <f t="shared" si="625"/>
        <v>0</v>
      </c>
      <c r="BW336" s="344" t="e">
        <f>IF(BV336&lt;$BV363,$BV364,$BV365)</f>
        <v>#DIV/0!</v>
      </c>
      <c r="BX336" s="344">
        <f t="shared" si="627"/>
        <v>0</v>
      </c>
      <c r="BY336" s="344" t="e">
        <f>IF(BX336&lt;$BX363,$BX364,$BX365)</f>
        <v>#DIV/0!</v>
      </c>
      <c r="BZ336" s="344">
        <f t="shared" si="629"/>
        <v>0</v>
      </c>
      <c r="CA336" s="344" t="e">
        <f>IF(BZ336&lt;$BZ363,$BZ364,$BZ365)</f>
        <v>#DIV/0!</v>
      </c>
      <c r="CB336" s="344">
        <f t="shared" si="631"/>
        <v>0</v>
      </c>
      <c r="CC336" s="344" t="e">
        <f>IF(CB336&lt;$CB363,$CB364,$CB365)</f>
        <v>#DIV/0!</v>
      </c>
      <c r="CD336" s="344">
        <f t="shared" si="633"/>
        <v>0</v>
      </c>
      <c r="CE336" s="344" t="e">
        <f>IF(CD336&lt;$CD363,$CD364,$CD365)</f>
        <v>#DIV/0!</v>
      </c>
      <c r="CF336" s="344">
        <f t="shared" si="635"/>
        <v>0</v>
      </c>
      <c r="CG336" s="344" t="e">
        <f>IF(CF336&lt;$CF363,$CF364,$CF365)</f>
        <v>#DIV/0!</v>
      </c>
      <c r="CH336" s="344">
        <f t="shared" si="637"/>
        <v>0</v>
      </c>
      <c r="CI336" s="344" t="e">
        <f>IF(CH336&lt;$CH363,$CH364,$CH365)</f>
        <v>#DIV/0!</v>
      </c>
      <c r="CJ336" s="344">
        <f t="shared" si="639"/>
        <v>0</v>
      </c>
      <c r="CK336" s="344" t="e">
        <f>IF(CJ336&lt;$CJ363,$CJ364,$CJ365)</f>
        <v>#DIV/0!</v>
      </c>
      <c r="CL336" s="344">
        <f t="shared" si="641"/>
        <v>0</v>
      </c>
      <c r="CM336" s="344" t="e">
        <f>IF(CL336&lt;$CL363,$CL364,$CL365)</f>
        <v>#DIV/0!</v>
      </c>
      <c r="CN336" s="344">
        <f t="shared" ref="CN336:CN360" si="643">ABS($P$335-P336)</f>
        <v>0</v>
      </c>
      <c r="CO336" s="344" t="e">
        <f>IF(CN336&lt;$CN363,$CN364,$CN365)</f>
        <v>#DIV/0!</v>
      </c>
      <c r="FA336" s="344">
        <f>SUM(FA334:FA335)</f>
        <v>83027498561.531708</v>
      </c>
      <c r="FB336" s="344">
        <f t="shared" si="608"/>
        <v>0</v>
      </c>
      <c r="FC336" s="344">
        <f t="shared" si="609"/>
        <v>10493.596491228071</v>
      </c>
      <c r="FD336" s="344">
        <f t="shared" si="603"/>
        <v>10493.596491228071</v>
      </c>
    </row>
    <row r="337" spans="1:160">
      <c r="A337" s="342">
        <f>IF(Rendimiento!B186="",Rendimiento!F186,Rendimiento!B186)</f>
        <v>0</v>
      </c>
      <c r="B337" s="355">
        <f>Rendimiento!C186</f>
        <v>0</v>
      </c>
      <c r="C337" s="355">
        <f>Rendimiento!D186</f>
        <v>0</v>
      </c>
      <c r="D337" s="343">
        <f>Rendimiento!E186</f>
        <v>0</v>
      </c>
      <c r="E337" s="344">
        <f t="shared" si="610"/>
        <v>0</v>
      </c>
      <c r="F337" s="344">
        <f t="shared" si="604"/>
        <v>0</v>
      </c>
      <c r="G337" s="344">
        <f t="shared" si="605"/>
        <v>0</v>
      </c>
      <c r="H337" s="344">
        <f t="shared" si="606"/>
        <v>0</v>
      </c>
      <c r="I337" s="340">
        <f t="shared" si="611"/>
        <v>0</v>
      </c>
      <c r="J337" s="344">
        <f t="shared" si="612"/>
        <v>0</v>
      </c>
      <c r="K337" s="344">
        <f t="shared" si="607"/>
        <v>0</v>
      </c>
      <c r="M337" s="344" t="e">
        <f>M334/M335</f>
        <v>#DIV/0!</v>
      </c>
      <c r="N337" s="344" t="e">
        <f>FINV(0.05,M330,M333)</f>
        <v>#DIV/0!</v>
      </c>
      <c r="O337" s="342">
        <f>Rendimiento!M186</f>
        <v>0</v>
      </c>
      <c r="P337" s="356">
        <f>Rendimiento!N186</f>
        <v>0</v>
      </c>
      <c r="Q337" s="332" t="e">
        <f>IF(E364&gt;0,O337,0)</f>
        <v>#DIV/0!</v>
      </c>
      <c r="R337" s="333" t="e">
        <f t="shared" si="613"/>
        <v>#DIV/0!</v>
      </c>
      <c r="S337" s="332" t="e">
        <f>IF(E364&gt;0,P337,Q337)</f>
        <v>#DIV/0!</v>
      </c>
      <c r="T337" s="344" t="e">
        <f t="shared" si="614"/>
        <v>#DIV/0!</v>
      </c>
      <c r="U337" s="344" t="e">
        <f t="shared" si="616"/>
        <v>#DIV/0!</v>
      </c>
      <c r="V337" s="344" t="e">
        <f t="shared" si="618"/>
        <v>#DIV/0!</v>
      </c>
      <c r="W337" s="344" t="e">
        <f t="shared" si="620"/>
        <v>#DIV/0!</v>
      </c>
      <c r="X337" s="344" t="e">
        <f t="shared" si="622"/>
        <v>#DIV/0!</v>
      </c>
      <c r="Y337" s="344" t="e">
        <f t="shared" si="624"/>
        <v>#DIV/0!</v>
      </c>
      <c r="Z337" s="344" t="e">
        <f t="shared" si="626"/>
        <v>#DIV/0!</v>
      </c>
      <c r="AA337" s="344" t="e">
        <f t="shared" si="628"/>
        <v>#DIV/0!</v>
      </c>
      <c r="AB337" s="344" t="e">
        <f t="shared" si="630"/>
        <v>#DIV/0!</v>
      </c>
      <c r="AC337" s="344" t="e">
        <f t="shared" si="632"/>
        <v>#DIV/0!</v>
      </c>
      <c r="AD337" s="344" t="e">
        <f t="shared" si="634"/>
        <v>#DIV/0!</v>
      </c>
      <c r="AE337" s="344" t="e">
        <f t="shared" si="636"/>
        <v>#DIV/0!</v>
      </c>
      <c r="AF337" s="344" t="e">
        <f t="shared" si="638"/>
        <v>#DIV/0!</v>
      </c>
      <c r="AG337" s="344" t="e">
        <f t="shared" si="640"/>
        <v>#DIV/0!</v>
      </c>
      <c r="AH337" s="344" t="e">
        <f t="shared" si="642"/>
        <v>#DIV/0!</v>
      </c>
      <c r="AI337" s="344" t="e">
        <f t="shared" ref="AI337:AI360" si="644">IF(S337=0,"",$CQ337)</f>
        <v>#DIV/0!</v>
      </c>
      <c r="BL337" s="332">
        <f t="shared" si="615"/>
        <v>0</v>
      </c>
      <c r="BM337" s="344" t="e">
        <f>IF(BL337&lt;$BL363,$BL364,$BL365)</f>
        <v>#DIV/0!</v>
      </c>
      <c r="BN337" s="344">
        <f t="shared" si="617"/>
        <v>0</v>
      </c>
      <c r="BO337" s="344" t="e">
        <f>IF(BN337&lt;$BN363,$BN364,$BN365)</f>
        <v>#DIV/0!</v>
      </c>
      <c r="BP337" s="344">
        <f t="shared" si="619"/>
        <v>0</v>
      </c>
      <c r="BQ337" s="344" t="e">
        <f>IF(BP337&lt;$BP363,$BP364,$BP365)</f>
        <v>#DIV/0!</v>
      </c>
      <c r="BR337" s="344">
        <f t="shared" si="621"/>
        <v>0</v>
      </c>
      <c r="BS337" s="344" t="e">
        <f>IF(BR337&lt;$BR363,$BR364,$BR365)</f>
        <v>#DIV/0!</v>
      </c>
      <c r="BT337" s="344">
        <f t="shared" si="623"/>
        <v>0</v>
      </c>
      <c r="BU337" s="344" t="e">
        <f>IF(BT337&lt;$BT363,$BT364,$BT365)</f>
        <v>#DIV/0!</v>
      </c>
      <c r="BV337" s="344">
        <f t="shared" si="625"/>
        <v>0</v>
      </c>
      <c r="BW337" s="344" t="e">
        <f>IF(BV337&lt;$BV363,$BV364,$BV365)</f>
        <v>#DIV/0!</v>
      </c>
      <c r="BX337" s="344">
        <f t="shared" si="627"/>
        <v>0</v>
      </c>
      <c r="BY337" s="344" t="e">
        <f>IF(BX337&lt;$BX363,$BX364,$BX365)</f>
        <v>#DIV/0!</v>
      </c>
      <c r="BZ337" s="344">
        <f t="shared" si="629"/>
        <v>0</v>
      </c>
      <c r="CA337" s="344" t="e">
        <f>IF(BZ337&lt;$BZ363,$BZ364,$BZ365)</f>
        <v>#DIV/0!</v>
      </c>
      <c r="CB337" s="344">
        <f t="shared" si="631"/>
        <v>0</v>
      </c>
      <c r="CC337" s="344" t="e">
        <f>IF(CB337&lt;$CB363,$CB364,$CB365)</f>
        <v>#DIV/0!</v>
      </c>
      <c r="CD337" s="344">
        <f t="shared" si="633"/>
        <v>0</v>
      </c>
      <c r="CE337" s="344" t="e">
        <f>IF(CD337&lt;$CD363,$CD364,$CD365)</f>
        <v>#DIV/0!</v>
      </c>
      <c r="CF337" s="344">
        <f t="shared" si="635"/>
        <v>0</v>
      </c>
      <c r="CG337" s="344" t="e">
        <f>IF(CF337&lt;$CF363,$CF364,$CF365)</f>
        <v>#DIV/0!</v>
      </c>
      <c r="CH337" s="344">
        <f t="shared" si="637"/>
        <v>0</v>
      </c>
      <c r="CI337" s="344" t="e">
        <f>IF(CH337&lt;$CH363,$CH364,$CH365)</f>
        <v>#DIV/0!</v>
      </c>
      <c r="CJ337" s="344">
        <f t="shared" si="639"/>
        <v>0</v>
      </c>
      <c r="CK337" s="344" t="e">
        <f>IF(CJ337&lt;$CJ363,$CJ364,$CJ365)</f>
        <v>#DIV/0!</v>
      </c>
      <c r="CL337" s="344">
        <f t="shared" si="641"/>
        <v>0</v>
      </c>
      <c r="CM337" s="344" t="e">
        <f>IF(CL337&lt;$CL363,$CL364,$CL365)</f>
        <v>#DIV/0!</v>
      </c>
      <c r="CN337" s="344">
        <f t="shared" si="643"/>
        <v>0</v>
      </c>
      <c r="CO337" s="344" t="e">
        <f>IF(CN337&lt;$CN363,$CN364,$CN365)</f>
        <v>#DIV/0!</v>
      </c>
      <c r="CP337" s="344">
        <f t="shared" ref="CP337:CP360" si="645">ABS($P$336-P337)</f>
        <v>0</v>
      </c>
      <c r="CQ337" s="344" t="e">
        <f>IF(CP337&lt;$CP363,$CP364,$CP365)</f>
        <v>#DIV/0!</v>
      </c>
      <c r="FA337" s="344">
        <f>COUNTIF(A321:D361,"&gt;0,1")</f>
        <v>0</v>
      </c>
      <c r="FB337" s="344">
        <f t="shared" si="608"/>
        <v>0</v>
      </c>
      <c r="FC337" s="344">
        <f t="shared" si="609"/>
        <v>10074.421052631578</v>
      </c>
      <c r="FD337" s="344">
        <f t="shared" si="603"/>
        <v>10074.421052631578</v>
      </c>
    </row>
    <row r="338" spans="1:160">
      <c r="A338" s="342">
        <f>IF(Rendimiento!B187="",Rendimiento!F187,Rendimiento!B187)</f>
        <v>0</v>
      </c>
      <c r="B338" s="355">
        <f>Rendimiento!C187</f>
        <v>0</v>
      </c>
      <c r="C338" s="355">
        <f>Rendimiento!D187</f>
        <v>0</v>
      </c>
      <c r="D338" s="343">
        <f>Rendimiento!E187</f>
        <v>0</v>
      </c>
      <c r="E338" s="344">
        <f t="shared" si="610"/>
        <v>0</v>
      </c>
      <c r="F338" s="344">
        <f t="shared" si="604"/>
        <v>0</v>
      </c>
      <c r="G338" s="344">
        <f t="shared" si="605"/>
        <v>0</v>
      </c>
      <c r="H338" s="344">
        <f t="shared" si="606"/>
        <v>0</v>
      </c>
      <c r="I338" s="340">
        <f t="shared" si="611"/>
        <v>0</v>
      </c>
      <c r="J338" s="344">
        <f t="shared" si="612"/>
        <v>0</v>
      </c>
      <c r="K338" s="344">
        <f t="shared" si="607"/>
        <v>0</v>
      </c>
      <c r="L338" s="344" t="s">
        <v>110</v>
      </c>
      <c r="M338" s="344">
        <f>TINV(0.05,M332)</f>
        <v>12.706204736174707</v>
      </c>
      <c r="N338" s="343" t="e">
        <f>FDIST(M336,M331,M332)</f>
        <v>#DIV/0!</v>
      </c>
      <c r="O338" s="342">
        <f>Rendimiento!M187</f>
        <v>0</v>
      </c>
      <c r="P338" s="356">
        <f>Rendimiento!N187</f>
        <v>0</v>
      </c>
      <c r="Q338" s="332" t="e">
        <f>IF(E364&gt;0,O338,0)</f>
        <v>#DIV/0!</v>
      </c>
      <c r="R338" s="333" t="e">
        <f t="shared" si="613"/>
        <v>#DIV/0!</v>
      </c>
      <c r="S338" s="332" t="e">
        <f>IF(E364&gt;0,P338,Q338)</f>
        <v>#DIV/0!</v>
      </c>
      <c r="T338" s="344" t="e">
        <f t="shared" si="614"/>
        <v>#DIV/0!</v>
      </c>
      <c r="U338" s="344" t="e">
        <f t="shared" si="616"/>
        <v>#DIV/0!</v>
      </c>
      <c r="V338" s="344" t="e">
        <f t="shared" si="618"/>
        <v>#DIV/0!</v>
      </c>
      <c r="W338" s="344" t="e">
        <f t="shared" si="620"/>
        <v>#DIV/0!</v>
      </c>
      <c r="X338" s="344" t="e">
        <f t="shared" si="622"/>
        <v>#DIV/0!</v>
      </c>
      <c r="Y338" s="344" t="e">
        <f t="shared" si="624"/>
        <v>#DIV/0!</v>
      </c>
      <c r="Z338" s="344" t="e">
        <f t="shared" si="626"/>
        <v>#DIV/0!</v>
      </c>
      <c r="AA338" s="344" t="e">
        <f t="shared" si="628"/>
        <v>#DIV/0!</v>
      </c>
      <c r="AB338" s="344" t="e">
        <f t="shared" si="630"/>
        <v>#DIV/0!</v>
      </c>
      <c r="AC338" s="344" t="e">
        <f t="shared" si="632"/>
        <v>#DIV/0!</v>
      </c>
      <c r="AD338" s="344" t="e">
        <f t="shared" si="634"/>
        <v>#DIV/0!</v>
      </c>
      <c r="AE338" s="344" t="e">
        <f t="shared" si="636"/>
        <v>#DIV/0!</v>
      </c>
      <c r="AF338" s="344" t="e">
        <f t="shared" si="638"/>
        <v>#DIV/0!</v>
      </c>
      <c r="AG338" s="344" t="e">
        <f t="shared" si="640"/>
        <v>#DIV/0!</v>
      </c>
      <c r="AH338" s="344" t="e">
        <f t="shared" si="642"/>
        <v>#DIV/0!</v>
      </c>
      <c r="AI338" s="344" t="e">
        <f t="shared" si="644"/>
        <v>#DIV/0!</v>
      </c>
      <c r="AJ338" s="344" t="e">
        <f t="shared" ref="AJ338:AJ360" si="646">IF(S338=0,"",$CS338)</f>
        <v>#DIV/0!</v>
      </c>
      <c r="BL338" s="332">
        <f t="shared" si="615"/>
        <v>0</v>
      </c>
      <c r="BM338" s="344" t="e">
        <f>IF(BL338&lt;$BL363,$BL364,$BL365)</f>
        <v>#DIV/0!</v>
      </c>
      <c r="BN338" s="344">
        <f t="shared" si="617"/>
        <v>0</v>
      </c>
      <c r="BO338" s="344" t="e">
        <f>IF(BN338&lt;$BN363,$BN364,$BN365)</f>
        <v>#DIV/0!</v>
      </c>
      <c r="BP338" s="344">
        <f t="shared" si="619"/>
        <v>0</v>
      </c>
      <c r="BQ338" s="344" t="e">
        <f>IF(BP338&lt;$BP363,$BP364,$BP365)</f>
        <v>#DIV/0!</v>
      </c>
      <c r="BR338" s="344">
        <f t="shared" si="621"/>
        <v>0</v>
      </c>
      <c r="BS338" s="344" t="e">
        <f>IF(BR338&lt;$BR363,$BR364,$BR365)</f>
        <v>#DIV/0!</v>
      </c>
      <c r="BT338" s="344">
        <f t="shared" si="623"/>
        <v>0</v>
      </c>
      <c r="BU338" s="344" t="e">
        <f>IF(BT338&lt;$BT363,$BT364,$BT365)</f>
        <v>#DIV/0!</v>
      </c>
      <c r="BV338" s="344">
        <f t="shared" si="625"/>
        <v>0</v>
      </c>
      <c r="BW338" s="344" t="e">
        <f>IF(BV338&lt;$BV363,$BV364,$BV365)</f>
        <v>#DIV/0!</v>
      </c>
      <c r="BX338" s="344">
        <f t="shared" si="627"/>
        <v>0</v>
      </c>
      <c r="BY338" s="344" t="e">
        <f>IF(BX338&lt;$BX363,$BX364,$BX365)</f>
        <v>#DIV/0!</v>
      </c>
      <c r="BZ338" s="344">
        <f t="shared" si="629"/>
        <v>0</v>
      </c>
      <c r="CA338" s="344" t="e">
        <f>IF(BZ338&lt;$BZ363,$BZ364,$BZ365)</f>
        <v>#DIV/0!</v>
      </c>
      <c r="CB338" s="344">
        <f t="shared" si="631"/>
        <v>0</v>
      </c>
      <c r="CC338" s="344" t="e">
        <f>IF(CB338&lt;$CB363,$CB364,$CB365)</f>
        <v>#DIV/0!</v>
      </c>
      <c r="CD338" s="344">
        <f t="shared" si="633"/>
        <v>0</v>
      </c>
      <c r="CE338" s="344" t="e">
        <f>IF(CD338&lt;$CD363,$CD364,$CD365)</f>
        <v>#DIV/0!</v>
      </c>
      <c r="CF338" s="344">
        <f t="shared" si="635"/>
        <v>0</v>
      </c>
      <c r="CG338" s="344" t="e">
        <f>IF(CF338&lt;$CF363,$CF364,$CF365)</f>
        <v>#DIV/0!</v>
      </c>
      <c r="CH338" s="344">
        <f t="shared" si="637"/>
        <v>0</v>
      </c>
      <c r="CI338" s="344" t="e">
        <f>IF(CH338&lt;$CH363,$CH364,$CH365)</f>
        <v>#DIV/0!</v>
      </c>
      <c r="CJ338" s="344">
        <f t="shared" si="639"/>
        <v>0</v>
      </c>
      <c r="CK338" s="344" t="e">
        <f>IF(CJ338&lt;$CJ363,$CJ364,$CJ365)</f>
        <v>#DIV/0!</v>
      </c>
      <c r="CL338" s="344">
        <f t="shared" si="641"/>
        <v>0</v>
      </c>
      <c r="CM338" s="344" t="e">
        <f>IF(CL338&lt;$CL363,$CL364,$CL365)</f>
        <v>#DIV/0!</v>
      </c>
      <c r="CN338" s="344">
        <f t="shared" si="643"/>
        <v>0</v>
      </c>
      <c r="CO338" s="344" t="e">
        <f>IF(CN338&lt;$CN363,$CN364,$CN365)</f>
        <v>#DIV/0!</v>
      </c>
      <c r="CP338" s="344">
        <f t="shared" si="645"/>
        <v>0</v>
      </c>
      <c r="CQ338" s="344" t="e">
        <f>IF(CP338&lt;$CP363,$CP364,$CP365)</f>
        <v>#DIV/0!</v>
      </c>
      <c r="CR338" s="344">
        <f t="shared" ref="CR338:CR360" si="647">ABS($P$337-P338)</f>
        <v>0</v>
      </c>
      <c r="CS338" s="344" t="e">
        <f>IF(CR338&lt;$CR363,$CR364,$CR365)</f>
        <v>#DIV/0!</v>
      </c>
      <c r="FA338" s="344" t="e">
        <f>FA336/FA337</f>
        <v>#DIV/0!</v>
      </c>
      <c r="FB338" s="344">
        <f t="shared" si="608"/>
        <v>0</v>
      </c>
      <c r="FC338" s="344">
        <f t="shared" si="609"/>
        <v>12879.502923976608</v>
      </c>
      <c r="FD338" s="344">
        <f t="shared" si="603"/>
        <v>12879.502923976608</v>
      </c>
    </row>
    <row r="339" spans="1:160">
      <c r="A339" s="342">
        <f>IF(Rendimiento!B188="",Rendimiento!F188,Rendimiento!B188)</f>
        <v>0</v>
      </c>
      <c r="B339" s="355">
        <f>Rendimiento!C188</f>
        <v>0</v>
      </c>
      <c r="C339" s="355">
        <f>Rendimiento!D188</f>
        <v>0</v>
      </c>
      <c r="D339" s="344">
        <f>Rendimiento!E188</f>
        <v>0</v>
      </c>
      <c r="E339" s="344">
        <f t="shared" si="610"/>
        <v>0</v>
      </c>
      <c r="F339" s="344">
        <f t="shared" si="604"/>
        <v>0</v>
      </c>
      <c r="G339" s="344">
        <f t="shared" si="605"/>
        <v>0</v>
      </c>
      <c r="H339" s="344">
        <f t="shared" si="606"/>
        <v>0</v>
      </c>
      <c r="I339" s="340">
        <f t="shared" si="611"/>
        <v>0</v>
      </c>
      <c r="J339" s="344">
        <f t="shared" si="612"/>
        <v>0</v>
      </c>
      <c r="K339" s="344">
        <f t="shared" si="607"/>
        <v>0</v>
      </c>
      <c r="L339" s="344" t="s">
        <v>111</v>
      </c>
      <c r="M339" s="344" t="e">
        <f>SQRT((2*M335)/L327)</f>
        <v>#DIV/0!</v>
      </c>
      <c r="N339" s="344" t="e">
        <f>FDIST(M337,M330,M332)</f>
        <v>#DIV/0!</v>
      </c>
      <c r="O339" s="342">
        <f>Rendimiento!M188</f>
        <v>0</v>
      </c>
      <c r="P339" s="356">
        <f>Rendimiento!N188</f>
        <v>0</v>
      </c>
      <c r="Q339" s="332" t="e">
        <f>IF(E364&gt;0,O339,0)</f>
        <v>#DIV/0!</v>
      </c>
      <c r="R339" s="333" t="e">
        <f t="shared" si="613"/>
        <v>#DIV/0!</v>
      </c>
      <c r="S339" s="332" t="e">
        <f>IF(E364&gt;0,P339,Q339)</f>
        <v>#DIV/0!</v>
      </c>
      <c r="T339" s="344" t="e">
        <f t="shared" si="614"/>
        <v>#DIV/0!</v>
      </c>
      <c r="U339" s="344" t="e">
        <f t="shared" si="616"/>
        <v>#DIV/0!</v>
      </c>
      <c r="V339" s="344" t="e">
        <f t="shared" si="618"/>
        <v>#DIV/0!</v>
      </c>
      <c r="W339" s="344" t="e">
        <f t="shared" si="620"/>
        <v>#DIV/0!</v>
      </c>
      <c r="X339" s="344" t="e">
        <f t="shared" si="622"/>
        <v>#DIV/0!</v>
      </c>
      <c r="Y339" s="344" t="e">
        <f t="shared" si="624"/>
        <v>#DIV/0!</v>
      </c>
      <c r="Z339" s="344" t="e">
        <f t="shared" si="626"/>
        <v>#DIV/0!</v>
      </c>
      <c r="AA339" s="344" t="e">
        <f t="shared" si="628"/>
        <v>#DIV/0!</v>
      </c>
      <c r="AB339" s="344" t="e">
        <f t="shared" si="630"/>
        <v>#DIV/0!</v>
      </c>
      <c r="AC339" s="344" t="e">
        <f t="shared" si="632"/>
        <v>#DIV/0!</v>
      </c>
      <c r="AD339" s="344" t="e">
        <f t="shared" si="634"/>
        <v>#DIV/0!</v>
      </c>
      <c r="AE339" s="344" t="e">
        <f t="shared" si="636"/>
        <v>#DIV/0!</v>
      </c>
      <c r="AF339" s="344" t="e">
        <f t="shared" si="638"/>
        <v>#DIV/0!</v>
      </c>
      <c r="AG339" s="344" t="e">
        <f t="shared" si="640"/>
        <v>#DIV/0!</v>
      </c>
      <c r="AH339" s="344" t="e">
        <f t="shared" si="642"/>
        <v>#DIV/0!</v>
      </c>
      <c r="AI339" s="344" t="e">
        <f t="shared" si="644"/>
        <v>#DIV/0!</v>
      </c>
      <c r="AJ339" s="344" t="e">
        <f t="shared" si="646"/>
        <v>#DIV/0!</v>
      </c>
      <c r="AK339" s="344" t="e">
        <f t="shared" ref="AK339:AK360" si="648">IF(S339=0,"",$CU339)</f>
        <v>#DIV/0!</v>
      </c>
      <c r="BL339" s="332">
        <f t="shared" si="615"/>
        <v>0</v>
      </c>
      <c r="BM339" s="344" t="e">
        <f>IF(BL339&lt;$BL363,$BL364,$BL365)</f>
        <v>#DIV/0!</v>
      </c>
      <c r="BN339" s="344">
        <f t="shared" si="617"/>
        <v>0</v>
      </c>
      <c r="BO339" s="344" t="e">
        <f>IF(BN339&lt;$BN363,$BN364,$BN365)</f>
        <v>#DIV/0!</v>
      </c>
      <c r="BP339" s="344">
        <f t="shared" si="619"/>
        <v>0</v>
      </c>
      <c r="BQ339" s="344" t="e">
        <f>IF(BP339&lt;$BP363,$BP364,$BP365)</f>
        <v>#DIV/0!</v>
      </c>
      <c r="BR339" s="344">
        <f t="shared" si="621"/>
        <v>0</v>
      </c>
      <c r="BS339" s="344" t="e">
        <f>IF(BR339&lt;$BR363,$BR364,$BR365)</f>
        <v>#DIV/0!</v>
      </c>
      <c r="BT339" s="344">
        <f t="shared" si="623"/>
        <v>0</v>
      </c>
      <c r="BU339" s="344" t="e">
        <f>IF(BT339&lt;$BT363,$BT364,$BT365)</f>
        <v>#DIV/0!</v>
      </c>
      <c r="BV339" s="344">
        <f t="shared" si="625"/>
        <v>0</v>
      </c>
      <c r="BW339" s="344" t="e">
        <f>IF(BV339&lt;$BV363,$BV364,$BV365)</f>
        <v>#DIV/0!</v>
      </c>
      <c r="BX339" s="344">
        <f t="shared" si="627"/>
        <v>0</v>
      </c>
      <c r="BY339" s="344" t="e">
        <f>IF(BX339&lt;$BX363,$BX364,$BX365)</f>
        <v>#DIV/0!</v>
      </c>
      <c r="BZ339" s="344">
        <f t="shared" si="629"/>
        <v>0</v>
      </c>
      <c r="CA339" s="344" t="e">
        <f>IF(BZ339&lt;$BZ363,$BZ364,$BZ365)</f>
        <v>#DIV/0!</v>
      </c>
      <c r="CB339" s="344">
        <f t="shared" si="631"/>
        <v>0</v>
      </c>
      <c r="CC339" s="344" t="e">
        <f>IF(CB339&lt;$CB363,$CB364,$CB365)</f>
        <v>#DIV/0!</v>
      </c>
      <c r="CD339" s="344">
        <f t="shared" si="633"/>
        <v>0</v>
      </c>
      <c r="CE339" s="344" t="e">
        <f>IF(CD339&lt;$CD363,$CD364,$CD365)</f>
        <v>#DIV/0!</v>
      </c>
      <c r="CF339" s="344">
        <f t="shared" si="635"/>
        <v>0</v>
      </c>
      <c r="CG339" s="344" t="e">
        <f>IF(CF339&lt;$CF363,$CF364,$CF365)</f>
        <v>#DIV/0!</v>
      </c>
      <c r="CH339" s="344">
        <f t="shared" si="637"/>
        <v>0</v>
      </c>
      <c r="CI339" s="344" t="e">
        <f>IF(CH339&lt;$CH363,$CH364,$CH365)</f>
        <v>#DIV/0!</v>
      </c>
      <c r="CJ339" s="344">
        <f t="shared" si="639"/>
        <v>0</v>
      </c>
      <c r="CK339" s="344" t="e">
        <f>IF(CJ339&lt;$CJ363,$CJ364,$CJ365)</f>
        <v>#DIV/0!</v>
      </c>
      <c r="CL339" s="344">
        <f t="shared" si="641"/>
        <v>0</v>
      </c>
      <c r="CM339" s="344" t="e">
        <f>IF(CL339&lt;$CL363,$CL364,$CL365)</f>
        <v>#DIV/0!</v>
      </c>
      <c r="CN339" s="344">
        <f t="shared" si="643"/>
        <v>0</v>
      </c>
      <c r="CO339" s="344" t="e">
        <f>IF(CN339&lt;$CN363,$CN364,$CN365)</f>
        <v>#DIV/0!</v>
      </c>
      <c r="CP339" s="344">
        <f t="shared" si="645"/>
        <v>0</v>
      </c>
      <c r="CQ339" s="344" t="e">
        <f>IF(CP339&lt;$CP363,$CP364,$CP365)</f>
        <v>#DIV/0!</v>
      </c>
      <c r="CR339" s="344">
        <f t="shared" si="647"/>
        <v>0</v>
      </c>
      <c r="CS339" s="344" t="e">
        <f>IF(CR339&lt;$CR363,$CR364,$CR365)</f>
        <v>#DIV/0!</v>
      </c>
      <c r="CT339" s="344">
        <f t="shared" ref="CT339:CT360" si="649">ABS($P$338-P339)</f>
        <v>0</v>
      </c>
      <c r="CU339" s="344" t="e">
        <f>IF(CT339&lt;$CT363,$CT364,$CT365)</f>
        <v>#DIV/0!</v>
      </c>
      <c r="EZ339" s="344" t="s">
        <v>274</v>
      </c>
      <c r="FA339" s="342" t="e">
        <f>FA338-FA325</f>
        <v>#DIV/0!</v>
      </c>
      <c r="FB339" s="344">
        <f t="shared" si="608"/>
        <v>0</v>
      </c>
      <c r="FC339" s="344">
        <f t="shared" si="609"/>
        <v>8610.5672514619873</v>
      </c>
      <c r="FD339" s="344">
        <f t="shared" si="603"/>
        <v>8610.5672514619873</v>
      </c>
    </row>
    <row r="340" spans="1:160">
      <c r="A340" s="342">
        <f>IF(Rendimiento!B189="",Rendimiento!F189,Rendimiento!B189)</f>
        <v>0</v>
      </c>
      <c r="B340" s="355">
        <f>Rendimiento!C189</f>
        <v>0</v>
      </c>
      <c r="C340" s="355">
        <f>Rendimiento!D189</f>
        <v>0</v>
      </c>
      <c r="D340" s="344">
        <f>Rendimiento!E189</f>
        <v>0</v>
      </c>
      <c r="E340" s="344">
        <f t="shared" si="610"/>
        <v>0</v>
      </c>
      <c r="F340" s="344">
        <f t="shared" si="604"/>
        <v>0</v>
      </c>
      <c r="G340" s="344">
        <f t="shared" si="605"/>
        <v>0</v>
      </c>
      <c r="H340" s="344">
        <f t="shared" si="606"/>
        <v>0</v>
      </c>
      <c r="I340" s="340">
        <f t="shared" si="611"/>
        <v>0</v>
      </c>
      <c r="J340" s="344">
        <f t="shared" si="612"/>
        <v>0</v>
      </c>
      <c r="K340" s="344">
        <f t="shared" si="607"/>
        <v>0</v>
      </c>
      <c r="L340" s="344" t="s">
        <v>112</v>
      </c>
      <c r="M340" s="344" t="e">
        <f>IF(N339&gt;0.05,N342,N340)</f>
        <v>#DIV/0!</v>
      </c>
      <c r="N340" s="344" t="e">
        <f>M339*M338</f>
        <v>#DIV/0!</v>
      </c>
      <c r="O340" s="342">
        <f>Rendimiento!M189</f>
        <v>0</v>
      </c>
      <c r="P340" s="356">
        <f>Rendimiento!N189</f>
        <v>0</v>
      </c>
      <c r="Q340" s="332" t="e">
        <f>IF(E364&gt;0,O340,0)</f>
        <v>#DIV/0!</v>
      </c>
      <c r="R340" s="333" t="e">
        <f t="shared" si="613"/>
        <v>#DIV/0!</v>
      </c>
      <c r="S340" s="332" t="e">
        <f>IF(E364&gt;0,P340,Q340)</f>
        <v>#DIV/0!</v>
      </c>
      <c r="T340" s="344" t="e">
        <f t="shared" si="614"/>
        <v>#DIV/0!</v>
      </c>
      <c r="U340" s="344" t="e">
        <f t="shared" si="616"/>
        <v>#DIV/0!</v>
      </c>
      <c r="V340" s="344" t="e">
        <f t="shared" si="618"/>
        <v>#DIV/0!</v>
      </c>
      <c r="W340" s="344" t="e">
        <f t="shared" si="620"/>
        <v>#DIV/0!</v>
      </c>
      <c r="X340" s="344" t="e">
        <f t="shared" si="622"/>
        <v>#DIV/0!</v>
      </c>
      <c r="Y340" s="344" t="e">
        <f t="shared" si="624"/>
        <v>#DIV/0!</v>
      </c>
      <c r="Z340" s="344" t="e">
        <f t="shared" si="626"/>
        <v>#DIV/0!</v>
      </c>
      <c r="AA340" s="344" t="e">
        <f t="shared" si="628"/>
        <v>#DIV/0!</v>
      </c>
      <c r="AB340" s="344" t="e">
        <f t="shared" si="630"/>
        <v>#DIV/0!</v>
      </c>
      <c r="AC340" s="344" t="e">
        <f t="shared" si="632"/>
        <v>#DIV/0!</v>
      </c>
      <c r="AD340" s="344" t="e">
        <f t="shared" si="634"/>
        <v>#DIV/0!</v>
      </c>
      <c r="AE340" s="344" t="e">
        <f t="shared" si="636"/>
        <v>#DIV/0!</v>
      </c>
      <c r="AF340" s="344" t="e">
        <f t="shared" si="638"/>
        <v>#DIV/0!</v>
      </c>
      <c r="AG340" s="344" t="e">
        <f t="shared" si="640"/>
        <v>#DIV/0!</v>
      </c>
      <c r="AH340" s="344" t="e">
        <f t="shared" si="642"/>
        <v>#DIV/0!</v>
      </c>
      <c r="AI340" s="344" t="e">
        <f t="shared" si="644"/>
        <v>#DIV/0!</v>
      </c>
      <c r="AJ340" s="344" t="e">
        <f t="shared" si="646"/>
        <v>#DIV/0!</v>
      </c>
      <c r="AK340" s="344" t="e">
        <f t="shared" si="648"/>
        <v>#DIV/0!</v>
      </c>
      <c r="AL340" s="344" t="e">
        <f t="shared" ref="AL340:AL360" si="650">IF(S340=0,"",$CW340)</f>
        <v>#DIV/0!</v>
      </c>
      <c r="BL340" s="332">
        <f t="shared" si="615"/>
        <v>0</v>
      </c>
      <c r="BM340" s="344" t="e">
        <f>IF(BL340&lt;$BL363,$BL364,$BL365)</f>
        <v>#DIV/0!</v>
      </c>
      <c r="BN340" s="344">
        <f t="shared" si="617"/>
        <v>0</v>
      </c>
      <c r="BO340" s="344" t="e">
        <f>IF(BN340&lt;$BN363,$BN364,$BN365)</f>
        <v>#DIV/0!</v>
      </c>
      <c r="BP340" s="344">
        <f t="shared" si="619"/>
        <v>0</v>
      </c>
      <c r="BQ340" s="344" t="e">
        <f>IF(BP340&lt;$BP363,$BP364,$BP365)</f>
        <v>#DIV/0!</v>
      </c>
      <c r="BR340" s="344">
        <f t="shared" si="621"/>
        <v>0</v>
      </c>
      <c r="BS340" s="344" t="e">
        <f>IF(BR340&lt;$BR363,$BR364,$BR365)</f>
        <v>#DIV/0!</v>
      </c>
      <c r="BT340" s="344">
        <f t="shared" si="623"/>
        <v>0</v>
      </c>
      <c r="BU340" s="344" t="e">
        <f>IF(BT340&lt;$BT363,$BT364,$BT365)</f>
        <v>#DIV/0!</v>
      </c>
      <c r="BV340" s="344">
        <f t="shared" si="625"/>
        <v>0</v>
      </c>
      <c r="BW340" s="344" t="e">
        <f>IF(BV340&lt;$BV363,$BV364,$BV365)</f>
        <v>#DIV/0!</v>
      </c>
      <c r="BX340" s="344">
        <f t="shared" si="627"/>
        <v>0</v>
      </c>
      <c r="BY340" s="344" t="e">
        <f>IF(BX340&lt;$BX363,$BX364,$BX365)</f>
        <v>#DIV/0!</v>
      </c>
      <c r="BZ340" s="344">
        <f t="shared" si="629"/>
        <v>0</v>
      </c>
      <c r="CA340" s="344" t="e">
        <f>IF(BZ340&lt;$BZ363,$BZ364,$BZ365)</f>
        <v>#DIV/0!</v>
      </c>
      <c r="CB340" s="344">
        <f t="shared" si="631"/>
        <v>0</v>
      </c>
      <c r="CC340" s="344" t="e">
        <f>IF(CB340&lt;$CB363,$CB364,$CB365)</f>
        <v>#DIV/0!</v>
      </c>
      <c r="CD340" s="344">
        <f t="shared" si="633"/>
        <v>0</v>
      </c>
      <c r="CE340" s="344" t="e">
        <f>IF(CD340&lt;$CD363,$CD364,$CD365)</f>
        <v>#DIV/0!</v>
      </c>
      <c r="CF340" s="344">
        <f t="shared" si="635"/>
        <v>0</v>
      </c>
      <c r="CG340" s="344" t="e">
        <f>IF(CF340&lt;$CF363,$CF364,$CF365)</f>
        <v>#DIV/0!</v>
      </c>
      <c r="CH340" s="344">
        <f t="shared" si="637"/>
        <v>0</v>
      </c>
      <c r="CI340" s="344" t="e">
        <f>IF(CH340&lt;$CH363,$CH364,$CH365)</f>
        <v>#DIV/0!</v>
      </c>
      <c r="CJ340" s="344">
        <f t="shared" si="639"/>
        <v>0</v>
      </c>
      <c r="CK340" s="344" t="e">
        <f>IF(CJ340&lt;$CJ363,$CJ364,$CJ365)</f>
        <v>#DIV/0!</v>
      </c>
      <c r="CL340" s="344">
        <f t="shared" si="641"/>
        <v>0</v>
      </c>
      <c r="CM340" s="344" t="e">
        <f>IF(CL340&lt;$CL363,$CL364,$CL365)</f>
        <v>#DIV/0!</v>
      </c>
      <c r="CN340" s="344">
        <f t="shared" si="643"/>
        <v>0</v>
      </c>
      <c r="CO340" s="344" t="e">
        <f>IF(CN340&lt;$CN363,$CN364,$CN365)</f>
        <v>#DIV/0!</v>
      </c>
      <c r="CP340" s="344">
        <f t="shared" si="645"/>
        <v>0</v>
      </c>
      <c r="CQ340" s="344" t="e">
        <f>IF(CP340&lt;$CP363,$CP364,$CP365)</f>
        <v>#DIV/0!</v>
      </c>
      <c r="CR340" s="344">
        <f t="shared" si="647"/>
        <v>0</v>
      </c>
      <c r="CS340" s="344" t="e">
        <f>IF(CR340&lt;$CR363,$CR364,$CR365)</f>
        <v>#DIV/0!</v>
      </c>
      <c r="CT340" s="344">
        <f t="shared" si="649"/>
        <v>0</v>
      </c>
      <c r="CU340" s="344" t="e">
        <f>IF(CT340&lt;$CT363,$CT364,$CT365)</f>
        <v>#DIV/0!</v>
      </c>
      <c r="CV340" s="344">
        <f t="shared" ref="CV340:CV360" si="651">ABS($P$339-P340)</f>
        <v>0</v>
      </c>
      <c r="CW340" s="344" t="e">
        <f>IF(CV340&lt;$CV363,$CV364,$CV365)</f>
        <v>#DIV/0!</v>
      </c>
      <c r="FB340" s="344">
        <f t="shared" si="608"/>
        <v>0</v>
      </c>
      <c r="FC340" s="344">
        <f t="shared" si="609"/>
        <v>7409.771929824562</v>
      </c>
      <c r="FD340" s="344">
        <f t="shared" si="603"/>
        <v>7409.771929824562</v>
      </c>
    </row>
    <row r="341" spans="1:160">
      <c r="A341" s="342">
        <f>IF(Rendimiento!B190="",Rendimiento!F190,Rendimiento!B190)</f>
        <v>0</v>
      </c>
      <c r="B341" s="355">
        <f>Rendimiento!C190</f>
        <v>0</v>
      </c>
      <c r="C341" s="355">
        <f>Rendimiento!D190</f>
        <v>0</v>
      </c>
      <c r="D341" s="344">
        <f>Rendimiento!E190</f>
        <v>0</v>
      </c>
      <c r="E341" s="344">
        <f t="shared" si="610"/>
        <v>0</v>
      </c>
      <c r="F341" s="344">
        <f t="shared" si="604"/>
        <v>0</v>
      </c>
      <c r="G341" s="344">
        <f t="shared" si="605"/>
        <v>0</v>
      </c>
      <c r="H341" s="344">
        <f t="shared" si="606"/>
        <v>0</v>
      </c>
      <c r="I341" s="340">
        <f t="shared" si="611"/>
        <v>0</v>
      </c>
      <c r="J341" s="344">
        <f t="shared" si="612"/>
        <v>0</v>
      </c>
      <c r="K341" s="344">
        <f t="shared" si="607"/>
        <v>0</v>
      </c>
      <c r="L341" s="344" t="s">
        <v>114</v>
      </c>
      <c r="M341" s="344" t="e">
        <f>IF(N339&gt;0.05,N342,N341)</f>
        <v>#DIV/0!</v>
      </c>
      <c r="N341" s="344" t="e">
        <f>M326/M321</f>
        <v>#DIV/0!</v>
      </c>
      <c r="O341" s="342">
        <f>Rendimiento!M190</f>
        <v>0</v>
      </c>
      <c r="P341" s="356">
        <f>Rendimiento!N190</f>
        <v>0</v>
      </c>
      <c r="Q341" s="332" t="e">
        <f>IF(E364&gt;0,O341,0)</f>
        <v>#DIV/0!</v>
      </c>
      <c r="R341" s="333" t="e">
        <f t="shared" si="613"/>
        <v>#DIV/0!</v>
      </c>
      <c r="S341" s="332" t="e">
        <f>IF(E364&gt;0,P341,Q341)</f>
        <v>#DIV/0!</v>
      </c>
      <c r="T341" s="344" t="e">
        <f t="shared" si="614"/>
        <v>#DIV/0!</v>
      </c>
      <c r="U341" s="344" t="e">
        <f t="shared" si="616"/>
        <v>#DIV/0!</v>
      </c>
      <c r="V341" s="344" t="e">
        <f t="shared" si="618"/>
        <v>#DIV/0!</v>
      </c>
      <c r="W341" s="344" t="e">
        <f t="shared" si="620"/>
        <v>#DIV/0!</v>
      </c>
      <c r="X341" s="344" t="e">
        <f t="shared" si="622"/>
        <v>#DIV/0!</v>
      </c>
      <c r="Y341" s="344" t="e">
        <f t="shared" si="624"/>
        <v>#DIV/0!</v>
      </c>
      <c r="Z341" s="344" t="e">
        <f t="shared" si="626"/>
        <v>#DIV/0!</v>
      </c>
      <c r="AA341" s="344" t="e">
        <f t="shared" si="628"/>
        <v>#DIV/0!</v>
      </c>
      <c r="AB341" s="344" t="e">
        <f t="shared" si="630"/>
        <v>#DIV/0!</v>
      </c>
      <c r="AC341" s="344" t="e">
        <f t="shared" si="632"/>
        <v>#DIV/0!</v>
      </c>
      <c r="AD341" s="344" t="e">
        <f t="shared" si="634"/>
        <v>#DIV/0!</v>
      </c>
      <c r="AE341" s="344" t="e">
        <f t="shared" si="636"/>
        <v>#DIV/0!</v>
      </c>
      <c r="AF341" s="344" t="e">
        <f t="shared" si="638"/>
        <v>#DIV/0!</v>
      </c>
      <c r="AG341" s="344" t="e">
        <f t="shared" si="640"/>
        <v>#DIV/0!</v>
      </c>
      <c r="AH341" s="344" t="e">
        <f t="shared" si="642"/>
        <v>#DIV/0!</v>
      </c>
      <c r="AI341" s="344" t="e">
        <f t="shared" si="644"/>
        <v>#DIV/0!</v>
      </c>
      <c r="AJ341" s="344" t="e">
        <f t="shared" si="646"/>
        <v>#DIV/0!</v>
      </c>
      <c r="AK341" s="344" t="e">
        <f t="shared" si="648"/>
        <v>#DIV/0!</v>
      </c>
      <c r="AL341" s="344" t="e">
        <f t="shared" si="650"/>
        <v>#DIV/0!</v>
      </c>
      <c r="AM341" s="344" t="e">
        <f t="shared" ref="AM341:AM360" si="652">IF(S341=0,"",$CY341)</f>
        <v>#DIV/0!</v>
      </c>
      <c r="BL341" s="332">
        <f t="shared" si="615"/>
        <v>0</v>
      </c>
      <c r="BM341" s="344" t="e">
        <f>IF(BL341&lt;$BL363,$BL364,$BL365)</f>
        <v>#DIV/0!</v>
      </c>
      <c r="BN341" s="344">
        <f t="shared" si="617"/>
        <v>0</v>
      </c>
      <c r="BO341" s="344" t="e">
        <f>IF(BN341&lt;$BN363,$BN364,$BN365)</f>
        <v>#DIV/0!</v>
      </c>
      <c r="BP341" s="344">
        <f t="shared" si="619"/>
        <v>0</v>
      </c>
      <c r="BQ341" s="344" t="e">
        <f>IF(BP341&lt;$BP363,$BP364,$BP365)</f>
        <v>#DIV/0!</v>
      </c>
      <c r="BR341" s="344">
        <f t="shared" si="621"/>
        <v>0</v>
      </c>
      <c r="BS341" s="344" t="e">
        <f>IF(BR341&lt;$BR363,$BR364,$BR365)</f>
        <v>#DIV/0!</v>
      </c>
      <c r="BT341" s="344">
        <f t="shared" si="623"/>
        <v>0</v>
      </c>
      <c r="BU341" s="344" t="e">
        <f>IF(BT341&lt;$BT363,$BT364,$BT365)</f>
        <v>#DIV/0!</v>
      </c>
      <c r="BV341" s="344">
        <f t="shared" si="625"/>
        <v>0</v>
      </c>
      <c r="BW341" s="344" t="e">
        <f>IF(BV341&lt;$BV363,$BV364,$BV365)</f>
        <v>#DIV/0!</v>
      </c>
      <c r="BX341" s="344">
        <f t="shared" si="627"/>
        <v>0</v>
      </c>
      <c r="BY341" s="344" t="e">
        <f>IF(BX341&lt;$BX363,$BX364,$BX365)</f>
        <v>#DIV/0!</v>
      </c>
      <c r="BZ341" s="344">
        <f t="shared" si="629"/>
        <v>0</v>
      </c>
      <c r="CA341" s="344" t="e">
        <f>IF(BZ341&lt;$BZ363,$BZ364,$BZ365)</f>
        <v>#DIV/0!</v>
      </c>
      <c r="CB341" s="344">
        <f t="shared" si="631"/>
        <v>0</v>
      </c>
      <c r="CC341" s="344" t="e">
        <f>IF(CB341&lt;$CB363,$CB364,$CB365)</f>
        <v>#DIV/0!</v>
      </c>
      <c r="CD341" s="344">
        <f t="shared" si="633"/>
        <v>0</v>
      </c>
      <c r="CE341" s="344" t="e">
        <f>IF(CD341&lt;$CD363,$CD364,$CD365)</f>
        <v>#DIV/0!</v>
      </c>
      <c r="CF341" s="344">
        <f t="shared" si="635"/>
        <v>0</v>
      </c>
      <c r="CG341" s="344" t="e">
        <f>IF(CF341&lt;$CF363,$CF364,$CF365)</f>
        <v>#DIV/0!</v>
      </c>
      <c r="CH341" s="344">
        <f t="shared" si="637"/>
        <v>0</v>
      </c>
      <c r="CI341" s="344" t="e">
        <f>IF(CH341&lt;$CH363,$CH364,$CH365)</f>
        <v>#DIV/0!</v>
      </c>
      <c r="CJ341" s="344">
        <f t="shared" si="639"/>
        <v>0</v>
      </c>
      <c r="CK341" s="344" t="e">
        <f>IF(CJ341&lt;$CJ363,$CJ364,$CJ365)</f>
        <v>#DIV/0!</v>
      </c>
      <c r="CL341" s="344">
        <f t="shared" si="641"/>
        <v>0</v>
      </c>
      <c r="CM341" s="344" t="e">
        <f>IF(CL341&lt;$CL363,$CL364,$CL365)</f>
        <v>#DIV/0!</v>
      </c>
      <c r="CN341" s="344">
        <f t="shared" si="643"/>
        <v>0</v>
      </c>
      <c r="CO341" s="344" t="e">
        <f>IF(CN341&lt;$CN363,$CN364,$CN365)</f>
        <v>#DIV/0!</v>
      </c>
      <c r="CP341" s="344">
        <f t="shared" si="645"/>
        <v>0</v>
      </c>
      <c r="CQ341" s="344" t="e">
        <f>IF(CP341&lt;$CP363,$CP364,$CP365)</f>
        <v>#DIV/0!</v>
      </c>
      <c r="CR341" s="344">
        <f t="shared" si="647"/>
        <v>0</v>
      </c>
      <c r="CS341" s="344" t="e">
        <f>IF(CR341&lt;$CR363,$CR364,$CR365)</f>
        <v>#DIV/0!</v>
      </c>
      <c r="CT341" s="344">
        <f t="shared" si="649"/>
        <v>0</v>
      </c>
      <c r="CU341" s="344" t="e">
        <f>IF(CT341&lt;$CT363,$CT364,$CT365)</f>
        <v>#DIV/0!</v>
      </c>
      <c r="CV341" s="344">
        <f t="shared" si="651"/>
        <v>0</v>
      </c>
      <c r="CW341" s="344" t="e">
        <f>IF(CV341&lt;$CV363,$CV364,$CV365)</f>
        <v>#DIV/0!</v>
      </c>
      <c r="CX341" s="344">
        <f t="shared" ref="CX341:CX360" si="653">ABS($P$340-P341)</f>
        <v>0</v>
      </c>
      <c r="CY341" s="344" t="e">
        <f>IF(CX341&lt;$CX363,$CX364,$CX365)</f>
        <v>#DIV/0!</v>
      </c>
      <c r="FA341" s="344">
        <f>SUMSQ(FB320:FB359)</f>
        <v>0</v>
      </c>
      <c r="FB341" s="344">
        <f t="shared" si="608"/>
        <v>0</v>
      </c>
      <c r="FC341" s="344">
        <f t="shared" si="609"/>
        <v>9270.5555555555547</v>
      </c>
      <c r="FD341" s="344">
        <f t="shared" si="603"/>
        <v>9270.5555555555547</v>
      </c>
    </row>
    <row r="342" spans="1:160">
      <c r="A342" s="342">
        <f>IF(Rendimiento!B191="",Rendimiento!F191,Rendimiento!B191)</f>
        <v>0</v>
      </c>
      <c r="B342" s="355">
        <f>Rendimiento!C191</f>
        <v>0</v>
      </c>
      <c r="C342" s="355">
        <f>Rendimiento!D191</f>
        <v>0</v>
      </c>
      <c r="D342" s="344">
        <f>Rendimiento!E191</f>
        <v>0</v>
      </c>
      <c r="E342" s="344">
        <f t="shared" si="610"/>
        <v>0</v>
      </c>
      <c r="F342" s="344">
        <f t="shared" si="604"/>
        <v>0</v>
      </c>
      <c r="G342" s="344">
        <f t="shared" si="605"/>
        <v>0</v>
      </c>
      <c r="H342" s="344">
        <f t="shared" si="606"/>
        <v>0</v>
      </c>
      <c r="I342" s="340">
        <f t="shared" si="611"/>
        <v>0</v>
      </c>
      <c r="J342" s="344">
        <f t="shared" si="612"/>
        <v>0</v>
      </c>
      <c r="K342" s="344">
        <f t="shared" si="607"/>
        <v>0</v>
      </c>
      <c r="N342" s="344" t="s">
        <v>136</v>
      </c>
      <c r="O342" s="342">
        <f>Rendimiento!M191</f>
        <v>0</v>
      </c>
      <c r="P342" s="356">
        <f>Rendimiento!N191</f>
        <v>0</v>
      </c>
      <c r="Q342" s="332" t="e">
        <f>IF(E364&gt;0,O342,0)</f>
        <v>#DIV/0!</v>
      </c>
      <c r="R342" s="333" t="e">
        <f t="shared" si="613"/>
        <v>#DIV/0!</v>
      </c>
      <c r="S342" s="332" t="e">
        <f>IF(E364&gt;0,P342,Q342)</f>
        <v>#DIV/0!</v>
      </c>
      <c r="T342" s="344" t="e">
        <f t="shared" si="614"/>
        <v>#DIV/0!</v>
      </c>
      <c r="U342" s="344" t="e">
        <f t="shared" si="616"/>
        <v>#DIV/0!</v>
      </c>
      <c r="V342" s="344" t="e">
        <f t="shared" si="618"/>
        <v>#DIV/0!</v>
      </c>
      <c r="W342" s="344" t="e">
        <f t="shared" si="620"/>
        <v>#DIV/0!</v>
      </c>
      <c r="X342" s="344" t="e">
        <f t="shared" si="622"/>
        <v>#DIV/0!</v>
      </c>
      <c r="Y342" s="344" t="e">
        <f t="shared" si="624"/>
        <v>#DIV/0!</v>
      </c>
      <c r="Z342" s="344" t="e">
        <f t="shared" si="626"/>
        <v>#DIV/0!</v>
      </c>
      <c r="AA342" s="344" t="e">
        <f t="shared" si="628"/>
        <v>#DIV/0!</v>
      </c>
      <c r="AB342" s="344" t="e">
        <f t="shared" si="630"/>
        <v>#DIV/0!</v>
      </c>
      <c r="AC342" s="344" t="e">
        <f t="shared" si="632"/>
        <v>#DIV/0!</v>
      </c>
      <c r="AD342" s="344" t="e">
        <f t="shared" si="634"/>
        <v>#DIV/0!</v>
      </c>
      <c r="AE342" s="344" t="e">
        <f t="shared" si="636"/>
        <v>#DIV/0!</v>
      </c>
      <c r="AF342" s="344" t="e">
        <f t="shared" si="638"/>
        <v>#DIV/0!</v>
      </c>
      <c r="AG342" s="344" t="e">
        <f t="shared" si="640"/>
        <v>#DIV/0!</v>
      </c>
      <c r="AH342" s="344" t="e">
        <f t="shared" si="642"/>
        <v>#DIV/0!</v>
      </c>
      <c r="AI342" s="344" t="e">
        <f t="shared" si="644"/>
        <v>#DIV/0!</v>
      </c>
      <c r="AJ342" s="344" t="e">
        <f t="shared" si="646"/>
        <v>#DIV/0!</v>
      </c>
      <c r="AK342" s="344" t="e">
        <f t="shared" si="648"/>
        <v>#DIV/0!</v>
      </c>
      <c r="AL342" s="344" t="e">
        <f t="shared" si="650"/>
        <v>#DIV/0!</v>
      </c>
      <c r="AM342" s="344" t="e">
        <f t="shared" si="652"/>
        <v>#DIV/0!</v>
      </c>
      <c r="AN342" s="344" t="e">
        <f t="shared" ref="AN342:AN360" si="654">IF(S342=0,"",$DA342)</f>
        <v>#DIV/0!</v>
      </c>
      <c r="BL342" s="332">
        <f t="shared" si="615"/>
        <v>0</v>
      </c>
      <c r="BM342" s="344" t="e">
        <f>IF(BL342&lt;$BL363,$BL364,$BL365)</f>
        <v>#DIV/0!</v>
      </c>
      <c r="BN342" s="344">
        <f t="shared" si="617"/>
        <v>0</v>
      </c>
      <c r="BO342" s="344" t="e">
        <f>IF(BN342&lt;$BN363,$BN364,$BN365)</f>
        <v>#DIV/0!</v>
      </c>
      <c r="BP342" s="344">
        <f t="shared" si="619"/>
        <v>0</v>
      </c>
      <c r="BQ342" s="344" t="e">
        <f>IF(BP342&lt;$BP363,$BP364,$BP365)</f>
        <v>#DIV/0!</v>
      </c>
      <c r="BR342" s="344">
        <f t="shared" si="621"/>
        <v>0</v>
      </c>
      <c r="BS342" s="344" t="e">
        <f>IF(BR342&lt;$BR363,$BR364,$BR365)</f>
        <v>#DIV/0!</v>
      </c>
      <c r="BT342" s="344">
        <f t="shared" si="623"/>
        <v>0</v>
      </c>
      <c r="BU342" s="344" t="e">
        <f>IF(BT342&lt;$BT363,$BT364,$BT365)</f>
        <v>#DIV/0!</v>
      </c>
      <c r="BV342" s="344">
        <f t="shared" si="625"/>
        <v>0</v>
      </c>
      <c r="BW342" s="344" t="e">
        <f>IF(BV342&lt;$BV363,$BV364,$BV365)</f>
        <v>#DIV/0!</v>
      </c>
      <c r="BX342" s="344">
        <f t="shared" si="627"/>
        <v>0</v>
      </c>
      <c r="BY342" s="344" t="e">
        <f>IF(BX342&lt;$BX363,$BX364,$BX365)</f>
        <v>#DIV/0!</v>
      </c>
      <c r="BZ342" s="344">
        <f t="shared" si="629"/>
        <v>0</v>
      </c>
      <c r="CA342" s="344" t="e">
        <f>IF(BZ342&lt;$BZ363,$BZ364,$BZ365)</f>
        <v>#DIV/0!</v>
      </c>
      <c r="CB342" s="344">
        <f t="shared" si="631"/>
        <v>0</v>
      </c>
      <c r="CC342" s="344" t="e">
        <f>IF(CB342&lt;$CB363,$CB364,$CB365)</f>
        <v>#DIV/0!</v>
      </c>
      <c r="CD342" s="344">
        <f t="shared" si="633"/>
        <v>0</v>
      </c>
      <c r="CE342" s="344" t="e">
        <f>IF(CD342&lt;$CD363,$CD364,$CD365)</f>
        <v>#DIV/0!</v>
      </c>
      <c r="CF342" s="344">
        <f t="shared" si="635"/>
        <v>0</v>
      </c>
      <c r="CG342" s="344" t="e">
        <f>IF(CF342&lt;$CF363,$CF364,$CF365)</f>
        <v>#DIV/0!</v>
      </c>
      <c r="CH342" s="344">
        <f t="shared" si="637"/>
        <v>0</v>
      </c>
      <c r="CI342" s="344" t="e">
        <f>IF(CH342&lt;$CH363,$CH364,$CH365)</f>
        <v>#DIV/0!</v>
      </c>
      <c r="CJ342" s="344">
        <f t="shared" si="639"/>
        <v>0</v>
      </c>
      <c r="CK342" s="344" t="e">
        <f>IF(CJ342&lt;$CJ363,$CJ364,$CJ365)</f>
        <v>#DIV/0!</v>
      </c>
      <c r="CL342" s="344">
        <f t="shared" si="641"/>
        <v>0</v>
      </c>
      <c r="CM342" s="344" t="e">
        <f>IF(CL342&lt;$CL363,$CL364,$CL365)</f>
        <v>#DIV/0!</v>
      </c>
      <c r="CN342" s="344">
        <f t="shared" si="643"/>
        <v>0</v>
      </c>
      <c r="CO342" s="344" t="e">
        <f>IF(CN342&lt;$CN363,$CN364,$CN365)</f>
        <v>#DIV/0!</v>
      </c>
      <c r="CP342" s="344">
        <f t="shared" si="645"/>
        <v>0</v>
      </c>
      <c r="CQ342" s="344" t="e">
        <f>IF(CP342&lt;$CP363,$CP364,$CP365)</f>
        <v>#DIV/0!</v>
      </c>
      <c r="CR342" s="344">
        <f t="shared" si="647"/>
        <v>0</v>
      </c>
      <c r="CS342" s="344" t="e">
        <f>IF(CR342&lt;$CR363,$CR364,$CR365)</f>
        <v>#DIV/0!</v>
      </c>
      <c r="CT342" s="344">
        <f t="shared" si="649"/>
        <v>0</v>
      </c>
      <c r="CU342" s="344" t="e">
        <f>IF(CT342&lt;$CT363,$CT364,$CT365)</f>
        <v>#DIV/0!</v>
      </c>
      <c r="CV342" s="344">
        <f t="shared" si="651"/>
        <v>0</v>
      </c>
      <c r="CW342" s="344" t="e">
        <f>IF(CV342&lt;$CV363,$CV364,$CV365)</f>
        <v>#DIV/0!</v>
      </c>
      <c r="CX342" s="344">
        <f t="shared" si="653"/>
        <v>0</v>
      </c>
      <c r="CY342" s="344" t="e">
        <f>IF(CX342&lt;$CX363,$CX364,$CX365)</f>
        <v>#DIV/0!</v>
      </c>
      <c r="CZ342" s="344">
        <f t="shared" ref="CZ342:CZ360" si="655">ABS($P$341-P342)</f>
        <v>0</v>
      </c>
      <c r="DA342" s="344" t="e">
        <f>IF(CZ342&lt;$CZ363,$CZ364,$CZ365)</f>
        <v>#DIV/0!</v>
      </c>
      <c r="FA342" s="344">
        <f>SUMSQ(FC320:FC359)</f>
        <v>2828004846.0999742</v>
      </c>
      <c r="FB342" s="344">
        <f t="shared" si="608"/>
        <v>0</v>
      </c>
      <c r="FC342" s="344">
        <f t="shared" si="609"/>
        <v>4669.7333333333327</v>
      </c>
      <c r="FD342" s="344">
        <f t="shared" si="603"/>
        <v>4669.7333333333327</v>
      </c>
    </row>
    <row r="343" spans="1:160">
      <c r="A343" s="342">
        <f>IF(Rendimiento!B192="",Rendimiento!F192,Rendimiento!B192)</f>
        <v>0</v>
      </c>
      <c r="B343" s="358">
        <f>Rendimiento!C192</f>
        <v>0</v>
      </c>
      <c r="C343" s="358">
        <f>Rendimiento!D192</f>
        <v>0</v>
      </c>
      <c r="D343" s="344">
        <f>Rendimiento!E192</f>
        <v>0</v>
      </c>
      <c r="E343" s="344">
        <f t="shared" si="610"/>
        <v>0</v>
      </c>
      <c r="F343" s="344">
        <f t="shared" si="604"/>
        <v>0</v>
      </c>
      <c r="G343" s="344">
        <f t="shared" si="605"/>
        <v>0</v>
      </c>
      <c r="H343" s="344">
        <f t="shared" si="606"/>
        <v>0</v>
      </c>
      <c r="I343" s="340">
        <f t="shared" si="611"/>
        <v>0</v>
      </c>
      <c r="J343" s="344">
        <f t="shared" si="612"/>
        <v>0</v>
      </c>
      <c r="K343" s="344">
        <f t="shared" si="607"/>
        <v>0</v>
      </c>
      <c r="O343" s="342">
        <f>Rendimiento!M192</f>
        <v>0</v>
      </c>
      <c r="P343" s="356">
        <f>Rendimiento!N192</f>
        <v>0</v>
      </c>
      <c r="Q343" s="332" t="e">
        <f>IF(E364&gt;0,O343,0)</f>
        <v>#DIV/0!</v>
      </c>
      <c r="R343" s="333" t="e">
        <f t="shared" si="613"/>
        <v>#DIV/0!</v>
      </c>
      <c r="S343" s="332" t="e">
        <f>IF(E364&gt;0,P343,Q343)</f>
        <v>#DIV/0!</v>
      </c>
      <c r="T343" s="344" t="e">
        <f t="shared" si="614"/>
        <v>#DIV/0!</v>
      </c>
      <c r="U343" s="344" t="e">
        <f t="shared" si="616"/>
        <v>#DIV/0!</v>
      </c>
      <c r="V343" s="344" t="e">
        <f t="shared" si="618"/>
        <v>#DIV/0!</v>
      </c>
      <c r="W343" s="344" t="e">
        <f t="shared" si="620"/>
        <v>#DIV/0!</v>
      </c>
      <c r="X343" s="344" t="e">
        <f t="shared" si="622"/>
        <v>#DIV/0!</v>
      </c>
      <c r="Y343" s="344" t="e">
        <f t="shared" si="624"/>
        <v>#DIV/0!</v>
      </c>
      <c r="Z343" s="344" t="e">
        <f t="shared" si="626"/>
        <v>#DIV/0!</v>
      </c>
      <c r="AA343" s="344" t="e">
        <f t="shared" si="628"/>
        <v>#DIV/0!</v>
      </c>
      <c r="AB343" s="344" t="e">
        <f t="shared" si="630"/>
        <v>#DIV/0!</v>
      </c>
      <c r="AC343" s="344" t="e">
        <f t="shared" si="632"/>
        <v>#DIV/0!</v>
      </c>
      <c r="AD343" s="344" t="e">
        <f t="shared" si="634"/>
        <v>#DIV/0!</v>
      </c>
      <c r="AE343" s="344" t="e">
        <f t="shared" si="636"/>
        <v>#DIV/0!</v>
      </c>
      <c r="AF343" s="344" t="e">
        <f t="shared" si="638"/>
        <v>#DIV/0!</v>
      </c>
      <c r="AG343" s="344" t="e">
        <f t="shared" si="640"/>
        <v>#DIV/0!</v>
      </c>
      <c r="AH343" s="344" t="e">
        <f t="shared" si="642"/>
        <v>#DIV/0!</v>
      </c>
      <c r="AI343" s="344" t="e">
        <f t="shared" si="644"/>
        <v>#DIV/0!</v>
      </c>
      <c r="AJ343" s="344" t="e">
        <f t="shared" si="646"/>
        <v>#DIV/0!</v>
      </c>
      <c r="AK343" s="344" t="e">
        <f t="shared" si="648"/>
        <v>#DIV/0!</v>
      </c>
      <c r="AL343" s="344" t="e">
        <f t="shared" si="650"/>
        <v>#DIV/0!</v>
      </c>
      <c r="AM343" s="344" t="e">
        <f t="shared" si="652"/>
        <v>#DIV/0!</v>
      </c>
      <c r="AN343" s="344" t="e">
        <f t="shared" si="654"/>
        <v>#DIV/0!</v>
      </c>
      <c r="AO343" s="344" t="e">
        <f t="shared" ref="AO343:AO360" si="656">IF(S343=0,"",$DC343)</f>
        <v>#DIV/0!</v>
      </c>
      <c r="BL343" s="332">
        <f t="shared" si="615"/>
        <v>0</v>
      </c>
      <c r="BM343" s="344" t="e">
        <f>IF(BL343&lt;$BL363,$BL364,$BL365)</f>
        <v>#DIV/0!</v>
      </c>
      <c r="BN343" s="344">
        <f t="shared" si="617"/>
        <v>0</v>
      </c>
      <c r="BO343" s="344" t="e">
        <f>IF(BN343&lt;$BN363,$BN364,$BN365)</f>
        <v>#DIV/0!</v>
      </c>
      <c r="BP343" s="344">
        <f t="shared" si="619"/>
        <v>0</v>
      </c>
      <c r="BQ343" s="344" t="e">
        <f>IF(BP343&lt;$BP363,$BP364,$BP365)</f>
        <v>#DIV/0!</v>
      </c>
      <c r="BR343" s="344">
        <f t="shared" si="621"/>
        <v>0</v>
      </c>
      <c r="BS343" s="344" t="e">
        <f>IF(BR343&lt;$BR363,$BR364,$BR365)</f>
        <v>#DIV/0!</v>
      </c>
      <c r="BT343" s="344">
        <f t="shared" si="623"/>
        <v>0</v>
      </c>
      <c r="BU343" s="344" t="e">
        <f>IF(BT343&lt;$BT363,$BT364,$BT365)</f>
        <v>#DIV/0!</v>
      </c>
      <c r="BV343" s="344">
        <f t="shared" si="625"/>
        <v>0</v>
      </c>
      <c r="BW343" s="344" t="e">
        <f>IF(BV343&lt;$BV363,$BV364,$BV365)</f>
        <v>#DIV/0!</v>
      </c>
      <c r="BX343" s="344">
        <f t="shared" si="627"/>
        <v>0</v>
      </c>
      <c r="BY343" s="344" t="e">
        <f>IF(BX343&lt;$BX363,$BX364,$BX365)</f>
        <v>#DIV/0!</v>
      </c>
      <c r="BZ343" s="344">
        <f t="shared" si="629"/>
        <v>0</v>
      </c>
      <c r="CA343" s="344" t="e">
        <f>IF(BZ343&lt;$BZ363,$BZ364,$BZ365)</f>
        <v>#DIV/0!</v>
      </c>
      <c r="CB343" s="344">
        <f t="shared" si="631"/>
        <v>0</v>
      </c>
      <c r="CC343" s="344" t="e">
        <f>IF(CB343&lt;$CB363,$CB364,$CB365)</f>
        <v>#DIV/0!</v>
      </c>
      <c r="CD343" s="344">
        <f t="shared" si="633"/>
        <v>0</v>
      </c>
      <c r="CE343" s="344" t="e">
        <f>IF(CD343&lt;$CD363,$CD364,$CD365)</f>
        <v>#DIV/0!</v>
      </c>
      <c r="CF343" s="344">
        <f t="shared" si="635"/>
        <v>0</v>
      </c>
      <c r="CG343" s="344" t="e">
        <f>IF(CF343&lt;$CF363,$CF364,$CF365)</f>
        <v>#DIV/0!</v>
      </c>
      <c r="CH343" s="344">
        <f t="shared" si="637"/>
        <v>0</v>
      </c>
      <c r="CI343" s="344" t="e">
        <f>IF(CH343&lt;$CH363,$CH364,$CH365)</f>
        <v>#DIV/0!</v>
      </c>
      <c r="CJ343" s="344">
        <f t="shared" si="639"/>
        <v>0</v>
      </c>
      <c r="CK343" s="344" t="e">
        <f>IF(CJ343&lt;$CJ363,$CJ364,$CJ365)</f>
        <v>#DIV/0!</v>
      </c>
      <c r="CL343" s="344">
        <f t="shared" si="641"/>
        <v>0</v>
      </c>
      <c r="CM343" s="344" t="e">
        <f>IF(CL343&lt;$CL363,$CL364,$CL365)</f>
        <v>#DIV/0!</v>
      </c>
      <c r="CN343" s="344">
        <f t="shared" si="643"/>
        <v>0</v>
      </c>
      <c r="CO343" s="344" t="e">
        <f>IF(CN343&lt;$CN363,$CN364,$CN365)</f>
        <v>#DIV/0!</v>
      </c>
      <c r="CP343" s="344">
        <f t="shared" si="645"/>
        <v>0</v>
      </c>
      <c r="CQ343" s="344" t="e">
        <f>IF(CP343&lt;$CP363,$CP364,$CP365)</f>
        <v>#DIV/0!</v>
      </c>
      <c r="CR343" s="344">
        <f t="shared" si="647"/>
        <v>0</v>
      </c>
      <c r="CS343" s="344" t="e">
        <f>IF(CR343&lt;$CR363,$CR364,$CR365)</f>
        <v>#DIV/0!</v>
      </c>
      <c r="CT343" s="344">
        <f t="shared" si="649"/>
        <v>0</v>
      </c>
      <c r="CU343" s="344" t="e">
        <f>IF(CT343&lt;$CT363,$CT364,$CT365)</f>
        <v>#DIV/0!</v>
      </c>
      <c r="CV343" s="344">
        <f t="shared" si="651"/>
        <v>0</v>
      </c>
      <c r="CW343" s="344" t="e">
        <f>IF(CV343&lt;$CV363,$CV364,$CV365)</f>
        <v>#DIV/0!</v>
      </c>
      <c r="CX343" s="344">
        <f t="shared" si="653"/>
        <v>0</v>
      </c>
      <c r="CY343" s="344" t="e">
        <f>IF(CX343&lt;$CX363,$CX364,$CX365)</f>
        <v>#DIV/0!</v>
      </c>
      <c r="CZ343" s="344">
        <f t="shared" si="655"/>
        <v>0</v>
      </c>
      <c r="DA343" s="344" t="e">
        <f>IF(CZ343&lt;$CZ363,$CZ364,$CZ365)</f>
        <v>#DIV/0!</v>
      </c>
      <c r="DB343" s="344">
        <f t="shared" ref="DB343:DB360" si="657">ABS($P$342-P343)</f>
        <v>0</v>
      </c>
      <c r="DC343" s="344" t="e">
        <f>IF(DB343&lt;DB363,$DB364,$DB365)</f>
        <v>#DIV/0!</v>
      </c>
      <c r="FA343" s="344">
        <f>SUM(FA341:FA342)</f>
        <v>2828004846.0999742</v>
      </c>
      <c r="FB343" s="344">
        <f t="shared" si="608"/>
        <v>0</v>
      </c>
      <c r="FC343" s="344">
        <f t="shared" si="609"/>
        <v>9859.5497076023385</v>
      </c>
      <c r="FD343" s="344">
        <f t="shared" si="603"/>
        <v>9859.5497076023385</v>
      </c>
    </row>
    <row r="344" spans="1:160">
      <c r="A344" s="342">
        <f>IF(Rendimiento!B193="",Rendimiento!F193,Rendimiento!B193)</f>
        <v>0</v>
      </c>
      <c r="B344" s="358">
        <f>Rendimiento!C193</f>
        <v>0</v>
      </c>
      <c r="C344" s="358">
        <f>Rendimiento!D193</f>
        <v>0</v>
      </c>
      <c r="D344" s="353">
        <f>Rendimiento!E193</f>
        <v>0</v>
      </c>
      <c r="E344" s="344">
        <f t="shared" si="610"/>
        <v>0</v>
      </c>
      <c r="F344" s="344">
        <f t="shared" si="604"/>
        <v>0</v>
      </c>
      <c r="G344" s="344">
        <f t="shared" si="605"/>
        <v>0</v>
      </c>
      <c r="H344" s="344">
        <f t="shared" si="606"/>
        <v>0</v>
      </c>
      <c r="I344" s="340">
        <f t="shared" si="611"/>
        <v>0</v>
      </c>
      <c r="J344" s="344">
        <f t="shared" si="612"/>
        <v>0</v>
      </c>
      <c r="K344" s="344">
        <f t="shared" si="607"/>
        <v>0</v>
      </c>
      <c r="O344" s="342">
        <f>Rendimiento!M193</f>
        <v>0</v>
      </c>
      <c r="P344" s="356">
        <f>Rendimiento!N193</f>
        <v>0</v>
      </c>
      <c r="Q344" s="332" t="e">
        <f>IF(E364&gt;0,O344,0)</f>
        <v>#DIV/0!</v>
      </c>
      <c r="R344" s="333" t="e">
        <f t="shared" si="613"/>
        <v>#DIV/0!</v>
      </c>
      <c r="S344" s="332" t="e">
        <f>IF(E364&gt;0,P344,Q344)</f>
        <v>#DIV/0!</v>
      </c>
      <c r="T344" s="344" t="e">
        <f t="shared" si="614"/>
        <v>#DIV/0!</v>
      </c>
      <c r="U344" s="344" t="e">
        <f t="shared" si="616"/>
        <v>#DIV/0!</v>
      </c>
      <c r="V344" s="344" t="e">
        <f t="shared" si="618"/>
        <v>#DIV/0!</v>
      </c>
      <c r="W344" s="344" t="e">
        <f t="shared" si="620"/>
        <v>#DIV/0!</v>
      </c>
      <c r="X344" s="344" t="e">
        <f t="shared" si="622"/>
        <v>#DIV/0!</v>
      </c>
      <c r="Y344" s="344" t="e">
        <f t="shared" si="624"/>
        <v>#DIV/0!</v>
      </c>
      <c r="Z344" s="344" t="e">
        <f t="shared" si="626"/>
        <v>#DIV/0!</v>
      </c>
      <c r="AA344" s="344" t="e">
        <f t="shared" si="628"/>
        <v>#DIV/0!</v>
      </c>
      <c r="AB344" s="344" t="e">
        <f t="shared" si="630"/>
        <v>#DIV/0!</v>
      </c>
      <c r="AC344" s="344" t="e">
        <f t="shared" si="632"/>
        <v>#DIV/0!</v>
      </c>
      <c r="AD344" s="344" t="e">
        <f t="shared" si="634"/>
        <v>#DIV/0!</v>
      </c>
      <c r="AE344" s="344" t="e">
        <f t="shared" si="636"/>
        <v>#DIV/0!</v>
      </c>
      <c r="AF344" s="344" t="e">
        <f t="shared" si="638"/>
        <v>#DIV/0!</v>
      </c>
      <c r="AG344" s="344" t="e">
        <f t="shared" si="640"/>
        <v>#DIV/0!</v>
      </c>
      <c r="AH344" s="344" t="e">
        <f t="shared" si="642"/>
        <v>#DIV/0!</v>
      </c>
      <c r="AI344" s="344" t="e">
        <f t="shared" si="644"/>
        <v>#DIV/0!</v>
      </c>
      <c r="AJ344" s="344" t="e">
        <f t="shared" si="646"/>
        <v>#DIV/0!</v>
      </c>
      <c r="AK344" s="344" t="e">
        <f t="shared" si="648"/>
        <v>#DIV/0!</v>
      </c>
      <c r="AL344" s="344" t="e">
        <f t="shared" si="650"/>
        <v>#DIV/0!</v>
      </c>
      <c r="AM344" s="344" t="e">
        <f t="shared" si="652"/>
        <v>#DIV/0!</v>
      </c>
      <c r="AN344" s="344" t="e">
        <f t="shared" si="654"/>
        <v>#DIV/0!</v>
      </c>
      <c r="AO344" s="344" t="e">
        <f t="shared" si="656"/>
        <v>#DIV/0!</v>
      </c>
      <c r="AP344" s="344" t="e">
        <f t="shared" ref="AP344:AP360" si="658">IF(S344=0,"",$DE344)</f>
        <v>#DIV/0!</v>
      </c>
      <c r="BL344" s="332">
        <f t="shared" si="615"/>
        <v>0</v>
      </c>
      <c r="BM344" s="344" t="e">
        <f>IF(BL344&lt;$BL363,$BL364,$BL365)</f>
        <v>#DIV/0!</v>
      </c>
      <c r="BN344" s="344">
        <f t="shared" si="617"/>
        <v>0</v>
      </c>
      <c r="BO344" s="344" t="e">
        <f>IF(BN344&lt;$BN363,$BN364,$BN365)</f>
        <v>#DIV/0!</v>
      </c>
      <c r="BP344" s="344">
        <f t="shared" si="619"/>
        <v>0</v>
      </c>
      <c r="BQ344" s="344" t="e">
        <f>IF(BP344&lt;$BP363,$BP364,$BP365)</f>
        <v>#DIV/0!</v>
      </c>
      <c r="BR344" s="344">
        <f t="shared" si="621"/>
        <v>0</v>
      </c>
      <c r="BS344" s="344" t="e">
        <f>IF(BR344&lt;$BR363,$BR364,$BR365)</f>
        <v>#DIV/0!</v>
      </c>
      <c r="BT344" s="344">
        <f t="shared" si="623"/>
        <v>0</v>
      </c>
      <c r="BU344" s="344" t="e">
        <f>IF(BT344&lt;$BT363,$BT364,$BT365)</f>
        <v>#DIV/0!</v>
      </c>
      <c r="BV344" s="344">
        <f t="shared" si="625"/>
        <v>0</v>
      </c>
      <c r="BW344" s="344" t="e">
        <f>IF(BV344&lt;$BV363,$BV364,$BV365)</f>
        <v>#DIV/0!</v>
      </c>
      <c r="BX344" s="344">
        <f t="shared" si="627"/>
        <v>0</v>
      </c>
      <c r="BY344" s="344" t="e">
        <f>IF(BX344&lt;$BX363,$BX364,$BX365)</f>
        <v>#DIV/0!</v>
      </c>
      <c r="BZ344" s="344">
        <f t="shared" si="629"/>
        <v>0</v>
      </c>
      <c r="CA344" s="344" t="e">
        <f>IF(BZ344&lt;$BZ363,$BZ364,$BZ365)</f>
        <v>#DIV/0!</v>
      </c>
      <c r="CB344" s="344">
        <f t="shared" si="631"/>
        <v>0</v>
      </c>
      <c r="CC344" s="344" t="e">
        <f>IF(CB344&lt;$CB363,$CB364,$CB365)</f>
        <v>#DIV/0!</v>
      </c>
      <c r="CD344" s="344">
        <f t="shared" si="633"/>
        <v>0</v>
      </c>
      <c r="CE344" s="344" t="e">
        <f>IF(CD344&lt;$CD363,$CD364,$CD365)</f>
        <v>#DIV/0!</v>
      </c>
      <c r="CF344" s="344">
        <f t="shared" si="635"/>
        <v>0</v>
      </c>
      <c r="CG344" s="344" t="e">
        <f>IF(CF344&lt;$CF363,$CF364,$CF365)</f>
        <v>#DIV/0!</v>
      </c>
      <c r="CH344" s="344">
        <f t="shared" si="637"/>
        <v>0</v>
      </c>
      <c r="CI344" s="344" t="e">
        <f>IF(CH344&lt;$CH363,$CH364,$CH365)</f>
        <v>#DIV/0!</v>
      </c>
      <c r="CJ344" s="344">
        <f t="shared" si="639"/>
        <v>0</v>
      </c>
      <c r="CK344" s="344" t="e">
        <f>IF(CJ344&lt;$CJ363,$CJ364,$CJ365)</f>
        <v>#DIV/0!</v>
      </c>
      <c r="CL344" s="344">
        <f t="shared" si="641"/>
        <v>0</v>
      </c>
      <c r="CM344" s="344" t="e">
        <f>IF(CL344&lt;$CL363,$CL364,$CL365)</f>
        <v>#DIV/0!</v>
      </c>
      <c r="CN344" s="344">
        <f t="shared" si="643"/>
        <v>0</v>
      </c>
      <c r="CO344" s="344" t="e">
        <f>IF(CN344&lt;$CN363,$CN364,$CN365)</f>
        <v>#DIV/0!</v>
      </c>
      <c r="CP344" s="344">
        <f t="shared" si="645"/>
        <v>0</v>
      </c>
      <c r="CQ344" s="344" t="e">
        <f>IF(CP344&lt;$CP363,$CP364,$CP365)</f>
        <v>#DIV/0!</v>
      </c>
      <c r="CR344" s="344">
        <f t="shared" si="647"/>
        <v>0</v>
      </c>
      <c r="CS344" s="344" t="e">
        <f>IF(CR344&lt;$CR363,$CR364,$CR365)</f>
        <v>#DIV/0!</v>
      </c>
      <c r="CT344" s="344">
        <f t="shared" si="649"/>
        <v>0</v>
      </c>
      <c r="CU344" s="344" t="e">
        <f>IF(CT344&lt;$CT363,$CT364,$CT365)</f>
        <v>#DIV/0!</v>
      </c>
      <c r="CV344" s="344">
        <f t="shared" si="651"/>
        <v>0</v>
      </c>
      <c r="CW344" s="344" t="e">
        <f>IF(CV344&lt;$CV363,$CV364,$CV365)</f>
        <v>#DIV/0!</v>
      </c>
      <c r="CX344" s="344">
        <f t="shared" si="653"/>
        <v>0</v>
      </c>
      <c r="CY344" s="344" t="e">
        <f>IF(CX344&lt;$CX363,$CX364,$CX365)</f>
        <v>#DIV/0!</v>
      </c>
      <c r="CZ344" s="344">
        <f t="shared" si="655"/>
        <v>0</v>
      </c>
      <c r="DA344" s="344" t="e">
        <f>IF(CZ344&lt;$CZ363,$CZ364,$CZ365)</f>
        <v>#DIV/0!</v>
      </c>
      <c r="DB344" s="344">
        <f t="shared" si="657"/>
        <v>0</v>
      </c>
      <c r="DC344" s="344" t="e">
        <f>IF(DB344&lt;DB363,$DB364,$DB365)</f>
        <v>#DIV/0!</v>
      </c>
      <c r="DD344" s="344">
        <f t="shared" ref="DD344:DD360" si="659">ABS($P$343-P344)</f>
        <v>0</v>
      </c>
      <c r="DE344" s="344" t="e">
        <f>IF(DD344&lt;DD363,$DD364,$DD365)</f>
        <v>#DIV/0!</v>
      </c>
      <c r="FA344" s="344">
        <f>COUNTIF(A321:D321,"&gt;0,1")</f>
        <v>0</v>
      </c>
      <c r="FB344" s="344">
        <f t="shared" si="608"/>
        <v>0</v>
      </c>
      <c r="FC344" s="344">
        <f t="shared" si="609"/>
        <v>12790.602339181285</v>
      </c>
      <c r="FD344" s="344">
        <f t="shared" si="603"/>
        <v>12790.602339181285</v>
      </c>
    </row>
    <row r="345" spans="1:160">
      <c r="A345" s="342">
        <f>IF(Rendimiento!B194="",Rendimiento!F194,Rendimiento!B194)</f>
        <v>0</v>
      </c>
      <c r="B345" s="358">
        <f>Rendimiento!C194</f>
        <v>0</v>
      </c>
      <c r="C345" s="358">
        <f>Rendimiento!D194</f>
        <v>0</v>
      </c>
      <c r="D345" s="353">
        <f>Rendimiento!E194</f>
        <v>0</v>
      </c>
      <c r="E345" s="344">
        <f t="shared" si="610"/>
        <v>0</v>
      </c>
      <c r="F345" s="344">
        <f t="shared" si="604"/>
        <v>0</v>
      </c>
      <c r="G345" s="344">
        <f t="shared" si="605"/>
        <v>0</v>
      </c>
      <c r="H345" s="344">
        <f t="shared" si="606"/>
        <v>0</v>
      </c>
      <c r="I345" s="340">
        <f t="shared" si="611"/>
        <v>0</v>
      </c>
      <c r="J345" s="344">
        <f t="shared" si="612"/>
        <v>0</v>
      </c>
      <c r="K345" s="344">
        <f t="shared" si="607"/>
        <v>0</v>
      </c>
      <c r="L345" s="344" t="s">
        <v>144</v>
      </c>
      <c r="O345" s="342">
        <f>Rendimiento!M194</f>
        <v>0</v>
      </c>
      <c r="P345" s="356">
        <f>Rendimiento!N194</f>
        <v>0</v>
      </c>
      <c r="Q345" s="332" t="e">
        <f>IF(E364&gt;0,O345,0)</f>
        <v>#DIV/0!</v>
      </c>
      <c r="R345" s="333" t="e">
        <f t="shared" si="613"/>
        <v>#DIV/0!</v>
      </c>
      <c r="S345" s="332" t="e">
        <f>IF(E364&gt;0,P345,Q345)</f>
        <v>#DIV/0!</v>
      </c>
      <c r="T345" s="344" t="e">
        <f t="shared" si="614"/>
        <v>#DIV/0!</v>
      </c>
      <c r="U345" s="344" t="e">
        <f t="shared" si="616"/>
        <v>#DIV/0!</v>
      </c>
      <c r="V345" s="344" t="e">
        <f t="shared" si="618"/>
        <v>#DIV/0!</v>
      </c>
      <c r="W345" s="344" t="e">
        <f t="shared" si="620"/>
        <v>#DIV/0!</v>
      </c>
      <c r="X345" s="344" t="e">
        <f t="shared" si="622"/>
        <v>#DIV/0!</v>
      </c>
      <c r="Y345" s="344" t="e">
        <f t="shared" si="624"/>
        <v>#DIV/0!</v>
      </c>
      <c r="Z345" s="344" t="e">
        <f t="shared" si="626"/>
        <v>#DIV/0!</v>
      </c>
      <c r="AA345" s="344" t="e">
        <f t="shared" si="628"/>
        <v>#DIV/0!</v>
      </c>
      <c r="AB345" s="344" t="e">
        <f t="shared" si="630"/>
        <v>#DIV/0!</v>
      </c>
      <c r="AC345" s="344" t="e">
        <f t="shared" si="632"/>
        <v>#DIV/0!</v>
      </c>
      <c r="AD345" s="344" t="e">
        <f t="shared" si="634"/>
        <v>#DIV/0!</v>
      </c>
      <c r="AE345" s="344" t="e">
        <f t="shared" si="636"/>
        <v>#DIV/0!</v>
      </c>
      <c r="AF345" s="344" t="e">
        <f t="shared" si="638"/>
        <v>#DIV/0!</v>
      </c>
      <c r="AG345" s="344" t="e">
        <f t="shared" si="640"/>
        <v>#DIV/0!</v>
      </c>
      <c r="AH345" s="344" t="e">
        <f t="shared" si="642"/>
        <v>#DIV/0!</v>
      </c>
      <c r="AI345" s="344" t="e">
        <f t="shared" si="644"/>
        <v>#DIV/0!</v>
      </c>
      <c r="AJ345" s="344" t="e">
        <f t="shared" si="646"/>
        <v>#DIV/0!</v>
      </c>
      <c r="AK345" s="344" t="e">
        <f t="shared" si="648"/>
        <v>#DIV/0!</v>
      </c>
      <c r="AL345" s="344" t="e">
        <f t="shared" si="650"/>
        <v>#DIV/0!</v>
      </c>
      <c r="AM345" s="344" t="e">
        <f t="shared" si="652"/>
        <v>#DIV/0!</v>
      </c>
      <c r="AN345" s="344" t="e">
        <f t="shared" si="654"/>
        <v>#DIV/0!</v>
      </c>
      <c r="AO345" s="344" t="e">
        <f t="shared" si="656"/>
        <v>#DIV/0!</v>
      </c>
      <c r="AP345" s="344" t="e">
        <f t="shared" si="658"/>
        <v>#DIV/0!</v>
      </c>
      <c r="AQ345" s="344" t="e">
        <f t="shared" ref="AQ345:AQ360" si="660">IF(S345=0,"",$DG345)</f>
        <v>#DIV/0!</v>
      </c>
      <c r="BL345" s="332">
        <f t="shared" si="615"/>
        <v>0</v>
      </c>
      <c r="BM345" s="344" t="e">
        <f>IF(BL345&lt;$BL363,$BL364,$BL365)</f>
        <v>#DIV/0!</v>
      </c>
      <c r="BN345" s="344">
        <f t="shared" si="617"/>
        <v>0</v>
      </c>
      <c r="BO345" s="344" t="e">
        <f>IF(BN345&lt;$BN363,$BN364,$BN365)</f>
        <v>#DIV/0!</v>
      </c>
      <c r="BP345" s="344">
        <f t="shared" si="619"/>
        <v>0</v>
      </c>
      <c r="BQ345" s="344" t="e">
        <f>IF(BP345&lt;$BP363,$BP364,$BP365)</f>
        <v>#DIV/0!</v>
      </c>
      <c r="BR345" s="344">
        <f t="shared" si="621"/>
        <v>0</v>
      </c>
      <c r="BS345" s="344" t="e">
        <f>IF(BR345&lt;$BR363,$BR364,$BR365)</f>
        <v>#DIV/0!</v>
      </c>
      <c r="BT345" s="344">
        <f t="shared" si="623"/>
        <v>0</v>
      </c>
      <c r="BU345" s="344" t="e">
        <f>IF(BT345&lt;$BT363,$BT364,$BT365)</f>
        <v>#DIV/0!</v>
      </c>
      <c r="BV345" s="344">
        <f t="shared" si="625"/>
        <v>0</v>
      </c>
      <c r="BW345" s="344" t="e">
        <f>IF(BV345&lt;$BV363,$BV364,$BV365)</f>
        <v>#DIV/0!</v>
      </c>
      <c r="BX345" s="344">
        <f t="shared" si="627"/>
        <v>0</v>
      </c>
      <c r="BY345" s="344" t="e">
        <f>IF(BX345&lt;$BX363,$BX364,$BX365)</f>
        <v>#DIV/0!</v>
      </c>
      <c r="BZ345" s="344">
        <f t="shared" si="629"/>
        <v>0</v>
      </c>
      <c r="CA345" s="344" t="e">
        <f>IF(BZ345&lt;$BZ363,$BZ364,$BZ365)</f>
        <v>#DIV/0!</v>
      </c>
      <c r="CB345" s="344">
        <f t="shared" si="631"/>
        <v>0</v>
      </c>
      <c r="CC345" s="344" t="e">
        <f>IF(CB345&lt;$CB363,$CB364,$CB365)</f>
        <v>#DIV/0!</v>
      </c>
      <c r="CD345" s="344">
        <f t="shared" si="633"/>
        <v>0</v>
      </c>
      <c r="CE345" s="344" t="e">
        <f>IF(CD345&lt;$CD363,$CD364,$CD365)</f>
        <v>#DIV/0!</v>
      </c>
      <c r="CF345" s="344">
        <f t="shared" si="635"/>
        <v>0</v>
      </c>
      <c r="CG345" s="344" t="e">
        <f>IF(CF345&lt;$CF363,$CF364,$CF365)</f>
        <v>#DIV/0!</v>
      </c>
      <c r="CH345" s="344">
        <f t="shared" si="637"/>
        <v>0</v>
      </c>
      <c r="CI345" s="344" t="e">
        <f>IF(CH345&lt;$CH363,$CH364,$CH365)</f>
        <v>#DIV/0!</v>
      </c>
      <c r="CJ345" s="344">
        <f t="shared" si="639"/>
        <v>0</v>
      </c>
      <c r="CK345" s="344" t="e">
        <f>IF(CJ345&lt;$CJ363,$CJ364,$CJ365)</f>
        <v>#DIV/0!</v>
      </c>
      <c r="CL345" s="344">
        <f t="shared" si="641"/>
        <v>0</v>
      </c>
      <c r="CM345" s="344" t="e">
        <f>IF(CL345&lt;$CL363,$CL364,$CL365)</f>
        <v>#DIV/0!</v>
      </c>
      <c r="CN345" s="344">
        <f t="shared" si="643"/>
        <v>0</v>
      </c>
      <c r="CO345" s="344" t="e">
        <f>IF(CN345&lt;$CN363,$CN364,$CN365)</f>
        <v>#DIV/0!</v>
      </c>
      <c r="CP345" s="344">
        <f t="shared" si="645"/>
        <v>0</v>
      </c>
      <c r="CQ345" s="344" t="e">
        <f>IF(CP345&lt;$CP363,$CP364,$CP365)</f>
        <v>#DIV/0!</v>
      </c>
      <c r="CR345" s="344">
        <f t="shared" si="647"/>
        <v>0</v>
      </c>
      <c r="CS345" s="344" t="e">
        <f>IF(CR345&lt;$CR363,$CR364,$CR365)</f>
        <v>#DIV/0!</v>
      </c>
      <c r="CT345" s="344">
        <f t="shared" si="649"/>
        <v>0</v>
      </c>
      <c r="CU345" s="344" t="e">
        <f>IF(CT345&lt;$CT363,$CT364,$CT365)</f>
        <v>#DIV/0!</v>
      </c>
      <c r="CV345" s="344">
        <f t="shared" si="651"/>
        <v>0</v>
      </c>
      <c r="CW345" s="344" t="e">
        <f>IF(CV345&lt;$CV363,$CV364,$CV365)</f>
        <v>#DIV/0!</v>
      </c>
      <c r="CX345" s="344">
        <f t="shared" si="653"/>
        <v>0</v>
      </c>
      <c r="CY345" s="344" t="e">
        <f>IF(CX345&lt;$CX363,$CX364,$CX365)</f>
        <v>#DIV/0!</v>
      </c>
      <c r="CZ345" s="344">
        <f t="shared" si="655"/>
        <v>0</v>
      </c>
      <c r="DA345" s="344" t="e">
        <f>IF(CZ345&lt;$CZ363,$CZ364,$CZ365)</f>
        <v>#DIV/0!</v>
      </c>
      <c r="DB345" s="344">
        <f t="shared" si="657"/>
        <v>0</v>
      </c>
      <c r="DC345" s="344" t="e">
        <f>IF(DB345&lt;DB363,$DB364,$DB365)</f>
        <v>#DIV/0!</v>
      </c>
      <c r="DD345" s="344">
        <f t="shared" si="659"/>
        <v>0</v>
      </c>
      <c r="DE345" s="344" t="e">
        <f>IF(DD345&lt;DD363,$DD364,$DD365)</f>
        <v>#DIV/0!</v>
      </c>
      <c r="DF345" s="344">
        <f t="shared" ref="DF345:DF360" si="661">ABS($P$344-P345)</f>
        <v>0</v>
      </c>
      <c r="DG345" s="344" t="e">
        <f>IF(DF345&lt;DF363,$DF364,$DF365)</f>
        <v>#DIV/0!</v>
      </c>
      <c r="FA345" s="344" t="e">
        <f>FA343/FA344</f>
        <v>#DIV/0!</v>
      </c>
      <c r="FB345" s="344">
        <f t="shared" si="608"/>
        <v>0</v>
      </c>
      <c r="FC345" s="344">
        <f t="shared" si="609"/>
        <v>14671.04678362573</v>
      </c>
      <c r="FD345" s="344">
        <f t="shared" si="603"/>
        <v>14671.04678362573</v>
      </c>
    </row>
    <row r="346" spans="1:160">
      <c r="A346" s="342">
        <f>IF(Rendimiento!B195="",Rendimiento!F195,Rendimiento!B195)</f>
        <v>0</v>
      </c>
      <c r="B346" s="358">
        <f>Rendimiento!C195</f>
        <v>0</v>
      </c>
      <c r="C346" s="358">
        <f>Rendimiento!D195</f>
        <v>0</v>
      </c>
      <c r="D346" s="344">
        <f>Rendimiento!E195</f>
        <v>0</v>
      </c>
      <c r="E346" s="344">
        <f t="shared" si="610"/>
        <v>0</v>
      </c>
      <c r="F346" s="344">
        <f t="shared" si="604"/>
        <v>0</v>
      </c>
      <c r="G346" s="344">
        <f t="shared" si="605"/>
        <v>0</v>
      </c>
      <c r="H346" s="344">
        <f t="shared" si="606"/>
        <v>0</v>
      </c>
      <c r="I346" s="340">
        <f t="shared" si="611"/>
        <v>0</v>
      </c>
      <c r="J346" s="344">
        <f t="shared" si="612"/>
        <v>0</v>
      </c>
      <c r="K346" s="344">
        <f t="shared" si="607"/>
        <v>0</v>
      </c>
      <c r="O346" s="342">
        <f>Rendimiento!M195</f>
        <v>0</v>
      </c>
      <c r="P346" s="356">
        <f>Rendimiento!N195</f>
        <v>0</v>
      </c>
      <c r="Q346" s="332" t="e">
        <f>IF(E364&gt;0,O346,0)</f>
        <v>#DIV/0!</v>
      </c>
      <c r="R346" s="333" t="e">
        <f t="shared" si="613"/>
        <v>#DIV/0!</v>
      </c>
      <c r="S346" s="332" t="e">
        <f>IF(E364&gt;0,P346,Q346)</f>
        <v>#DIV/0!</v>
      </c>
      <c r="T346" s="344" t="e">
        <f t="shared" si="614"/>
        <v>#DIV/0!</v>
      </c>
      <c r="U346" s="344" t="e">
        <f t="shared" si="616"/>
        <v>#DIV/0!</v>
      </c>
      <c r="V346" s="344" t="e">
        <f t="shared" si="618"/>
        <v>#DIV/0!</v>
      </c>
      <c r="W346" s="344" t="e">
        <f t="shared" si="620"/>
        <v>#DIV/0!</v>
      </c>
      <c r="X346" s="344" t="e">
        <f t="shared" si="622"/>
        <v>#DIV/0!</v>
      </c>
      <c r="Y346" s="344" t="e">
        <f t="shared" si="624"/>
        <v>#DIV/0!</v>
      </c>
      <c r="Z346" s="344" t="e">
        <f t="shared" si="626"/>
        <v>#DIV/0!</v>
      </c>
      <c r="AA346" s="344" t="e">
        <f t="shared" si="628"/>
        <v>#DIV/0!</v>
      </c>
      <c r="AB346" s="344" t="e">
        <f t="shared" si="630"/>
        <v>#DIV/0!</v>
      </c>
      <c r="AC346" s="344" t="e">
        <f t="shared" si="632"/>
        <v>#DIV/0!</v>
      </c>
      <c r="AD346" s="344" t="e">
        <f t="shared" si="634"/>
        <v>#DIV/0!</v>
      </c>
      <c r="AE346" s="344" t="e">
        <f t="shared" si="636"/>
        <v>#DIV/0!</v>
      </c>
      <c r="AF346" s="344" t="e">
        <f t="shared" si="638"/>
        <v>#DIV/0!</v>
      </c>
      <c r="AG346" s="344" t="e">
        <f t="shared" si="640"/>
        <v>#DIV/0!</v>
      </c>
      <c r="AH346" s="344" t="e">
        <f t="shared" si="642"/>
        <v>#DIV/0!</v>
      </c>
      <c r="AI346" s="344" t="e">
        <f t="shared" si="644"/>
        <v>#DIV/0!</v>
      </c>
      <c r="AJ346" s="344" t="e">
        <f t="shared" si="646"/>
        <v>#DIV/0!</v>
      </c>
      <c r="AK346" s="344" t="e">
        <f t="shared" si="648"/>
        <v>#DIV/0!</v>
      </c>
      <c r="AL346" s="344" t="e">
        <f t="shared" si="650"/>
        <v>#DIV/0!</v>
      </c>
      <c r="AM346" s="344" t="e">
        <f t="shared" si="652"/>
        <v>#DIV/0!</v>
      </c>
      <c r="AN346" s="344" t="e">
        <f t="shared" si="654"/>
        <v>#DIV/0!</v>
      </c>
      <c r="AO346" s="344" t="e">
        <f t="shared" si="656"/>
        <v>#DIV/0!</v>
      </c>
      <c r="AP346" s="344" t="e">
        <f t="shared" si="658"/>
        <v>#DIV/0!</v>
      </c>
      <c r="AQ346" s="344" t="e">
        <f t="shared" si="660"/>
        <v>#DIV/0!</v>
      </c>
      <c r="AR346" s="344" t="e">
        <f t="shared" ref="AR346:AR360" si="662">IF(S346=0,"",$DI346)</f>
        <v>#DIV/0!</v>
      </c>
      <c r="BL346" s="332">
        <f t="shared" si="615"/>
        <v>0</v>
      </c>
      <c r="BM346" s="344" t="e">
        <f>IF(BL346&lt;$BL363,$BL364,$BL365)</f>
        <v>#DIV/0!</v>
      </c>
      <c r="BN346" s="344">
        <f t="shared" si="617"/>
        <v>0</v>
      </c>
      <c r="BO346" s="344" t="e">
        <f>IF(BN346&lt;$BN363,$BN364,$BN365)</f>
        <v>#DIV/0!</v>
      </c>
      <c r="BP346" s="344">
        <f t="shared" si="619"/>
        <v>0</v>
      </c>
      <c r="BQ346" s="344" t="e">
        <f>IF(BP346&lt;$BP363,$BP364,$BP365)</f>
        <v>#DIV/0!</v>
      </c>
      <c r="BR346" s="344">
        <f t="shared" si="621"/>
        <v>0</v>
      </c>
      <c r="BS346" s="344" t="e">
        <f>IF(BR346&lt;$BR363,$BR364,$BR365)</f>
        <v>#DIV/0!</v>
      </c>
      <c r="BT346" s="344">
        <f t="shared" si="623"/>
        <v>0</v>
      </c>
      <c r="BU346" s="344" t="e">
        <f>IF(BT346&lt;$BT363,$BT364,$BT365)</f>
        <v>#DIV/0!</v>
      </c>
      <c r="BV346" s="344">
        <f t="shared" si="625"/>
        <v>0</v>
      </c>
      <c r="BW346" s="344" t="e">
        <f>IF(BV346&lt;$BV363,$BV364,$BV365)</f>
        <v>#DIV/0!</v>
      </c>
      <c r="BX346" s="344">
        <f t="shared" si="627"/>
        <v>0</v>
      </c>
      <c r="BY346" s="344" t="e">
        <f>IF(BX346&lt;$BX363,$BX364,$BX365)</f>
        <v>#DIV/0!</v>
      </c>
      <c r="BZ346" s="344">
        <f t="shared" si="629"/>
        <v>0</v>
      </c>
      <c r="CA346" s="344" t="e">
        <f>IF(BZ346&lt;$BZ363,$BZ364,$BZ365)</f>
        <v>#DIV/0!</v>
      </c>
      <c r="CB346" s="344">
        <f t="shared" si="631"/>
        <v>0</v>
      </c>
      <c r="CC346" s="344" t="e">
        <f>IF(CB346&lt;$CB363,$CB364,$CB365)</f>
        <v>#DIV/0!</v>
      </c>
      <c r="CD346" s="344">
        <f t="shared" si="633"/>
        <v>0</v>
      </c>
      <c r="CE346" s="344" t="e">
        <f>IF(CD346&lt;$CD363,$CD364,$CD365)</f>
        <v>#DIV/0!</v>
      </c>
      <c r="CF346" s="344">
        <f t="shared" si="635"/>
        <v>0</v>
      </c>
      <c r="CG346" s="344" t="e">
        <f>IF(CF346&lt;$CF363,$CF364,$CF365)</f>
        <v>#DIV/0!</v>
      </c>
      <c r="CH346" s="344">
        <f t="shared" si="637"/>
        <v>0</v>
      </c>
      <c r="CI346" s="344" t="e">
        <f>IF(CH346&lt;$CH363,$CH364,$CH365)</f>
        <v>#DIV/0!</v>
      </c>
      <c r="CJ346" s="344">
        <f t="shared" si="639"/>
        <v>0</v>
      </c>
      <c r="CK346" s="344" t="e">
        <f>IF(CJ346&lt;$CJ363,$CJ364,$CJ365)</f>
        <v>#DIV/0!</v>
      </c>
      <c r="CL346" s="344">
        <f t="shared" si="641"/>
        <v>0</v>
      </c>
      <c r="CM346" s="344" t="e">
        <f>IF(CL346&lt;$CL363,$CL364,$CL365)</f>
        <v>#DIV/0!</v>
      </c>
      <c r="CN346" s="344">
        <f t="shared" si="643"/>
        <v>0</v>
      </c>
      <c r="CO346" s="344" t="e">
        <f>IF(CN346&lt;$CN363,$CN364,$CN365)</f>
        <v>#DIV/0!</v>
      </c>
      <c r="CP346" s="344">
        <f t="shared" si="645"/>
        <v>0</v>
      </c>
      <c r="CQ346" s="344" t="e">
        <f>IF(CP346&lt;$CP363,$CP364,$CP365)</f>
        <v>#DIV/0!</v>
      </c>
      <c r="CR346" s="344">
        <f t="shared" si="647"/>
        <v>0</v>
      </c>
      <c r="CS346" s="344" t="e">
        <f>IF(CR346&lt;$CR363,$CR364,$CR365)</f>
        <v>#DIV/0!</v>
      </c>
      <c r="CT346" s="344">
        <f t="shared" si="649"/>
        <v>0</v>
      </c>
      <c r="CU346" s="344" t="e">
        <f>IF(CT346&lt;$CT363,$CT364,$CT365)</f>
        <v>#DIV/0!</v>
      </c>
      <c r="CV346" s="344">
        <f t="shared" si="651"/>
        <v>0</v>
      </c>
      <c r="CW346" s="344" t="e">
        <f>IF(CV346&lt;$CV363,$CV364,$CV365)</f>
        <v>#DIV/0!</v>
      </c>
      <c r="CX346" s="344">
        <f t="shared" si="653"/>
        <v>0</v>
      </c>
      <c r="CY346" s="344" t="e">
        <f>IF(CX346&lt;$CX363,$CX364,$CX365)</f>
        <v>#DIV/0!</v>
      </c>
      <c r="CZ346" s="344">
        <f t="shared" si="655"/>
        <v>0</v>
      </c>
      <c r="DA346" s="344" t="e">
        <f>IF(CZ346&lt;$CZ363,$CZ364,$CZ365)</f>
        <v>#DIV/0!</v>
      </c>
      <c r="DB346" s="344">
        <f t="shared" si="657"/>
        <v>0</v>
      </c>
      <c r="DC346" s="344" t="e">
        <f>IF(DB346&lt;DB363,$DB364,$DB365)</f>
        <v>#DIV/0!</v>
      </c>
      <c r="DD346" s="344">
        <f t="shared" si="659"/>
        <v>0</v>
      </c>
      <c r="DE346" s="344" t="e">
        <f>IF(DD346&lt;DD363,$DD364,$DD365)</f>
        <v>#DIV/0!</v>
      </c>
      <c r="DF346" s="344">
        <f t="shared" si="661"/>
        <v>0</v>
      </c>
      <c r="DG346" s="344" t="e">
        <f>IF(DF346&lt;DF363,$DF364,$DF365)</f>
        <v>#DIV/0!</v>
      </c>
      <c r="DH346" s="344">
        <f t="shared" ref="DH346:DH360" si="663">ABS($P$345-P346)</f>
        <v>0</v>
      </c>
      <c r="DI346" s="344" t="e">
        <f>IF(DH346&lt;DH363,$DH364,$DH365)</f>
        <v>#DIV/0!</v>
      </c>
      <c r="FA346" s="344" t="e">
        <f>FA345-FA325</f>
        <v>#DIV/0!</v>
      </c>
      <c r="FB346" s="344">
        <f t="shared" si="608"/>
        <v>0</v>
      </c>
      <c r="FC346" s="344">
        <f t="shared" si="609"/>
        <v>10476.432748538013</v>
      </c>
      <c r="FD346" s="344">
        <f t="shared" si="603"/>
        <v>10476.432748538013</v>
      </c>
    </row>
    <row r="347" spans="1:160">
      <c r="A347" s="342">
        <f>IF(Rendimiento!B196="",Rendimiento!F196,Rendimiento!B196)</f>
        <v>0</v>
      </c>
      <c r="B347" s="358">
        <f>Rendimiento!C196</f>
        <v>0</v>
      </c>
      <c r="C347" s="358">
        <f>Rendimiento!D196</f>
        <v>0</v>
      </c>
      <c r="D347" s="344">
        <f>Rendimiento!E196</f>
        <v>0</v>
      </c>
      <c r="E347" s="344">
        <f t="shared" si="610"/>
        <v>0</v>
      </c>
      <c r="F347" s="344">
        <f t="shared" si="604"/>
        <v>0</v>
      </c>
      <c r="G347" s="344">
        <f t="shared" si="605"/>
        <v>0</v>
      </c>
      <c r="H347" s="344">
        <f t="shared" si="606"/>
        <v>0</v>
      </c>
      <c r="I347" s="340">
        <f t="shared" si="611"/>
        <v>0</v>
      </c>
      <c r="J347" s="344">
        <f t="shared" si="612"/>
        <v>0</v>
      </c>
      <c r="K347" s="344">
        <f t="shared" si="607"/>
        <v>0</v>
      </c>
      <c r="O347" s="342">
        <f>Rendimiento!M196</f>
        <v>0</v>
      </c>
      <c r="P347" s="356">
        <f>Rendimiento!N196</f>
        <v>0</v>
      </c>
      <c r="Q347" s="332" t="e">
        <f>IF(E364&gt;0,O347,0)</f>
        <v>#DIV/0!</v>
      </c>
      <c r="R347" s="333" t="e">
        <f t="shared" si="613"/>
        <v>#DIV/0!</v>
      </c>
      <c r="S347" s="332" t="e">
        <f>IF(E364&gt;0,P347,Q347)</f>
        <v>#DIV/0!</v>
      </c>
      <c r="T347" s="344" t="e">
        <f t="shared" si="614"/>
        <v>#DIV/0!</v>
      </c>
      <c r="U347" s="344" t="e">
        <f t="shared" si="616"/>
        <v>#DIV/0!</v>
      </c>
      <c r="V347" s="344" t="e">
        <f t="shared" si="618"/>
        <v>#DIV/0!</v>
      </c>
      <c r="W347" s="344" t="e">
        <f t="shared" si="620"/>
        <v>#DIV/0!</v>
      </c>
      <c r="X347" s="344" t="e">
        <f t="shared" si="622"/>
        <v>#DIV/0!</v>
      </c>
      <c r="Y347" s="344" t="e">
        <f t="shared" si="624"/>
        <v>#DIV/0!</v>
      </c>
      <c r="Z347" s="344" t="e">
        <f t="shared" si="626"/>
        <v>#DIV/0!</v>
      </c>
      <c r="AA347" s="344" t="e">
        <f t="shared" si="628"/>
        <v>#DIV/0!</v>
      </c>
      <c r="AB347" s="344" t="e">
        <f t="shared" si="630"/>
        <v>#DIV/0!</v>
      </c>
      <c r="AC347" s="344" t="e">
        <f t="shared" si="632"/>
        <v>#DIV/0!</v>
      </c>
      <c r="AD347" s="344" t="e">
        <f t="shared" si="634"/>
        <v>#DIV/0!</v>
      </c>
      <c r="AE347" s="344" t="e">
        <f t="shared" si="636"/>
        <v>#DIV/0!</v>
      </c>
      <c r="AF347" s="344" t="e">
        <f t="shared" si="638"/>
        <v>#DIV/0!</v>
      </c>
      <c r="AG347" s="344" t="e">
        <f t="shared" si="640"/>
        <v>#DIV/0!</v>
      </c>
      <c r="AH347" s="344" t="e">
        <f t="shared" si="642"/>
        <v>#DIV/0!</v>
      </c>
      <c r="AI347" s="344" t="e">
        <f t="shared" si="644"/>
        <v>#DIV/0!</v>
      </c>
      <c r="AJ347" s="344" t="e">
        <f t="shared" si="646"/>
        <v>#DIV/0!</v>
      </c>
      <c r="AK347" s="344" t="e">
        <f t="shared" si="648"/>
        <v>#DIV/0!</v>
      </c>
      <c r="AL347" s="344" t="e">
        <f t="shared" si="650"/>
        <v>#DIV/0!</v>
      </c>
      <c r="AM347" s="344" t="e">
        <f t="shared" si="652"/>
        <v>#DIV/0!</v>
      </c>
      <c r="AN347" s="344" t="e">
        <f t="shared" si="654"/>
        <v>#DIV/0!</v>
      </c>
      <c r="AO347" s="344" t="e">
        <f t="shared" si="656"/>
        <v>#DIV/0!</v>
      </c>
      <c r="AP347" s="344" t="e">
        <f t="shared" si="658"/>
        <v>#DIV/0!</v>
      </c>
      <c r="AQ347" s="344" t="e">
        <f t="shared" si="660"/>
        <v>#DIV/0!</v>
      </c>
      <c r="AR347" s="344" t="e">
        <f t="shared" si="662"/>
        <v>#DIV/0!</v>
      </c>
      <c r="AS347" s="344" t="e">
        <f t="shared" ref="AS347:AS360" si="664">IF(S347=0,"",$DK347)</f>
        <v>#DIV/0!</v>
      </c>
      <c r="BL347" s="332">
        <f t="shared" si="615"/>
        <v>0</v>
      </c>
      <c r="BM347" s="344" t="e">
        <f>IF(BL347&lt;$BL363,$BL364,$BL365)</f>
        <v>#DIV/0!</v>
      </c>
      <c r="BN347" s="344">
        <f t="shared" si="617"/>
        <v>0</v>
      </c>
      <c r="BO347" s="344" t="e">
        <f>IF(BN347&lt;$BN363,$BN364,$BN365)</f>
        <v>#DIV/0!</v>
      </c>
      <c r="BP347" s="344">
        <f t="shared" si="619"/>
        <v>0</v>
      </c>
      <c r="BQ347" s="344" t="e">
        <f>IF(BP347&lt;$BP363,$BP364,$BP365)</f>
        <v>#DIV/0!</v>
      </c>
      <c r="BR347" s="344">
        <f t="shared" si="621"/>
        <v>0</v>
      </c>
      <c r="BS347" s="344" t="e">
        <f>IF(BR347&lt;$BR363,$BR364,$BR365)</f>
        <v>#DIV/0!</v>
      </c>
      <c r="BT347" s="344">
        <f t="shared" si="623"/>
        <v>0</v>
      </c>
      <c r="BU347" s="344" t="e">
        <f>IF(BT347&lt;$BT363,$BT364,$BT365)</f>
        <v>#DIV/0!</v>
      </c>
      <c r="BV347" s="344">
        <f t="shared" si="625"/>
        <v>0</v>
      </c>
      <c r="BW347" s="344" t="e">
        <f>IF(BV347&lt;$BV363,$BV364,$BV365)</f>
        <v>#DIV/0!</v>
      </c>
      <c r="BX347" s="344">
        <f t="shared" si="627"/>
        <v>0</v>
      </c>
      <c r="BY347" s="344" t="e">
        <f>IF(BX347&lt;$BX363,$BX364,$BX365)</f>
        <v>#DIV/0!</v>
      </c>
      <c r="BZ347" s="344">
        <f t="shared" si="629"/>
        <v>0</v>
      </c>
      <c r="CA347" s="344" t="e">
        <f>IF(BZ347&lt;$BZ363,$BZ364,$BZ365)</f>
        <v>#DIV/0!</v>
      </c>
      <c r="CB347" s="344">
        <f t="shared" si="631"/>
        <v>0</v>
      </c>
      <c r="CC347" s="344" t="e">
        <f>IF(CB347&lt;$CB363,$CB364,$CB365)</f>
        <v>#DIV/0!</v>
      </c>
      <c r="CD347" s="344">
        <f t="shared" si="633"/>
        <v>0</v>
      </c>
      <c r="CE347" s="344" t="e">
        <f>IF(CD347&lt;$CD363,$CD364,$CD365)</f>
        <v>#DIV/0!</v>
      </c>
      <c r="CF347" s="344">
        <f t="shared" si="635"/>
        <v>0</v>
      </c>
      <c r="CG347" s="344" t="e">
        <f>IF(CF347&lt;$CF363,$CF364,$CF365)</f>
        <v>#DIV/0!</v>
      </c>
      <c r="CH347" s="344">
        <f t="shared" si="637"/>
        <v>0</v>
      </c>
      <c r="CI347" s="344" t="e">
        <f>IF(CH347&lt;$CH363,$CH364,$CH365)</f>
        <v>#DIV/0!</v>
      </c>
      <c r="CJ347" s="344">
        <f t="shared" si="639"/>
        <v>0</v>
      </c>
      <c r="CK347" s="344" t="e">
        <f>IF(CJ347&lt;$CJ363,$CJ364,$CJ365)</f>
        <v>#DIV/0!</v>
      </c>
      <c r="CL347" s="344">
        <f t="shared" si="641"/>
        <v>0</v>
      </c>
      <c r="CM347" s="344" t="e">
        <f>IF(CL347&lt;$CL363,$CL364,$CL365)</f>
        <v>#DIV/0!</v>
      </c>
      <c r="CN347" s="344">
        <f t="shared" si="643"/>
        <v>0</v>
      </c>
      <c r="CO347" s="344" t="e">
        <f>IF(CN347&lt;$CN363,$CN364,$CN365)</f>
        <v>#DIV/0!</v>
      </c>
      <c r="CP347" s="344">
        <f t="shared" si="645"/>
        <v>0</v>
      </c>
      <c r="CQ347" s="344" t="e">
        <f>IF(CP347&lt;$CP363,$CP364,$CP365)</f>
        <v>#DIV/0!</v>
      </c>
      <c r="CR347" s="344">
        <f t="shared" si="647"/>
        <v>0</v>
      </c>
      <c r="CS347" s="344" t="e">
        <f>IF(CR347&lt;$CR363,$CR364,$CR365)</f>
        <v>#DIV/0!</v>
      </c>
      <c r="CT347" s="344">
        <f t="shared" si="649"/>
        <v>0</v>
      </c>
      <c r="CU347" s="344" t="e">
        <f>IF(CT347&lt;$CT363,$CT364,$CT365)</f>
        <v>#DIV/0!</v>
      </c>
      <c r="CV347" s="344">
        <f t="shared" si="651"/>
        <v>0</v>
      </c>
      <c r="CW347" s="344" t="e">
        <f>IF(CV347&lt;$CV363,$CV364,$CV365)</f>
        <v>#DIV/0!</v>
      </c>
      <c r="CX347" s="344">
        <f t="shared" si="653"/>
        <v>0</v>
      </c>
      <c r="CY347" s="344" t="e">
        <f>IF(CX347&lt;$CX363,$CX364,$CX365)</f>
        <v>#DIV/0!</v>
      </c>
      <c r="CZ347" s="344">
        <f t="shared" si="655"/>
        <v>0</v>
      </c>
      <c r="DA347" s="344" t="e">
        <f>IF(CZ347&lt;$CZ363,$CZ364,$CZ365)</f>
        <v>#DIV/0!</v>
      </c>
      <c r="DB347" s="344">
        <f t="shared" si="657"/>
        <v>0</v>
      </c>
      <c r="DC347" s="344" t="e">
        <f>IF(DB347&lt;DB363,$DB364,$DB365)</f>
        <v>#DIV/0!</v>
      </c>
      <c r="DD347" s="344">
        <f t="shared" si="659"/>
        <v>0</v>
      </c>
      <c r="DE347" s="344" t="e">
        <f>IF(DD347&lt;DD363,$DD364,$DD365)</f>
        <v>#DIV/0!</v>
      </c>
      <c r="DF347" s="344">
        <f t="shared" si="661"/>
        <v>0</v>
      </c>
      <c r="DG347" s="344" t="e">
        <f>IF(DF347&lt;DF363,$DF364,$DF365)</f>
        <v>#DIV/0!</v>
      </c>
      <c r="DH347" s="344">
        <f t="shared" si="663"/>
        <v>0</v>
      </c>
      <c r="DI347" s="344" t="e">
        <f>IF(DH347&lt;DH363,$DH364,$DH365)</f>
        <v>#DIV/0!</v>
      </c>
      <c r="DJ347" s="344">
        <f t="shared" ref="DJ347:DJ360" si="665">ABS($P$346-P347)</f>
        <v>0</v>
      </c>
      <c r="DK347" s="344" t="e">
        <f>IF(DJ347&lt;DJ363,$DJ364,$DJ365)</f>
        <v>#DIV/0!</v>
      </c>
      <c r="FB347" s="344">
        <f t="shared" si="608"/>
        <v>0</v>
      </c>
      <c r="FC347" s="344">
        <f t="shared" si="609"/>
        <v>9599.438596491229</v>
      </c>
      <c r="FD347" s="344">
        <f t="shared" si="603"/>
        <v>9599.438596491229</v>
      </c>
    </row>
    <row r="348" spans="1:160">
      <c r="A348" s="342">
        <f>IF(Rendimiento!B197="",Rendimiento!F197,Rendimiento!B197)</f>
        <v>0</v>
      </c>
      <c r="B348" s="358">
        <f>Rendimiento!C197</f>
        <v>0</v>
      </c>
      <c r="C348" s="358">
        <f>Rendimiento!D197</f>
        <v>0</v>
      </c>
      <c r="D348" s="344">
        <f>Rendimiento!E197</f>
        <v>0</v>
      </c>
      <c r="E348" s="344">
        <f t="shared" si="610"/>
        <v>0</v>
      </c>
      <c r="F348" s="344">
        <f t="shared" si="604"/>
        <v>0</v>
      </c>
      <c r="G348" s="344">
        <f t="shared" si="605"/>
        <v>0</v>
      </c>
      <c r="H348" s="344">
        <f t="shared" si="606"/>
        <v>0</v>
      </c>
      <c r="I348" s="340">
        <f t="shared" si="611"/>
        <v>0</v>
      </c>
      <c r="J348" s="344">
        <f t="shared" si="612"/>
        <v>0</v>
      </c>
      <c r="K348" s="344">
        <f t="shared" si="607"/>
        <v>0</v>
      </c>
      <c r="O348" s="342">
        <f>Rendimiento!M197</f>
        <v>0</v>
      </c>
      <c r="P348" s="356">
        <f>Rendimiento!N197</f>
        <v>0</v>
      </c>
      <c r="Q348" s="332" t="e">
        <f>IF(E364&gt;0,O348,0)</f>
        <v>#DIV/0!</v>
      </c>
      <c r="R348" s="333" t="e">
        <f t="shared" si="613"/>
        <v>#DIV/0!</v>
      </c>
      <c r="S348" s="332" t="e">
        <f>IF(E364&gt;0,P348,Q348)</f>
        <v>#DIV/0!</v>
      </c>
      <c r="T348" s="344" t="e">
        <f t="shared" si="614"/>
        <v>#DIV/0!</v>
      </c>
      <c r="U348" s="344" t="e">
        <f t="shared" si="616"/>
        <v>#DIV/0!</v>
      </c>
      <c r="V348" s="344" t="e">
        <f t="shared" si="618"/>
        <v>#DIV/0!</v>
      </c>
      <c r="W348" s="344" t="e">
        <f t="shared" si="620"/>
        <v>#DIV/0!</v>
      </c>
      <c r="X348" s="344" t="e">
        <f t="shared" si="622"/>
        <v>#DIV/0!</v>
      </c>
      <c r="Y348" s="344" t="e">
        <f t="shared" si="624"/>
        <v>#DIV/0!</v>
      </c>
      <c r="Z348" s="344" t="e">
        <f t="shared" si="626"/>
        <v>#DIV/0!</v>
      </c>
      <c r="AA348" s="344" t="e">
        <f t="shared" si="628"/>
        <v>#DIV/0!</v>
      </c>
      <c r="AB348" s="344" t="e">
        <f t="shared" si="630"/>
        <v>#DIV/0!</v>
      </c>
      <c r="AC348" s="344" t="e">
        <f t="shared" si="632"/>
        <v>#DIV/0!</v>
      </c>
      <c r="AD348" s="344" t="e">
        <f t="shared" si="634"/>
        <v>#DIV/0!</v>
      </c>
      <c r="AE348" s="344" t="e">
        <f t="shared" si="636"/>
        <v>#DIV/0!</v>
      </c>
      <c r="AF348" s="344" t="e">
        <f t="shared" si="638"/>
        <v>#DIV/0!</v>
      </c>
      <c r="AG348" s="344" t="e">
        <f t="shared" si="640"/>
        <v>#DIV/0!</v>
      </c>
      <c r="AH348" s="344" t="e">
        <f t="shared" si="642"/>
        <v>#DIV/0!</v>
      </c>
      <c r="AI348" s="344" t="e">
        <f t="shared" si="644"/>
        <v>#DIV/0!</v>
      </c>
      <c r="AJ348" s="344" t="e">
        <f t="shared" si="646"/>
        <v>#DIV/0!</v>
      </c>
      <c r="AK348" s="344" t="e">
        <f t="shared" si="648"/>
        <v>#DIV/0!</v>
      </c>
      <c r="AL348" s="344" t="e">
        <f t="shared" si="650"/>
        <v>#DIV/0!</v>
      </c>
      <c r="AM348" s="344" t="e">
        <f t="shared" si="652"/>
        <v>#DIV/0!</v>
      </c>
      <c r="AN348" s="344" t="e">
        <f t="shared" si="654"/>
        <v>#DIV/0!</v>
      </c>
      <c r="AO348" s="344" t="e">
        <f t="shared" si="656"/>
        <v>#DIV/0!</v>
      </c>
      <c r="AP348" s="344" t="e">
        <f t="shared" si="658"/>
        <v>#DIV/0!</v>
      </c>
      <c r="AQ348" s="344" t="e">
        <f t="shared" si="660"/>
        <v>#DIV/0!</v>
      </c>
      <c r="AR348" s="344" t="e">
        <f t="shared" si="662"/>
        <v>#DIV/0!</v>
      </c>
      <c r="AS348" s="344" t="e">
        <f t="shared" si="664"/>
        <v>#DIV/0!</v>
      </c>
      <c r="AT348" s="344" t="e">
        <f t="shared" ref="AT348:AT360" si="666">IF(S348=0,"",$DM348)</f>
        <v>#DIV/0!</v>
      </c>
      <c r="BL348" s="332">
        <f t="shared" si="615"/>
        <v>0</v>
      </c>
      <c r="BM348" s="344" t="e">
        <f>IF(BL348&lt;$BL363,$BL364,$BL365)</f>
        <v>#DIV/0!</v>
      </c>
      <c r="BN348" s="332">
        <f t="shared" si="617"/>
        <v>0</v>
      </c>
      <c r="BO348" s="344" t="e">
        <f>IF(BN348&lt;$BN363,$BN364,$BN365)</f>
        <v>#DIV/0!</v>
      </c>
      <c r="BP348" s="332">
        <f t="shared" si="619"/>
        <v>0</v>
      </c>
      <c r="BQ348" s="344" t="e">
        <f>IF(BP348&lt;$BP363,$BP364,$BP365)</f>
        <v>#DIV/0!</v>
      </c>
      <c r="BR348" s="332">
        <f t="shared" si="621"/>
        <v>0</v>
      </c>
      <c r="BS348" s="344" t="e">
        <f>IF(BR348&lt;$BR363,$BR364,$BR365)</f>
        <v>#DIV/0!</v>
      </c>
      <c r="BT348" s="332">
        <f t="shared" si="623"/>
        <v>0</v>
      </c>
      <c r="BU348" s="344" t="e">
        <f>IF(BT348&lt;$BT363,$BT364,$BT365)</f>
        <v>#DIV/0!</v>
      </c>
      <c r="BV348" s="332">
        <f t="shared" si="625"/>
        <v>0</v>
      </c>
      <c r="BW348" s="344" t="e">
        <f>IF(BV348&lt;$BV363,$BV364,$BV365)</f>
        <v>#DIV/0!</v>
      </c>
      <c r="BX348" s="332">
        <f t="shared" si="627"/>
        <v>0</v>
      </c>
      <c r="BY348" s="344" t="e">
        <f>IF(BX348&lt;$BX363,$BX364,$BX365)</f>
        <v>#DIV/0!</v>
      </c>
      <c r="BZ348" s="332">
        <f t="shared" si="629"/>
        <v>0</v>
      </c>
      <c r="CA348" s="344" t="e">
        <f>IF(BZ348&lt;$BZ363,$BZ364,$BZ365)</f>
        <v>#DIV/0!</v>
      </c>
      <c r="CB348" s="332">
        <f t="shared" si="631"/>
        <v>0</v>
      </c>
      <c r="CC348" s="344" t="e">
        <f>IF(CB348&lt;$CB363,$CB364,$CB365)</f>
        <v>#DIV/0!</v>
      </c>
      <c r="CD348" s="332">
        <f t="shared" si="633"/>
        <v>0</v>
      </c>
      <c r="CE348" s="344" t="e">
        <f>IF(CD348&lt;$CD363,$CD364,$CD365)</f>
        <v>#DIV/0!</v>
      </c>
      <c r="CF348" s="332">
        <f t="shared" si="635"/>
        <v>0</v>
      </c>
      <c r="CG348" s="344" t="e">
        <f>IF(CF348&lt;$CF363,$CF364,$CF365)</f>
        <v>#DIV/0!</v>
      </c>
      <c r="CH348" s="332">
        <f t="shared" si="637"/>
        <v>0</v>
      </c>
      <c r="CI348" s="344" t="e">
        <f>IF(CH348&lt;$CH363,$CH364,$CH365)</f>
        <v>#DIV/0!</v>
      </c>
      <c r="CJ348" s="332">
        <f t="shared" si="639"/>
        <v>0</v>
      </c>
      <c r="CK348" s="344" t="e">
        <f>IF(CJ348&lt;$CJ363,$CJ364,$CJ365)</f>
        <v>#DIV/0!</v>
      </c>
      <c r="CL348" s="332">
        <f t="shared" si="641"/>
        <v>0</v>
      </c>
      <c r="CM348" s="344" t="e">
        <f>IF(CL348&lt;$CL363,$CL364,$CL365)</f>
        <v>#DIV/0!</v>
      </c>
      <c r="CN348" s="332">
        <f t="shared" si="643"/>
        <v>0</v>
      </c>
      <c r="CO348" s="344" t="e">
        <f>IF(CN348&lt;$CN363,$CN364,$CN365)</f>
        <v>#DIV/0!</v>
      </c>
      <c r="CP348" s="332">
        <f t="shared" si="645"/>
        <v>0</v>
      </c>
      <c r="CQ348" s="344" t="e">
        <f>IF(CP348&lt;$CP363,$CP364,$CP365)</f>
        <v>#DIV/0!</v>
      </c>
      <c r="CR348" s="332">
        <f t="shared" si="647"/>
        <v>0</v>
      </c>
      <c r="CS348" s="344" t="e">
        <f>IF(CR348&lt;$CR363,$CR364,$CR365)</f>
        <v>#DIV/0!</v>
      </c>
      <c r="CT348" s="332">
        <f t="shared" si="649"/>
        <v>0</v>
      </c>
      <c r="CU348" s="344" t="e">
        <f>IF(CT348&lt;$CT363,$CT364,$CT365)</f>
        <v>#DIV/0!</v>
      </c>
      <c r="CV348" s="332">
        <f t="shared" si="651"/>
        <v>0</v>
      </c>
      <c r="CW348" s="344" t="e">
        <f>IF(CV348&lt;$CV363,$CV364,$CV365)</f>
        <v>#DIV/0!</v>
      </c>
      <c r="CX348" s="332">
        <f t="shared" si="653"/>
        <v>0</v>
      </c>
      <c r="CY348" s="344" t="e">
        <f>IF(CX348&lt;$CX363,$CX364,$CX365)</f>
        <v>#DIV/0!</v>
      </c>
      <c r="CZ348" s="344">
        <f t="shared" si="655"/>
        <v>0</v>
      </c>
      <c r="DA348" s="344" t="e">
        <f>IF(CZ348&lt;$CZ363,$CZ364,$CZ365)</f>
        <v>#DIV/0!</v>
      </c>
      <c r="DB348" s="344">
        <f t="shared" si="657"/>
        <v>0</v>
      </c>
      <c r="DC348" s="344" t="e">
        <f>IF(DB348&lt;DB363,$DB364,$DB365)</f>
        <v>#DIV/0!</v>
      </c>
      <c r="DD348" s="344">
        <f t="shared" si="659"/>
        <v>0</v>
      </c>
      <c r="DE348" s="344" t="e">
        <f>IF(DD348&lt;DD363,$DD364,$DD365)</f>
        <v>#DIV/0!</v>
      </c>
      <c r="DF348" s="344">
        <f t="shared" si="661"/>
        <v>0</v>
      </c>
      <c r="DG348" s="344" t="e">
        <f>IF(DF348&lt;DF363,$DF364,$DF365)</f>
        <v>#DIV/0!</v>
      </c>
      <c r="DH348" s="344">
        <f t="shared" si="663"/>
        <v>0</v>
      </c>
      <c r="DI348" s="344" t="e">
        <f>IF(DH348&lt;DH363,$DH364,$DH365)</f>
        <v>#DIV/0!</v>
      </c>
      <c r="DJ348" s="344">
        <f t="shared" si="665"/>
        <v>0</v>
      </c>
      <c r="DK348" s="344" t="e">
        <f>IF(DJ348&lt;DJ363,$DJ364,$DJ365)</f>
        <v>#DIV/0!</v>
      </c>
      <c r="DL348" s="344">
        <f t="shared" ref="DL348:DL360" si="667">ABS($P$347-P348)</f>
        <v>0</v>
      </c>
      <c r="DM348" s="344" t="e">
        <f>IF(DL348&lt;DL363,$DL364,$DL365)</f>
        <v>#DIV/0!</v>
      </c>
      <c r="EZ348" s="344" t="s">
        <v>275</v>
      </c>
      <c r="FA348" s="342" t="e">
        <f>FA346-FA330-FA339</f>
        <v>#DIV/0!</v>
      </c>
      <c r="FB348" s="344">
        <f t="shared" si="608"/>
        <v>0</v>
      </c>
      <c r="FC348" s="344">
        <f t="shared" si="609"/>
        <v>8405.3040935672507</v>
      </c>
      <c r="FD348" s="344">
        <f t="shared" si="603"/>
        <v>8405.3040935672507</v>
      </c>
    </row>
    <row r="349" spans="1:160">
      <c r="A349" s="342">
        <f>IF(Rendimiento!B198="",Rendimiento!F198,Rendimiento!B198)</f>
        <v>0</v>
      </c>
      <c r="B349" s="358">
        <f>Rendimiento!C198</f>
        <v>0</v>
      </c>
      <c r="C349" s="358">
        <f>Rendimiento!D198</f>
        <v>0</v>
      </c>
      <c r="D349" s="344">
        <f>Rendimiento!E198</f>
        <v>0</v>
      </c>
      <c r="E349" s="344">
        <f t="shared" si="610"/>
        <v>0</v>
      </c>
      <c r="F349" s="344">
        <f t="shared" si="604"/>
        <v>0</v>
      </c>
      <c r="G349" s="344">
        <f t="shared" si="605"/>
        <v>0</v>
      </c>
      <c r="H349" s="344">
        <f t="shared" si="606"/>
        <v>0</v>
      </c>
      <c r="I349" s="340">
        <f t="shared" si="611"/>
        <v>0</v>
      </c>
      <c r="J349" s="344">
        <f t="shared" si="612"/>
        <v>0</v>
      </c>
      <c r="K349" s="344">
        <f t="shared" si="607"/>
        <v>0</v>
      </c>
      <c r="O349" s="342">
        <f>Rendimiento!M198</f>
        <v>0</v>
      </c>
      <c r="P349" s="356">
        <f>Rendimiento!N198</f>
        <v>0</v>
      </c>
      <c r="Q349" s="332" t="e">
        <f>IF(E364&gt;0,O349,0)</f>
        <v>#DIV/0!</v>
      </c>
      <c r="R349" s="333" t="e">
        <f t="shared" si="613"/>
        <v>#DIV/0!</v>
      </c>
      <c r="S349" s="332" t="e">
        <f>IF(E364&gt;0,P349,Q349)</f>
        <v>#DIV/0!</v>
      </c>
      <c r="T349" s="344" t="e">
        <f t="shared" si="614"/>
        <v>#DIV/0!</v>
      </c>
      <c r="U349" s="344" t="e">
        <f t="shared" si="616"/>
        <v>#DIV/0!</v>
      </c>
      <c r="V349" s="344" t="e">
        <f t="shared" si="618"/>
        <v>#DIV/0!</v>
      </c>
      <c r="W349" s="344" t="e">
        <f t="shared" si="620"/>
        <v>#DIV/0!</v>
      </c>
      <c r="X349" s="344" t="e">
        <f t="shared" si="622"/>
        <v>#DIV/0!</v>
      </c>
      <c r="Y349" s="344" t="e">
        <f t="shared" si="624"/>
        <v>#DIV/0!</v>
      </c>
      <c r="Z349" s="344" t="e">
        <f t="shared" si="626"/>
        <v>#DIV/0!</v>
      </c>
      <c r="AA349" s="344" t="e">
        <f t="shared" si="628"/>
        <v>#DIV/0!</v>
      </c>
      <c r="AB349" s="344" t="e">
        <f t="shared" si="630"/>
        <v>#DIV/0!</v>
      </c>
      <c r="AC349" s="344" t="e">
        <f t="shared" si="632"/>
        <v>#DIV/0!</v>
      </c>
      <c r="AD349" s="344" t="e">
        <f t="shared" si="634"/>
        <v>#DIV/0!</v>
      </c>
      <c r="AE349" s="344" t="e">
        <f t="shared" si="636"/>
        <v>#DIV/0!</v>
      </c>
      <c r="AF349" s="344" t="e">
        <f t="shared" si="638"/>
        <v>#DIV/0!</v>
      </c>
      <c r="AG349" s="344" t="e">
        <f t="shared" si="640"/>
        <v>#DIV/0!</v>
      </c>
      <c r="AH349" s="344" t="e">
        <f t="shared" si="642"/>
        <v>#DIV/0!</v>
      </c>
      <c r="AI349" s="344" t="e">
        <f t="shared" si="644"/>
        <v>#DIV/0!</v>
      </c>
      <c r="AJ349" s="344" t="e">
        <f t="shared" si="646"/>
        <v>#DIV/0!</v>
      </c>
      <c r="AK349" s="344" t="e">
        <f t="shared" si="648"/>
        <v>#DIV/0!</v>
      </c>
      <c r="AL349" s="344" t="e">
        <f t="shared" si="650"/>
        <v>#DIV/0!</v>
      </c>
      <c r="AM349" s="344" t="e">
        <f t="shared" si="652"/>
        <v>#DIV/0!</v>
      </c>
      <c r="AN349" s="344" t="e">
        <f t="shared" si="654"/>
        <v>#DIV/0!</v>
      </c>
      <c r="AO349" s="344" t="e">
        <f t="shared" si="656"/>
        <v>#DIV/0!</v>
      </c>
      <c r="AP349" s="344" t="e">
        <f t="shared" si="658"/>
        <v>#DIV/0!</v>
      </c>
      <c r="AQ349" s="344" t="e">
        <f t="shared" si="660"/>
        <v>#DIV/0!</v>
      </c>
      <c r="AR349" s="344" t="e">
        <f t="shared" si="662"/>
        <v>#DIV/0!</v>
      </c>
      <c r="AS349" s="344" t="e">
        <f t="shared" si="664"/>
        <v>#DIV/0!</v>
      </c>
      <c r="AT349" s="344" t="e">
        <f t="shared" si="666"/>
        <v>#DIV/0!</v>
      </c>
      <c r="AU349" s="344" t="e">
        <f t="shared" ref="AU349:AU360" si="668">IF(S349=0,"",$DO349)</f>
        <v>#DIV/0!</v>
      </c>
      <c r="BL349" s="332">
        <f t="shared" si="615"/>
        <v>0</v>
      </c>
      <c r="BM349" s="344" t="e">
        <f>IF(BL349&lt;$BL363,$BL364,$BL365)</f>
        <v>#DIV/0!</v>
      </c>
      <c r="BN349" s="332">
        <f t="shared" si="617"/>
        <v>0</v>
      </c>
      <c r="BO349" s="344" t="e">
        <f>IF(BN349&lt;$BN363,$BN364,$BN365)</f>
        <v>#DIV/0!</v>
      </c>
      <c r="BP349" s="332">
        <f t="shared" si="619"/>
        <v>0</v>
      </c>
      <c r="BQ349" s="344" t="e">
        <f>IF(BP349&lt;$BP363,$BP364,$BP365)</f>
        <v>#DIV/0!</v>
      </c>
      <c r="BR349" s="332">
        <f t="shared" si="621"/>
        <v>0</v>
      </c>
      <c r="BS349" s="344" t="e">
        <f>IF(BR349&lt;$BR363,$BR364,$BR365)</f>
        <v>#DIV/0!</v>
      </c>
      <c r="BT349" s="332">
        <f t="shared" si="623"/>
        <v>0</v>
      </c>
      <c r="BU349" s="344" t="e">
        <f>IF(BT349&lt;$BT363,$BT364,$BT365)</f>
        <v>#DIV/0!</v>
      </c>
      <c r="BV349" s="332">
        <f t="shared" si="625"/>
        <v>0</v>
      </c>
      <c r="BW349" s="344" t="e">
        <f>IF(BV349&lt;$BV363,$BV364,$BV365)</f>
        <v>#DIV/0!</v>
      </c>
      <c r="BX349" s="332">
        <f t="shared" si="627"/>
        <v>0</v>
      </c>
      <c r="BY349" s="344" t="e">
        <f>IF(BX349&lt;$BX363,$BX364,$BX365)</f>
        <v>#DIV/0!</v>
      </c>
      <c r="BZ349" s="332">
        <f t="shared" si="629"/>
        <v>0</v>
      </c>
      <c r="CA349" s="344" t="e">
        <f>IF(BZ349&lt;$BZ363,$BZ364,$BZ365)</f>
        <v>#DIV/0!</v>
      </c>
      <c r="CB349" s="332">
        <f t="shared" si="631"/>
        <v>0</v>
      </c>
      <c r="CC349" s="344" t="e">
        <f>IF(CB349&lt;$CB363,$CB364,$CB365)</f>
        <v>#DIV/0!</v>
      </c>
      <c r="CD349" s="332">
        <f t="shared" si="633"/>
        <v>0</v>
      </c>
      <c r="CE349" s="344" t="e">
        <f>IF(CD349&lt;$CD363,$CD364,$CD365)</f>
        <v>#DIV/0!</v>
      </c>
      <c r="CF349" s="332">
        <f t="shared" si="635"/>
        <v>0</v>
      </c>
      <c r="CG349" s="344" t="e">
        <f>IF(CF349&lt;$CF363,$CF364,$CF365)</f>
        <v>#DIV/0!</v>
      </c>
      <c r="CH349" s="332">
        <f t="shared" si="637"/>
        <v>0</v>
      </c>
      <c r="CI349" s="344" t="e">
        <f>IF(CH349&lt;$CH363,$CH364,$CH365)</f>
        <v>#DIV/0!</v>
      </c>
      <c r="CJ349" s="332">
        <f t="shared" si="639"/>
        <v>0</v>
      </c>
      <c r="CK349" s="344" t="e">
        <f>IF(CJ349&lt;$CJ363,$CJ364,$CJ365)</f>
        <v>#DIV/0!</v>
      </c>
      <c r="CL349" s="332">
        <f t="shared" si="641"/>
        <v>0</v>
      </c>
      <c r="CM349" s="344" t="e">
        <f>IF(CL349&lt;$CL363,$CL364,$CL365)</f>
        <v>#DIV/0!</v>
      </c>
      <c r="CN349" s="332">
        <f t="shared" si="643"/>
        <v>0</v>
      </c>
      <c r="CO349" s="344" t="e">
        <f>IF(CN349&lt;$CN363,$CN364,$CN365)</f>
        <v>#DIV/0!</v>
      </c>
      <c r="CP349" s="332">
        <f t="shared" si="645"/>
        <v>0</v>
      </c>
      <c r="CQ349" s="344" t="e">
        <f>IF(CP349&lt;$CP363,$CP364,$CP365)</f>
        <v>#DIV/0!</v>
      </c>
      <c r="CR349" s="332">
        <f t="shared" si="647"/>
        <v>0</v>
      </c>
      <c r="CS349" s="344" t="e">
        <f>IF(CR349&lt;$CR363,$CR364,$CR365)</f>
        <v>#DIV/0!</v>
      </c>
      <c r="CT349" s="332">
        <f t="shared" si="649"/>
        <v>0</v>
      </c>
      <c r="CU349" s="344" t="e">
        <f>IF(CT349&lt;$CT363,$CT364,$CT365)</f>
        <v>#DIV/0!</v>
      </c>
      <c r="CV349" s="332">
        <f t="shared" si="651"/>
        <v>0</v>
      </c>
      <c r="CW349" s="344" t="e">
        <f>IF(CV349&lt;$CV363,$CV364,$CV365)</f>
        <v>#DIV/0!</v>
      </c>
      <c r="CX349" s="332">
        <f t="shared" si="653"/>
        <v>0</v>
      </c>
      <c r="CY349" s="344" t="e">
        <f>IF(CX349&lt;$CX363,$CX364,$CX365)</f>
        <v>#DIV/0!</v>
      </c>
      <c r="CZ349" s="344">
        <f t="shared" si="655"/>
        <v>0</v>
      </c>
      <c r="DA349" s="344" t="e">
        <f>IF(CZ349&lt;$CZ363,$CZ364,$CZ365)</f>
        <v>#DIV/0!</v>
      </c>
      <c r="DB349" s="344">
        <f t="shared" si="657"/>
        <v>0</v>
      </c>
      <c r="DC349" s="344" t="e">
        <f>IF(DB349&lt;DB363,$DB364,$DB365)</f>
        <v>#DIV/0!</v>
      </c>
      <c r="DD349" s="344">
        <f t="shared" si="659"/>
        <v>0</v>
      </c>
      <c r="DE349" s="344" t="e">
        <f>IF(DD349&lt;DD363,$DD364,$DD365)</f>
        <v>#DIV/0!</v>
      </c>
      <c r="DF349" s="344">
        <f t="shared" si="661"/>
        <v>0</v>
      </c>
      <c r="DG349" s="344" t="e">
        <f>IF(DF349&lt;DF363,$DF364,$DF365)</f>
        <v>#DIV/0!</v>
      </c>
      <c r="DH349" s="344">
        <f t="shared" si="663"/>
        <v>0</v>
      </c>
      <c r="DI349" s="344" t="e">
        <f>IF(DH349&lt;DH363,$DH364,$DH365)</f>
        <v>#DIV/0!</v>
      </c>
      <c r="DJ349" s="344">
        <f t="shared" si="665"/>
        <v>0</v>
      </c>
      <c r="DK349" s="344" t="e">
        <f>IF(DJ349&lt;DJ363,$DJ364,$DJ365)</f>
        <v>#DIV/0!</v>
      </c>
      <c r="DL349" s="344">
        <f t="shared" si="667"/>
        <v>0</v>
      </c>
      <c r="DM349" s="344" t="e">
        <f>IF(DL349&lt;DL363,$DL364,$DL365)</f>
        <v>#DIV/0!</v>
      </c>
      <c r="DN349" s="344">
        <f t="shared" ref="DN349:DN360" si="669">ABS($P$348-P349)</f>
        <v>0</v>
      </c>
      <c r="DO349" s="344" t="e">
        <f>IF(DN349&lt;DN363,$DN364,$DN365)</f>
        <v>#DIV/0!</v>
      </c>
      <c r="FB349" s="344">
        <f t="shared" si="608"/>
        <v>0</v>
      </c>
      <c r="FC349" s="344">
        <f t="shared" si="609"/>
        <v>6294.5555555555557</v>
      </c>
      <c r="FD349" s="344">
        <f t="shared" si="603"/>
        <v>6294.5555555555557</v>
      </c>
    </row>
    <row r="350" spans="1:160">
      <c r="A350" s="342">
        <f>IF(Rendimiento!B199="",Rendimiento!F199,Rendimiento!B199)</f>
        <v>0</v>
      </c>
      <c r="B350" s="358">
        <f>Rendimiento!C199</f>
        <v>0</v>
      </c>
      <c r="C350" s="358">
        <f>Rendimiento!D199</f>
        <v>0</v>
      </c>
      <c r="D350" s="344">
        <f>Rendimiento!E199</f>
        <v>0</v>
      </c>
      <c r="E350" s="344">
        <f t="shared" si="610"/>
        <v>0</v>
      </c>
      <c r="F350" s="344">
        <f t="shared" si="604"/>
        <v>0</v>
      </c>
      <c r="G350" s="344">
        <f t="shared" si="605"/>
        <v>0</v>
      </c>
      <c r="H350" s="344">
        <f t="shared" si="606"/>
        <v>0</v>
      </c>
      <c r="I350" s="340">
        <f t="shared" si="611"/>
        <v>0</v>
      </c>
      <c r="J350" s="344">
        <f t="shared" si="612"/>
        <v>0</v>
      </c>
      <c r="K350" s="344">
        <f t="shared" si="607"/>
        <v>0</v>
      </c>
      <c r="O350" s="342">
        <f>Rendimiento!M199</f>
        <v>0</v>
      </c>
      <c r="P350" s="356">
        <f>Rendimiento!N199</f>
        <v>0</v>
      </c>
      <c r="Q350" s="332" t="e">
        <f>IF(E364&gt;0,O350,0)</f>
        <v>#DIV/0!</v>
      </c>
      <c r="R350" s="333" t="e">
        <f t="shared" si="613"/>
        <v>#DIV/0!</v>
      </c>
      <c r="S350" s="332" t="e">
        <f>IF(E364&gt;0,P350,Q350)</f>
        <v>#DIV/0!</v>
      </c>
      <c r="T350" s="344" t="e">
        <f t="shared" si="614"/>
        <v>#DIV/0!</v>
      </c>
      <c r="U350" s="344" t="e">
        <f t="shared" si="616"/>
        <v>#DIV/0!</v>
      </c>
      <c r="V350" s="344" t="e">
        <f t="shared" si="618"/>
        <v>#DIV/0!</v>
      </c>
      <c r="W350" s="344" t="e">
        <f t="shared" si="620"/>
        <v>#DIV/0!</v>
      </c>
      <c r="X350" s="344" t="e">
        <f t="shared" si="622"/>
        <v>#DIV/0!</v>
      </c>
      <c r="Y350" s="344" t="e">
        <f t="shared" si="624"/>
        <v>#DIV/0!</v>
      </c>
      <c r="Z350" s="344" t="e">
        <f t="shared" si="626"/>
        <v>#DIV/0!</v>
      </c>
      <c r="AA350" s="344" t="e">
        <f t="shared" si="628"/>
        <v>#DIV/0!</v>
      </c>
      <c r="AB350" s="344" t="e">
        <f t="shared" si="630"/>
        <v>#DIV/0!</v>
      </c>
      <c r="AC350" s="344" t="e">
        <f t="shared" si="632"/>
        <v>#DIV/0!</v>
      </c>
      <c r="AD350" s="344" t="e">
        <f t="shared" si="634"/>
        <v>#DIV/0!</v>
      </c>
      <c r="AE350" s="344" t="e">
        <f t="shared" si="636"/>
        <v>#DIV/0!</v>
      </c>
      <c r="AF350" s="344" t="e">
        <f t="shared" si="638"/>
        <v>#DIV/0!</v>
      </c>
      <c r="AG350" s="344" t="e">
        <f t="shared" si="640"/>
        <v>#DIV/0!</v>
      </c>
      <c r="AH350" s="344" t="e">
        <f t="shared" si="642"/>
        <v>#DIV/0!</v>
      </c>
      <c r="AI350" s="344" t="e">
        <f t="shared" si="644"/>
        <v>#DIV/0!</v>
      </c>
      <c r="AJ350" s="344" t="e">
        <f t="shared" si="646"/>
        <v>#DIV/0!</v>
      </c>
      <c r="AK350" s="344" t="e">
        <f t="shared" si="648"/>
        <v>#DIV/0!</v>
      </c>
      <c r="AL350" s="344" t="e">
        <f t="shared" si="650"/>
        <v>#DIV/0!</v>
      </c>
      <c r="AM350" s="344" t="e">
        <f t="shared" si="652"/>
        <v>#DIV/0!</v>
      </c>
      <c r="AN350" s="344" t="e">
        <f t="shared" si="654"/>
        <v>#DIV/0!</v>
      </c>
      <c r="AO350" s="344" t="e">
        <f t="shared" si="656"/>
        <v>#DIV/0!</v>
      </c>
      <c r="AP350" s="344" t="e">
        <f t="shared" si="658"/>
        <v>#DIV/0!</v>
      </c>
      <c r="AQ350" s="344" t="e">
        <f t="shared" si="660"/>
        <v>#DIV/0!</v>
      </c>
      <c r="AR350" s="344" t="e">
        <f t="shared" si="662"/>
        <v>#DIV/0!</v>
      </c>
      <c r="AS350" s="344" t="e">
        <f t="shared" si="664"/>
        <v>#DIV/0!</v>
      </c>
      <c r="AT350" s="344" t="e">
        <f t="shared" si="666"/>
        <v>#DIV/0!</v>
      </c>
      <c r="AU350" s="344" t="e">
        <f t="shared" si="668"/>
        <v>#DIV/0!</v>
      </c>
      <c r="AV350" s="344" t="e">
        <f t="shared" ref="AV350:AV360" si="670">IF(S350=0,"",$DQ350)</f>
        <v>#DIV/0!</v>
      </c>
      <c r="BL350" s="332">
        <f t="shared" si="615"/>
        <v>0</v>
      </c>
      <c r="BM350" s="344" t="e">
        <f>IF(BL350&lt;$BL363,$BL364,$BL365)</f>
        <v>#DIV/0!</v>
      </c>
      <c r="BN350" s="332">
        <f t="shared" si="617"/>
        <v>0</v>
      </c>
      <c r="BO350" s="344" t="e">
        <f>IF(BN350&lt;$BN363,$BN364,$BN365)</f>
        <v>#DIV/0!</v>
      </c>
      <c r="BP350" s="332">
        <f t="shared" si="619"/>
        <v>0</v>
      </c>
      <c r="BQ350" s="344" t="e">
        <f>IF(BP350&lt;$BP363,$BP364,$BP365)</f>
        <v>#DIV/0!</v>
      </c>
      <c r="BR350" s="332">
        <f t="shared" si="621"/>
        <v>0</v>
      </c>
      <c r="BS350" s="344" t="e">
        <f>IF(BR350&lt;$BR363,$BR364,$BR365)</f>
        <v>#DIV/0!</v>
      </c>
      <c r="BT350" s="332">
        <f t="shared" si="623"/>
        <v>0</v>
      </c>
      <c r="BU350" s="344" t="e">
        <f>IF(BT350&lt;$BT363,$BT364,$BT365)</f>
        <v>#DIV/0!</v>
      </c>
      <c r="BV350" s="332">
        <f t="shared" si="625"/>
        <v>0</v>
      </c>
      <c r="BW350" s="344" t="e">
        <f>IF(BV350&lt;$BV363,$BV364,$BV365)</f>
        <v>#DIV/0!</v>
      </c>
      <c r="BX350" s="332">
        <f t="shared" si="627"/>
        <v>0</v>
      </c>
      <c r="BY350" s="344" t="e">
        <f>IF(BX350&lt;$BX363,$BX364,$BX365)</f>
        <v>#DIV/0!</v>
      </c>
      <c r="BZ350" s="332">
        <f t="shared" si="629"/>
        <v>0</v>
      </c>
      <c r="CA350" s="344" t="e">
        <f>IF(BZ350&lt;$BZ363,$BZ364,$BZ365)</f>
        <v>#DIV/0!</v>
      </c>
      <c r="CB350" s="332">
        <f t="shared" si="631"/>
        <v>0</v>
      </c>
      <c r="CC350" s="344" t="e">
        <f>IF(CB350&lt;$CB363,$CB364,$CB365)</f>
        <v>#DIV/0!</v>
      </c>
      <c r="CD350" s="332">
        <f t="shared" si="633"/>
        <v>0</v>
      </c>
      <c r="CE350" s="344" t="e">
        <f>IF(CD350&lt;$CD363,$CD364,$CD365)</f>
        <v>#DIV/0!</v>
      </c>
      <c r="CF350" s="332">
        <f t="shared" si="635"/>
        <v>0</v>
      </c>
      <c r="CG350" s="344" t="e">
        <f>IF(CF350&lt;$CF363,$CF364,$CF365)</f>
        <v>#DIV/0!</v>
      </c>
      <c r="CH350" s="332">
        <f t="shared" si="637"/>
        <v>0</v>
      </c>
      <c r="CI350" s="344" t="e">
        <f>IF(CH350&lt;$CH363,$CH364,$CH365)</f>
        <v>#DIV/0!</v>
      </c>
      <c r="CJ350" s="332">
        <f t="shared" si="639"/>
        <v>0</v>
      </c>
      <c r="CK350" s="344" t="e">
        <f>IF(CJ350&lt;$CJ363,$CJ364,$CJ365)</f>
        <v>#DIV/0!</v>
      </c>
      <c r="CL350" s="332">
        <f t="shared" si="641"/>
        <v>0</v>
      </c>
      <c r="CM350" s="344" t="e">
        <f>IF(CL350&lt;$CL363,$CL364,$CL365)</f>
        <v>#DIV/0!</v>
      </c>
      <c r="CN350" s="332">
        <f t="shared" si="643"/>
        <v>0</v>
      </c>
      <c r="CO350" s="344" t="e">
        <f>IF(CN350&lt;$CN363,$CN364,$CN365)</f>
        <v>#DIV/0!</v>
      </c>
      <c r="CP350" s="332">
        <f t="shared" si="645"/>
        <v>0</v>
      </c>
      <c r="CQ350" s="344" t="e">
        <f>IF(CP350&lt;$CP363,$CP364,$CP365)</f>
        <v>#DIV/0!</v>
      </c>
      <c r="CR350" s="332">
        <f t="shared" si="647"/>
        <v>0</v>
      </c>
      <c r="CS350" s="344" t="e">
        <f>IF(CR350&lt;$CR363,$CR364,$CR365)</f>
        <v>#DIV/0!</v>
      </c>
      <c r="CT350" s="332">
        <f t="shared" si="649"/>
        <v>0</v>
      </c>
      <c r="CU350" s="344" t="e">
        <f>IF(CT350&lt;$CT363,$CT364,$CT365)</f>
        <v>#DIV/0!</v>
      </c>
      <c r="CV350" s="332">
        <f t="shared" si="651"/>
        <v>0</v>
      </c>
      <c r="CW350" s="344" t="e">
        <f>IF(CV350&lt;$CV363,$CV364,$CV365)</f>
        <v>#DIV/0!</v>
      </c>
      <c r="CX350" s="332">
        <f t="shared" si="653"/>
        <v>0</v>
      </c>
      <c r="CY350" s="344" t="e">
        <f>IF(CX350&lt;$CX363,$CX364,$CX365)</f>
        <v>#DIV/0!</v>
      </c>
      <c r="CZ350" s="344">
        <f t="shared" si="655"/>
        <v>0</v>
      </c>
      <c r="DA350" s="344" t="e">
        <f>IF(CZ350&lt;$CZ363,$CZ364,$CZ365)</f>
        <v>#DIV/0!</v>
      </c>
      <c r="DB350" s="344">
        <f t="shared" si="657"/>
        <v>0</v>
      </c>
      <c r="DC350" s="344" t="e">
        <f>IF(DB350&lt;DB363,$DB364,$DB365)</f>
        <v>#DIV/0!</v>
      </c>
      <c r="DD350" s="344">
        <f t="shared" si="659"/>
        <v>0</v>
      </c>
      <c r="DE350" s="344" t="e">
        <f>IF(DD350&lt;DD363,$DD364,$DD365)</f>
        <v>#DIV/0!</v>
      </c>
      <c r="DF350" s="344">
        <f t="shared" si="661"/>
        <v>0</v>
      </c>
      <c r="DG350" s="344" t="e">
        <f>IF(DF350&lt;DF363,$DF364,$DF365)</f>
        <v>#DIV/0!</v>
      </c>
      <c r="DH350" s="344">
        <f t="shared" si="663"/>
        <v>0</v>
      </c>
      <c r="DI350" s="344" t="e">
        <f>IF(DH350&lt;DH363,$DH364,$DH365)</f>
        <v>#DIV/0!</v>
      </c>
      <c r="DJ350" s="344">
        <f t="shared" si="665"/>
        <v>0</v>
      </c>
      <c r="DK350" s="344" t="e">
        <f>IF(DJ350&lt;DJ363,$DJ364,$DJ365)</f>
        <v>#DIV/0!</v>
      </c>
      <c r="DL350" s="344">
        <f t="shared" si="667"/>
        <v>0</v>
      </c>
      <c r="DM350" s="344" t="e">
        <f>IF(DL350&lt;DL363,$DL364,$DL365)</f>
        <v>#DIV/0!</v>
      </c>
      <c r="DN350" s="344">
        <f t="shared" si="669"/>
        <v>0</v>
      </c>
      <c r="DO350" s="344" t="e">
        <f>IF(DN350&lt;DN363,$DN364,$DN365)</f>
        <v>#DIV/0!</v>
      </c>
      <c r="DP350" s="344">
        <f t="shared" ref="DP350:DP360" si="671">ABS($P$349-P350)</f>
        <v>0</v>
      </c>
      <c r="DQ350" s="344" t="e">
        <f>IF(DP350&lt;DP363,$DP364,$DP365)</f>
        <v>#DIV/0!</v>
      </c>
      <c r="FA350" s="344">
        <f>SUMSQ(A321:D361)</f>
        <v>0</v>
      </c>
      <c r="FB350" s="344">
        <f t="shared" si="608"/>
        <v>0</v>
      </c>
      <c r="FC350" s="344">
        <f t="shared" si="609"/>
        <v>9459.5789473684199</v>
      </c>
      <c r="FD350" s="344">
        <f t="shared" si="603"/>
        <v>9459.5789473684199</v>
      </c>
    </row>
    <row r="351" spans="1:160">
      <c r="A351" s="342">
        <f>IF(Rendimiento!B200="",Rendimiento!F200,Rendimiento!B200)</f>
        <v>0</v>
      </c>
      <c r="B351" s="358">
        <f>Rendimiento!C200</f>
        <v>0</v>
      </c>
      <c r="C351" s="358">
        <f>Rendimiento!D200</f>
        <v>0</v>
      </c>
      <c r="D351" s="344">
        <f>Rendimiento!E200</f>
        <v>0</v>
      </c>
      <c r="E351" s="344">
        <f t="shared" si="610"/>
        <v>0</v>
      </c>
      <c r="F351" s="344">
        <f t="shared" si="604"/>
        <v>0</v>
      </c>
      <c r="G351" s="344">
        <f t="shared" si="605"/>
        <v>0</v>
      </c>
      <c r="H351" s="344">
        <f t="shared" si="606"/>
        <v>0</v>
      </c>
      <c r="I351" s="340">
        <f t="shared" si="611"/>
        <v>0</v>
      </c>
      <c r="J351" s="344">
        <f t="shared" si="612"/>
        <v>0</v>
      </c>
      <c r="K351" s="344">
        <f t="shared" si="607"/>
        <v>0</v>
      </c>
      <c r="O351" s="342">
        <f>Rendimiento!M200</f>
        <v>0</v>
      </c>
      <c r="P351" s="356">
        <f>Rendimiento!N200</f>
        <v>0</v>
      </c>
      <c r="Q351" s="332" t="e">
        <f>IF(E364&gt;0,O351,0)</f>
        <v>#DIV/0!</v>
      </c>
      <c r="R351" s="333" t="e">
        <f t="shared" si="613"/>
        <v>#DIV/0!</v>
      </c>
      <c r="S351" s="332" t="e">
        <f>IF(E364&gt;0,P351,Q351)</f>
        <v>#DIV/0!</v>
      </c>
      <c r="T351" s="344" t="e">
        <f t="shared" si="614"/>
        <v>#DIV/0!</v>
      </c>
      <c r="U351" s="344" t="e">
        <f t="shared" si="616"/>
        <v>#DIV/0!</v>
      </c>
      <c r="V351" s="344" t="e">
        <f t="shared" si="618"/>
        <v>#DIV/0!</v>
      </c>
      <c r="W351" s="344" t="e">
        <f t="shared" si="620"/>
        <v>#DIV/0!</v>
      </c>
      <c r="X351" s="344" t="e">
        <f t="shared" si="622"/>
        <v>#DIV/0!</v>
      </c>
      <c r="Y351" s="344" t="e">
        <f t="shared" si="624"/>
        <v>#DIV/0!</v>
      </c>
      <c r="Z351" s="344" t="e">
        <f t="shared" si="626"/>
        <v>#DIV/0!</v>
      </c>
      <c r="AA351" s="344" t="e">
        <f t="shared" si="628"/>
        <v>#DIV/0!</v>
      </c>
      <c r="AB351" s="344" t="e">
        <f t="shared" si="630"/>
        <v>#DIV/0!</v>
      </c>
      <c r="AC351" s="344" t="e">
        <f t="shared" si="632"/>
        <v>#DIV/0!</v>
      </c>
      <c r="AD351" s="344" t="e">
        <f t="shared" si="634"/>
        <v>#DIV/0!</v>
      </c>
      <c r="AE351" s="344" t="e">
        <f t="shared" si="636"/>
        <v>#DIV/0!</v>
      </c>
      <c r="AF351" s="344" t="e">
        <f t="shared" si="638"/>
        <v>#DIV/0!</v>
      </c>
      <c r="AG351" s="344" t="e">
        <f t="shared" si="640"/>
        <v>#DIV/0!</v>
      </c>
      <c r="AH351" s="344" t="e">
        <f t="shared" si="642"/>
        <v>#DIV/0!</v>
      </c>
      <c r="AI351" s="344" t="e">
        <f t="shared" si="644"/>
        <v>#DIV/0!</v>
      </c>
      <c r="AJ351" s="344" t="e">
        <f t="shared" si="646"/>
        <v>#DIV/0!</v>
      </c>
      <c r="AK351" s="344" t="e">
        <f t="shared" si="648"/>
        <v>#DIV/0!</v>
      </c>
      <c r="AL351" s="344" t="e">
        <f t="shared" si="650"/>
        <v>#DIV/0!</v>
      </c>
      <c r="AM351" s="344" t="e">
        <f t="shared" si="652"/>
        <v>#DIV/0!</v>
      </c>
      <c r="AN351" s="344" t="e">
        <f t="shared" si="654"/>
        <v>#DIV/0!</v>
      </c>
      <c r="AO351" s="344" t="e">
        <f t="shared" si="656"/>
        <v>#DIV/0!</v>
      </c>
      <c r="AP351" s="344" t="e">
        <f t="shared" si="658"/>
        <v>#DIV/0!</v>
      </c>
      <c r="AQ351" s="344" t="e">
        <f t="shared" si="660"/>
        <v>#DIV/0!</v>
      </c>
      <c r="AR351" s="344" t="e">
        <f t="shared" si="662"/>
        <v>#DIV/0!</v>
      </c>
      <c r="AS351" s="344" t="e">
        <f t="shared" si="664"/>
        <v>#DIV/0!</v>
      </c>
      <c r="AT351" s="344" t="e">
        <f t="shared" si="666"/>
        <v>#DIV/0!</v>
      </c>
      <c r="AU351" s="344" t="e">
        <f t="shared" si="668"/>
        <v>#DIV/0!</v>
      </c>
      <c r="AV351" s="344" t="e">
        <f t="shared" si="670"/>
        <v>#DIV/0!</v>
      </c>
      <c r="AW351" s="344" t="e">
        <f t="shared" ref="AW351:AW360" si="672">IF(S351=0,"",$DS351)</f>
        <v>#DIV/0!</v>
      </c>
      <c r="BL351" s="332">
        <f t="shared" si="615"/>
        <v>0</v>
      </c>
      <c r="BM351" s="344" t="e">
        <f>IF(BL351&lt;$BL363,$BL364,$BL365)</f>
        <v>#DIV/0!</v>
      </c>
      <c r="BN351" s="332">
        <f t="shared" si="617"/>
        <v>0</v>
      </c>
      <c r="BO351" s="344" t="e">
        <f>IF(BN351&lt;$BN363,$BN364,$BN365)</f>
        <v>#DIV/0!</v>
      </c>
      <c r="BP351" s="332">
        <f t="shared" si="619"/>
        <v>0</v>
      </c>
      <c r="BQ351" s="344" t="e">
        <f>IF(BP351&lt;$BP363,$BP364,$BP365)</f>
        <v>#DIV/0!</v>
      </c>
      <c r="BR351" s="332">
        <f t="shared" si="621"/>
        <v>0</v>
      </c>
      <c r="BS351" s="344" t="e">
        <f>IF(BR351&lt;$BR363,$BR364,$BR365)</f>
        <v>#DIV/0!</v>
      </c>
      <c r="BT351" s="332">
        <f t="shared" si="623"/>
        <v>0</v>
      </c>
      <c r="BU351" s="344" t="e">
        <f>IF(BT351&lt;$BT363,$BT364,$BT365)</f>
        <v>#DIV/0!</v>
      </c>
      <c r="BV351" s="332">
        <f t="shared" si="625"/>
        <v>0</v>
      </c>
      <c r="BW351" s="344" t="e">
        <f>IF(BV351&lt;$BV363,$BV364,$BV365)</f>
        <v>#DIV/0!</v>
      </c>
      <c r="BX351" s="332">
        <f t="shared" si="627"/>
        <v>0</v>
      </c>
      <c r="BY351" s="344" t="e">
        <f>IF(BX351&lt;$BX363,$BX364,$BX365)</f>
        <v>#DIV/0!</v>
      </c>
      <c r="BZ351" s="332">
        <f t="shared" si="629"/>
        <v>0</v>
      </c>
      <c r="CA351" s="344" t="e">
        <f>IF(BZ351&lt;$BZ363,$BZ364,$BZ365)</f>
        <v>#DIV/0!</v>
      </c>
      <c r="CB351" s="332">
        <f t="shared" si="631"/>
        <v>0</v>
      </c>
      <c r="CC351" s="344" t="e">
        <f>IF(CB351&lt;$CB363,$CB364,$CB365)</f>
        <v>#DIV/0!</v>
      </c>
      <c r="CD351" s="332">
        <f t="shared" si="633"/>
        <v>0</v>
      </c>
      <c r="CE351" s="344" t="e">
        <f>IF(CD351&lt;$CD363,$CD364,$CD365)</f>
        <v>#DIV/0!</v>
      </c>
      <c r="CF351" s="332">
        <f t="shared" si="635"/>
        <v>0</v>
      </c>
      <c r="CG351" s="344" t="e">
        <f>IF(CF351&lt;$CF363,$CF364,$CF365)</f>
        <v>#DIV/0!</v>
      </c>
      <c r="CH351" s="332">
        <f t="shared" si="637"/>
        <v>0</v>
      </c>
      <c r="CI351" s="344" t="e">
        <f>IF(CH351&lt;$CH363,$CH364,$CH365)</f>
        <v>#DIV/0!</v>
      </c>
      <c r="CJ351" s="332">
        <f t="shared" si="639"/>
        <v>0</v>
      </c>
      <c r="CK351" s="344" t="e">
        <f>IF(CJ351&lt;$CJ363,$CJ364,$CJ365)</f>
        <v>#DIV/0!</v>
      </c>
      <c r="CL351" s="332">
        <f t="shared" si="641"/>
        <v>0</v>
      </c>
      <c r="CM351" s="344" t="e">
        <f>IF(CL351&lt;$CL363,$CL364,$CL365)</f>
        <v>#DIV/0!</v>
      </c>
      <c r="CN351" s="332">
        <f t="shared" si="643"/>
        <v>0</v>
      </c>
      <c r="CO351" s="344" t="e">
        <f>IF(CN351&lt;$CN363,$CN364,$CN365)</f>
        <v>#DIV/0!</v>
      </c>
      <c r="CP351" s="332">
        <f t="shared" si="645"/>
        <v>0</v>
      </c>
      <c r="CQ351" s="344" t="e">
        <f>IF(CP351&lt;$CP363,$CP364,$CP365)</f>
        <v>#DIV/0!</v>
      </c>
      <c r="CR351" s="332">
        <f t="shared" si="647"/>
        <v>0</v>
      </c>
      <c r="CS351" s="344" t="e">
        <f>IF(CR351&lt;$CR363,$CR364,$CR365)</f>
        <v>#DIV/0!</v>
      </c>
      <c r="CT351" s="332">
        <f t="shared" si="649"/>
        <v>0</v>
      </c>
      <c r="CU351" s="344" t="e">
        <f>IF(CT351&lt;$CT363,$CT364,$CT365)</f>
        <v>#DIV/0!</v>
      </c>
      <c r="CV351" s="332">
        <f t="shared" si="651"/>
        <v>0</v>
      </c>
      <c r="CW351" s="344" t="e">
        <f>IF(CV351&lt;$CV363,$CV364,$CV365)</f>
        <v>#DIV/0!</v>
      </c>
      <c r="CX351" s="332">
        <f t="shared" si="653"/>
        <v>0</v>
      </c>
      <c r="CY351" s="344" t="e">
        <f>IF(CX351&lt;$CX363,$CX364,$CX365)</f>
        <v>#DIV/0!</v>
      </c>
      <c r="CZ351" s="344">
        <f t="shared" si="655"/>
        <v>0</v>
      </c>
      <c r="DA351" s="344" t="e">
        <f>IF(CZ351&lt;$CZ363,$CZ364,$CZ365)</f>
        <v>#DIV/0!</v>
      </c>
      <c r="DB351" s="344">
        <f t="shared" si="657"/>
        <v>0</v>
      </c>
      <c r="DC351" s="344" t="e">
        <f>IF(DB351&lt;DB363,$DB364,$DB365)</f>
        <v>#DIV/0!</v>
      </c>
      <c r="DD351" s="344">
        <f t="shared" si="659"/>
        <v>0</v>
      </c>
      <c r="DE351" s="344" t="e">
        <f>IF(DD351&lt;DD363,$DD364,$DD365)</f>
        <v>#DIV/0!</v>
      </c>
      <c r="DF351" s="344">
        <f t="shared" si="661"/>
        <v>0</v>
      </c>
      <c r="DG351" s="344" t="e">
        <f>IF(DF351&lt;DF363,$DF364,$DF365)</f>
        <v>#DIV/0!</v>
      </c>
      <c r="DH351" s="344">
        <f t="shared" si="663"/>
        <v>0</v>
      </c>
      <c r="DI351" s="344" t="e">
        <f>IF(DH351&lt;DH363,$DH364,$DH365)</f>
        <v>#DIV/0!</v>
      </c>
      <c r="DJ351" s="344">
        <f t="shared" si="665"/>
        <v>0</v>
      </c>
      <c r="DK351" s="344" t="e">
        <f>IF(DJ351&lt;DJ363,$DJ364,$DJ365)</f>
        <v>#DIV/0!</v>
      </c>
      <c r="DL351" s="344">
        <f t="shared" si="667"/>
        <v>0</v>
      </c>
      <c r="DM351" s="344" t="e">
        <f>IF(DL351&lt;DL363,$DL364,$DL365)</f>
        <v>#DIV/0!</v>
      </c>
      <c r="DN351" s="344">
        <f t="shared" si="669"/>
        <v>0</v>
      </c>
      <c r="DO351" s="344" t="e">
        <f>IF(DN351&lt;DN363,$DN364,$DN365)</f>
        <v>#DIV/0!</v>
      </c>
      <c r="DP351" s="344">
        <f t="shared" si="671"/>
        <v>0</v>
      </c>
      <c r="DQ351" s="344" t="e">
        <f>IF(DP351&lt;DP363,$DP364,$DP365)</f>
        <v>#DIV/0!</v>
      </c>
      <c r="DR351" s="344">
        <f t="shared" ref="DR351:DR360" si="673">ABS($P$350-P351)</f>
        <v>0</v>
      </c>
      <c r="DS351" s="344" t="e">
        <f>IF(DR351&lt;DR363,$DR364,$DR365)</f>
        <v>#DIV/0!</v>
      </c>
      <c r="FA351" s="344">
        <f>SUMSQ(A377:D417)</f>
        <v>952317047.14841974</v>
      </c>
      <c r="FB351" s="344">
        <f t="shared" si="608"/>
        <v>0</v>
      </c>
      <c r="FC351" s="344">
        <f t="shared" si="609"/>
        <v>0</v>
      </c>
      <c r="FD351" s="344">
        <f t="shared" si="603"/>
        <v>0</v>
      </c>
    </row>
    <row r="352" spans="1:160">
      <c r="A352" s="342">
        <f>IF(Rendimiento!B201="",Rendimiento!F201,Rendimiento!B201)</f>
        <v>0</v>
      </c>
      <c r="B352" s="358">
        <f>Rendimiento!C201</f>
        <v>0</v>
      </c>
      <c r="C352" s="358">
        <f>Rendimiento!D201</f>
        <v>0</v>
      </c>
      <c r="D352" s="344">
        <f>Rendimiento!E201</f>
        <v>0</v>
      </c>
      <c r="E352" s="344">
        <f t="shared" si="610"/>
        <v>0</v>
      </c>
      <c r="F352" s="344">
        <f t="shared" si="604"/>
        <v>0</v>
      </c>
      <c r="G352" s="344">
        <f t="shared" si="605"/>
        <v>0</v>
      </c>
      <c r="H352" s="344">
        <f t="shared" si="606"/>
        <v>0</v>
      </c>
      <c r="I352" s="340">
        <f t="shared" si="611"/>
        <v>0</v>
      </c>
      <c r="J352" s="344">
        <f t="shared" si="612"/>
        <v>0</v>
      </c>
      <c r="K352" s="344">
        <f t="shared" si="607"/>
        <v>0</v>
      </c>
      <c r="O352" s="342">
        <f>Rendimiento!M201</f>
        <v>0</v>
      </c>
      <c r="P352" s="356">
        <f>Rendimiento!N201</f>
        <v>0</v>
      </c>
      <c r="Q352" s="332" t="e">
        <f>IF(E364&gt;0,O352,0)</f>
        <v>#DIV/0!</v>
      </c>
      <c r="R352" s="333" t="e">
        <f t="shared" si="613"/>
        <v>#DIV/0!</v>
      </c>
      <c r="S352" s="332" t="e">
        <f>IF(E364&gt;0,P352,Q352)</f>
        <v>#DIV/0!</v>
      </c>
      <c r="T352" s="344" t="e">
        <f t="shared" si="614"/>
        <v>#DIV/0!</v>
      </c>
      <c r="U352" s="344" t="e">
        <f t="shared" si="616"/>
        <v>#DIV/0!</v>
      </c>
      <c r="V352" s="344" t="e">
        <f t="shared" si="618"/>
        <v>#DIV/0!</v>
      </c>
      <c r="W352" s="344" t="e">
        <f t="shared" si="620"/>
        <v>#DIV/0!</v>
      </c>
      <c r="X352" s="344" t="e">
        <f t="shared" si="622"/>
        <v>#DIV/0!</v>
      </c>
      <c r="Y352" s="344" t="e">
        <f t="shared" si="624"/>
        <v>#DIV/0!</v>
      </c>
      <c r="Z352" s="344" t="e">
        <f t="shared" si="626"/>
        <v>#DIV/0!</v>
      </c>
      <c r="AA352" s="344" t="e">
        <f t="shared" si="628"/>
        <v>#DIV/0!</v>
      </c>
      <c r="AB352" s="344" t="e">
        <f t="shared" si="630"/>
        <v>#DIV/0!</v>
      </c>
      <c r="AC352" s="344" t="e">
        <f t="shared" si="632"/>
        <v>#DIV/0!</v>
      </c>
      <c r="AD352" s="344" t="e">
        <f t="shared" si="634"/>
        <v>#DIV/0!</v>
      </c>
      <c r="AE352" s="344" t="e">
        <f t="shared" si="636"/>
        <v>#DIV/0!</v>
      </c>
      <c r="AF352" s="344" t="e">
        <f t="shared" si="638"/>
        <v>#DIV/0!</v>
      </c>
      <c r="AG352" s="344" t="e">
        <f t="shared" si="640"/>
        <v>#DIV/0!</v>
      </c>
      <c r="AH352" s="344" t="e">
        <f t="shared" si="642"/>
        <v>#DIV/0!</v>
      </c>
      <c r="AI352" s="344" t="e">
        <f t="shared" si="644"/>
        <v>#DIV/0!</v>
      </c>
      <c r="AJ352" s="344" t="e">
        <f t="shared" si="646"/>
        <v>#DIV/0!</v>
      </c>
      <c r="AK352" s="344" t="e">
        <f t="shared" si="648"/>
        <v>#DIV/0!</v>
      </c>
      <c r="AL352" s="344" t="e">
        <f t="shared" si="650"/>
        <v>#DIV/0!</v>
      </c>
      <c r="AM352" s="344" t="e">
        <f t="shared" si="652"/>
        <v>#DIV/0!</v>
      </c>
      <c r="AN352" s="344" t="e">
        <f t="shared" si="654"/>
        <v>#DIV/0!</v>
      </c>
      <c r="AO352" s="344" t="e">
        <f t="shared" si="656"/>
        <v>#DIV/0!</v>
      </c>
      <c r="AP352" s="344" t="e">
        <f t="shared" si="658"/>
        <v>#DIV/0!</v>
      </c>
      <c r="AQ352" s="344" t="e">
        <f t="shared" si="660"/>
        <v>#DIV/0!</v>
      </c>
      <c r="AR352" s="344" t="e">
        <f t="shared" si="662"/>
        <v>#DIV/0!</v>
      </c>
      <c r="AS352" s="344" t="e">
        <f t="shared" si="664"/>
        <v>#DIV/0!</v>
      </c>
      <c r="AT352" s="344" t="e">
        <f t="shared" si="666"/>
        <v>#DIV/0!</v>
      </c>
      <c r="AU352" s="344" t="e">
        <f t="shared" si="668"/>
        <v>#DIV/0!</v>
      </c>
      <c r="AV352" s="344" t="e">
        <f t="shared" si="670"/>
        <v>#DIV/0!</v>
      </c>
      <c r="AW352" s="344" t="e">
        <f t="shared" si="672"/>
        <v>#DIV/0!</v>
      </c>
      <c r="AX352" s="344" t="e">
        <f t="shared" ref="AX352:AX360" si="674">IF(S352=0,"",$DU352)</f>
        <v>#DIV/0!</v>
      </c>
      <c r="BL352" s="332">
        <f t="shared" si="615"/>
        <v>0</v>
      </c>
      <c r="BM352" s="344" t="e">
        <f>IF(BL352&lt;$BL363,$BL364,$BL365)</f>
        <v>#DIV/0!</v>
      </c>
      <c r="BN352" s="332">
        <f t="shared" si="617"/>
        <v>0</v>
      </c>
      <c r="BO352" s="344" t="e">
        <f>IF(BN352&lt;$BN363,$BN364,$BN365)</f>
        <v>#DIV/0!</v>
      </c>
      <c r="BP352" s="332">
        <f t="shared" si="619"/>
        <v>0</v>
      </c>
      <c r="BQ352" s="344" t="e">
        <f>IF(BP352&lt;$BP363,$BP364,$BP365)</f>
        <v>#DIV/0!</v>
      </c>
      <c r="BR352" s="332">
        <f t="shared" si="621"/>
        <v>0</v>
      </c>
      <c r="BS352" s="344" t="e">
        <f>IF(BR352&lt;$BR363,$BR364,$BR365)</f>
        <v>#DIV/0!</v>
      </c>
      <c r="BT352" s="332">
        <f t="shared" si="623"/>
        <v>0</v>
      </c>
      <c r="BU352" s="344" t="e">
        <f>IF(BT352&lt;$BT363,$BT364,$BT365)</f>
        <v>#DIV/0!</v>
      </c>
      <c r="BV352" s="332">
        <f t="shared" si="625"/>
        <v>0</v>
      </c>
      <c r="BW352" s="344" t="e">
        <f>IF(BV352&lt;$BV363,$BV364,$BV365)</f>
        <v>#DIV/0!</v>
      </c>
      <c r="BX352" s="332">
        <f t="shared" si="627"/>
        <v>0</v>
      </c>
      <c r="BY352" s="344" t="e">
        <f>IF(BX352&lt;$BX363,$BX364,$BX365)</f>
        <v>#DIV/0!</v>
      </c>
      <c r="BZ352" s="332">
        <f t="shared" si="629"/>
        <v>0</v>
      </c>
      <c r="CA352" s="344" t="e">
        <f>IF(BZ352&lt;$BZ363,$BZ364,$BZ365)</f>
        <v>#DIV/0!</v>
      </c>
      <c r="CB352" s="332">
        <f t="shared" si="631"/>
        <v>0</v>
      </c>
      <c r="CC352" s="344" t="e">
        <f>IF(CB352&lt;$CB363,$CB364,$CB365)</f>
        <v>#DIV/0!</v>
      </c>
      <c r="CD352" s="332">
        <f t="shared" si="633"/>
        <v>0</v>
      </c>
      <c r="CE352" s="344" t="e">
        <f>IF(CD352&lt;$CD363,$CD364,$CD365)</f>
        <v>#DIV/0!</v>
      </c>
      <c r="CF352" s="332">
        <f t="shared" si="635"/>
        <v>0</v>
      </c>
      <c r="CG352" s="344" t="e">
        <f>IF(CF352&lt;$CF363,$CF364,$CF365)</f>
        <v>#DIV/0!</v>
      </c>
      <c r="CH352" s="332">
        <f t="shared" si="637"/>
        <v>0</v>
      </c>
      <c r="CI352" s="344" t="e">
        <f>IF(CH352&lt;$CH363,$CH364,$CH365)</f>
        <v>#DIV/0!</v>
      </c>
      <c r="CJ352" s="332">
        <f t="shared" si="639"/>
        <v>0</v>
      </c>
      <c r="CK352" s="344" t="e">
        <f>IF(CJ352&lt;$CJ363,$CJ364,$CJ365)</f>
        <v>#DIV/0!</v>
      </c>
      <c r="CL352" s="332">
        <f t="shared" si="641"/>
        <v>0</v>
      </c>
      <c r="CM352" s="344" t="e">
        <f>IF(CL352&lt;$CL363,$CL364,$CL365)</f>
        <v>#DIV/0!</v>
      </c>
      <c r="CN352" s="332">
        <f t="shared" si="643"/>
        <v>0</v>
      </c>
      <c r="CO352" s="344" t="e">
        <f>IF(CN352&lt;$CN363,$CN364,$CN365)</f>
        <v>#DIV/0!</v>
      </c>
      <c r="CP352" s="332">
        <f t="shared" si="645"/>
        <v>0</v>
      </c>
      <c r="CQ352" s="344" t="e">
        <f>IF(CP352&lt;$CP363,$CP364,$CP365)</f>
        <v>#DIV/0!</v>
      </c>
      <c r="CR352" s="332">
        <f t="shared" si="647"/>
        <v>0</v>
      </c>
      <c r="CS352" s="344" t="e">
        <f>IF(CR352&lt;$CR363,$CR364,$CR365)</f>
        <v>#DIV/0!</v>
      </c>
      <c r="CT352" s="332">
        <f t="shared" si="649"/>
        <v>0</v>
      </c>
      <c r="CU352" s="344" t="e">
        <f>IF(CT352&lt;$CT363,$CT364,$CT365)</f>
        <v>#DIV/0!</v>
      </c>
      <c r="CV352" s="332">
        <f t="shared" si="651"/>
        <v>0</v>
      </c>
      <c r="CW352" s="344" t="e">
        <f>IF(CV352&lt;$CV363,$CV364,$CV365)</f>
        <v>#DIV/0!</v>
      </c>
      <c r="CX352" s="332">
        <f t="shared" si="653"/>
        <v>0</v>
      </c>
      <c r="CY352" s="344" t="e">
        <f>IF(CX352&lt;$CX363,$CX364,$CX365)</f>
        <v>#DIV/0!</v>
      </c>
      <c r="CZ352" s="344">
        <f t="shared" si="655"/>
        <v>0</v>
      </c>
      <c r="DA352" s="344" t="e">
        <f>IF(CZ352&lt;$CZ363,$CZ364,$CZ365)</f>
        <v>#DIV/0!</v>
      </c>
      <c r="DB352" s="344">
        <f t="shared" si="657"/>
        <v>0</v>
      </c>
      <c r="DC352" s="344" t="e">
        <f>IF(DB352&lt;DB363,$DB364,$DB365)</f>
        <v>#DIV/0!</v>
      </c>
      <c r="DD352" s="344">
        <f t="shared" si="659"/>
        <v>0</v>
      </c>
      <c r="DE352" s="344" t="e">
        <f>IF(DD352&lt;DD363,$DD364,$DD365)</f>
        <v>#DIV/0!</v>
      </c>
      <c r="DF352" s="344">
        <f t="shared" si="661"/>
        <v>0</v>
      </c>
      <c r="DG352" s="344" t="e">
        <f>IF(DF352&lt;DF363,$DF364,$DF365)</f>
        <v>#DIV/0!</v>
      </c>
      <c r="DH352" s="344">
        <f t="shared" si="663"/>
        <v>0</v>
      </c>
      <c r="DI352" s="344" t="e">
        <f>IF(DH352&lt;DH363,$DH364,$DH365)</f>
        <v>#DIV/0!</v>
      </c>
      <c r="DJ352" s="344">
        <f t="shared" si="665"/>
        <v>0</v>
      </c>
      <c r="DK352" s="344" t="e">
        <f>IF(DJ352&lt;DJ363,$DJ364,$DJ365)</f>
        <v>#DIV/0!</v>
      </c>
      <c r="DL352" s="344">
        <f t="shared" si="667"/>
        <v>0</v>
      </c>
      <c r="DM352" s="344" t="e">
        <f>IF(DL352&lt;DL363,$DL364,$DL365)</f>
        <v>#DIV/0!</v>
      </c>
      <c r="DN352" s="344">
        <f t="shared" si="669"/>
        <v>0</v>
      </c>
      <c r="DO352" s="344" t="e">
        <f>IF(DN352&lt;DN363,$DN364,$DN365)</f>
        <v>#DIV/0!</v>
      </c>
      <c r="DP352" s="344">
        <f t="shared" si="671"/>
        <v>0</v>
      </c>
      <c r="DQ352" s="344" t="e">
        <f>IF(DP352&lt;DP363,$DP364,$DP365)</f>
        <v>#DIV/0!</v>
      </c>
      <c r="DR352" s="344">
        <f t="shared" si="673"/>
        <v>0</v>
      </c>
      <c r="DS352" s="344" t="e">
        <f>IF(DR352&lt;DR363,$DR364,$DR365)</f>
        <v>#DIV/0!</v>
      </c>
      <c r="DT352" s="344">
        <f t="shared" ref="DT352:DT360" si="675">ABS($P$351-P352)</f>
        <v>0</v>
      </c>
      <c r="DU352" s="344" t="e">
        <f>IF(DT352&lt;DT363,$DT364,$DT365)</f>
        <v>#DIV/0!</v>
      </c>
      <c r="FA352" s="344">
        <f>SUM(FA350:FA351)</f>
        <v>952317047.14841974</v>
      </c>
      <c r="FB352" s="344">
        <f t="shared" si="608"/>
        <v>0</v>
      </c>
      <c r="FC352" s="344">
        <f t="shared" si="609"/>
        <v>0</v>
      </c>
      <c r="FD352" s="344">
        <f t="shared" si="603"/>
        <v>0</v>
      </c>
    </row>
    <row r="353" spans="1:160">
      <c r="A353" s="342">
        <f>IF(Rendimiento!B202="",Rendimiento!F202,Rendimiento!B202)</f>
        <v>0</v>
      </c>
      <c r="B353" s="355">
        <f>Rendimiento!C202</f>
        <v>0</v>
      </c>
      <c r="C353" s="355">
        <f>Rendimiento!D202</f>
        <v>0</v>
      </c>
      <c r="D353" s="344">
        <f>Rendimiento!E202</f>
        <v>0</v>
      </c>
      <c r="E353" s="344">
        <f t="shared" si="610"/>
        <v>0</v>
      </c>
      <c r="F353" s="344">
        <f t="shared" si="604"/>
        <v>0</v>
      </c>
      <c r="G353" s="344">
        <f t="shared" si="605"/>
        <v>0</v>
      </c>
      <c r="H353" s="344">
        <f t="shared" si="606"/>
        <v>0</v>
      </c>
      <c r="I353" s="340">
        <f t="shared" si="611"/>
        <v>0</v>
      </c>
      <c r="J353" s="344">
        <f t="shared" si="612"/>
        <v>0</v>
      </c>
      <c r="K353" s="344">
        <f t="shared" si="607"/>
        <v>0</v>
      </c>
      <c r="O353" s="344">
        <f>Rendimiento!M202</f>
        <v>0</v>
      </c>
      <c r="P353" s="337">
        <f>Rendimiento!N202</f>
        <v>0</v>
      </c>
      <c r="Q353" s="332" t="e">
        <f>IF(E364&gt;0,O353,0)</f>
        <v>#DIV/0!</v>
      </c>
      <c r="R353" s="333" t="e">
        <f t="shared" si="613"/>
        <v>#DIV/0!</v>
      </c>
      <c r="S353" s="332" t="e">
        <f>IF(E364&gt;0,P353,Q353)</f>
        <v>#DIV/0!</v>
      </c>
      <c r="T353" s="344" t="e">
        <f t="shared" si="614"/>
        <v>#DIV/0!</v>
      </c>
      <c r="U353" s="344" t="e">
        <f t="shared" si="616"/>
        <v>#DIV/0!</v>
      </c>
      <c r="V353" s="344" t="e">
        <f t="shared" si="618"/>
        <v>#DIV/0!</v>
      </c>
      <c r="W353" s="344" t="e">
        <f t="shared" si="620"/>
        <v>#DIV/0!</v>
      </c>
      <c r="X353" s="344" t="e">
        <f t="shared" si="622"/>
        <v>#DIV/0!</v>
      </c>
      <c r="Y353" s="344" t="e">
        <f t="shared" si="624"/>
        <v>#DIV/0!</v>
      </c>
      <c r="Z353" s="344" t="e">
        <f t="shared" si="626"/>
        <v>#DIV/0!</v>
      </c>
      <c r="AA353" s="344" t="e">
        <f t="shared" si="628"/>
        <v>#DIV/0!</v>
      </c>
      <c r="AB353" s="344" t="e">
        <f t="shared" si="630"/>
        <v>#DIV/0!</v>
      </c>
      <c r="AC353" s="344" t="e">
        <f t="shared" si="632"/>
        <v>#DIV/0!</v>
      </c>
      <c r="AD353" s="344" t="e">
        <f t="shared" si="634"/>
        <v>#DIV/0!</v>
      </c>
      <c r="AE353" s="344" t="e">
        <f t="shared" si="636"/>
        <v>#DIV/0!</v>
      </c>
      <c r="AF353" s="344" t="e">
        <f t="shared" si="638"/>
        <v>#DIV/0!</v>
      </c>
      <c r="AG353" s="344" t="e">
        <f t="shared" si="640"/>
        <v>#DIV/0!</v>
      </c>
      <c r="AH353" s="344" t="e">
        <f t="shared" si="642"/>
        <v>#DIV/0!</v>
      </c>
      <c r="AI353" s="344" t="e">
        <f t="shared" si="644"/>
        <v>#DIV/0!</v>
      </c>
      <c r="AJ353" s="344" t="e">
        <f t="shared" si="646"/>
        <v>#DIV/0!</v>
      </c>
      <c r="AK353" s="344" t="e">
        <f t="shared" si="648"/>
        <v>#DIV/0!</v>
      </c>
      <c r="AL353" s="344" t="e">
        <f t="shared" si="650"/>
        <v>#DIV/0!</v>
      </c>
      <c r="AM353" s="344" t="e">
        <f t="shared" si="652"/>
        <v>#DIV/0!</v>
      </c>
      <c r="AN353" s="344" t="e">
        <f t="shared" si="654"/>
        <v>#DIV/0!</v>
      </c>
      <c r="AO353" s="344" t="e">
        <f t="shared" si="656"/>
        <v>#DIV/0!</v>
      </c>
      <c r="AP353" s="344" t="e">
        <f t="shared" si="658"/>
        <v>#DIV/0!</v>
      </c>
      <c r="AQ353" s="344" t="e">
        <f t="shared" si="660"/>
        <v>#DIV/0!</v>
      </c>
      <c r="AR353" s="344" t="e">
        <f t="shared" si="662"/>
        <v>#DIV/0!</v>
      </c>
      <c r="AS353" s="344" t="e">
        <f t="shared" si="664"/>
        <v>#DIV/0!</v>
      </c>
      <c r="AT353" s="344" t="e">
        <f t="shared" si="666"/>
        <v>#DIV/0!</v>
      </c>
      <c r="AU353" s="344" t="e">
        <f t="shared" si="668"/>
        <v>#DIV/0!</v>
      </c>
      <c r="AV353" s="344" t="e">
        <f t="shared" si="670"/>
        <v>#DIV/0!</v>
      </c>
      <c r="AW353" s="344" t="e">
        <f t="shared" si="672"/>
        <v>#DIV/0!</v>
      </c>
      <c r="AX353" s="344" t="e">
        <f t="shared" si="674"/>
        <v>#DIV/0!</v>
      </c>
      <c r="AY353" s="344" t="e">
        <f t="shared" ref="AY353:AY360" si="676">IF(S353=0,"",$DW353)</f>
        <v>#DIV/0!</v>
      </c>
      <c r="BL353" s="332">
        <f t="shared" si="615"/>
        <v>0</v>
      </c>
      <c r="BM353" s="353" t="e">
        <f>IF(BL353&lt;$BL363,$BL364,$BL365)</f>
        <v>#DIV/0!</v>
      </c>
      <c r="BN353" s="332">
        <f t="shared" si="617"/>
        <v>0</v>
      </c>
      <c r="BO353" s="353" t="e">
        <f>IF(BN353&lt;$BN363,$BN364,$BN365)</f>
        <v>#DIV/0!</v>
      </c>
      <c r="BP353" s="332">
        <f t="shared" si="619"/>
        <v>0</v>
      </c>
      <c r="BQ353" s="353" t="e">
        <f>IF(BP353&lt;$BP363,$BP364,$BP365)</f>
        <v>#DIV/0!</v>
      </c>
      <c r="BR353" s="332">
        <f t="shared" si="621"/>
        <v>0</v>
      </c>
      <c r="BS353" s="353" t="e">
        <f>IF(BR353&lt;$BR363,$BR364,$BR365)</f>
        <v>#DIV/0!</v>
      </c>
      <c r="BT353" s="332">
        <f t="shared" si="623"/>
        <v>0</v>
      </c>
      <c r="BU353" s="353" t="e">
        <f>IF(BT353&lt;$BT363,$BT364,$BT365)</f>
        <v>#DIV/0!</v>
      </c>
      <c r="BV353" s="332">
        <f t="shared" si="625"/>
        <v>0</v>
      </c>
      <c r="BW353" s="353" t="e">
        <f>IF(BV353&lt;$BV363,$BV364,$BV365)</f>
        <v>#DIV/0!</v>
      </c>
      <c r="BX353" s="332">
        <f t="shared" si="627"/>
        <v>0</v>
      </c>
      <c r="BY353" s="353" t="e">
        <f>IF(BX353&lt;$BX363,$BX364,$BX365)</f>
        <v>#DIV/0!</v>
      </c>
      <c r="BZ353" s="332">
        <f t="shared" si="629"/>
        <v>0</v>
      </c>
      <c r="CA353" s="353" t="e">
        <f>IF(BZ353&lt;$BZ363,$BZ364,$BZ365)</f>
        <v>#DIV/0!</v>
      </c>
      <c r="CB353" s="332">
        <f t="shared" si="631"/>
        <v>0</v>
      </c>
      <c r="CC353" s="353" t="e">
        <f>IF(CB353&lt;$CB363,$CB364,$CB365)</f>
        <v>#DIV/0!</v>
      </c>
      <c r="CD353" s="332">
        <f t="shared" si="633"/>
        <v>0</v>
      </c>
      <c r="CE353" s="353" t="e">
        <f>IF(CD353&lt;$CD363,$CD364,$CD365)</f>
        <v>#DIV/0!</v>
      </c>
      <c r="CF353" s="332">
        <f t="shared" si="635"/>
        <v>0</v>
      </c>
      <c r="CG353" s="353" t="e">
        <f>IF(CF353&lt;$CF363,$CF364,$CF365)</f>
        <v>#DIV/0!</v>
      </c>
      <c r="CH353" s="332">
        <f t="shared" si="637"/>
        <v>0</v>
      </c>
      <c r="CI353" s="353" t="e">
        <f>IF(CH353&lt;$CH363,$CH364,$CH365)</f>
        <v>#DIV/0!</v>
      </c>
      <c r="CJ353" s="332">
        <f t="shared" si="639"/>
        <v>0</v>
      </c>
      <c r="CK353" s="353" t="e">
        <f>IF(CJ353&lt;$CJ363,$CJ364,$CJ365)</f>
        <v>#DIV/0!</v>
      </c>
      <c r="CL353" s="332">
        <f t="shared" si="641"/>
        <v>0</v>
      </c>
      <c r="CM353" s="353" t="e">
        <f>IF(CL353&lt;$CL363,$CL364,$CL365)</f>
        <v>#DIV/0!</v>
      </c>
      <c r="CN353" s="332">
        <f t="shared" si="643"/>
        <v>0</v>
      </c>
      <c r="CO353" s="353" t="e">
        <f>IF(CN353&lt;$CN363,$CN364,$CN365)</f>
        <v>#DIV/0!</v>
      </c>
      <c r="CP353" s="332">
        <f t="shared" si="645"/>
        <v>0</v>
      </c>
      <c r="CQ353" s="353" t="e">
        <f>IF(CP353&lt;$CP363,$CP364,$CP365)</f>
        <v>#DIV/0!</v>
      </c>
      <c r="CR353" s="332">
        <f t="shared" si="647"/>
        <v>0</v>
      </c>
      <c r="CS353" s="353" t="e">
        <f>IF(CR353&lt;$CR363,$CR364,$CR365)</f>
        <v>#DIV/0!</v>
      </c>
      <c r="CT353" s="332">
        <f t="shared" si="649"/>
        <v>0</v>
      </c>
      <c r="CU353" s="353" t="e">
        <f>IF(CT353&lt;$CT363,$CT364,$CT365)</f>
        <v>#DIV/0!</v>
      </c>
      <c r="CV353" s="332">
        <f t="shared" si="651"/>
        <v>0</v>
      </c>
      <c r="CW353" s="353" t="e">
        <f>IF(CV353&lt;$CV363,$CV364,$CV365)</f>
        <v>#DIV/0!</v>
      </c>
      <c r="CX353" s="332">
        <f t="shared" si="653"/>
        <v>0</v>
      </c>
      <c r="CY353" s="353" t="e">
        <f>IF(CX353&lt;$CX363,$CX364,$CX365)</f>
        <v>#DIV/0!</v>
      </c>
      <c r="CZ353" s="344">
        <f t="shared" si="655"/>
        <v>0</v>
      </c>
      <c r="DA353" s="353" t="e">
        <f>IF(CZ353&lt;$CZ363,$CZ364,$CZ365)</f>
        <v>#DIV/0!</v>
      </c>
      <c r="DB353" s="344">
        <f t="shared" si="657"/>
        <v>0</v>
      </c>
      <c r="DC353" s="353" t="e">
        <f>IF(DB353&lt;DB363,$DB364,$DB365)</f>
        <v>#DIV/0!</v>
      </c>
      <c r="DD353" s="344">
        <f t="shared" si="659"/>
        <v>0</v>
      </c>
      <c r="DE353" s="353" t="e">
        <f>IF(DD353&lt;DD363,$DD364,$DD365)</f>
        <v>#DIV/0!</v>
      </c>
      <c r="DF353" s="344">
        <f t="shared" si="661"/>
        <v>0</v>
      </c>
      <c r="DG353" s="353" t="e">
        <f>IF(DF353&lt;DF363,$DF364,$DF365)</f>
        <v>#DIV/0!</v>
      </c>
      <c r="DH353" s="344">
        <f t="shared" si="663"/>
        <v>0</v>
      </c>
      <c r="DI353" s="353" t="e">
        <f>IF(DH353&lt;DH363,$DH364,$DH365)</f>
        <v>#DIV/0!</v>
      </c>
      <c r="DJ353" s="344">
        <f t="shared" si="665"/>
        <v>0</v>
      </c>
      <c r="DK353" s="353" t="e">
        <f>IF(DJ353&lt;DJ363,$DJ364,$DJ365)</f>
        <v>#DIV/0!</v>
      </c>
      <c r="DL353" s="344">
        <f t="shared" si="667"/>
        <v>0</v>
      </c>
      <c r="DM353" s="353" t="e">
        <f>IF(DL353&lt;DL363,$DL364,$DL365)</f>
        <v>#DIV/0!</v>
      </c>
      <c r="DN353" s="344">
        <f t="shared" si="669"/>
        <v>0</v>
      </c>
      <c r="DO353" s="353" t="e">
        <f>IF(DN353&lt;DN363,$DN364,$DN365)</f>
        <v>#DIV/0!</v>
      </c>
      <c r="DP353" s="344">
        <f t="shared" si="671"/>
        <v>0</v>
      </c>
      <c r="DQ353" s="353" t="e">
        <f>IF(DP353&lt;DP363,$DP364,$DP365)</f>
        <v>#DIV/0!</v>
      </c>
      <c r="DR353" s="344">
        <f t="shared" si="673"/>
        <v>0</v>
      </c>
      <c r="DS353" s="353" t="e">
        <f>IF(DR353&lt;DR363,$DR364,$DR365)</f>
        <v>#DIV/0!</v>
      </c>
      <c r="DT353" s="344">
        <f t="shared" si="675"/>
        <v>0</v>
      </c>
      <c r="DU353" s="344" t="e">
        <f>IF(DT353&lt;DT363,$DT364,$DT365)</f>
        <v>#DIV/0!</v>
      </c>
      <c r="DV353" s="344">
        <f t="shared" ref="DV353:DV360" si="677">ABS($P$352-P353)</f>
        <v>0</v>
      </c>
      <c r="DW353" s="344" t="e">
        <f>IF(DV353&lt;DV363,$DV364,$DV365)</f>
        <v>#DIV/0!</v>
      </c>
      <c r="FB353" s="344">
        <f t="shared" si="608"/>
        <v>0</v>
      </c>
      <c r="FC353" s="344">
        <f t="shared" si="609"/>
        <v>0</v>
      </c>
      <c r="FD353" s="344">
        <f t="shared" si="603"/>
        <v>0</v>
      </c>
    </row>
    <row r="354" spans="1:160">
      <c r="A354" s="342">
        <f>IF(Rendimiento!B203="",Rendimiento!F203,Rendimiento!B203)</f>
        <v>0</v>
      </c>
      <c r="B354" s="355">
        <f>Rendimiento!C203</f>
        <v>0</v>
      </c>
      <c r="C354" s="355">
        <f>Rendimiento!D203</f>
        <v>0</v>
      </c>
      <c r="D354" s="344">
        <f>Rendimiento!E203</f>
        <v>0</v>
      </c>
      <c r="E354" s="344">
        <f t="shared" si="610"/>
        <v>0</v>
      </c>
      <c r="F354" s="344">
        <f t="shared" si="604"/>
        <v>0</v>
      </c>
      <c r="G354" s="344">
        <f t="shared" si="605"/>
        <v>0</v>
      </c>
      <c r="H354" s="344">
        <f t="shared" si="606"/>
        <v>0</v>
      </c>
      <c r="I354" s="340">
        <f t="shared" si="611"/>
        <v>0</v>
      </c>
      <c r="J354" s="344">
        <f t="shared" si="612"/>
        <v>0</v>
      </c>
      <c r="K354" s="344">
        <f t="shared" si="607"/>
        <v>0</v>
      </c>
      <c r="O354" s="344">
        <f>Rendimiento!M203</f>
        <v>0</v>
      </c>
      <c r="P354" s="337">
        <f>Rendimiento!N203</f>
        <v>0</v>
      </c>
      <c r="Q354" s="332" t="e">
        <f>IF(E364&gt;0,O354,0)</f>
        <v>#DIV/0!</v>
      </c>
      <c r="R354" s="333" t="e">
        <f t="shared" si="613"/>
        <v>#DIV/0!</v>
      </c>
      <c r="S354" s="332" t="e">
        <f>IF(E364&gt;0,P354,Q354)</f>
        <v>#DIV/0!</v>
      </c>
      <c r="T354" s="344" t="e">
        <f t="shared" si="614"/>
        <v>#DIV/0!</v>
      </c>
      <c r="U354" s="344" t="e">
        <f t="shared" si="616"/>
        <v>#DIV/0!</v>
      </c>
      <c r="V354" s="344" t="e">
        <f t="shared" si="618"/>
        <v>#DIV/0!</v>
      </c>
      <c r="W354" s="344" t="e">
        <f t="shared" si="620"/>
        <v>#DIV/0!</v>
      </c>
      <c r="X354" s="344" t="e">
        <f t="shared" si="622"/>
        <v>#DIV/0!</v>
      </c>
      <c r="Y354" s="344" t="e">
        <f t="shared" si="624"/>
        <v>#DIV/0!</v>
      </c>
      <c r="Z354" s="344" t="e">
        <f t="shared" si="626"/>
        <v>#DIV/0!</v>
      </c>
      <c r="AA354" s="344" t="e">
        <f t="shared" si="628"/>
        <v>#DIV/0!</v>
      </c>
      <c r="AB354" s="344" t="e">
        <f t="shared" si="630"/>
        <v>#DIV/0!</v>
      </c>
      <c r="AC354" s="344" t="e">
        <f t="shared" si="632"/>
        <v>#DIV/0!</v>
      </c>
      <c r="AD354" s="344" t="e">
        <f t="shared" si="634"/>
        <v>#DIV/0!</v>
      </c>
      <c r="AE354" s="344" t="e">
        <f t="shared" si="636"/>
        <v>#DIV/0!</v>
      </c>
      <c r="AF354" s="344" t="e">
        <f t="shared" si="638"/>
        <v>#DIV/0!</v>
      </c>
      <c r="AG354" s="344" t="e">
        <f t="shared" si="640"/>
        <v>#DIV/0!</v>
      </c>
      <c r="AH354" s="344" t="e">
        <f t="shared" si="642"/>
        <v>#DIV/0!</v>
      </c>
      <c r="AI354" s="344" t="e">
        <f t="shared" si="644"/>
        <v>#DIV/0!</v>
      </c>
      <c r="AJ354" s="344" t="e">
        <f t="shared" si="646"/>
        <v>#DIV/0!</v>
      </c>
      <c r="AK354" s="344" t="e">
        <f t="shared" si="648"/>
        <v>#DIV/0!</v>
      </c>
      <c r="AL354" s="344" t="e">
        <f t="shared" si="650"/>
        <v>#DIV/0!</v>
      </c>
      <c r="AM354" s="344" t="e">
        <f t="shared" si="652"/>
        <v>#DIV/0!</v>
      </c>
      <c r="AN354" s="344" t="e">
        <f t="shared" si="654"/>
        <v>#DIV/0!</v>
      </c>
      <c r="AO354" s="344" t="e">
        <f t="shared" si="656"/>
        <v>#DIV/0!</v>
      </c>
      <c r="AP354" s="344" t="e">
        <f t="shared" si="658"/>
        <v>#DIV/0!</v>
      </c>
      <c r="AQ354" s="344" t="e">
        <f t="shared" si="660"/>
        <v>#DIV/0!</v>
      </c>
      <c r="AR354" s="344" t="e">
        <f t="shared" si="662"/>
        <v>#DIV/0!</v>
      </c>
      <c r="AS354" s="344" t="e">
        <f t="shared" si="664"/>
        <v>#DIV/0!</v>
      </c>
      <c r="AT354" s="344" t="e">
        <f t="shared" si="666"/>
        <v>#DIV/0!</v>
      </c>
      <c r="AU354" s="344" t="e">
        <f t="shared" si="668"/>
        <v>#DIV/0!</v>
      </c>
      <c r="AV354" s="344" t="e">
        <f t="shared" si="670"/>
        <v>#DIV/0!</v>
      </c>
      <c r="AW354" s="344" t="e">
        <f t="shared" si="672"/>
        <v>#DIV/0!</v>
      </c>
      <c r="AX354" s="344" t="e">
        <f t="shared" si="674"/>
        <v>#DIV/0!</v>
      </c>
      <c r="AY354" s="344" t="e">
        <f t="shared" si="676"/>
        <v>#DIV/0!</v>
      </c>
      <c r="AZ354" s="344" t="e">
        <f t="shared" ref="AZ354:AZ360" si="678">IF(S354=0,"",$DY354)</f>
        <v>#DIV/0!</v>
      </c>
      <c r="BL354" s="332">
        <f t="shared" si="615"/>
        <v>0</v>
      </c>
      <c r="BM354" s="353" t="e">
        <f>IF(BL354&lt;$BL363,$BL364,$BL365)</f>
        <v>#DIV/0!</v>
      </c>
      <c r="BN354" s="332">
        <f t="shared" si="617"/>
        <v>0</v>
      </c>
      <c r="BO354" s="353" t="e">
        <f>IF(BN354&lt;$BN363,$BN364,$BN365)</f>
        <v>#DIV/0!</v>
      </c>
      <c r="BP354" s="332">
        <f t="shared" si="619"/>
        <v>0</v>
      </c>
      <c r="BQ354" s="353" t="e">
        <f>IF(BP354&lt;$BP363,$BP364,$BP365)</f>
        <v>#DIV/0!</v>
      </c>
      <c r="BR354" s="332">
        <f t="shared" si="621"/>
        <v>0</v>
      </c>
      <c r="BS354" s="353" t="e">
        <f>IF(BR354&lt;$BR363,$BR364,$BR365)</f>
        <v>#DIV/0!</v>
      </c>
      <c r="BT354" s="332">
        <f t="shared" si="623"/>
        <v>0</v>
      </c>
      <c r="BU354" s="353" t="e">
        <f>IF(BT354&lt;$BT363,$BT364,$BT365)</f>
        <v>#DIV/0!</v>
      </c>
      <c r="BV354" s="332">
        <f t="shared" si="625"/>
        <v>0</v>
      </c>
      <c r="BW354" s="353" t="e">
        <f>IF(BV354&lt;$BV363,$BV364,$BV365)</f>
        <v>#DIV/0!</v>
      </c>
      <c r="BX354" s="332">
        <f t="shared" si="627"/>
        <v>0</v>
      </c>
      <c r="BY354" s="353" t="e">
        <f>IF(BX354&lt;$BX363,$BX364,$BX365)</f>
        <v>#DIV/0!</v>
      </c>
      <c r="BZ354" s="332">
        <f t="shared" si="629"/>
        <v>0</v>
      </c>
      <c r="CA354" s="353" t="e">
        <f>IF(BZ354&lt;$BZ363,$BZ364,$BZ365)</f>
        <v>#DIV/0!</v>
      </c>
      <c r="CB354" s="332">
        <f t="shared" si="631"/>
        <v>0</v>
      </c>
      <c r="CC354" s="353" t="e">
        <f>IF(CB354&lt;$CB363,$CB364,$CB365)</f>
        <v>#DIV/0!</v>
      </c>
      <c r="CD354" s="332">
        <f t="shared" si="633"/>
        <v>0</v>
      </c>
      <c r="CE354" s="353" t="e">
        <f>IF(CD354&lt;$CD363,$CD364,$CD365)</f>
        <v>#DIV/0!</v>
      </c>
      <c r="CF354" s="332">
        <f t="shared" si="635"/>
        <v>0</v>
      </c>
      <c r="CG354" s="353" t="e">
        <f>IF(CF354&lt;$CF363,$CF364,$CF365)</f>
        <v>#DIV/0!</v>
      </c>
      <c r="CH354" s="332">
        <f t="shared" si="637"/>
        <v>0</v>
      </c>
      <c r="CI354" s="353" t="e">
        <f>IF(CH354&lt;$CH363,$CH364,$CH365)</f>
        <v>#DIV/0!</v>
      </c>
      <c r="CJ354" s="332">
        <f t="shared" si="639"/>
        <v>0</v>
      </c>
      <c r="CK354" s="353" t="e">
        <f>IF(CJ354&lt;$CJ363,$CJ364,$CJ365)</f>
        <v>#DIV/0!</v>
      </c>
      <c r="CL354" s="332">
        <f t="shared" si="641"/>
        <v>0</v>
      </c>
      <c r="CM354" s="353" t="e">
        <f>IF(CL354&lt;$CL363,$CL364,$CL365)</f>
        <v>#DIV/0!</v>
      </c>
      <c r="CN354" s="332">
        <f t="shared" si="643"/>
        <v>0</v>
      </c>
      <c r="CO354" s="353" t="e">
        <f>IF(CN354&lt;$CN363,$CN364,$CN365)</f>
        <v>#DIV/0!</v>
      </c>
      <c r="CP354" s="332">
        <f t="shared" si="645"/>
        <v>0</v>
      </c>
      <c r="CQ354" s="353" t="e">
        <f>IF(CP354&lt;$CP363,$CP364,$CP365)</f>
        <v>#DIV/0!</v>
      </c>
      <c r="CR354" s="332">
        <f t="shared" si="647"/>
        <v>0</v>
      </c>
      <c r="CS354" s="353" t="e">
        <f>IF(CR354&lt;$CR363,$CR364,$CR365)</f>
        <v>#DIV/0!</v>
      </c>
      <c r="CT354" s="332">
        <f t="shared" si="649"/>
        <v>0</v>
      </c>
      <c r="CU354" s="353" t="e">
        <f>IF(CT354&lt;$CT363,$CT364,$CT365)</f>
        <v>#DIV/0!</v>
      </c>
      <c r="CV354" s="332">
        <f t="shared" si="651"/>
        <v>0</v>
      </c>
      <c r="CW354" s="353" t="e">
        <f>IF(CV354&lt;$CV363,$CV364,$CV365)</f>
        <v>#DIV/0!</v>
      </c>
      <c r="CX354" s="332">
        <f t="shared" si="653"/>
        <v>0</v>
      </c>
      <c r="CY354" s="353" t="e">
        <f>IF(CX354&lt;$CX363,$CX364,$CX365)</f>
        <v>#DIV/0!</v>
      </c>
      <c r="CZ354" s="344">
        <f t="shared" si="655"/>
        <v>0</v>
      </c>
      <c r="DA354" s="353" t="e">
        <f>IF(CZ354&lt;$CZ363,$CZ364,$CZ365)</f>
        <v>#DIV/0!</v>
      </c>
      <c r="DB354" s="344">
        <f t="shared" si="657"/>
        <v>0</v>
      </c>
      <c r="DC354" s="353" t="e">
        <f>IF(DB354&lt;DB363,$DB364,$DB365)</f>
        <v>#DIV/0!</v>
      </c>
      <c r="DD354" s="344">
        <f t="shared" si="659"/>
        <v>0</v>
      </c>
      <c r="DE354" s="353" t="e">
        <f>IF(DD354&lt;DD363,$DD364,$DD365)</f>
        <v>#DIV/0!</v>
      </c>
      <c r="DF354" s="344">
        <f t="shared" si="661"/>
        <v>0</v>
      </c>
      <c r="DG354" s="353" t="e">
        <f>IF(DF354&lt;DF363,$DF364,$DF365)</f>
        <v>#DIV/0!</v>
      </c>
      <c r="DH354" s="344">
        <f t="shared" si="663"/>
        <v>0</v>
      </c>
      <c r="DI354" s="353" t="e">
        <f>IF(DH354&lt;DH363,$DH364,$DH365)</f>
        <v>#DIV/0!</v>
      </c>
      <c r="DJ354" s="344">
        <f t="shared" si="665"/>
        <v>0</v>
      </c>
      <c r="DK354" s="353" t="e">
        <f>IF(DJ354&lt;DJ363,$DJ364,$DJ365)</f>
        <v>#DIV/0!</v>
      </c>
      <c r="DL354" s="344">
        <f t="shared" si="667"/>
        <v>0</v>
      </c>
      <c r="DM354" s="353" t="e">
        <f>IF(DL354&lt;DL363,$DL364,$DL365)</f>
        <v>#DIV/0!</v>
      </c>
      <c r="DN354" s="344">
        <f t="shared" si="669"/>
        <v>0</v>
      </c>
      <c r="DO354" s="353" t="e">
        <f>IF(DN354&lt;DN363,$DN364,$DN365)</f>
        <v>#DIV/0!</v>
      </c>
      <c r="DP354" s="344">
        <f t="shared" si="671"/>
        <v>0</v>
      </c>
      <c r="DQ354" s="353" t="e">
        <f>IF(DP354&lt;DP363,$DP364,$DP365)</f>
        <v>#DIV/0!</v>
      </c>
      <c r="DR354" s="344">
        <f t="shared" si="673"/>
        <v>0</v>
      </c>
      <c r="DS354" s="353" t="e">
        <f>IF(DR354&lt;DR363,$DR364,$DR365)</f>
        <v>#DIV/0!</v>
      </c>
      <c r="DT354" s="344">
        <f t="shared" si="675"/>
        <v>0</v>
      </c>
      <c r="DU354" s="353" t="e">
        <f>IF(DT354&lt;DT363,$DT364,$DT365)</f>
        <v>#DIV/0!</v>
      </c>
      <c r="DV354" s="344">
        <f t="shared" si="677"/>
        <v>0</v>
      </c>
      <c r="DW354" s="353" t="e">
        <f>IF(DV354&lt;DV363,$DV364,$DV365)</f>
        <v>#DIV/0!</v>
      </c>
      <c r="DX354" s="344">
        <f t="shared" ref="DX354:DX360" si="679">ABS($P$353-P354)</f>
        <v>0</v>
      </c>
      <c r="DY354" s="353" t="e">
        <f>IF(DX354&lt;DX363,$DX364,$DX365)</f>
        <v>#DIV/0!</v>
      </c>
      <c r="EZ354" s="344" t="s">
        <v>87</v>
      </c>
      <c r="FA354" s="342" t="e">
        <f>FA352-FA325</f>
        <v>#DIV/0!</v>
      </c>
      <c r="FB354" s="344">
        <f t="shared" si="608"/>
        <v>0</v>
      </c>
      <c r="FC354" s="344">
        <f t="shared" si="609"/>
        <v>0</v>
      </c>
      <c r="FD354" s="344">
        <f t="shared" si="603"/>
        <v>0</v>
      </c>
    </row>
    <row r="355" spans="1:160">
      <c r="A355" s="342">
        <f>IF(Rendimiento!B204="",Rendimiento!F204,Rendimiento!B204)</f>
        <v>0</v>
      </c>
      <c r="B355" s="355">
        <f>Rendimiento!C204</f>
        <v>0</v>
      </c>
      <c r="C355" s="355">
        <f>Rendimiento!D204</f>
        <v>0</v>
      </c>
      <c r="D355" s="344">
        <f>Rendimiento!E204</f>
        <v>0</v>
      </c>
      <c r="E355" s="344">
        <f t="shared" si="610"/>
        <v>0</v>
      </c>
      <c r="F355" s="344">
        <f t="shared" si="604"/>
        <v>0</v>
      </c>
      <c r="G355" s="344">
        <f t="shared" si="605"/>
        <v>0</v>
      </c>
      <c r="H355" s="344">
        <f t="shared" si="606"/>
        <v>0</v>
      </c>
      <c r="I355" s="340">
        <f t="shared" si="611"/>
        <v>0</v>
      </c>
      <c r="J355" s="344">
        <f t="shared" si="612"/>
        <v>0</v>
      </c>
      <c r="K355" s="344">
        <f t="shared" si="607"/>
        <v>0</v>
      </c>
      <c r="O355" s="344">
        <f>Rendimiento!M204</f>
        <v>0</v>
      </c>
      <c r="P355" s="337">
        <f>Rendimiento!N204</f>
        <v>0</v>
      </c>
      <c r="Q355" s="332" t="e">
        <f>IF(E364&gt;0,O355,0)</f>
        <v>#DIV/0!</v>
      </c>
      <c r="R355" s="333" t="e">
        <f t="shared" si="613"/>
        <v>#DIV/0!</v>
      </c>
      <c r="S355" s="332" t="e">
        <f>IF(E364&gt;0,P355,Q355)</f>
        <v>#DIV/0!</v>
      </c>
      <c r="T355" s="344" t="e">
        <f t="shared" si="614"/>
        <v>#DIV/0!</v>
      </c>
      <c r="U355" s="344" t="e">
        <f t="shared" si="616"/>
        <v>#DIV/0!</v>
      </c>
      <c r="V355" s="344" t="e">
        <f t="shared" si="618"/>
        <v>#DIV/0!</v>
      </c>
      <c r="W355" s="344" t="e">
        <f t="shared" si="620"/>
        <v>#DIV/0!</v>
      </c>
      <c r="X355" s="344" t="e">
        <f t="shared" si="622"/>
        <v>#DIV/0!</v>
      </c>
      <c r="Y355" s="344" t="e">
        <f t="shared" si="624"/>
        <v>#DIV/0!</v>
      </c>
      <c r="Z355" s="344" t="e">
        <f t="shared" si="626"/>
        <v>#DIV/0!</v>
      </c>
      <c r="AA355" s="344" t="e">
        <f t="shared" si="628"/>
        <v>#DIV/0!</v>
      </c>
      <c r="AB355" s="344" t="e">
        <f t="shared" si="630"/>
        <v>#DIV/0!</v>
      </c>
      <c r="AC355" s="344" t="e">
        <f t="shared" si="632"/>
        <v>#DIV/0!</v>
      </c>
      <c r="AD355" s="344" t="e">
        <f t="shared" si="634"/>
        <v>#DIV/0!</v>
      </c>
      <c r="AE355" s="344" t="e">
        <f t="shared" si="636"/>
        <v>#DIV/0!</v>
      </c>
      <c r="AF355" s="344" t="e">
        <f t="shared" si="638"/>
        <v>#DIV/0!</v>
      </c>
      <c r="AG355" s="344" t="e">
        <f t="shared" si="640"/>
        <v>#DIV/0!</v>
      </c>
      <c r="AH355" s="344" t="e">
        <f t="shared" si="642"/>
        <v>#DIV/0!</v>
      </c>
      <c r="AI355" s="344" t="e">
        <f t="shared" si="644"/>
        <v>#DIV/0!</v>
      </c>
      <c r="AJ355" s="344" t="e">
        <f t="shared" si="646"/>
        <v>#DIV/0!</v>
      </c>
      <c r="AK355" s="344" t="e">
        <f t="shared" si="648"/>
        <v>#DIV/0!</v>
      </c>
      <c r="AL355" s="344" t="e">
        <f t="shared" si="650"/>
        <v>#DIV/0!</v>
      </c>
      <c r="AM355" s="344" t="e">
        <f t="shared" si="652"/>
        <v>#DIV/0!</v>
      </c>
      <c r="AN355" s="344" t="e">
        <f t="shared" si="654"/>
        <v>#DIV/0!</v>
      </c>
      <c r="AO355" s="344" t="e">
        <f t="shared" si="656"/>
        <v>#DIV/0!</v>
      </c>
      <c r="AP355" s="344" t="e">
        <f t="shared" si="658"/>
        <v>#DIV/0!</v>
      </c>
      <c r="AQ355" s="344" t="e">
        <f t="shared" si="660"/>
        <v>#DIV/0!</v>
      </c>
      <c r="AR355" s="344" t="e">
        <f t="shared" si="662"/>
        <v>#DIV/0!</v>
      </c>
      <c r="AS355" s="344" t="e">
        <f t="shared" si="664"/>
        <v>#DIV/0!</v>
      </c>
      <c r="AT355" s="344" t="e">
        <f t="shared" si="666"/>
        <v>#DIV/0!</v>
      </c>
      <c r="AU355" s="344" t="e">
        <f t="shared" si="668"/>
        <v>#DIV/0!</v>
      </c>
      <c r="AV355" s="344" t="e">
        <f t="shared" si="670"/>
        <v>#DIV/0!</v>
      </c>
      <c r="AW355" s="344" t="e">
        <f t="shared" si="672"/>
        <v>#DIV/0!</v>
      </c>
      <c r="AX355" s="344" t="e">
        <f t="shared" si="674"/>
        <v>#DIV/0!</v>
      </c>
      <c r="AY355" s="344" t="e">
        <f t="shared" si="676"/>
        <v>#DIV/0!</v>
      </c>
      <c r="AZ355" s="344" t="e">
        <f t="shared" si="678"/>
        <v>#DIV/0!</v>
      </c>
      <c r="BA355" s="344" t="e">
        <f t="shared" ref="BA355:BA360" si="680">IF(S355=0,"",$EA355)</f>
        <v>#DIV/0!</v>
      </c>
      <c r="BL355" s="332">
        <f t="shared" si="615"/>
        <v>0</v>
      </c>
      <c r="BM355" s="344" t="e">
        <f>IF(BL355&lt;$BL363,$BL364,$BL365)</f>
        <v>#DIV/0!</v>
      </c>
      <c r="BN355" s="332">
        <f t="shared" si="617"/>
        <v>0</v>
      </c>
      <c r="BO355" s="344" t="e">
        <f>IF(BN355&lt;$BN363,$BN364,$BN365)</f>
        <v>#DIV/0!</v>
      </c>
      <c r="BP355" s="332">
        <f t="shared" si="619"/>
        <v>0</v>
      </c>
      <c r="BQ355" s="344" t="e">
        <f>IF(BP355&lt;$BP363,$BP364,$BP365)</f>
        <v>#DIV/0!</v>
      </c>
      <c r="BR355" s="332">
        <f t="shared" si="621"/>
        <v>0</v>
      </c>
      <c r="BS355" s="344" t="e">
        <f>IF(BR355&lt;$BR363,$BR364,$BR365)</f>
        <v>#DIV/0!</v>
      </c>
      <c r="BT355" s="332">
        <f t="shared" si="623"/>
        <v>0</v>
      </c>
      <c r="BU355" s="344" t="e">
        <f>IF(BT355&lt;$BT363,$BT364,$BT365)</f>
        <v>#DIV/0!</v>
      </c>
      <c r="BV355" s="332">
        <f t="shared" si="625"/>
        <v>0</v>
      </c>
      <c r="BW355" s="344" t="e">
        <f>IF(BV355&lt;$BV363,$BV364,$BV365)</f>
        <v>#DIV/0!</v>
      </c>
      <c r="BX355" s="332">
        <f t="shared" si="627"/>
        <v>0</v>
      </c>
      <c r="BY355" s="344" t="e">
        <f>IF(BX355&lt;$BX363,$BX364,$BX365)</f>
        <v>#DIV/0!</v>
      </c>
      <c r="BZ355" s="332">
        <f t="shared" si="629"/>
        <v>0</v>
      </c>
      <c r="CA355" s="344" t="e">
        <f>IF(BZ355&lt;$BZ363,$BZ364,$BZ365)</f>
        <v>#DIV/0!</v>
      </c>
      <c r="CB355" s="332">
        <f t="shared" si="631"/>
        <v>0</v>
      </c>
      <c r="CC355" s="344" t="e">
        <f>IF(CB355&lt;$CB363,$CB364,$CB365)</f>
        <v>#DIV/0!</v>
      </c>
      <c r="CD355" s="332">
        <f t="shared" si="633"/>
        <v>0</v>
      </c>
      <c r="CE355" s="344" t="e">
        <f>IF(CD355&lt;$CD363,$CD364,$CD365)</f>
        <v>#DIV/0!</v>
      </c>
      <c r="CF355" s="332">
        <f t="shared" si="635"/>
        <v>0</v>
      </c>
      <c r="CG355" s="344" t="e">
        <f>IF(CF355&lt;$CF363,$CF364,$CF365)</f>
        <v>#DIV/0!</v>
      </c>
      <c r="CH355" s="332">
        <f t="shared" si="637"/>
        <v>0</v>
      </c>
      <c r="CI355" s="344" t="e">
        <f>IF(CH355&lt;$CH363,$CH364,$CH365)</f>
        <v>#DIV/0!</v>
      </c>
      <c r="CJ355" s="332">
        <f t="shared" si="639"/>
        <v>0</v>
      </c>
      <c r="CK355" s="344" t="e">
        <f>IF(CJ355&lt;$CJ363,$CJ364,$CJ365)</f>
        <v>#DIV/0!</v>
      </c>
      <c r="CL355" s="332">
        <f t="shared" si="641"/>
        <v>0</v>
      </c>
      <c r="CM355" s="344" t="e">
        <f>IF(CL355&lt;$CL363,$CL364,$CL365)</f>
        <v>#DIV/0!</v>
      </c>
      <c r="CN355" s="332">
        <f t="shared" si="643"/>
        <v>0</v>
      </c>
      <c r="CO355" s="344" t="e">
        <f>IF(CN355&lt;$CN363,$CN364,$CN365)</f>
        <v>#DIV/0!</v>
      </c>
      <c r="CP355" s="332">
        <f t="shared" si="645"/>
        <v>0</v>
      </c>
      <c r="CQ355" s="344" t="e">
        <f>IF(CP355&lt;$CP363,$CP364,$CP365)</f>
        <v>#DIV/0!</v>
      </c>
      <c r="CR355" s="332">
        <f t="shared" si="647"/>
        <v>0</v>
      </c>
      <c r="CS355" s="344" t="e">
        <f>IF(CR355&lt;$CR363,$CR364,$CR365)</f>
        <v>#DIV/0!</v>
      </c>
      <c r="CT355" s="332">
        <f t="shared" si="649"/>
        <v>0</v>
      </c>
      <c r="CU355" s="344" t="e">
        <f>IF(CT355&lt;$CT363,$CT364,$CT365)</f>
        <v>#DIV/0!</v>
      </c>
      <c r="CV355" s="332">
        <f t="shared" si="651"/>
        <v>0</v>
      </c>
      <c r="CW355" s="344" t="e">
        <f>IF(CV355&lt;$CV363,$CV364,$CV365)</f>
        <v>#DIV/0!</v>
      </c>
      <c r="CX355" s="332">
        <f t="shared" si="653"/>
        <v>0</v>
      </c>
      <c r="CY355" s="344" t="e">
        <f>IF(CX355&lt;$CX363,$CX364,$CX365)</f>
        <v>#DIV/0!</v>
      </c>
      <c r="CZ355" s="344">
        <f t="shared" si="655"/>
        <v>0</v>
      </c>
      <c r="DA355" s="344" t="e">
        <f>IF(CZ355&lt;$CZ363,$CZ364,$CZ365)</f>
        <v>#DIV/0!</v>
      </c>
      <c r="DB355" s="344">
        <f t="shared" si="657"/>
        <v>0</v>
      </c>
      <c r="DC355" s="344" t="e">
        <f>IF(DB355&lt;DB363,$DB364,$DB365)</f>
        <v>#DIV/0!</v>
      </c>
      <c r="DD355" s="344">
        <f t="shared" si="659"/>
        <v>0</v>
      </c>
      <c r="DE355" s="344" t="e">
        <f>IF(DD355&lt;DD363,$DD364,$DD365)</f>
        <v>#DIV/0!</v>
      </c>
      <c r="DF355" s="344">
        <f t="shared" si="661"/>
        <v>0</v>
      </c>
      <c r="DG355" s="344" t="e">
        <f>IF(DF355&lt;DF363,$DF364,$DF365)</f>
        <v>#DIV/0!</v>
      </c>
      <c r="DH355" s="344">
        <f t="shared" si="663"/>
        <v>0</v>
      </c>
      <c r="DI355" s="344" t="e">
        <f>IF(DH355&lt;DH363,$DH364,$DH365)</f>
        <v>#DIV/0!</v>
      </c>
      <c r="DJ355" s="344">
        <f t="shared" si="665"/>
        <v>0</v>
      </c>
      <c r="DK355" s="344" t="e">
        <f>IF(DJ355&lt;DJ363,$DJ364,$DJ365)</f>
        <v>#DIV/0!</v>
      </c>
      <c r="DL355" s="344">
        <f t="shared" si="667"/>
        <v>0</v>
      </c>
      <c r="DM355" s="344" t="e">
        <f>IF(DL355&lt;DL363,$DL364,$DL365)</f>
        <v>#DIV/0!</v>
      </c>
      <c r="DN355" s="344">
        <f t="shared" si="669"/>
        <v>0</v>
      </c>
      <c r="DO355" s="344" t="e">
        <f>IF(DN355&lt;DN363,$DN364,$DN365)</f>
        <v>#DIV/0!</v>
      </c>
      <c r="DP355" s="344">
        <f t="shared" si="671"/>
        <v>0</v>
      </c>
      <c r="DQ355" s="344" t="e">
        <f>IF(DP355&lt;DP363,$DP364,$DP365)</f>
        <v>#DIV/0!</v>
      </c>
      <c r="DR355" s="344">
        <f t="shared" si="673"/>
        <v>0</v>
      </c>
      <c r="DS355" s="344" t="e">
        <f>IF(DR355&lt;DR363,$DR364,$DR365)</f>
        <v>#DIV/0!</v>
      </c>
      <c r="DT355" s="344">
        <f t="shared" si="675"/>
        <v>0</v>
      </c>
      <c r="DU355" s="353" t="e">
        <f>IF(DT355&lt;DT363,$DT364,$DT365)</f>
        <v>#DIV/0!</v>
      </c>
      <c r="DV355" s="344">
        <f t="shared" si="677"/>
        <v>0</v>
      </c>
      <c r="DW355" s="353" t="e">
        <f>IF(DV355&lt;DV363,$DV364,$DV365)</f>
        <v>#DIV/0!</v>
      </c>
      <c r="DX355" s="344">
        <f t="shared" si="679"/>
        <v>0</v>
      </c>
      <c r="DY355" s="353" t="e">
        <f>IF(DX355&lt;DX363,$DX364,$DX365)</f>
        <v>#DIV/0!</v>
      </c>
      <c r="DZ355" s="344">
        <f t="shared" ref="DZ355:DZ360" si="681">ABS($P$354-P355)</f>
        <v>0</v>
      </c>
      <c r="EA355" s="353" t="e">
        <f>IF(DZ355&lt;DZ363,$DZ364,$DZ365)</f>
        <v>#DIV/0!</v>
      </c>
      <c r="FB355" s="344">
        <f t="shared" si="608"/>
        <v>0</v>
      </c>
      <c r="FC355" s="344">
        <f t="shared" si="609"/>
        <v>0</v>
      </c>
      <c r="FD355" s="344">
        <f t="shared" si="603"/>
        <v>0</v>
      </c>
    </row>
    <row r="356" spans="1:160">
      <c r="A356" s="342">
        <f>IF(Rendimiento!B205="",Rendimiento!F205,Rendimiento!B205)</f>
        <v>0</v>
      </c>
      <c r="B356" s="355">
        <f>Rendimiento!C205</f>
        <v>0</v>
      </c>
      <c r="C356" s="355">
        <f>Rendimiento!D205</f>
        <v>0</v>
      </c>
      <c r="D356" s="344">
        <f>Rendimiento!E205</f>
        <v>0</v>
      </c>
      <c r="E356" s="344">
        <f t="shared" si="610"/>
        <v>0</v>
      </c>
      <c r="F356" s="344">
        <f t="shared" si="604"/>
        <v>0</v>
      </c>
      <c r="G356" s="344">
        <f t="shared" si="605"/>
        <v>0</v>
      </c>
      <c r="H356" s="344">
        <f t="shared" si="606"/>
        <v>0</v>
      </c>
      <c r="I356" s="340">
        <f t="shared" si="611"/>
        <v>0</v>
      </c>
      <c r="J356" s="344">
        <f t="shared" si="612"/>
        <v>0</v>
      </c>
      <c r="K356" s="344">
        <f t="shared" si="607"/>
        <v>0</v>
      </c>
      <c r="O356" s="344">
        <f>Rendimiento!M205</f>
        <v>0</v>
      </c>
      <c r="P356" s="337">
        <f>Rendimiento!N205</f>
        <v>0</v>
      </c>
      <c r="Q356" s="332" t="e">
        <f>IF(E364&gt;0,O356,0)</f>
        <v>#DIV/0!</v>
      </c>
      <c r="R356" s="333" t="e">
        <f t="shared" si="613"/>
        <v>#DIV/0!</v>
      </c>
      <c r="S356" s="332" t="e">
        <f>IF(E364&gt;0,P356,Q356)</f>
        <v>#DIV/0!</v>
      </c>
      <c r="T356" s="344" t="e">
        <f t="shared" si="614"/>
        <v>#DIV/0!</v>
      </c>
      <c r="U356" s="344" t="e">
        <f t="shared" si="616"/>
        <v>#DIV/0!</v>
      </c>
      <c r="V356" s="344" t="e">
        <f t="shared" si="618"/>
        <v>#DIV/0!</v>
      </c>
      <c r="W356" s="344" t="e">
        <f t="shared" si="620"/>
        <v>#DIV/0!</v>
      </c>
      <c r="X356" s="344" t="e">
        <f t="shared" si="622"/>
        <v>#DIV/0!</v>
      </c>
      <c r="Y356" s="344" t="e">
        <f t="shared" si="624"/>
        <v>#DIV/0!</v>
      </c>
      <c r="Z356" s="344" t="e">
        <f t="shared" si="626"/>
        <v>#DIV/0!</v>
      </c>
      <c r="AA356" s="344" t="e">
        <f t="shared" si="628"/>
        <v>#DIV/0!</v>
      </c>
      <c r="AB356" s="344" t="e">
        <f t="shared" si="630"/>
        <v>#DIV/0!</v>
      </c>
      <c r="AC356" s="344" t="e">
        <f t="shared" si="632"/>
        <v>#DIV/0!</v>
      </c>
      <c r="AD356" s="344" t="e">
        <f t="shared" si="634"/>
        <v>#DIV/0!</v>
      </c>
      <c r="AE356" s="344" t="e">
        <f t="shared" si="636"/>
        <v>#DIV/0!</v>
      </c>
      <c r="AF356" s="344" t="e">
        <f t="shared" si="638"/>
        <v>#DIV/0!</v>
      </c>
      <c r="AG356" s="344" t="e">
        <f t="shared" si="640"/>
        <v>#DIV/0!</v>
      </c>
      <c r="AH356" s="344" t="e">
        <f t="shared" si="642"/>
        <v>#DIV/0!</v>
      </c>
      <c r="AI356" s="344" t="e">
        <f t="shared" si="644"/>
        <v>#DIV/0!</v>
      </c>
      <c r="AJ356" s="344" t="e">
        <f t="shared" si="646"/>
        <v>#DIV/0!</v>
      </c>
      <c r="AK356" s="344" t="e">
        <f t="shared" si="648"/>
        <v>#DIV/0!</v>
      </c>
      <c r="AL356" s="344" t="e">
        <f t="shared" si="650"/>
        <v>#DIV/0!</v>
      </c>
      <c r="AM356" s="344" t="e">
        <f t="shared" si="652"/>
        <v>#DIV/0!</v>
      </c>
      <c r="AN356" s="344" t="e">
        <f t="shared" si="654"/>
        <v>#DIV/0!</v>
      </c>
      <c r="AO356" s="344" t="e">
        <f t="shared" si="656"/>
        <v>#DIV/0!</v>
      </c>
      <c r="AP356" s="344" t="e">
        <f t="shared" si="658"/>
        <v>#DIV/0!</v>
      </c>
      <c r="AQ356" s="344" t="e">
        <f t="shared" si="660"/>
        <v>#DIV/0!</v>
      </c>
      <c r="AR356" s="344" t="e">
        <f t="shared" si="662"/>
        <v>#DIV/0!</v>
      </c>
      <c r="AS356" s="344" t="e">
        <f t="shared" si="664"/>
        <v>#DIV/0!</v>
      </c>
      <c r="AT356" s="344" t="e">
        <f t="shared" si="666"/>
        <v>#DIV/0!</v>
      </c>
      <c r="AU356" s="344" t="e">
        <f t="shared" si="668"/>
        <v>#DIV/0!</v>
      </c>
      <c r="AV356" s="344" t="e">
        <f t="shared" si="670"/>
        <v>#DIV/0!</v>
      </c>
      <c r="AW356" s="344" t="e">
        <f t="shared" si="672"/>
        <v>#DIV/0!</v>
      </c>
      <c r="AX356" s="344" t="e">
        <f t="shared" si="674"/>
        <v>#DIV/0!</v>
      </c>
      <c r="AY356" s="344" t="e">
        <f t="shared" si="676"/>
        <v>#DIV/0!</v>
      </c>
      <c r="AZ356" s="344" t="e">
        <f t="shared" si="678"/>
        <v>#DIV/0!</v>
      </c>
      <c r="BA356" s="344" t="e">
        <f t="shared" si="680"/>
        <v>#DIV/0!</v>
      </c>
      <c r="BB356" s="344" t="e">
        <f>IF(S356=0,"",$EC356)</f>
        <v>#DIV/0!</v>
      </c>
      <c r="BL356" s="332">
        <f t="shared" si="615"/>
        <v>0</v>
      </c>
      <c r="BM356" s="344" t="e">
        <f>IF(BL356&lt;$BL363,$BL364,$BL365)</f>
        <v>#DIV/0!</v>
      </c>
      <c r="BN356" s="332">
        <f t="shared" si="617"/>
        <v>0</v>
      </c>
      <c r="BO356" s="344" t="e">
        <f>IF(BN356&lt;$BN363,$BN364,$BN365)</f>
        <v>#DIV/0!</v>
      </c>
      <c r="BP356" s="332">
        <f t="shared" si="619"/>
        <v>0</v>
      </c>
      <c r="BQ356" s="344" t="e">
        <f>IF(BP356&lt;$BP363,$BP364,$BP365)</f>
        <v>#DIV/0!</v>
      </c>
      <c r="BR356" s="332">
        <f t="shared" si="621"/>
        <v>0</v>
      </c>
      <c r="BS356" s="344" t="e">
        <f>IF(BR356&lt;$BR363,$BR364,$BR365)</f>
        <v>#DIV/0!</v>
      </c>
      <c r="BT356" s="332">
        <f t="shared" si="623"/>
        <v>0</v>
      </c>
      <c r="BU356" s="344" t="e">
        <f>IF(BT356&lt;$BT363,$BT364,$BT365)</f>
        <v>#DIV/0!</v>
      </c>
      <c r="BV356" s="332">
        <f t="shared" si="625"/>
        <v>0</v>
      </c>
      <c r="BW356" s="344" t="e">
        <f>IF(BV356&lt;$BV363,$BV364,$BV365)</f>
        <v>#DIV/0!</v>
      </c>
      <c r="BX356" s="332">
        <f t="shared" si="627"/>
        <v>0</v>
      </c>
      <c r="BY356" s="344" t="e">
        <f>IF(BX356&lt;$BX363,$BX364,$BX365)</f>
        <v>#DIV/0!</v>
      </c>
      <c r="BZ356" s="332">
        <f t="shared" si="629"/>
        <v>0</v>
      </c>
      <c r="CA356" s="344" t="e">
        <f>IF(BZ356&lt;$BZ363,$BZ364,$BZ365)</f>
        <v>#DIV/0!</v>
      </c>
      <c r="CB356" s="332">
        <f t="shared" si="631"/>
        <v>0</v>
      </c>
      <c r="CC356" s="344" t="e">
        <f>IF(CB356&lt;$CB363,$CB364,$CB365)</f>
        <v>#DIV/0!</v>
      </c>
      <c r="CD356" s="332">
        <f t="shared" si="633"/>
        <v>0</v>
      </c>
      <c r="CE356" s="344" t="e">
        <f>IF(CD356&lt;$CD363,$CD364,$CD365)</f>
        <v>#DIV/0!</v>
      </c>
      <c r="CF356" s="332">
        <f t="shared" si="635"/>
        <v>0</v>
      </c>
      <c r="CG356" s="344" t="e">
        <f>IF(CF356&lt;$CF363,$CF364,$CF365)</f>
        <v>#DIV/0!</v>
      </c>
      <c r="CH356" s="332">
        <f t="shared" si="637"/>
        <v>0</v>
      </c>
      <c r="CI356" s="344" t="e">
        <f>IF(CH356&lt;$CH363,$CH364,$CH365)</f>
        <v>#DIV/0!</v>
      </c>
      <c r="CJ356" s="332">
        <f t="shared" si="639"/>
        <v>0</v>
      </c>
      <c r="CK356" s="344" t="e">
        <f>IF(CJ356&lt;$CJ363,$CJ364,$CJ365)</f>
        <v>#DIV/0!</v>
      </c>
      <c r="CL356" s="332">
        <f t="shared" si="641"/>
        <v>0</v>
      </c>
      <c r="CM356" s="344" t="e">
        <f>IF(CL356&lt;$CL363,$CL364,$CL365)</f>
        <v>#DIV/0!</v>
      </c>
      <c r="CN356" s="332">
        <f t="shared" si="643"/>
        <v>0</v>
      </c>
      <c r="CO356" s="344" t="e">
        <f>IF(CN356&lt;$CN363,$CN364,$CN365)</f>
        <v>#DIV/0!</v>
      </c>
      <c r="CP356" s="332">
        <f t="shared" si="645"/>
        <v>0</v>
      </c>
      <c r="CQ356" s="344" t="e">
        <f>IF(CP356&lt;$CP363,$CP364,$CP365)</f>
        <v>#DIV/0!</v>
      </c>
      <c r="CR356" s="332">
        <f t="shared" si="647"/>
        <v>0</v>
      </c>
      <c r="CS356" s="344" t="e">
        <f>IF(CR356&lt;$CR363,$CR364,$CR365)</f>
        <v>#DIV/0!</v>
      </c>
      <c r="CT356" s="332">
        <f t="shared" si="649"/>
        <v>0</v>
      </c>
      <c r="CU356" s="344" t="e">
        <f>IF(CT356&lt;$CT363,$CT364,$CT365)</f>
        <v>#DIV/0!</v>
      </c>
      <c r="CV356" s="332">
        <f t="shared" si="651"/>
        <v>0</v>
      </c>
      <c r="CW356" s="344" t="e">
        <f>IF(CV356&lt;$CV363,$CV364,$CV365)</f>
        <v>#DIV/0!</v>
      </c>
      <c r="CX356" s="332">
        <f t="shared" si="653"/>
        <v>0</v>
      </c>
      <c r="CY356" s="344" t="e">
        <f>IF(CX356&lt;$CX363,$CX364,$CX365)</f>
        <v>#DIV/0!</v>
      </c>
      <c r="CZ356" s="344">
        <f t="shared" si="655"/>
        <v>0</v>
      </c>
      <c r="DA356" s="344" t="e">
        <f>IF(CZ356&lt;$CZ363,$CZ364,$CZ365)</f>
        <v>#DIV/0!</v>
      </c>
      <c r="DB356" s="344">
        <f t="shared" si="657"/>
        <v>0</v>
      </c>
      <c r="DC356" s="344" t="e">
        <f>IF(DB356&lt;DB363,$DB364,$DB365)</f>
        <v>#DIV/0!</v>
      </c>
      <c r="DD356" s="344">
        <f t="shared" si="659"/>
        <v>0</v>
      </c>
      <c r="DE356" s="344" t="e">
        <f>IF(DD356&lt;DD363,$DD364,$DD365)</f>
        <v>#DIV/0!</v>
      </c>
      <c r="DF356" s="344">
        <f t="shared" si="661"/>
        <v>0</v>
      </c>
      <c r="DG356" s="344" t="e">
        <f>IF(DF356&lt;DF363,$DF364,$DF365)</f>
        <v>#DIV/0!</v>
      </c>
      <c r="DH356" s="344">
        <f t="shared" si="663"/>
        <v>0</v>
      </c>
      <c r="DI356" s="344" t="e">
        <f>IF(DH356&lt;DH363,$DH364,$DH365)</f>
        <v>#DIV/0!</v>
      </c>
      <c r="DJ356" s="344">
        <f t="shared" si="665"/>
        <v>0</v>
      </c>
      <c r="DK356" s="344" t="e">
        <f>IF(DJ356&lt;DJ363,$DJ364,$DJ365)</f>
        <v>#DIV/0!</v>
      </c>
      <c r="DL356" s="344">
        <f t="shared" si="667"/>
        <v>0</v>
      </c>
      <c r="DM356" s="344" t="e">
        <f>IF(DL356&lt;DL363,$DL364,$DL365)</f>
        <v>#DIV/0!</v>
      </c>
      <c r="DN356" s="344">
        <f t="shared" si="669"/>
        <v>0</v>
      </c>
      <c r="DO356" s="344" t="e">
        <f>IF(DN356&lt;DN363,$DN364,$DN365)</f>
        <v>#DIV/0!</v>
      </c>
      <c r="DP356" s="344">
        <f t="shared" si="671"/>
        <v>0</v>
      </c>
      <c r="DQ356" s="344" t="e">
        <f>IF(DP356&lt;DP363,$DP364,$DP365)</f>
        <v>#DIV/0!</v>
      </c>
      <c r="DR356" s="344">
        <f t="shared" si="673"/>
        <v>0</v>
      </c>
      <c r="DS356" s="344" t="e">
        <f>IF(DR356&lt;DR363,$DR364,$DR365)</f>
        <v>#DIV/0!</v>
      </c>
      <c r="DT356" s="344">
        <f t="shared" si="675"/>
        <v>0</v>
      </c>
      <c r="DU356" s="344" t="e">
        <f>IF(DT356&lt;DT363,$DT364,$DT365)</f>
        <v>#DIV/0!</v>
      </c>
      <c r="DV356" s="344">
        <f t="shared" si="677"/>
        <v>0</v>
      </c>
      <c r="DW356" s="344" t="e">
        <f>IF(DV356&lt;DV363,$DV364,$DV365)</f>
        <v>#DIV/0!</v>
      </c>
      <c r="DX356" s="344">
        <f t="shared" si="679"/>
        <v>0</v>
      </c>
      <c r="DY356" s="344" t="e">
        <f>IF(DX356&lt;DX363,$DX364,$DX365)</f>
        <v>#DIV/0!</v>
      </c>
      <c r="DZ356" s="344">
        <f t="shared" si="681"/>
        <v>0</v>
      </c>
      <c r="EA356" s="344" t="e">
        <f>IF(DZ356&lt;DZ363,$DZ364,$DZ365)</f>
        <v>#DIV/0!</v>
      </c>
      <c r="EB356" s="344">
        <f>ABS($P$355-P356)</f>
        <v>0</v>
      </c>
      <c r="EC356" s="344" t="e">
        <f>IF(EB356&lt;$EB363,$EB364,$EB365)</f>
        <v>#DIV/0!</v>
      </c>
      <c r="EZ356" s="344" t="s">
        <v>276</v>
      </c>
      <c r="FA356" s="342" t="e">
        <f>FA354-(FA330+FA348+FA339)</f>
        <v>#DIV/0!</v>
      </c>
      <c r="FB356" s="344">
        <f t="shared" si="608"/>
        <v>0</v>
      </c>
      <c r="FC356" s="344">
        <f t="shared" si="609"/>
        <v>0</v>
      </c>
      <c r="FD356" s="344">
        <f t="shared" si="603"/>
        <v>0</v>
      </c>
    </row>
    <row r="357" spans="1:160">
      <c r="A357" s="342">
        <f>IF(Rendimiento!B206="",Rendimiento!F206,Rendimiento!B206)</f>
        <v>0</v>
      </c>
      <c r="B357" s="355">
        <f>Rendimiento!C206</f>
        <v>0</v>
      </c>
      <c r="C357" s="355">
        <f>Rendimiento!D206</f>
        <v>0</v>
      </c>
      <c r="D357" s="344">
        <f>Rendimiento!E206</f>
        <v>0</v>
      </c>
      <c r="E357" s="344">
        <f t="shared" si="610"/>
        <v>0</v>
      </c>
      <c r="F357" s="344">
        <f t="shared" si="604"/>
        <v>0</v>
      </c>
      <c r="G357" s="344">
        <f t="shared" si="605"/>
        <v>0</v>
      </c>
      <c r="H357" s="344">
        <f t="shared" si="606"/>
        <v>0</v>
      </c>
      <c r="I357" s="340">
        <f t="shared" si="611"/>
        <v>0</v>
      </c>
      <c r="J357" s="344">
        <f t="shared" si="612"/>
        <v>0</v>
      </c>
      <c r="K357" s="344">
        <f t="shared" si="607"/>
        <v>0</v>
      </c>
      <c r="O357" s="344">
        <f>Rendimiento!M206</f>
        <v>0</v>
      </c>
      <c r="P357" s="337">
        <f>Rendimiento!N206</f>
        <v>0</v>
      </c>
      <c r="Q357" s="332" t="e">
        <f>IF(E364&gt;0,O357,0)</f>
        <v>#DIV/0!</v>
      </c>
      <c r="R357" s="333" t="e">
        <f t="shared" si="613"/>
        <v>#DIV/0!</v>
      </c>
      <c r="S357" s="332" t="e">
        <f>IF(E364&gt;0,P357,Q357)</f>
        <v>#DIV/0!</v>
      </c>
      <c r="T357" s="344" t="e">
        <f t="shared" si="614"/>
        <v>#DIV/0!</v>
      </c>
      <c r="U357" s="344" t="e">
        <f t="shared" si="616"/>
        <v>#DIV/0!</v>
      </c>
      <c r="V357" s="344" t="e">
        <f t="shared" si="618"/>
        <v>#DIV/0!</v>
      </c>
      <c r="W357" s="344" t="e">
        <f t="shared" si="620"/>
        <v>#DIV/0!</v>
      </c>
      <c r="X357" s="344" t="e">
        <f t="shared" si="622"/>
        <v>#DIV/0!</v>
      </c>
      <c r="Y357" s="344" t="e">
        <f t="shared" si="624"/>
        <v>#DIV/0!</v>
      </c>
      <c r="Z357" s="344" t="e">
        <f t="shared" si="626"/>
        <v>#DIV/0!</v>
      </c>
      <c r="AA357" s="344" t="e">
        <f t="shared" si="628"/>
        <v>#DIV/0!</v>
      </c>
      <c r="AB357" s="344" t="e">
        <f t="shared" si="630"/>
        <v>#DIV/0!</v>
      </c>
      <c r="AC357" s="344" t="e">
        <f t="shared" si="632"/>
        <v>#DIV/0!</v>
      </c>
      <c r="AD357" s="344" t="e">
        <f t="shared" si="634"/>
        <v>#DIV/0!</v>
      </c>
      <c r="AE357" s="344" t="e">
        <f t="shared" si="636"/>
        <v>#DIV/0!</v>
      </c>
      <c r="AF357" s="344" t="e">
        <f t="shared" si="638"/>
        <v>#DIV/0!</v>
      </c>
      <c r="AG357" s="344" t="e">
        <f t="shared" si="640"/>
        <v>#DIV/0!</v>
      </c>
      <c r="AH357" s="344" t="e">
        <f t="shared" si="642"/>
        <v>#DIV/0!</v>
      </c>
      <c r="AI357" s="344" t="e">
        <f t="shared" si="644"/>
        <v>#DIV/0!</v>
      </c>
      <c r="AJ357" s="344" t="e">
        <f t="shared" si="646"/>
        <v>#DIV/0!</v>
      </c>
      <c r="AK357" s="344" t="e">
        <f t="shared" si="648"/>
        <v>#DIV/0!</v>
      </c>
      <c r="AL357" s="344" t="e">
        <f t="shared" si="650"/>
        <v>#DIV/0!</v>
      </c>
      <c r="AM357" s="344" t="e">
        <f t="shared" si="652"/>
        <v>#DIV/0!</v>
      </c>
      <c r="AN357" s="344" t="e">
        <f t="shared" si="654"/>
        <v>#DIV/0!</v>
      </c>
      <c r="AO357" s="344" t="e">
        <f t="shared" si="656"/>
        <v>#DIV/0!</v>
      </c>
      <c r="AP357" s="344" t="e">
        <f t="shared" si="658"/>
        <v>#DIV/0!</v>
      </c>
      <c r="AQ357" s="344" t="e">
        <f t="shared" si="660"/>
        <v>#DIV/0!</v>
      </c>
      <c r="AR357" s="344" t="e">
        <f t="shared" si="662"/>
        <v>#DIV/0!</v>
      </c>
      <c r="AS357" s="344" t="e">
        <f t="shared" si="664"/>
        <v>#DIV/0!</v>
      </c>
      <c r="AT357" s="344" t="e">
        <f t="shared" si="666"/>
        <v>#DIV/0!</v>
      </c>
      <c r="AU357" s="344" t="e">
        <f t="shared" si="668"/>
        <v>#DIV/0!</v>
      </c>
      <c r="AV357" s="344" t="e">
        <f t="shared" si="670"/>
        <v>#DIV/0!</v>
      </c>
      <c r="AW357" s="344" t="e">
        <f t="shared" si="672"/>
        <v>#DIV/0!</v>
      </c>
      <c r="AX357" s="344" t="e">
        <f t="shared" si="674"/>
        <v>#DIV/0!</v>
      </c>
      <c r="AY357" s="344" t="e">
        <f t="shared" si="676"/>
        <v>#DIV/0!</v>
      </c>
      <c r="AZ357" s="344" t="e">
        <f t="shared" si="678"/>
        <v>#DIV/0!</v>
      </c>
      <c r="BA357" s="344" t="e">
        <f t="shared" si="680"/>
        <v>#DIV/0!</v>
      </c>
      <c r="BB357" s="344" t="e">
        <f>IF(S357=0,"",$EC357)</f>
        <v>#DIV/0!</v>
      </c>
      <c r="BC357" s="344" t="e">
        <f>IF(S357=0,"",$EE357)</f>
        <v>#DIV/0!</v>
      </c>
      <c r="BL357" s="332">
        <f t="shared" si="615"/>
        <v>0</v>
      </c>
      <c r="BM357" s="344" t="e">
        <f>IF(BL357&lt;$BL363,$BL364,$BL365)</f>
        <v>#DIV/0!</v>
      </c>
      <c r="BN357" s="332">
        <f t="shared" si="617"/>
        <v>0</v>
      </c>
      <c r="BO357" s="344" t="e">
        <f>IF(BN357&lt;$BN363,$BN364,$BN365)</f>
        <v>#DIV/0!</v>
      </c>
      <c r="BP357" s="332">
        <f t="shared" si="619"/>
        <v>0</v>
      </c>
      <c r="BQ357" s="344" t="e">
        <f>IF(BP357&lt;$BP363,$BP364,$BP365)</f>
        <v>#DIV/0!</v>
      </c>
      <c r="BR357" s="332">
        <f t="shared" si="621"/>
        <v>0</v>
      </c>
      <c r="BS357" s="344" t="e">
        <f>IF(BR357&lt;$BR363,$BR364,$BR365)</f>
        <v>#DIV/0!</v>
      </c>
      <c r="BT357" s="332">
        <f t="shared" si="623"/>
        <v>0</v>
      </c>
      <c r="BU357" s="344" t="e">
        <f>IF(BT357&lt;$BT363,$BT364,$BT365)</f>
        <v>#DIV/0!</v>
      </c>
      <c r="BV357" s="332">
        <f t="shared" si="625"/>
        <v>0</v>
      </c>
      <c r="BW357" s="344" t="e">
        <f>IF(BV357&lt;$BV363,$BV364,$BV365)</f>
        <v>#DIV/0!</v>
      </c>
      <c r="BX357" s="332">
        <f t="shared" si="627"/>
        <v>0</v>
      </c>
      <c r="BY357" s="344" t="e">
        <f>IF(BX357&lt;$BX363,$BX364,$BX365)</f>
        <v>#DIV/0!</v>
      </c>
      <c r="BZ357" s="332">
        <f t="shared" si="629"/>
        <v>0</v>
      </c>
      <c r="CA357" s="344" t="e">
        <f>IF(BZ357&lt;$BZ363,$BZ364,$BZ365)</f>
        <v>#DIV/0!</v>
      </c>
      <c r="CB357" s="332">
        <f t="shared" si="631"/>
        <v>0</v>
      </c>
      <c r="CC357" s="344" t="e">
        <f>IF(CB357&lt;$CB363,$CB364,$CB365)</f>
        <v>#DIV/0!</v>
      </c>
      <c r="CD357" s="332">
        <f t="shared" si="633"/>
        <v>0</v>
      </c>
      <c r="CE357" s="344" t="e">
        <f>IF(CD357&lt;$CD363,$CD364,$CD365)</f>
        <v>#DIV/0!</v>
      </c>
      <c r="CF357" s="332">
        <f t="shared" si="635"/>
        <v>0</v>
      </c>
      <c r="CG357" s="344" t="e">
        <f>IF(CF357&lt;$CF363,$CF364,$CF365)</f>
        <v>#DIV/0!</v>
      </c>
      <c r="CH357" s="332">
        <f t="shared" si="637"/>
        <v>0</v>
      </c>
      <c r="CI357" s="344" t="e">
        <f>IF(CH357&lt;$CH363,$CH364,$CH365)</f>
        <v>#DIV/0!</v>
      </c>
      <c r="CJ357" s="332">
        <f t="shared" si="639"/>
        <v>0</v>
      </c>
      <c r="CK357" s="344" t="e">
        <f>IF(CJ357&lt;$CJ363,$CJ364,$CJ365)</f>
        <v>#DIV/0!</v>
      </c>
      <c r="CL357" s="332">
        <f t="shared" si="641"/>
        <v>0</v>
      </c>
      <c r="CM357" s="344" t="e">
        <f>IF(CL357&lt;$CL363,$CL364,$CL365)</f>
        <v>#DIV/0!</v>
      </c>
      <c r="CN357" s="332">
        <f t="shared" si="643"/>
        <v>0</v>
      </c>
      <c r="CO357" s="344" t="e">
        <f>IF(CN357&lt;$CN363,$CN364,$CN365)</f>
        <v>#DIV/0!</v>
      </c>
      <c r="CP357" s="332">
        <f t="shared" si="645"/>
        <v>0</v>
      </c>
      <c r="CQ357" s="344" t="e">
        <f>IF(CP357&lt;$CP363,$CP364,$CP365)</f>
        <v>#DIV/0!</v>
      </c>
      <c r="CR357" s="332">
        <f t="shared" si="647"/>
        <v>0</v>
      </c>
      <c r="CS357" s="344" t="e">
        <f>IF(CR357&lt;$CR363,$CR364,$CR365)</f>
        <v>#DIV/0!</v>
      </c>
      <c r="CT357" s="332">
        <f t="shared" si="649"/>
        <v>0</v>
      </c>
      <c r="CU357" s="344" t="e">
        <f>IF(CT357&lt;$CT363,$CT364,$CT365)</f>
        <v>#DIV/0!</v>
      </c>
      <c r="CV357" s="332">
        <f t="shared" si="651"/>
        <v>0</v>
      </c>
      <c r="CW357" s="344" t="e">
        <f>IF(CV357&lt;$CV363,$CV364,$CV365)</f>
        <v>#DIV/0!</v>
      </c>
      <c r="CX357" s="332">
        <f t="shared" si="653"/>
        <v>0</v>
      </c>
      <c r="CY357" s="344" t="e">
        <f>IF(CX357&lt;$CX363,$CX364,$CX365)</f>
        <v>#DIV/0!</v>
      </c>
      <c r="CZ357" s="344">
        <f t="shared" si="655"/>
        <v>0</v>
      </c>
      <c r="DA357" s="344" t="e">
        <f>IF(CZ357&lt;$CZ363,$CZ364,$CZ365)</f>
        <v>#DIV/0!</v>
      </c>
      <c r="DB357" s="344">
        <f t="shared" si="657"/>
        <v>0</v>
      </c>
      <c r="DC357" s="344" t="e">
        <f>IF(DB357&lt;DB363,$DB364,$DB365)</f>
        <v>#DIV/0!</v>
      </c>
      <c r="DD357" s="344">
        <f t="shared" si="659"/>
        <v>0</v>
      </c>
      <c r="DE357" s="344" t="e">
        <f>IF(DD357&lt;DD363,$DD364,$DD365)</f>
        <v>#DIV/0!</v>
      </c>
      <c r="DF357" s="344">
        <f t="shared" si="661"/>
        <v>0</v>
      </c>
      <c r="DG357" s="344" t="e">
        <f>IF(DF357&lt;DF363,$DF364,$DF365)</f>
        <v>#DIV/0!</v>
      </c>
      <c r="DH357" s="344">
        <f t="shared" si="663"/>
        <v>0</v>
      </c>
      <c r="DI357" s="344" t="e">
        <f>IF(DH357&lt;DH363,$DH364,$DH365)</f>
        <v>#DIV/0!</v>
      </c>
      <c r="DJ357" s="344">
        <f t="shared" si="665"/>
        <v>0</v>
      </c>
      <c r="DK357" s="344" t="e">
        <f>IF(DJ357&lt;DJ363,$DJ364,$DJ365)</f>
        <v>#DIV/0!</v>
      </c>
      <c r="DL357" s="344">
        <f t="shared" si="667"/>
        <v>0</v>
      </c>
      <c r="DM357" s="344" t="e">
        <f>IF(DL357&lt;DL363,$DL364,$DL365)</f>
        <v>#DIV/0!</v>
      </c>
      <c r="DN357" s="344">
        <f t="shared" si="669"/>
        <v>0</v>
      </c>
      <c r="DO357" s="344" t="e">
        <f>IF(DN357&lt;DN363,$DN364,$DN365)</f>
        <v>#DIV/0!</v>
      </c>
      <c r="DP357" s="344">
        <f t="shared" si="671"/>
        <v>0</v>
      </c>
      <c r="DQ357" s="344" t="e">
        <f>IF(DP357&lt;DP363,$DP364,$DP365)</f>
        <v>#DIV/0!</v>
      </c>
      <c r="DR357" s="344">
        <f t="shared" si="673"/>
        <v>0</v>
      </c>
      <c r="DS357" s="344" t="e">
        <f>IF(DR357&lt;DR363,$DR364,$DR365)</f>
        <v>#DIV/0!</v>
      </c>
      <c r="DT357" s="344">
        <f t="shared" si="675"/>
        <v>0</v>
      </c>
      <c r="DU357" s="344" t="e">
        <f>IF(DT357&lt;DT363,$DT364,$DT365)</f>
        <v>#DIV/0!</v>
      </c>
      <c r="DV357" s="344">
        <f t="shared" si="677"/>
        <v>0</v>
      </c>
      <c r="DW357" s="344" t="e">
        <f>IF(DV357&lt;DV363,$DV364,$DV365)</f>
        <v>#DIV/0!</v>
      </c>
      <c r="DX357" s="344">
        <f t="shared" si="679"/>
        <v>0</v>
      </c>
      <c r="DY357" s="344" t="e">
        <f>IF(DX357&lt;DX363,$DX364,$DX365)</f>
        <v>#DIV/0!</v>
      </c>
      <c r="DZ357" s="344">
        <f t="shared" si="681"/>
        <v>0</v>
      </c>
      <c r="EA357" s="344" t="e">
        <f>IF(DZ357&lt;DZ363,$DZ364,$DZ365)</f>
        <v>#DIV/0!</v>
      </c>
      <c r="EB357" s="344">
        <f>ABS($P$355-P357)</f>
        <v>0</v>
      </c>
      <c r="EC357" s="344" t="e">
        <f>IF(EB357&lt;$EB363,$EB364,$EB365)</f>
        <v>#DIV/0!</v>
      </c>
      <c r="ED357" s="344">
        <f>ABS($P$356-P357)</f>
        <v>0</v>
      </c>
      <c r="EE357" s="344" t="e">
        <f>IF(ED357&lt;$ED363,$ED364,$ED365)</f>
        <v>#DIV/0!</v>
      </c>
      <c r="FB357" s="344">
        <f t="shared" si="608"/>
        <v>0</v>
      </c>
      <c r="FC357" s="344">
        <f t="shared" si="609"/>
        <v>0</v>
      </c>
      <c r="FD357" s="344">
        <f t="shared" si="603"/>
        <v>0</v>
      </c>
    </row>
    <row r="358" spans="1:160">
      <c r="A358" s="342">
        <f>IF(Rendimiento!B207="",Rendimiento!F207,Rendimiento!B207)</f>
        <v>0</v>
      </c>
      <c r="B358" s="355">
        <f>Rendimiento!C207</f>
        <v>0</v>
      </c>
      <c r="C358" s="355">
        <f>Rendimiento!D207</f>
        <v>0</v>
      </c>
      <c r="D358" s="344">
        <f>Rendimiento!E207</f>
        <v>0</v>
      </c>
      <c r="E358" s="344">
        <f t="shared" si="610"/>
        <v>0</v>
      </c>
      <c r="F358" s="344">
        <f t="shared" si="604"/>
        <v>0</v>
      </c>
      <c r="G358" s="344">
        <f t="shared" si="605"/>
        <v>0</v>
      </c>
      <c r="H358" s="344">
        <f t="shared" si="606"/>
        <v>0</v>
      </c>
      <c r="I358" s="340">
        <f t="shared" si="611"/>
        <v>0</v>
      </c>
      <c r="J358" s="344">
        <f t="shared" si="612"/>
        <v>0</v>
      </c>
      <c r="K358" s="344">
        <f t="shared" si="607"/>
        <v>0</v>
      </c>
      <c r="O358" s="344">
        <f>Rendimiento!M207</f>
        <v>0</v>
      </c>
      <c r="P358" s="337">
        <f>Rendimiento!N207</f>
        <v>0</v>
      </c>
      <c r="Q358" s="332" t="e">
        <f>IF(E364&gt;0,O358,0)</f>
        <v>#DIV/0!</v>
      </c>
      <c r="R358" s="333" t="e">
        <f t="shared" si="613"/>
        <v>#DIV/0!</v>
      </c>
      <c r="S358" s="332" t="e">
        <f>IF(E364&gt;0,P358,Q358)</f>
        <v>#DIV/0!</v>
      </c>
      <c r="T358" s="344" t="e">
        <f t="shared" si="614"/>
        <v>#DIV/0!</v>
      </c>
      <c r="U358" s="344" t="e">
        <f t="shared" si="616"/>
        <v>#DIV/0!</v>
      </c>
      <c r="V358" s="344" t="e">
        <f t="shared" si="618"/>
        <v>#DIV/0!</v>
      </c>
      <c r="W358" s="344" t="e">
        <f t="shared" si="620"/>
        <v>#DIV/0!</v>
      </c>
      <c r="X358" s="344" t="e">
        <f t="shared" si="622"/>
        <v>#DIV/0!</v>
      </c>
      <c r="Y358" s="344" t="e">
        <f t="shared" si="624"/>
        <v>#DIV/0!</v>
      </c>
      <c r="Z358" s="344" t="e">
        <f t="shared" si="626"/>
        <v>#DIV/0!</v>
      </c>
      <c r="AA358" s="344" t="e">
        <f t="shared" si="628"/>
        <v>#DIV/0!</v>
      </c>
      <c r="AB358" s="344" t="e">
        <f t="shared" si="630"/>
        <v>#DIV/0!</v>
      </c>
      <c r="AC358" s="344" t="e">
        <f t="shared" si="632"/>
        <v>#DIV/0!</v>
      </c>
      <c r="AD358" s="344" t="e">
        <f t="shared" si="634"/>
        <v>#DIV/0!</v>
      </c>
      <c r="AE358" s="344" t="e">
        <f t="shared" si="636"/>
        <v>#DIV/0!</v>
      </c>
      <c r="AF358" s="344" t="e">
        <f t="shared" si="638"/>
        <v>#DIV/0!</v>
      </c>
      <c r="AG358" s="344" t="e">
        <f t="shared" si="640"/>
        <v>#DIV/0!</v>
      </c>
      <c r="AH358" s="344" t="e">
        <f t="shared" si="642"/>
        <v>#DIV/0!</v>
      </c>
      <c r="AI358" s="344" t="e">
        <f t="shared" si="644"/>
        <v>#DIV/0!</v>
      </c>
      <c r="AJ358" s="344" t="e">
        <f t="shared" si="646"/>
        <v>#DIV/0!</v>
      </c>
      <c r="AK358" s="344" t="e">
        <f t="shared" si="648"/>
        <v>#DIV/0!</v>
      </c>
      <c r="AL358" s="344" t="e">
        <f t="shared" si="650"/>
        <v>#DIV/0!</v>
      </c>
      <c r="AM358" s="344" t="e">
        <f t="shared" si="652"/>
        <v>#DIV/0!</v>
      </c>
      <c r="AN358" s="344" t="e">
        <f t="shared" si="654"/>
        <v>#DIV/0!</v>
      </c>
      <c r="AO358" s="344" t="e">
        <f t="shared" si="656"/>
        <v>#DIV/0!</v>
      </c>
      <c r="AP358" s="344" t="e">
        <f t="shared" si="658"/>
        <v>#DIV/0!</v>
      </c>
      <c r="AQ358" s="344" t="e">
        <f t="shared" si="660"/>
        <v>#DIV/0!</v>
      </c>
      <c r="AR358" s="344" t="e">
        <f t="shared" si="662"/>
        <v>#DIV/0!</v>
      </c>
      <c r="AS358" s="344" t="e">
        <f t="shared" si="664"/>
        <v>#DIV/0!</v>
      </c>
      <c r="AT358" s="344" t="e">
        <f t="shared" si="666"/>
        <v>#DIV/0!</v>
      </c>
      <c r="AU358" s="344" t="e">
        <f t="shared" si="668"/>
        <v>#DIV/0!</v>
      </c>
      <c r="AV358" s="344" t="e">
        <f t="shared" si="670"/>
        <v>#DIV/0!</v>
      </c>
      <c r="AW358" s="344" t="e">
        <f t="shared" si="672"/>
        <v>#DIV/0!</v>
      </c>
      <c r="AX358" s="344" t="e">
        <f t="shared" si="674"/>
        <v>#DIV/0!</v>
      </c>
      <c r="AY358" s="344" t="e">
        <f t="shared" si="676"/>
        <v>#DIV/0!</v>
      </c>
      <c r="AZ358" s="344" t="e">
        <f t="shared" si="678"/>
        <v>#DIV/0!</v>
      </c>
      <c r="BA358" s="344" t="e">
        <f t="shared" si="680"/>
        <v>#DIV/0!</v>
      </c>
      <c r="BB358" s="344" t="e">
        <f>IF(S358=0,"",$EC358)</f>
        <v>#DIV/0!</v>
      </c>
      <c r="BC358" s="344" t="e">
        <f>IF(S358=0,"",$EE358)</f>
        <v>#DIV/0!</v>
      </c>
      <c r="BD358" s="344" t="e">
        <f>IF(S358=0,"",$EG358)</f>
        <v>#DIV/0!</v>
      </c>
      <c r="BL358" s="332">
        <f t="shared" si="615"/>
        <v>0</v>
      </c>
      <c r="BM358" s="344" t="e">
        <f>IF(BL358&lt;$BL363,$BL364,$BL365)</f>
        <v>#DIV/0!</v>
      </c>
      <c r="BN358" s="332">
        <f t="shared" si="617"/>
        <v>0</v>
      </c>
      <c r="BO358" s="344" t="e">
        <f>IF(BN358&lt;$BN363,$BN364,$BN365)</f>
        <v>#DIV/0!</v>
      </c>
      <c r="BP358" s="332">
        <f t="shared" si="619"/>
        <v>0</v>
      </c>
      <c r="BQ358" s="344" t="e">
        <f>IF(BP358&lt;$BP363,$BP364,$BP365)</f>
        <v>#DIV/0!</v>
      </c>
      <c r="BR358" s="332">
        <f t="shared" si="621"/>
        <v>0</v>
      </c>
      <c r="BS358" s="344" t="e">
        <f>IF(BR358&lt;$BR363,$BR364,$BR365)</f>
        <v>#DIV/0!</v>
      </c>
      <c r="BT358" s="332">
        <f t="shared" si="623"/>
        <v>0</v>
      </c>
      <c r="BU358" s="344" t="e">
        <f>IF(BT358&lt;$BT363,$BT364,$BT365)</f>
        <v>#DIV/0!</v>
      </c>
      <c r="BV358" s="332">
        <f t="shared" si="625"/>
        <v>0</v>
      </c>
      <c r="BW358" s="344" t="e">
        <f>IF(BV358&lt;$BV363,$BV364,$BV365)</f>
        <v>#DIV/0!</v>
      </c>
      <c r="BX358" s="332">
        <f t="shared" si="627"/>
        <v>0</v>
      </c>
      <c r="BY358" s="344" t="e">
        <f>IF(BX358&lt;$BX363,$BX364,$BX365)</f>
        <v>#DIV/0!</v>
      </c>
      <c r="BZ358" s="332">
        <f t="shared" si="629"/>
        <v>0</v>
      </c>
      <c r="CA358" s="344" t="e">
        <f>IF(BZ358&lt;$BZ363,$BZ364,$BZ365)</f>
        <v>#DIV/0!</v>
      </c>
      <c r="CB358" s="332">
        <f t="shared" si="631"/>
        <v>0</v>
      </c>
      <c r="CC358" s="344" t="e">
        <f>IF(CB358&lt;$CB363,$CB364,$CB365)</f>
        <v>#DIV/0!</v>
      </c>
      <c r="CD358" s="332">
        <f t="shared" si="633"/>
        <v>0</v>
      </c>
      <c r="CE358" s="344" t="e">
        <f>IF(CD358&lt;$CD363,$CD364,$CD365)</f>
        <v>#DIV/0!</v>
      </c>
      <c r="CF358" s="332">
        <f t="shared" si="635"/>
        <v>0</v>
      </c>
      <c r="CG358" s="344" t="e">
        <f>IF(CF358&lt;$CF363,$CF364,$CF365)</f>
        <v>#DIV/0!</v>
      </c>
      <c r="CH358" s="332">
        <f t="shared" si="637"/>
        <v>0</v>
      </c>
      <c r="CI358" s="344" t="e">
        <f>IF(CH358&lt;$CH363,$CH364,$CH365)</f>
        <v>#DIV/0!</v>
      </c>
      <c r="CJ358" s="332">
        <f t="shared" si="639"/>
        <v>0</v>
      </c>
      <c r="CK358" s="344" t="e">
        <f>IF(CJ358&lt;$CJ363,$CJ364,$CJ365)</f>
        <v>#DIV/0!</v>
      </c>
      <c r="CL358" s="332">
        <f t="shared" si="641"/>
        <v>0</v>
      </c>
      <c r="CM358" s="344" t="e">
        <f>IF(CL358&lt;$CL363,$CL364,$CL365)</f>
        <v>#DIV/0!</v>
      </c>
      <c r="CN358" s="332">
        <f t="shared" si="643"/>
        <v>0</v>
      </c>
      <c r="CO358" s="344" t="e">
        <f>IF(CN358&lt;$CN363,$CN364,$CN365)</f>
        <v>#DIV/0!</v>
      </c>
      <c r="CP358" s="332">
        <f t="shared" si="645"/>
        <v>0</v>
      </c>
      <c r="CQ358" s="344" t="e">
        <f>IF(CP358&lt;$CP363,$CP364,$CP365)</f>
        <v>#DIV/0!</v>
      </c>
      <c r="CR358" s="332">
        <f t="shared" si="647"/>
        <v>0</v>
      </c>
      <c r="CS358" s="344" t="e">
        <f>IF(CR358&lt;$CR363,$CR364,$CR365)</f>
        <v>#DIV/0!</v>
      </c>
      <c r="CT358" s="332">
        <f t="shared" si="649"/>
        <v>0</v>
      </c>
      <c r="CU358" s="344" t="e">
        <f>IF(CT358&lt;$CT363,$CT364,$CT365)</f>
        <v>#DIV/0!</v>
      </c>
      <c r="CV358" s="332">
        <f t="shared" si="651"/>
        <v>0</v>
      </c>
      <c r="CW358" s="344" t="e">
        <f>IF(CV358&lt;$CV363,$CV364,$CV365)</f>
        <v>#DIV/0!</v>
      </c>
      <c r="CX358" s="332">
        <f t="shared" si="653"/>
        <v>0</v>
      </c>
      <c r="CY358" s="344" t="e">
        <f>IF(CX358&lt;$CX363,$CX364,$CX365)</f>
        <v>#DIV/0!</v>
      </c>
      <c r="CZ358" s="344">
        <f t="shared" si="655"/>
        <v>0</v>
      </c>
      <c r="DA358" s="344" t="e">
        <f>IF(CZ358&lt;$CZ363,$CZ364,$CZ365)</f>
        <v>#DIV/0!</v>
      </c>
      <c r="DB358" s="344">
        <f t="shared" si="657"/>
        <v>0</v>
      </c>
      <c r="DC358" s="344" t="e">
        <f>IF(DB358&lt;DB363,$DB364,$DB365)</f>
        <v>#DIV/0!</v>
      </c>
      <c r="DD358" s="344">
        <f t="shared" si="659"/>
        <v>0</v>
      </c>
      <c r="DE358" s="344" t="e">
        <f>IF(DD358&lt;DD363,$DD364,$DD365)</f>
        <v>#DIV/0!</v>
      </c>
      <c r="DF358" s="344">
        <f t="shared" si="661"/>
        <v>0</v>
      </c>
      <c r="DG358" s="344" t="e">
        <f>IF(DF358&lt;DF363,$DF364,$DF365)</f>
        <v>#DIV/0!</v>
      </c>
      <c r="DH358" s="344">
        <f t="shared" si="663"/>
        <v>0</v>
      </c>
      <c r="DI358" s="344" t="e">
        <f>IF(DH358&lt;DH363,$DH364,$DH365)</f>
        <v>#DIV/0!</v>
      </c>
      <c r="DJ358" s="344">
        <f t="shared" si="665"/>
        <v>0</v>
      </c>
      <c r="DK358" s="344" t="e">
        <f>IF(DJ358&lt;DJ363,$DJ364,$DJ365)</f>
        <v>#DIV/0!</v>
      </c>
      <c r="DL358" s="344">
        <f t="shared" si="667"/>
        <v>0</v>
      </c>
      <c r="DM358" s="344" t="e">
        <f>IF(DL358&lt;DL363,$DL364,$DL365)</f>
        <v>#DIV/0!</v>
      </c>
      <c r="DN358" s="344">
        <f t="shared" si="669"/>
        <v>0</v>
      </c>
      <c r="DO358" s="344" t="e">
        <f>IF(DN358&lt;DN363,$DN364,$DN365)</f>
        <v>#DIV/0!</v>
      </c>
      <c r="DP358" s="344">
        <f t="shared" si="671"/>
        <v>0</v>
      </c>
      <c r="DQ358" s="344" t="e">
        <f>IF(DP358&lt;DP363,$DP364,$DP365)</f>
        <v>#DIV/0!</v>
      </c>
      <c r="DR358" s="344">
        <f t="shared" si="673"/>
        <v>0</v>
      </c>
      <c r="DS358" s="344" t="e">
        <f>IF(DR358&lt;DR363,$DR364,$DR365)</f>
        <v>#DIV/0!</v>
      </c>
      <c r="DT358" s="344">
        <f t="shared" si="675"/>
        <v>0</v>
      </c>
      <c r="DU358" s="344" t="e">
        <f>IF(DT358&lt;DT363,$DT364,$DT365)</f>
        <v>#DIV/0!</v>
      </c>
      <c r="DV358" s="344">
        <f t="shared" si="677"/>
        <v>0</v>
      </c>
      <c r="DW358" s="344" t="e">
        <f>IF(DV358&lt;DV363,$DV364,$DV365)</f>
        <v>#DIV/0!</v>
      </c>
      <c r="DX358" s="344">
        <f t="shared" si="679"/>
        <v>0</v>
      </c>
      <c r="DY358" s="344" t="e">
        <f>IF(DX358&lt;DX363,$DX364,$DX365)</f>
        <v>#DIV/0!</v>
      </c>
      <c r="DZ358" s="344">
        <f t="shared" si="681"/>
        <v>0</v>
      </c>
      <c r="EA358" s="344" t="e">
        <f>IF(DZ358&lt;DZ363,$DZ364,$DZ365)</f>
        <v>#DIV/0!</v>
      </c>
      <c r="EB358" s="344">
        <f>ABS($P$355-P358)</f>
        <v>0</v>
      </c>
      <c r="EC358" s="344" t="e">
        <f>IF(EB358&lt;$EB363,$EB364,$EB365)</f>
        <v>#DIV/0!</v>
      </c>
      <c r="ED358" s="344">
        <f>ABS($P$356-P358)</f>
        <v>0</v>
      </c>
      <c r="EE358" s="344" t="e">
        <f>IF(ED358&lt;$ED363,$ED364,$ED365)</f>
        <v>#DIV/0!</v>
      </c>
      <c r="EF358" s="344">
        <f>ABS($P$357-P358)</f>
        <v>0</v>
      </c>
      <c r="EG358" s="344" t="e">
        <f>IF(EF358&lt;$EF363,$EF364,$EF365)</f>
        <v>#DIV/0!</v>
      </c>
      <c r="EZ358" s="344" t="s">
        <v>277</v>
      </c>
      <c r="FA358" s="344">
        <f>COUNTIF(FB320:FB359,"&gt;0,1")-1</f>
        <v>-1</v>
      </c>
      <c r="FB358" s="344">
        <f t="shared" si="608"/>
        <v>0</v>
      </c>
      <c r="FC358" s="344">
        <f t="shared" si="609"/>
        <v>0</v>
      </c>
      <c r="FD358" s="344">
        <f t="shared" si="603"/>
        <v>0</v>
      </c>
    </row>
    <row r="359" spans="1:160">
      <c r="A359" s="342">
        <f>IF(Rendimiento!B208="",Rendimiento!F208,Rendimiento!B208)</f>
        <v>0</v>
      </c>
      <c r="B359" s="355">
        <f>Rendimiento!C208</f>
        <v>0</v>
      </c>
      <c r="C359" s="355">
        <f>Rendimiento!D208</f>
        <v>0</v>
      </c>
      <c r="D359" s="344">
        <f>Rendimiento!E208</f>
        <v>0</v>
      </c>
      <c r="E359" s="344">
        <f t="shared" si="610"/>
        <v>0</v>
      </c>
      <c r="F359" s="344">
        <f t="shared" si="604"/>
        <v>0</v>
      </c>
      <c r="G359" s="344">
        <f t="shared" si="605"/>
        <v>0</v>
      </c>
      <c r="H359" s="344">
        <f t="shared" si="606"/>
        <v>0</v>
      </c>
      <c r="I359" s="340">
        <f t="shared" si="611"/>
        <v>0</v>
      </c>
      <c r="J359" s="344">
        <f t="shared" si="612"/>
        <v>0</v>
      </c>
      <c r="K359" s="344">
        <f t="shared" si="607"/>
        <v>0</v>
      </c>
      <c r="O359" s="344">
        <f>Rendimiento!M208</f>
        <v>0</v>
      </c>
      <c r="P359" s="337">
        <f>Rendimiento!N208</f>
        <v>0</v>
      </c>
      <c r="Q359" s="332" t="e">
        <f>IF(E364&gt;0,O359,0)</f>
        <v>#DIV/0!</v>
      </c>
      <c r="R359" s="333" t="e">
        <f t="shared" si="613"/>
        <v>#DIV/0!</v>
      </c>
      <c r="S359" s="332" t="e">
        <f>IF(E364&gt;0,P359,Q359)</f>
        <v>#DIV/0!</v>
      </c>
      <c r="T359" s="344" t="e">
        <f t="shared" si="614"/>
        <v>#DIV/0!</v>
      </c>
      <c r="U359" s="344" t="e">
        <f t="shared" si="616"/>
        <v>#DIV/0!</v>
      </c>
      <c r="V359" s="344" t="e">
        <f t="shared" si="618"/>
        <v>#DIV/0!</v>
      </c>
      <c r="W359" s="344" t="e">
        <f t="shared" si="620"/>
        <v>#DIV/0!</v>
      </c>
      <c r="X359" s="344" t="e">
        <f t="shared" si="622"/>
        <v>#DIV/0!</v>
      </c>
      <c r="Y359" s="344" t="e">
        <f t="shared" si="624"/>
        <v>#DIV/0!</v>
      </c>
      <c r="Z359" s="344" t="e">
        <f t="shared" si="626"/>
        <v>#DIV/0!</v>
      </c>
      <c r="AA359" s="344" t="e">
        <f t="shared" si="628"/>
        <v>#DIV/0!</v>
      </c>
      <c r="AB359" s="344" t="e">
        <f t="shared" si="630"/>
        <v>#DIV/0!</v>
      </c>
      <c r="AC359" s="344" t="e">
        <f t="shared" si="632"/>
        <v>#DIV/0!</v>
      </c>
      <c r="AD359" s="344" t="e">
        <f t="shared" si="634"/>
        <v>#DIV/0!</v>
      </c>
      <c r="AE359" s="344" t="e">
        <f t="shared" si="636"/>
        <v>#DIV/0!</v>
      </c>
      <c r="AF359" s="344" t="e">
        <f t="shared" si="638"/>
        <v>#DIV/0!</v>
      </c>
      <c r="AG359" s="344" t="e">
        <f t="shared" si="640"/>
        <v>#DIV/0!</v>
      </c>
      <c r="AH359" s="344" t="e">
        <f t="shared" si="642"/>
        <v>#DIV/0!</v>
      </c>
      <c r="AI359" s="344" t="e">
        <f t="shared" si="644"/>
        <v>#DIV/0!</v>
      </c>
      <c r="AJ359" s="344" t="e">
        <f t="shared" si="646"/>
        <v>#DIV/0!</v>
      </c>
      <c r="AK359" s="344" t="e">
        <f t="shared" si="648"/>
        <v>#DIV/0!</v>
      </c>
      <c r="AL359" s="344" t="e">
        <f t="shared" si="650"/>
        <v>#DIV/0!</v>
      </c>
      <c r="AM359" s="344" t="e">
        <f t="shared" si="652"/>
        <v>#DIV/0!</v>
      </c>
      <c r="AN359" s="344" t="e">
        <f t="shared" si="654"/>
        <v>#DIV/0!</v>
      </c>
      <c r="AO359" s="344" t="e">
        <f t="shared" si="656"/>
        <v>#DIV/0!</v>
      </c>
      <c r="AP359" s="344" t="e">
        <f t="shared" si="658"/>
        <v>#DIV/0!</v>
      </c>
      <c r="AQ359" s="344" t="e">
        <f t="shared" si="660"/>
        <v>#DIV/0!</v>
      </c>
      <c r="AR359" s="344" t="e">
        <f t="shared" si="662"/>
        <v>#DIV/0!</v>
      </c>
      <c r="AS359" s="344" t="e">
        <f t="shared" si="664"/>
        <v>#DIV/0!</v>
      </c>
      <c r="AT359" s="344" t="e">
        <f t="shared" si="666"/>
        <v>#DIV/0!</v>
      </c>
      <c r="AU359" s="344" t="e">
        <f t="shared" si="668"/>
        <v>#DIV/0!</v>
      </c>
      <c r="AV359" s="344" t="e">
        <f t="shared" si="670"/>
        <v>#DIV/0!</v>
      </c>
      <c r="AW359" s="344" t="e">
        <f t="shared" si="672"/>
        <v>#DIV/0!</v>
      </c>
      <c r="AX359" s="344" t="e">
        <f t="shared" si="674"/>
        <v>#DIV/0!</v>
      </c>
      <c r="AY359" s="344" t="e">
        <f t="shared" si="676"/>
        <v>#DIV/0!</v>
      </c>
      <c r="AZ359" s="344" t="e">
        <f t="shared" si="678"/>
        <v>#DIV/0!</v>
      </c>
      <c r="BA359" s="344" t="e">
        <f t="shared" si="680"/>
        <v>#DIV/0!</v>
      </c>
      <c r="BB359" s="344" t="e">
        <f>IF(S359=0,"",$EC359)</f>
        <v>#DIV/0!</v>
      </c>
      <c r="BC359" s="344" t="e">
        <f>IF(S359=0,"",$EE359)</f>
        <v>#DIV/0!</v>
      </c>
      <c r="BD359" s="344" t="e">
        <f>IF(S359=0,"",$EG359)</f>
        <v>#DIV/0!</v>
      </c>
      <c r="BE359" s="344" t="e">
        <f>IF(S359=0,"",$EI359)</f>
        <v>#DIV/0!</v>
      </c>
      <c r="BL359" s="332">
        <f t="shared" si="615"/>
        <v>0</v>
      </c>
      <c r="BM359" s="344" t="e">
        <f>IF(BL359&lt;$BL363,$BL364,$BL365)</f>
        <v>#DIV/0!</v>
      </c>
      <c r="BN359" s="332">
        <f t="shared" si="617"/>
        <v>0</v>
      </c>
      <c r="BO359" s="344" t="e">
        <f>IF(BN359&lt;$BN363,$BN364,$BN365)</f>
        <v>#DIV/0!</v>
      </c>
      <c r="BP359" s="332">
        <f t="shared" si="619"/>
        <v>0</v>
      </c>
      <c r="BQ359" s="344" t="e">
        <f>IF(BP359&lt;$BP363,$BP364,$BP365)</f>
        <v>#DIV/0!</v>
      </c>
      <c r="BR359" s="332">
        <f t="shared" si="621"/>
        <v>0</v>
      </c>
      <c r="BS359" s="344" t="e">
        <f>IF(BR359&lt;$BR363,$BR364,$BR365)</f>
        <v>#DIV/0!</v>
      </c>
      <c r="BT359" s="332">
        <f t="shared" si="623"/>
        <v>0</v>
      </c>
      <c r="BU359" s="344" t="e">
        <f>IF(BT359&lt;$BT363,$BT364,$BT365)</f>
        <v>#DIV/0!</v>
      </c>
      <c r="BV359" s="332">
        <f t="shared" si="625"/>
        <v>0</v>
      </c>
      <c r="BW359" s="344" t="e">
        <f>IF(BV359&lt;$BV363,$BV364,$BV365)</f>
        <v>#DIV/0!</v>
      </c>
      <c r="BX359" s="332">
        <f t="shared" si="627"/>
        <v>0</v>
      </c>
      <c r="BY359" s="344" t="e">
        <f>IF(BX359&lt;$BX363,$BX364,$BX365)</f>
        <v>#DIV/0!</v>
      </c>
      <c r="BZ359" s="332">
        <f t="shared" si="629"/>
        <v>0</v>
      </c>
      <c r="CA359" s="344" t="e">
        <f>IF(BZ359&lt;$BZ363,$BZ364,$BZ365)</f>
        <v>#DIV/0!</v>
      </c>
      <c r="CB359" s="332">
        <f t="shared" si="631"/>
        <v>0</v>
      </c>
      <c r="CC359" s="344" t="e">
        <f>IF(CB359&lt;$CB363,$CB364,$CB365)</f>
        <v>#DIV/0!</v>
      </c>
      <c r="CD359" s="332">
        <f t="shared" si="633"/>
        <v>0</v>
      </c>
      <c r="CE359" s="344" t="e">
        <f>IF(CD359&lt;$CD363,$CD364,$CD365)</f>
        <v>#DIV/0!</v>
      </c>
      <c r="CF359" s="332">
        <f t="shared" si="635"/>
        <v>0</v>
      </c>
      <c r="CG359" s="344" t="e">
        <f>IF(CF359&lt;$CF363,$CF364,$CF365)</f>
        <v>#DIV/0!</v>
      </c>
      <c r="CH359" s="332">
        <f t="shared" si="637"/>
        <v>0</v>
      </c>
      <c r="CI359" s="344" t="e">
        <f>IF(CH359&lt;$CH363,$CH364,$CH365)</f>
        <v>#DIV/0!</v>
      </c>
      <c r="CJ359" s="332">
        <f t="shared" si="639"/>
        <v>0</v>
      </c>
      <c r="CK359" s="344" t="e">
        <f>IF(CJ359&lt;$CJ363,$CJ364,$CJ365)</f>
        <v>#DIV/0!</v>
      </c>
      <c r="CL359" s="332">
        <f t="shared" si="641"/>
        <v>0</v>
      </c>
      <c r="CM359" s="344" t="e">
        <f>IF(CL359&lt;$CL363,$CL364,$CL365)</f>
        <v>#DIV/0!</v>
      </c>
      <c r="CN359" s="332">
        <f t="shared" si="643"/>
        <v>0</v>
      </c>
      <c r="CO359" s="344" t="e">
        <f>IF(CN359&lt;$CN363,$CN364,$CN365)</f>
        <v>#DIV/0!</v>
      </c>
      <c r="CP359" s="332">
        <f t="shared" si="645"/>
        <v>0</v>
      </c>
      <c r="CQ359" s="344" t="e">
        <f>IF(CP359&lt;$CP363,$CP364,$CP365)</f>
        <v>#DIV/0!</v>
      </c>
      <c r="CR359" s="332">
        <f t="shared" si="647"/>
        <v>0</v>
      </c>
      <c r="CS359" s="344" t="e">
        <f>IF(CR359&lt;$CR363,$CR364,$CR365)</f>
        <v>#DIV/0!</v>
      </c>
      <c r="CT359" s="332">
        <f t="shared" si="649"/>
        <v>0</v>
      </c>
      <c r="CU359" s="344" t="e">
        <f>IF(CT359&lt;$CT363,$CT364,$CT365)</f>
        <v>#DIV/0!</v>
      </c>
      <c r="CV359" s="332">
        <f t="shared" si="651"/>
        <v>0</v>
      </c>
      <c r="CW359" s="344" t="e">
        <f>IF(CV359&lt;$CV363,$CV364,$CV365)</f>
        <v>#DIV/0!</v>
      </c>
      <c r="CX359" s="332">
        <f t="shared" si="653"/>
        <v>0</v>
      </c>
      <c r="CY359" s="344" t="e">
        <f>IF(CX359&lt;$CX363,$CX364,$CX365)</f>
        <v>#DIV/0!</v>
      </c>
      <c r="CZ359" s="344">
        <f t="shared" si="655"/>
        <v>0</v>
      </c>
      <c r="DA359" s="344" t="e">
        <f>IF(CZ359&lt;$CZ363,$CZ364,$CZ365)</f>
        <v>#DIV/0!</v>
      </c>
      <c r="DB359" s="344">
        <f t="shared" si="657"/>
        <v>0</v>
      </c>
      <c r="DC359" s="344" t="e">
        <f>IF(DB359&lt;DB363,$DB364,$DB365)</f>
        <v>#DIV/0!</v>
      </c>
      <c r="DD359" s="344">
        <f t="shared" si="659"/>
        <v>0</v>
      </c>
      <c r="DE359" s="344" t="e">
        <f>IF(DD359&lt;DD363,$DD364,$DD365)</f>
        <v>#DIV/0!</v>
      </c>
      <c r="DF359" s="344">
        <f t="shared" si="661"/>
        <v>0</v>
      </c>
      <c r="DG359" s="344" t="e">
        <f>IF(DF359&lt;DF363,$DF364,$DF365)</f>
        <v>#DIV/0!</v>
      </c>
      <c r="DH359" s="344">
        <f t="shared" si="663"/>
        <v>0</v>
      </c>
      <c r="DI359" s="344" t="e">
        <f>IF(DH359&lt;DH363,$DH364,$DH365)</f>
        <v>#DIV/0!</v>
      </c>
      <c r="DJ359" s="344">
        <f t="shared" si="665"/>
        <v>0</v>
      </c>
      <c r="DK359" s="344" t="e">
        <f>IF(DJ359&lt;DJ363,$DJ364,$DJ365)</f>
        <v>#DIV/0!</v>
      </c>
      <c r="DL359" s="344">
        <f t="shared" si="667"/>
        <v>0</v>
      </c>
      <c r="DM359" s="344" t="e">
        <f>IF(DL359&lt;DL363,$DL364,$DL365)</f>
        <v>#DIV/0!</v>
      </c>
      <c r="DN359" s="344">
        <f t="shared" si="669"/>
        <v>0</v>
      </c>
      <c r="DO359" s="344" t="e">
        <f>IF(DN359&lt;DN363,$DN364,$DN365)</f>
        <v>#DIV/0!</v>
      </c>
      <c r="DP359" s="344">
        <f t="shared" si="671"/>
        <v>0</v>
      </c>
      <c r="DQ359" s="344" t="e">
        <f>IF(DP359&lt;DP363,$DP364,$DP365)</f>
        <v>#DIV/0!</v>
      </c>
      <c r="DR359" s="344">
        <f t="shared" si="673"/>
        <v>0</v>
      </c>
      <c r="DS359" s="344" t="e">
        <f>IF(DR359&lt;DR363,$DR364,$DR365)</f>
        <v>#DIV/0!</v>
      </c>
      <c r="DT359" s="344">
        <f t="shared" si="675"/>
        <v>0</v>
      </c>
      <c r="DU359" s="344" t="e">
        <f>IF(DT359&lt;DT363,$DT364,$DT365)</f>
        <v>#DIV/0!</v>
      </c>
      <c r="DV359" s="344">
        <f t="shared" si="677"/>
        <v>0</v>
      </c>
      <c r="DW359" s="344" t="e">
        <f>IF(DV359&lt;DV363,$DV364,$DV365)</f>
        <v>#DIV/0!</v>
      </c>
      <c r="DX359" s="344">
        <f t="shared" si="679"/>
        <v>0</v>
      </c>
      <c r="DY359" s="344" t="e">
        <f>IF(DX359&lt;DX363,$DX364,$DX365)</f>
        <v>#DIV/0!</v>
      </c>
      <c r="DZ359" s="344">
        <f t="shared" si="681"/>
        <v>0</v>
      </c>
      <c r="EA359" s="344" t="e">
        <f>IF(DZ359&lt;DZ363,$DZ364,$DZ365)</f>
        <v>#DIV/0!</v>
      </c>
      <c r="EB359" s="344">
        <f>ABS($P$355-P359)</f>
        <v>0</v>
      </c>
      <c r="EC359" s="344" t="e">
        <f>IF(EB359&lt;$EB363,$EB364,$EB365)</f>
        <v>#DIV/0!</v>
      </c>
      <c r="ED359" s="344">
        <f>ABS($P$356-P359)</f>
        <v>0</v>
      </c>
      <c r="EE359" s="344" t="e">
        <f>IF(ED359&lt;$ED363,$ED364,$ED365)</f>
        <v>#DIV/0!</v>
      </c>
      <c r="EF359" s="344">
        <f>ABS($P$357-P359)</f>
        <v>0</v>
      </c>
      <c r="EG359" s="344" t="e">
        <f>IF(EF359&lt;$EF363,$EF364,$EF365)</f>
        <v>#DIV/0!</v>
      </c>
      <c r="EH359" s="344">
        <f>ABS($P$358-P359)</f>
        <v>0</v>
      </c>
      <c r="EI359" s="344" t="e">
        <f>IF(EH359&lt;$EH363,$EH364,$EH365)</f>
        <v>#DIV/0!</v>
      </c>
      <c r="EZ359" s="344" t="s">
        <v>278</v>
      </c>
      <c r="FA359" s="344">
        <f>COUNT(FB320:FC320)-1</f>
        <v>1</v>
      </c>
      <c r="FB359" s="344">
        <f t="shared" si="608"/>
        <v>0</v>
      </c>
      <c r="FC359" s="344">
        <f t="shared" si="609"/>
        <v>0</v>
      </c>
      <c r="FD359" s="344">
        <f t="shared" si="603"/>
        <v>0</v>
      </c>
    </row>
    <row r="360" spans="1:160">
      <c r="A360" s="342">
        <f>IF(Rendimiento!B209="",Rendimiento!F209,Rendimiento!B209)</f>
        <v>0</v>
      </c>
      <c r="B360" s="355">
        <f>Rendimiento!C209</f>
        <v>0</v>
      </c>
      <c r="C360" s="355">
        <f>Rendimiento!D209</f>
        <v>0</v>
      </c>
      <c r="D360" s="353">
        <f>Rendimiento!E209</f>
        <v>0</v>
      </c>
      <c r="E360" s="344">
        <f t="shared" si="610"/>
        <v>0</v>
      </c>
      <c r="F360" s="344">
        <f t="shared" si="604"/>
        <v>0</v>
      </c>
      <c r="G360" s="344">
        <f t="shared" si="605"/>
        <v>0</v>
      </c>
      <c r="H360" s="344">
        <f t="shared" si="606"/>
        <v>0</v>
      </c>
      <c r="I360" s="340">
        <f t="shared" si="611"/>
        <v>0</v>
      </c>
      <c r="J360" s="344">
        <f t="shared" si="612"/>
        <v>0</v>
      </c>
      <c r="K360" s="344">
        <f t="shared" si="607"/>
        <v>0</v>
      </c>
      <c r="L360" s="353"/>
      <c r="M360" s="353"/>
      <c r="N360" s="353"/>
      <c r="O360" s="353">
        <f>Rendimiento!M209</f>
        <v>0</v>
      </c>
      <c r="P360" s="359">
        <f>Rendimiento!N209</f>
        <v>0</v>
      </c>
      <c r="Q360" s="332" t="e">
        <f>IF(E364&gt;0,O360,0)</f>
        <v>#DIV/0!</v>
      </c>
      <c r="R360" s="333" t="e">
        <f t="shared" si="613"/>
        <v>#DIV/0!</v>
      </c>
      <c r="S360" s="332" t="e">
        <f>IF(E364&gt;0,P360,Q360)</f>
        <v>#DIV/0!</v>
      </c>
      <c r="T360" s="344" t="e">
        <f t="shared" si="614"/>
        <v>#DIV/0!</v>
      </c>
      <c r="U360" s="344" t="e">
        <f t="shared" si="616"/>
        <v>#DIV/0!</v>
      </c>
      <c r="V360" s="344" t="e">
        <f t="shared" si="618"/>
        <v>#DIV/0!</v>
      </c>
      <c r="W360" s="344" t="e">
        <f t="shared" si="620"/>
        <v>#DIV/0!</v>
      </c>
      <c r="X360" s="344" t="e">
        <f t="shared" si="622"/>
        <v>#DIV/0!</v>
      </c>
      <c r="Y360" s="344" t="e">
        <f t="shared" si="624"/>
        <v>#DIV/0!</v>
      </c>
      <c r="Z360" s="344" t="e">
        <f t="shared" si="626"/>
        <v>#DIV/0!</v>
      </c>
      <c r="AA360" s="344" t="e">
        <f t="shared" si="628"/>
        <v>#DIV/0!</v>
      </c>
      <c r="AB360" s="344" t="e">
        <f t="shared" si="630"/>
        <v>#DIV/0!</v>
      </c>
      <c r="AC360" s="344" t="e">
        <f t="shared" si="632"/>
        <v>#DIV/0!</v>
      </c>
      <c r="AD360" s="344" t="e">
        <f t="shared" si="634"/>
        <v>#DIV/0!</v>
      </c>
      <c r="AE360" s="344" t="e">
        <f t="shared" si="636"/>
        <v>#DIV/0!</v>
      </c>
      <c r="AF360" s="344" t="e">
        <f t="shared" si="638"/>
        <v>#DIV/0!</v>
      </c>
      <c r="AG360" s="344" t="e">
        <f t="shared" si="640"/>
        <v>#DIV/0!</v>
      </c>
      <c r="AH360" s="344" t="e">
        <f t="shared" si="642"/>
        <v>#DIV/0!</v>
      </c>
      <c r="AI360" s="344" t="e">
        <f t="shared" si="644"/>
        <v>#DIV/0!</v>
      </c>
      <c r="AJ360" s="344" t="e">
        <f t="shared" si="646"/>
        <v>#DIV/0!</v>
      </c>
      <c r="AK360" s="344" t="e">
        <f t="shared" si="648"/>
        <v>#DIV/0!</v>
      </c>
      <c r="AL360" s="344" t="e">
        <f t="shared" si="650"/>
        <v>#DIV/0!</v>
      </c>
      <c r="AM360" s="344" t="e">
        <f t="shared" si="652"/>
        <v>#DIV/0!</v>
      </c>
      <c r="AN360" s="344" t="e">
        <f t="shared" si="654"/>
        <v>#DIV/0!</v>
      </c>
      <c r="AO360" s="344" t="e">
        <f t="shared" si="656"/>
        <v>#DIV/0!</v>
      </c>
      <c r="AP360" s="344" t="e">
        <f t="shared" si="658"/>
        <v>#DIV/0!</v>
      </c>
      <c r="AQ360" s="344" t="e">
        <f t="shared" si="660"/>
        <v>#DIV/0!</v>
      </c>
      <c r="AR360" s="344" t="e">
        <f t="shared" si="662"/>
        <v>#DIV/0!</v>
      </c>
      <c r="AS360" s="344" t="e">
        <f t="shared" si="664"/>
        <v>#DIV/0!</v>
      </c>
      <c r="AT360" s="344" t="e">
        <f t="shared" si="666"/>
        <v>#DIV/0!</v>
      </c>
      <c r="AU360" s="344" t="e">
        <f t="shared" si="668"/>
        <v>#DIV/0!</v>
      </c>
      <c r="AV360" s="344" t="e">
        <f t="shared" si="670"/>
        <v>#DIV/0!</v>
      </c>
      <c r="AW360" s="344" t="e">
        <f t="shared" si="672"/>
        <v>#DIV/0!</v>
      </c>
      <c r="AX360" s="344" t="e">
        <f t="shared" si="674"/>
        <v>#DIV/0!</v>
      </c>
      <c r="AY360" s="344" t="e">
        <f t="shared" si="676"/>
        <v>#DIV/0!</v>
      </c>
      <c r="AZ360" s="344" t="e">
        <f t="shared" si="678"/>
        <v>#DIV/0!</v>
      </c>
      <c r="BA360" s="344" t="e">
        <f t="shared" si="680"/>
        <v>#DIV/0!</v>
      </c>
      <c r="BB360" s="344" t="e">
        <f>IF(S360=0,"",$EC360)</f>
        <v>#DIV/0!</v>
      </c>
      <c r="BC360" s="344" t="e">
        <f>IF(S360=0,"",$EE360)</f>
        <v>#DIV/0!</v>
      </c>
      <c r="BD360" s="344" t="e">
        <f>IF(S360=0,"",$EG360)</f>
        <v>#DIV/0!</v>
      </c>
      <c r="BE360" s="344" t="e">
        <f>IF(S360=0,"",$EI360)</f>
        <v>#DIV/0!</v>
      </c>
      <c r="BF360" s="344" t="e">
        <f>IF(S360=0,"",$EK360)</f>
        <v>#DIV/0!</v>
      </c>
      <c r="BL360" s="332">
        <f t="shared" si="615"/>
        <v>0</v>
      </c>
      <c r="BM360" s="344" t="e">
        <f>IF(BL360&lt;$BL363,$BL364,$BL365)</f>
        <v>#DIV/0!</v>
      </c>
      <c r="BN360" s="332">
        <f t="shared" si="617"/>
        <v>0</v>
      </c>
      <c r="BO360" s="344" t="e">
        <f>IF(BN360&lt;$BN363,$BN364,$BN365)</f>
        <v>#DIV/0!</v>
      </c>
      <c r="BP360" s="332">
        <f t="shared" si="619"/>
        <v>0</v>
      </c>
      <c r="BQ360" s="344" t="e">
        <f>IF(BP360&lt;$BP363,$BP364,$BP365)</f>
        <v>#DIV/0!</v>
      </c>
      <c r="BR360" s="332">
        <f t="shared" si="621"/>
        <v>0</v>
      </c>
      <c r="BS360" s="344" t="e">
        <f>IF(BR360&lt;$BR363,$BR364,$BR365)</f>
        <v>#DIV/0!</v>
      </c>
      <c r="BT360" s="332">
        <f t="shared" si="623"/>
        <v>0</v>
      </c>
      <c r="BU360" s="344" t="e">
        <f>IF(BT360&lt;$BT363,$BT364,$BT365)</f>
        <v>#DIV/0!</v>
      </c>
      <c r="BV360" s="332">
        <f t="shared" si="625"/>
        <v>0</v>
      </c>
      <c r="BW360" s="344" t="e">
        <f>IF(BV360&lt;$BV363,$BV364,$BV365)</f>
        <v>#DIV/0!</v>
      </c>
      <c r="BX360" s="332">
        <f t="shared" si="627"/>
        <v>0</v>
      </c>
      <c r="BY360" s="344" t="e">
        <f>IF(BX360&lt;$BX363,$BX364,$BX365)</f>
        <v>#DIV/0!</v>
      </c>
      <c r="BZ360" s="332">
        <f t="shared" si="629"/>
        <v>0</v>
      </c>
      <c r="CA360" s="344" t="e">
        <f>IF(BZ360&lt;$BZ363,$BZ364,$BZ365)</f>
        <v>#DIV/0!</v>
      </c>
      <c r="CB360" s="332">
        <f t="shared" si="631"/>
        <v>0</v>
      </c>
      <c r="CC360" s="344" t="e">
        <f>IF(CB360&lt;$CB363,$CB364,$CB365)</f>
        <v>#DIV/0!</v>
      </c>
      <c r="CD360" s="332">
        <f t="shared" si="633"/>
        <v>0</v>
      </c>
      <c r="CE360" s="344" t="e">
        <f>IF(CD360&lt;$CD363,$CD364,$CD365)</f>
        <v>#DIV/0!</v>
      </c>
      <c r="CF360" s="332">
        <f t="shared" si="635"/>
        <v>0</v>
      </c>
      <c r="CG360" s="344" t="e">
        <f>IF(CF360&lt;$CF363,$CF364,$CF365)</f>
        <v>#DIV/0!</v>
      </c>
      <c r="CH360" s="332">
        <f t="shared" si="637"/>
        <v>0</v>
      </c>
      <c r="CI360" s="344" t="e">
        <f>IF(CH360&lt;$CH363,$CH364,$CH365)</f>
        <v>#DIV/0!</v>
      </c>
      <c r="CJ360" s="332">
        <f t="shared" si="639"/>
        <v>0</v>
      </c>
      <c r="CK360" s="344" t="e">
        <f>IF(CJ360&lt;$CJ363,$CJ364,$CJ365)</f>
        <v>#DIV/0!</v>
      </c>
      <c r="CL360" s="332">
        <f t="shared" si="641"/>
        <v>0</v>
      </c>
      <c r="CM360" s="344" t="e">
        <f>IF(CL360&lt;$CL363,$CL364,$CL365)</f>
        <v>#DIV/0!</v>
      </c>
      <c r="CN360" s="332">
        <f t="shared" si="643"/>
        <v>0</v>
      </c>
      <c r="CO360" s="344" t="e">
        <f>IF(CN360&lt;$CN363,$CN364,$CN365)</f>
        <v>#DIV/0!</v>
      </c>
      <c r="CP360" s="332">
        <f t="shared" si="645"/>
        <v>0</v>
      </c>
      <c r="CQ360" s="344" t="e">
        <f>IF(CP360&lt;$CP363,$CP364,$CP365)</f>
        <v>#DIV/0!</v>
      </c>
      <c r="CR360" s="332">
        <f t="shared" si="647"/>
        <v>0</v>
      </c>
      <c r="CS360" s="344" t="e">
        <f>IF(CR360&lt;$CR363,$CR364,$CR365)</f>
        <v>#DIV/0!</v>
      </c>
      <c r="CT360" s="332">
        <f t="shared" si="649"/>
        <v>0</v>
      </c>
      <c r="CU360" s="344" t="e">
        <f>IF(CT360&lt;$CT363,$CT364,$CT365)</f>
        <v>#DIV/0!</v>
      </c>
      <c r="CV360" s="332">
        <f t="shared" si="651"/>
        <v>0</v>
      </c>
      <c r="CW360" s="344" t="e">
        <f>IF(CV360&lt;$CV363,$CV364,$CV365)</f>
        <v>#DIV/0!</v>
      </c>
      <c r="CX360" s="332">
        <f t="shared" si="653"/>
        <v>0</v>
      </c>
      <c r="CY360" s="344" t="e">
        <f>IF(CX360&lt;$CX363,$CX364,$CX365)</f>
        <v>#DIV/0!</v>
      </c>
      <c r="CZ360" s="344">
        <f t="shared" si="655"/>
        <v>0</v>
      </c>
      <c r="DA360" s="344" t="e">
        <f>IF(CZ360&lt;$CZ363,$CZ364,$CZ365)</f>
        <v>#DIV/0!</v>
      </c>
      <c r="DB360" s="344">
        <f t="shared" si="657"/>
        <v>0</v>
      </c>
      <c r="DC360" s="344" t="e">
        <f>IF(DB360&lt;DB363,$DB364,$DB365)</f>
        <v>#DIV/0!</v>
      </c>
      <c r="DD360" s="344">
        <f t="shared" si="659"/>
        <v>0</v>
      </c>
      <c r="DE360" s="344" t="e">
        <f>IF(DD360&lt;DD363,$DD364,$DD365)</f>
        <v>#DIV/0!</v>
      </c>
      <c r="DF360" s="344">
        <f t="shared" si="661"/>
        <v>0</v>
      </c>
      <c r="DG360" s="344" t="e">
        <f>IF(DF360&lt;DF363,$DF364,$DF365)</f>
        <v>#DIV/0!</v>
      </c>
      <c r="DH360" s="344">
        <f t="shared" si="663"/>
        <v>0</v>
      </c>
      <c r="DI360" s="344" t="e">
        <f>IF(DH360&lt;DH363,$DH364,$DH365)</f>
        <v>#DIV/0!</v>
      </c>
      <c r="DJ360" s="344">
        <f t="shared" si="665"/>
        <v>0</v>
      </c>
      <c r="DK360" s="344" t="e">
        <f>IF(DJ360&lt;DJ363,$DJ364,$DJ365)</f>
        <v>#DIV/0!</v>
      </c>
      <c r="DL360" s="344">
        <f t="shared" si="667"/>
        <v>0</v>
      </c>
      <c r="DM360" s="344" t="e">
        <f>IF(DL360&lt;DL363,$DL364,$DL365)</f>
        <v>#DIV/0!</v>
      </c>
      <c r="DN360" s="344">
        <f t="shared" si="669"/>
        <v>0</v>
      </c>
      <c r="DO360" s="344" t="e">
        <f>IF(DN360&lt;DN363,$DN364,$DN365)</f>
        <v>#DIV/0!</v>
      </c>
      <c r="DP360" s="344">
        <f t="shared" si="671"/>
        <v>0</v>
      </c>
      <c r="DQ360" s="344" t="e">
        <f>IF(DP360&lt;DP363,$DP364,$DP365)</f>
        <v>#DIV/0!</v>
      </c>
      <c r="DR360" s="344">
        <f t="shared" si="673"/>
        <v>0</v>
      </c>
      <c r="DS360" s="344" t="e">
        <f>IF(DR360&lt;DR363,$DR364,$DR365)</f>
        <v>#DIV/0!</v>
      </c>
      <c r="DT360" s="344">
        <f t="shared" si="675"/>
        <v>0</v>
      </c>
      <c r="DU360" s="344" t="e">
        <f>IF(DT360&lt;DT363,$DT364,$DT365)</f>
        <v>#DIV/0!</v>
      </c>
      <c r="DV360" s="344">
        <f t="shared" si="677"/>
        <v>0</v>
      </c>
      <c r="DW360" s="344" t="e">
        <f>IF(DV360&lt;DV363,$DV364,$DV365)</f>
        <v>#DIV/0!</v>
      </c>
      <c r="DX360" s="344">
        <f t="shared" si="679"/>
        <v>0</v>
      </c>
      <c r="DY360" s="344" t="e">
        <f>IF(DX360&lt;DX363,$DX364,$DX365)</f>
        <v>#DIV/0!</v>
      </c>
      <c r="DZ360" s="344">
        <f t="shared" si="681"/>
        <v>0</v>
      </c>
      <c r="EA360" s="344" t="e">
        <f>IF(DZ360&lt;DZ363,$DZ364,$DZ365)</f>
        <v>#DIV/0!</v>
      </c>
      <c r="EB360" s="344">
        <f>ABS($P$355-P360)</f>
        <v>0</v>
      </c>
      <c r="EC360" s="344" t="e">
        <f>IF(EB360&lt;$EB363,$EB364,$EB365)</f>
        <v>#DIV/0!</v>
      </c>
      <c r="ED360" s="344">
        <f>ABS($P$356-P360)</f>
        <v>0</v>
      </c>
      <c r="EE360" s="344" t="e">
        <f>IF(ED360&lt;$ED363,$ED364,$ED365)</f>
        <v>#DIV/0!</v>
      </c>
      <c r="EF360" s="344">
        <f>ABS($P$357-P360)</f>
        <v>0</v>
      </c>
      <c r="EG360" s="344" t="e">
        <f>IF(EF360&lt;$EF363,$EF364,$EF365)</f>
        <v>#DIV/0!</v>
      </c>
      <c r="EH360" s="344">
        <f>ABS($P$358-P360)</f>
        <v>0</v>
      </c>
      <c r="EI360" s="344" t="e">
        <f>IF(EH360&lt;$EH363,$EH364,$EH365)</f>
        <v>#DIV/0!</v>
      </c>
      <c r="EJ360" s="344">
        <f>ABS($P$359-P360)</f>
        <v>0</v>
      </c>
      <c r="EK360" s="344" t="e">
        <f>IF(EJ360&lt;$EJ363,$EJ364,$EJ365)</f>
        <v>#DIV/0!</v>
      </c>
      <c r="EX360" s="353"/>
      <c r="EY360" s="353"/>
      <c r="EZ360" s="344" t="s">
        <v>279</v>
      </c>
      <c r="FA360" s="344">
        <f>FA358*FA359</f>
        <v>-1</v>
      </c>
      <c r="FB360" s="344">
        <f>SUM(FB320:FB359)</f>
        <v>0</v>
      </c>
      <c r="FC360" s="344">
        <f>SUM(FC320:FC359)</f>
        <v>288144.9263157894</v>
      </c>
    </row>
    <row r="361" spans="1:160">
      <c r="A361" s="342">
        <f>IF(Rendimiento!B210="",Rendimiento!F210,Rendimiento!B210)</f>
        <v>0</v>
      </c>
      <c r="B361" s="355">
        <f>Rendimiento!H258</f>
        <v>0</v>
      </c>
      <c r="C361" s="355">
        <f>Rendimiento!I258</f>
        <v>0</v>
      </c>
      <c r="D361" s="353">
        <f>Rendimiento!J258</f>
        <v>0</v>
      </c>
      <c r="L361" s="353"/>
      <c r="M361" s="353"/>
      <c r="N361" s="353"/>
      <c r="O361" s="353">
        <f>Rendimiento!P258</f>
        <v>0</v>
      </c>
      <c r="P361" s="359">
        <f>Rendimiento!Q258</f>
        <v>0</v>
      </c>
      <c r="Q361" s="332">
        <f>IF(E365&lt;15,O361,AT334)</f>
        <v>0</v>
      </c>
      <c r="R361" s="333" t="str">
        <f>T(Q361)</f>
        <v/>
      </c>
      <c r="S361" s="332">
        <f>IF(E365&lt;15,P361,AV325)</f>
        <v>0</v>
      </c>
      <c r="EX361" s="353"/>
      <c r="EY361" s="353"/>
      <c r="EZ361" s="344" t="s">
        <v>280</v>
      </c>
      <c r="FA361" s="344">
        <f>FA362-FA358-FA360-FA359</f>
        <v>0</v>
      </c>
    </row>
    <row r="362" spans="1:160">
      <c r="A362" s="340">
        <f>SUM(A321:A360)</f>
        <v>0</v>
      </c>
      <c r="B362" s="340">
        <f>SUM(B321:B360)</f>
        <v>0</v>
      </c>
      <c r="C362" s="340">
        <f>SUM(C321:C360)</f>
        <v>0</v>
      </c>
      <c r="D362" s="340">
        <f>SUM(D321:D360)</f>
        <v>0</v>
      </c>
      <c r="G362" s="353"/>
      <c r="H362" s="353"/>
      <c r="I362" s="353"/>
      <c r="J362" s="353"/>
      <c r="K362" s="361"/>
      <c r="L362" s="353"/>
      <c r="M362" s="353"/>
      <c r="N362" s="353"/>
      <c r="O362" s="353"/>
      <c r="P362" s="353"/>
      <c r="Q362" s="353"/>
      <c r="R362" s="353"/>
      <c r="S362" s="360"/>
      <c r="EX362" s="353"/>
      <c r="EY362" s="353"/>
      <c r="EZ362" s="344" t="s">
        <v>281</v>
      </c>
      <c r="FA362" s="344">
        <f>FA324-1</f>
        <v>-1</v>
      </c>
    </row>
    <row r="363" spans="1:160">
      <c r="A363" s="344">
        <f>A362*A362</f>
        <v>0</v>
      </c>
      <c r="B363" s="344">
        <f>B362*B362</f>
        <v>0</v>
      </c>
      <c r="C363" s="344">
        <f>C362*C362</f>
        <v>0</v>
      </c>
      <c r="D363" s="344">
        <f>D362*D362</f>
        <v>0</v>
      </c>
      <c r="E363" s="344">
        <f>SUM(A363:D363)</f>
        <v>0</v>
      </c>
      <c r="I363" s="340">
        <f>SUM(I321:I360)</f>
        <v>0</v>
      </c>
      <c r="J363" s="344">
        <f>SUM(J321:J360)</f>
        <v>0</v>
      </c>
      <c r="K363" s="344">
        <f>SUM(K321:K360)</f>
        <v>0</v>
      </c>
      <c r="L363" s="353"/>
      <c r="M363" s="353"/>
      <c r="N363" s="353"/>
      <c r="O363" s="353"/>
      <c r="P363" s="353"/>
      <c r="Q363" s="353"/>
      <c r="R363" s="353"/>
      <c r="S363" s="360"/>
      <c r="BL363" s="344" t="e">
        <f>$M$340</f>
        <v>#DIV/0!</v>
      </c>
      <c r="BN363" s="344" t="e">
        <f>BL363</f>
        <v>#DIV/0!</v>
      </c>
      <c r="BP363" s="344" t="e">
        <f>BL363</f>
        <v>#DIV/0!</v>
      </c>
      <c r="BR363" s="344" t="e">
        <f>BL363</f>
        <v>#DIV/0!</v>
      </c>
      <c r="BT363" s="344" t="e">
        <f>BN363</f>
        <v>#DIV/0!</v>
      </c>
      <c r="BV363" s="344" t="e">
        <f>BP363</f>
        <v>#DIV/0!</v>
      </c>
      <c r="BX363" s="344" t="e">
        <f>BR363</f>
        <v>#DIV/0!</v>
      </c>
      <c r="BZ363" s="344" t="e">
        <f>BT363</f>
        <v>#DIV/0!</v>
      </c>
      <c r="CB363" s="344" t="e">
        <f>BV363</f>
        <v>#DIV/0!</v>
      </c>
      <c r="CD363" s="344" t="e">
        <f>BX363</f>
        <v>#DIV/0!</v>
      </c>
      <c r="CF363" s="344" t="e">
        <f>BZ363</f>
        <v>#DIV/0!</v>
      </c>
      <c r="CH363" s="344" t="e">
        <f>CB363</f>
        <v>#DIV/0!</v>
      </c>
      <c r="CJ363" s="344" t="e">
        <f>CD363</f>
        <v>#DIV/0!</v>
      </c>
      <c r="CL363" s="344" t="e">
        <f>CF363</f>
        <v>#DIV/0!</v>
      </c>
      <c r="CN363" s="344" t="e">
        <f>CH363</f>
        <v>#DIV/0!</v>
      </c>
      <c r="CP363" s="344" t="e">
        <f>CJ363</f>
        <v>#DIV/0!</v>
      </c>
      <c r="CR363" s="344" t="e">
        <f>CL363</f>
        <v>#DIV/0!</v>
      </c>
      <c r="CT363" s="344" t="e">
        <f>CN363</f>
        <v>#DIV/0!</v>
      </c>
      <c r="CV363" s="344" t="e">
        <f>CP363</f>
        <v>#DIV/0!</v>
      </c>
      <c r="CX363" s="344" t="e">
        <f>CR363</f>
        <v>#DIV/0!</v>
      </c>
      <c r="CZ363" s="344" t="e">
        <f>CT363</f>
        <v>#DIV/0!</v>
      </c>
      <c r="DB363" s="344" t="e">
        <f>CV363</f>
        <v>#DIV/0!</v>
      </c>
      <c r="DD363" s="344" t="e">
        <f>DB363</f>
        <v>#DIV/0!</v>
      </c>
      <c r="DF363" s="344" t="e">
        <f>DB363</f>
        <v>#DIV/0!</v>
      </c>
      <c r="DH363" s="344" t="e">
        <f>DB363</f>
        <v>#DIV/0!</v>
      </c>
      <c r="DJ363" s="344" t="e">
        <f>DB363</f>
        <v>#DIV/0!</v>
      </c>
      <c r="DL363" s="344" t="e">
        <f>DD363</f>
        <v>#DIV/0!</v>
      </c>
      <c r="DN363" s="344" t="e">
        <f>DF363</f>
        <v>#DIV/0!</v>
      </c>
      <c r="DP363" s="344" t="e">
        <f>DH363</f>
        <v>#DIV/0!</v>
      </c>
      <c r="DR363" s="344" t="e">
        <f>DJ363</f>
        <v>#DIV/0!</v>
      </c>
      <c r="DT363" s="344" t="e">
        <f>DL363</f>
        <v>#DIV/0!</v>
      </c>
      <c r="DV363" s="344" t="e">
        <f>DN363</f>
        <v>#DIV/0!</v>
      </c>
      <c r="DX363" s="344" t="e">
        <f>DP363</f>
        <v>#DIV/0!</v>
      </c>
      <c r="DZ363" s="344" t="e">
        <f>DR363</f>
        <v>#DIV/0!</v>
      </c>
      <c r="EB363" s="344" t="e">
        <f>DT363</f>
        <v>#DIV/0!</v>
      </c>
      <c r="ED363" s="344" t="e">
        <f>DV363</f>
        <v>#DIV/0!</v>
      </c>
      <c r="EF363" s="344" t="e">
        <f>DX363</f>
        <v>#DIV/0!</v>
      </c>
      <c r="EH363" s="344" t="e">
        <f>DZ363</f>
        <v>#DIV/0!</v>
      </c>
      <c r="EJ363" s="344" t="e">
        <f>EB363</f>
        <v>#DIV/0!</v>
      </c>
      <c r="EL363" s="344" t="e">
        <f>ED363</f>
        <v>#DIV/0!</v>
      </c>
      <c r="EN363" s="344" t="e">
        <f>EF363</f>
        <v>#DIV/0!</v>
      </c>
      <c r="EP363" s="344" t="e">
        <f>EH363</f>
        <v>#DIV/0!</v>
      </c>
      <c r="EX363" s="353"/>
      <c r="EY363" s="353"/>
    </row>
    <row r="364" spans="1:160">
      <c r="A364" s="344">
        <f>SUM(A321:D360)</f>
        <v>0</v>
      </c>
      <c r="B364" s="344">
        <f>COUNTIF(A321:D360,"&gt;0,1")</f>
        <v>0</v>
      </c>
      <c r="C364" s="342" t="e">
        <f>A364/B364</f>
        <v>#DIV/0!</v>
      </c>
      <c r="D364" s="344" t="e">
        <f>SQRT(M335)</f>
        <v>#DIV/0!</v>
      </c>
      <c r="E364" s="342" t="e">
        <f>IF(F364&gt;15,N342,F364)*AND(N339&lt;0.05,N342,F364)</f>
        <v>#DIV/0!</v>
      </c>
      <c r="F364" s="342" t="e">
        <f>IF(G364&gt;15,N342,G364)</f>
        <v>#DIV/0!</v>
      </c>
      <c r="G364" s="344" t="e">
        <f>(D364/C364)*100</f>
        <v>#DIV/0!</v>
      </c>
      <c r="H364" s="344" t="e">
        <f>IF(G364&gt;15,G365,H365)</f>
        <v>#DIV/0!</v>
      </c>
      <c r="I364" s="344" t="e">
        <f>IF(N339&gt;0.05,I365,J365)</f>
        <v>#DIV/0!</v>
      </c>
      <c r="L364" s="353"/>
      <c r="M364" s="353"/>
      <c r="N364" s="353"/>
      <c r="O364" s="353"/>
      <c r="P364" s="353"/>
      <c r="Q364" s="353"/>
      <c r="R364" s="353"/>
      <c r="S364" s="360"/>
      <c r="BL364" s="344" t="s">
        <v>102</v>
      </c>
      <c r="BM364" s="344" t="s">
        <v>101</v>
      </c>
      <c r="BN364" s="344" t="s">
        <v>102</v>
      </c>
      <c r="BP364" s="344" t="s">
        <v>102</v>
      </c>
      <c r="BR364" s="344" t="s">
        <v>102</v>
      </c>
      <c r="BT364" s="344" t="s">
        <v>102</v>
      </c>
      <c r="BV364" s="344" t="s">
        <v>102</v>
      </c>
      <c r="BX364" s="344" t="s">
        <v>102</v>
      </c>
      <c r="BZ364" s="344" t="s">
        <v>102</v>
      </c>
      <c r="CB364" s="344" t="s">
        <v>102</v>
      </c>
      <c r="CD364" s="344" t="s">
        <v>102</v>
      </c>
      <c r="CF364" s="344" t="s">
        <v>102</v>
      </c>
      <c r="CH364" s="344" t="s">
        <v>102</v>
      </c>
      <c r="CJ364" s="344" t="s">
        <v>102</v>
      </c>
      <c r="CL364" s="344" t="s">
        <v>102</v>
      </c>
      <c r="CN364" s="344" t="s">
        <v>102</v>
      </c>
      <c r="CP364" s="344" t="s">
        <v>102</v>
      </c>
      <c r="CR364" s="344" t="s">
        <v>102</v>
      </c>
      <c r="CT364" s="344" t="s">
        <v>102</v>
      </c>
      <c r="CV364" s="344" t="s">
        <v>102</v>
      </c>
      <c r="CX364" s="344" t="s">
        <v>102</v>
      </c>
      <c r="CZ364" s="344" t="s">
        <v>102</v>
      </c>
      <c r="DB364" s="344" t="s">
        <v>102</v>
      </c>
      <c r="DD364" s="344" t="str">
        <f>DB364</f>
        <v>ns</v>
      </c>
      <c r="DF364" s="344" t="str">
        <f>DB364</f>
        <v>ns</v>
      </c>
      <c r="DH364" s="344" t="str">
        <f>DB364</f>
        <v>ns</v>
      </c>
      <c r="DJ364" s="344" t="str">
        <f>DB364</f>
        <v>ns</v>
      </c>
      <c r="DL364" s="344" t="str">
        <f>DD364</f>
        <v>ns</v>
      </c>
      <c r="DN364" s="344" t="str">
        <f>DF364</f>
        <v>ns</v>
      </c>
      <c r="DP364" s="344" t="str">
        <f>DH364</f>
        <v>ns</v>
      </c>
      <c r="DR364" s="344" t="str">
        <f>DJ364</f>
        <v>ns</v>
      </c>
      <c r="DT364" s="344" t="str">
        <f>DL364</f>
        <v>ns</v>
      </c>
      <c r="DV364" s="344" t="str">
        <f>DN364</f>
        <v>ns</v>
      </c>
      <c r="DX364" s="344" t="str">
        <f>DP364</f>
        <v>ns</v>
      </c>
      <c r="DZ364" s="344" t="str">
        <f>DR364</f>
        <v>ns</v>
      </c>
      <c r="EB364" s="344" t="s">
        <v>102</v>
      </c>
      <c r="ED364" s="344" t="str">
        <f>DV364</f>
        <v>ns</v>
      </c>
      <c r="EF364" s="344" t="str">
        <f>DX364</f>
        <v>ns</v>
      </c>
      <c r="EH364" s="344" t="str">
        <f>DZ364</f>
        <v>ns</v>
      </c>
      <c r="EJ364" s="344" t="str">
        <f>EB364</f>
        <v>ns</v>
      </c>
      <c r="EL364" s="344" t="str">
        <f>ED364</f>
        <v>ns</v>
      </c>
      <c r="EN364" s="344" t="str">
        <f>EF364</f>
        <v>ns</v>
      </c>
      <c r="EP364" s="344" t="str">
        <f>EH364</f>
        <v>ns</v>
      </c>
      <c r="EX364" s="353"/>
      <c r="EY364" s="353"/>
      <c r="EZ364" s="344" t="s">
        <v>282</v>
      </c>
      <c r="FA364" s="344" t="e">
        <f>FA330/FA358</f>
        <v>#DIV/0!</v>
      </c>
    </row>
    <row r="365" spans="1:160">
      <c r="G365" s="344" t="s">
        <v>192</v>
      </c>
      <c r="H365" s="344" t="s">
        <v>194</v>
      </c>
      <c r="I365" s="344" t="s">
        <v>193</v>
      </c>
      <c r="J365" s="344" t="s">
        <v>195</v>
      </c>
      <c r="L365" s="353"/>
      <c r="M365" s="353"/>
      <c r="N365" s="353"/>
      <c r="O365" s="353"/>
      <c r="P365" s="353"/>
      <c r="Q365" s="353"/>
      <c r="R365" s="353"/>
      <c r="S365" s="360"/>
      <c r="BL365" s="344" t="s">
        <v>103</v>
      </c>
      <c r="BN365" s="344" t="s">
        <v>103</v>
      </c>
      <c r="BP365" s="344" t="s">
        <v>103</v>
      </c>
      <c r="BR365" s="344" t="s">
        <v>103</v>
      </c>
      <c r="BT365" s="344" t="s">
        <v>103</v>
      </c>
      <c r="BV365" s="344" t="s">
        <v>103</v>
      </c>
      <c r="BX365" s="344" t="s">
        <v>103</v>
      </c>
      <c r="BZ365" s="344" t="s">
        <v>103</v>
      </c>
      <c r="CB365" s="344" t="s">
        <v>103</v>
      </c>
      <c r="CD365" s="344" t="s">
        <v>103</v>
      </c>
      <c r="CF365" s="344" t="s">
        <v>103</v>
      </c>
      <c r="CH365" s="344" t="s">
        <v>103</v>
      </c>
      <c r="CJ365" s="344" t="s">
        <v>103</v>
      </c>
      <c r="CL365" s="344" t="s">
        <v>103</v>
      </c>
      <c r="CN365" s="344" t="s">
        <v>103</v>
      </c>
      <c r="CP365" s="344" t="s">
        <v>103</v>
      </c>
      <c r="CR365" s="344" t="s">
        <v>103</v>
      </c>
      <c r="CT365" s="344" t="s">
        <v>103</v>
      </c>
      <c r="CV365" s="344" t="s">
        <v>103</v>
      </c>
      <c r="CX365" s="344" t="s">
        <v>103</v>
      </c>
      <c r="CZ365" s="344" t="s">
        <v>103</v>
      </c>
      <c r="DB365" s="344" t="s">
        <v>103</v>
      </c>
      <c r="DD365" s="344" t="str">
        <f>DB365</f>
        <v>s</v>
      </c>
      <c r="DF365" s="344" t="str">
        <f>DB365</f>
        <v>s</v>
      </c>
      <c r="DH365" s="344" t="str">
        <f>DB365</f>
        <v>s</v>
      </c>
      <c r="DJ365" s="344" t="str">
        <f>DB365</f>
        <v>s</v>
      </c>
      <c r="DL365" s="344" t="str">
        <f>DD365</f>
        <v>s</v>
      </c>
      <c r="DN365" s="344" t="str">
        <f>DF365</f>
        <v>s</v>
      </c>
      <c r="DP365" s="344" t="str">
        <f>DH365</f>
        <v>s</v>
      </c>
      <c r="DR365" s="344" t="str">
        <f>DJ365</f>
        <v>s</v>
      </c>
      <c r="DT365" s="344" t="str">
        <f>DL365</f>
        <v>s</v>
      </c>
      <c r="DV365" s="344" t="str">
        <f>DN365</f>
        <v>s</v>
      </c>
      <c r="DX365" s="344" t="str">
        <f>DP365</f>
        <v>s</v>
      </c>
      <c r="DZ365" s="344" t="str">
        <f>DR365</f>
        <v>s</v>
      </c>
      <c r="EB365" s="344" t="str">
        <f>DT365</f>
        <v>s</v>
      </c>
      <c r="ED365" s="344" t="str">
        <f>DV365</f>
        <v>s</v>
      </c>
      <c r="EF365" s="344" t="str">
        <f>DX365</f>
        <v>s</v>
      </c>
      <c r="EH365" s="344" t="str">
        <f>DZ365</f>
        <v>s</v>
      </c>
      <c r="EJ365" s="344" t="str">
        <f>EB365</f>
        <v>s</v>
      </c>
      <c r="EL365" s="344" t="str">
        <f>ED365</f>
        <v>s</v>
      </c>
      <c r="EN365" s="344" t="str">
        <f>EF365</f>
        <v>s</v>
      </c>
      <c r="EP365" s="344" t="str">
        <f>EH365</f>
        <v>s</v>
      </c>
      <c r="EX365" s="353"/>
      <c r="EY365" s="353"/>
      <c r="EZ365" s="344" t="s">
        <v>283</v>
      </c>
      <c r="FA365" s="344" t="e">
        <f>FA339/FA359</f>
        <v>#DIV/0!</v>
      </c>
    </row>
    <row r="366" spans="1:160">
      <c r="A366" s="353"/>
      <c r="B366" s="353"/>
      <c r="C366" s="353"/>
      <c r="D366" s="353"/>
      <c r="E366" s="353"/>
      <c r="F366" s="353"/>
      <c r="G366" s="353"/>
      <c r="H366" s="353"/>
      <c r="I366" s="353"/>
      <c r="J366" s="353"/>
      <c r="K366" s="361"/>
      <c r="L366" s="353"/>
      <c r="M366" s="353"/>
      <c r="N366" s="353"/>
      <c r="O366" s="353"/>
      <c r="P366" s="353"/>
      <c r="Q366" s="353"/>
      <c r="R366" s="353"/>
      <c r="S366" s="360"/>
      <c r="T366" s="362"/>
      <c r="U366" s="360"/>
      <c r="V366" s="353"/>
      <c r="W366" s="353"/>
      <c r="X366" s="353"/>
      <c r="Y366" s="353"/>
      <c r="Z366" s="353"/>
      <c r="AA366" s="353"/>
      <c r="AB366" s="353"/>
      <c r="AC366" s="353"/>
      <c r="AD366" s="353"/>
      <c r="AE366" s="353"/>
      <c r="AF366" s="353"/>
      <c r="AG366" s="353"/>
      <c r="AH366" s="353"/>
      <c r="AI366" s="353"/>
      <c r="AJ366" s="353"/>
      <c r="AK366" s="353"/>
      <c r="AL366" s="353"/>
      <c r="AM366" s="353"/>
      <c r="AN366" s="353"/>
      <c r="AO366" s="353"/>
      <c r="AP366" s="353"/>
      <c r="AQ366" s="353"/>
      <c r="AR366" s="353"/>
      <c r="AS366" s="353"/>
      <c r="AT366" s="353"/>
      <c r="AU366" s="353"/>
      <c r="AV366" s="353"/>
      <c r="AW366" s="353"/>
      <c r="AX366" s="353"/>
      <c r="AY366" s="353"/>
      <c r="AZ366" s="353"/>
      <c r="BA366" s="353"/>
      <c r="BB366" s="353"/>
      <c r="BC366" s="353"/>
      <c r="BD366" s="353"/>
      <c r="BE366" s="353"/>
      <c r="BF366" s="353"/>
      <c r="BG366" s="353"/>
      <c r="BH366" s="353"/>
      <c r="BI366" s="353"/>
      <c r="BJ366" s="353"/>
      <c r="BK366" s="353"/>
      <c r="BL366" s="353"/>
      <c r="BM366" s="353"/>
      <c r="BN366" s="360"/>
      <c r="BO366" s="353"/>
      <c r="BP366" s="353"/>
      <c r="BQ366" s="353"/>
      <c r="BR366" s="353"/>
      <c r="BS366" s="353"/>
      <c r="BT366" s="353"/>
      <c r="BU366" s="353"/>
      <c r="BV366" s="353"/>
      <c r="BW366" s="353"/>
      <c r="BX366" s="353"/>
      <c r="BY366" s="353"/>
      <c r="BZ366" s="353"/>
      <c r="CA366" s="353"/>
      <c r="CB366" s="353"/>
      <c r="CC366" s="353"/>
      <c r="CD366" s="353"/>
      <c r="CE366" s="353"/>
      <c r="CF366" s="353"/>
      <c r="CG366" s="353"/>
      <c r="CH366" s="353"/>
      <c r="CI366" s="353"/>
      <c r="CJ366" s="353"/>
      <c r="CK366" s="353"/>
      <c r="CL366" s="353"/>
      <c r="CM366" s="353"/>
      <c r="CN366" s="353"/>
      <c r="CO366" s="353"/>
      <c r="CP366" s="353"/>
      <c r="CQ366" s="353"/>
      <c r="CR366" s="353"/>
      <c r="CS366" s="353"/>
      <c r="CT366" s="353"/>
      <c r="CU366" s="353"/>
      <c r="CV366" s="353"/>
      <c r="CW366" s="353"/>
      <c r="CX366" s="353"/>
      <c r="CY366" s="353"/>
      <c r="CZ366" s="353"/>
      <c r="DA366" s="353"/>
      <c r="DB366" s="353"/>
      <c r="DC366" s="353"/>
      <c r="DD366" s="353"/>
      <c r="DE366" s="353"/>
      <c r="DF366" s="353"/>
      <c r="DG366" s="353"/>
      <c r="DH366" s="353"/>
      <c r="DI366" s="353"/>
      <c r="DJ366" s="353"/>
      <c r="DK366" s="353"/>
      <c r="DL366" s="353"/>
      <c r="DM366" s="353"/>
      <c r="DN366" s="353"/>
      <c r="DO366" s="353"/>
      <c r="DP366" s="353"/>
      <c r="DQ366" s="353"/>
      <c r="DR366" s="353"/>
      <c r="DS366" s="353"/>
      <c r="DT366" s="353"/>
      <c r="DU366" s="353"/>
      <c r="DV366" s="353"/>
      <c r="DW366" s="353"/>
      <c r="DX366" s="353"/>
      <c r="DY366" s="353"/>
      <c r="DZ366" s="353"/>
      <c r="EA366" s="353"/>
      <c r="EB366" s="353"/>
      <c r="EC366" s="353"/>
      <c r="ED366" s="353"/>
      <c r="EE366" s="353"/>
      <c r="EF366" s="353"/>
      <c r="EG366" s="353"/>
      <c r="EH366" s="353"/>
      <c r="EI366" s="353"/>
      <c r="EJ366" s="353"/>
      <c r="EK366" s="353"/>
      <c r="EL366" s="353"/>
      <c r="EM366" s="353"/>
      <c r="EN366" s="353"/>
      <c r="EO366" s="353"/>
      <c r="EP366" s="353"/>
      <c r="EQ366" s="353"/>
      <c r="ER366" s="353"/>
      <c r="ES366" s="353"/>
      <c r="ET366" s="353"/>
      <c r="EU366" s="353"/>
      <c r="EV366" s="353"/>
      <c r="EW366" s="353"/>
      <c r="EX366" s="353"/>
      <c r="EY366" s="353"/>
      <c r="EZ366" s="344" t="s">
        <v>284</v>
      </c>
      <c r="FA366" s="344" t="e">
        <f>FA348/FA360</f>
        <v>#DIV/0!</v>
      </c>
    </row>
    <row r="367" spans="1:160">
      <c r="B367" s="353"/>
      <c r="C367" s="353"/>
      <c r="D367" s="353"/>
      <c r="E367" s="353"/>
      <c r="F367" s="353"/>
      <c r="G367" s="353"/>
      <c r="H367" s="353"/>
      <c r="I367" s="353"/>
      <c r="J367" s="353"/>
      <c r="K367" s="361"/>
      <c r="L367" s="353"/>
      <c r="M367" s="353"/>
      <c r="N367" s="353"/>
      <c r="O367" s="353"/>
      <c r="P367" s="353"/>
      <c r="Q367" s="353"/>
      <c r="R367" s="353"/>
      <c r="S367" s="360"/>
      <c r="T367" s="362"/>
      <c r="U367" s="360"/>
      <c r="V367" s="353"/>
      <c r="W367" s="353"/>
      <c r="X367" s="353"/>
      <c r="Y367" s="353"/>
      <c r="Z367" s="353"/>
      <c r="AA367" s="353"/>
      <c r="AB367" s="353"/>
      <c r="AC367" s="353"/>
      <c r="AD367" s="353"/>
      <c r="AE367" s="353"/>
      <c r="AF367" s="353"/>
      <c r="AG367" s="353"/>
      <c r="AH367" s="353"/>
      <c r="AI367" s="353"/>
      <c r="AJ367" s="353"/>
      <c r="AK367" s="353"/>
      <c r="AL367" s="353"/>
      <c r="AM367" s="353"/>
      <c r="AN367" s="353"/>
      <c r="AO367" s="353"/>
      <c r="AP367" s="353"/>
      <c r="AQ367" s="353"/>
      <c r="AR367" s="353"/>
      <c r="AS367" s="353"/>
      <c r="AT367" s="353"/>
      <c r="AU367" s="353"/>
      <c r="AV367" s="353"/>
      <c r="AW367" s="353"/>
      <c r="AX367" s="353"/>
      <c r="AY367" s="353"/>
      <c r="AZ367" s="353"/>
      <c r="BA367" s="353"/>
      <c r="BB367" s="353"/>
      <c r="BC367" s="353"/>
      <c r="BD367" s="353"/>
      <c r="BE367" s="353"/>
      <c r="BF367" s="353"/>
      <c r="BG367" s="353"/>
      <c r="BH367" s="353"/>
      <c r="BI367" s="353"/>
      <c r="BJ367" s="353"/>
      <c r="BK367" s="353"/>
      <c r="BL367" s="353"/>
      <c r="BM367" s="353"/>
      <c r="BN367" s="360"/>
      <c r="BO367" s="353"/>
      <c r="BP367" s="353"/>
      <c r="BQ367" s="353"/>
      <c r="BR367" s="353"/>
      <c r="BS367" s="353"/>
      <c r="BT367" s="353"/>
      <c r="BU367" s="353"/>
      <c r="BV367" s="353"/>
      <c r="BW367" s="353"/>
      <c r="BX367" s="353"/>
      <c r="BY367" s="353"/>
      <c r="BZ367" s="353"/>
      <c r="CA367" s="353"/>
      <c r="CB367" s="353"/>
      <c r="CC367" s="353"/>
      <c r="CD367" s="353"/>
      <c r="CE367" s="353"/>
      <c r="CF367" s="353"/>
      <c r="CG367" s="353"/>
      <c r="CH367" s="353"/>
      <c r="CI367" s="353"/>
      <c r="CJ367" s="353"/>
      <c r="CK367" s="353"/>
      <c r="CL367" s="353"/>
      <c r="CM367" s="353"/>
      <c r="CN367" s="353"/>
      <c r="CO367" s="353"/>
      <c r="CP367" s="353"/>
      <c r="CQ367" s="353"/>
      <c r="CR367" s="353"/>
      <c r="CS367" s="353"/>
      <c r="CT367" s="353"/>
      <c r="CU367" s="353"/>
      <c r="CV367" s="353"/>
      <c r="CW367" s="353"/>
      <c r="CX367" s="353"/>
      <c r="CY367" s="353"/>
      <c r="CZ367" s="353"/>
      <c r="DA367" s="353"/>
      <c r="DB367" s="353"/>
      <c r="DC367" s="353"/>
      <c r="DD367" s="353"/>
      <c r="DE367" s="353"/>
      <c r="DF367" s="353"/>
      <c r="DG367" s="353"/>
      <c r="DH367" s="353"/>
      <c r="DI367" s="353"/>
      <c r="DJ367" s="353"/>
      <c r="DK367" s="353"/>
      <c r="DL367" s="353"/>
      <c r="DM367" s="353"/>
      <c r="DN367" s="353"/>
      <c r="DO367" s="353"/>
      <c r="DP367" s="353"/>
      <c r="DQ367" s="353"/>
      <c r="DR367" s="353"/>
      <c r="DS367" s="353"/>
      <c r="DT367" s="353"/>
      <c r="DU367" s="353"/>
      <c r="DV367" s="353"/>
      <c r="DW367" s="353"/>
      <c r="DX367" s="353"/>
      <c r="DY367" s="353"/>
      <c r="DZ367" s="353"/>
      <c r="EA367" s="353"/>
      <c r="EB367" s="353"/>
      <c r="EC367" s="353"/>
      <c r="ED367" s="353"/>
      <c r="EE367" s="353"/>
      <c r="EF367" s="353"/>
      <c r="EG367" s="353"/>
      <c r="EH367" s="353"/>
      <c r="EI367" s="353"/>
      <c r="EJ367" s="353"/>
      <c r="EK367" s="353"/>
      <c r="EL367" s="353"/>
      <c r="EM367" s="353"/>
      <c r="EN367" s="353"/>
      <c r="EO367" s="353"/>
      <c r="EZ367" s="344" t="s">
        <v>282</v>
      </c>
      <c r="FA367" s="344" t="e">
        <f>FA356/FA361</f>
        <v>#DIV/0!</v>
      </c>
      <c r="FD367" s="344" t="s">
        <v>103</v>
      </c>
    </row>
    <row r="368" spans="1:160">
      <c r="B368" s="353"/>
      <c r="C368" s="353"/>
      <c r="D368" s="353"/>
      <c r="E368" s="353"/>
      <c r="F368" s="353"/>
      <c r="G368" s="353"/>
      <c r="H368" s="353"/>
      <c r="I368" s="353"/>
      <c r="J368" s="353"/>
      <c r="K368" s="361"/>
      <c r="L368" s="353"/>
      <c r="M368" s="353"/>
      <c r="N368" s="353"/>
      <c r="O368" s="353"/>
      <c r="P368" s="353"/>
      <c r="Q368" s="353"/>
      <c r="R368" s="353"/>
      <c r="S368" s="360"/>
      <c r="T368" s="362"/>
      <c r="U368" s="360"/>
      <c r="V368" s="353"/>
      <c r="W368" s="353"/>
      <c r="X368" s="353"/>
      <c r="Y368" s="353"/>
      <c r="Z368" s="353"/>
      <c r="AA368" s="353"/>
      <c r="AB368" s="353"/>
      <c r="AC368" s="353"/>
      <c r="AD368" s="353"/>
      <c r="AE368" s="353"/>
      <c r="AF368" s="353"/>
      <c r="AG368" s="353"/>
      <c r="AH368" s="353"/>
      <c r="AI368" s="353"/>
      <c r="AJ368" s="353"/>
      <c r="AK368" s="353"/>
      <c r="AL368" s="353"/>
      <c r="AM368" s="353"/>
      <c r="AN368" s="353"/>
      <c r="AO368" s="353"/>
      <c r="AP368" s="353"/>
      <c r="AQ368" s="353"/>
      <c r="AR368" s="353"/>
      <c r="AS368" s="353"/>
      <c r="AT368" s="353"/>
      <c r="AU368" s="353"/>
      <c r="AV368" s="353"/>
      <c r="AW368" s="353"/>
      <c r="AX368" s="353"/>
      <c r="AY368" s="353"/>
      <c r="AZ368" s="353"/>
      <c r="BA368" s="353"/>
      <c r="BB368" s="353"/>
      <c r="BC368" s="353"/>
      <c r="BD368" s="353"/>
      <c r="BE368" s="353"/>
      <c r="BF368" s="353"/>
      <c r="BG368" s="353"/>
      <c r="BH368" s="353"/>
      <c r="BI368" s="353"/>
      <c r="BJ368" s="353"/>
      <c r="BK368" s="353"/>
      <c r="BL368" s="353"/>
      <c r="BM368" s="353"/>
      <c r="BN368" s="360"/>
      <c r="BO368" s="353"/>
      <c r="BP368" s="353"/>
      <c r="BQ368" s="353"/>
      <c r="BR368" s="353"/>
      <c r="BS368" s="353"/>
      <c r="BT368" s="353"/>
      <c r="BU368" s="353"/>
      <c r="BV368" s="353"/>
      <c r="BW368" s="353"/>
      <c r="BX368" s="353"/>
      <c r="BY368" s="353"/>
      <c r="BZ368" s="353"/>
      <c r="CA368" s="353"/>
      <c r="CB368" s="353"/>
      <c r="CC368" s="353"/>
      <c r="CD368" s="353"/>
      <c r="CE368" s="353"/>
      <c r="CF368" s="353"/>
      <c r="CG368" s="353"/>
      <c r="CH368" s="353"/>
      <c r="CI368" s="353"/>
      <c r="CJ368" s="353"/>
      <c r="CK368" s="353"/>
      <c r="CL368" s="353"/>
      <c r="CM368" s="353"/>
      <c r="CN368" s="353"/>
      <c r="CO368" s="353"/>
      <c r="CP368" s="353"/>
      <c r="CQ368" s="353"/>
      <c r="CR368" s="353"/>
      <c r="CS368" s="353"/>
      <c r="CT368" s="353"/>
      <c r="CU368" s="353"/>
      <c r="CV368" s="353"/>
      <c r="CW368" s="353"/>
      <c r="CX368" s="353"/>
      <c r="CY368" s="353"/>
      <c r="CZ368" s="353"/>
      <c r="DA368" s="353"/>
      <c r="DB368" s="353"/>
      <c r="DC368" s="353"/>
      <c r="DD368" s="353"/>
      <c r="DE368" s="353"/>
      <c r="DF368" s="353"/>
      <c r="DG368" s="353"/>
      <c r="DH368" s="353"/>
      <c r="DI368" s="353"/>
      <c r="DJ368" s="353"/>
      <c r="DK368" s="353"/>
      <c r="DL368" s="353"/>
      <c r="DM368" s="353"/>
      <c r="DN368" s="353"/>
      <c r="DO368" s="353"/>
      <c r="DP368" s="353"/>
      <c r="DQ368" s="353"/>
      <c r="DR368" s="353"/>
      <c r="DS368" s="353"/>
      <c r="DT368" s="353"/>
      <c r="DU368" s="353"/>
      <c r="DV368" s="353"/>
      <c r="DW368" s="353"/>
      <c r="DX368" s="353"/>
      <c r="DY368" s="353"/>
      <c r="DZ368" s="353"/>
      <c r="EA368" s="353"/>
      <c r="EB368" s="353"/>
      <c r="EC368" s="353"/>
      <c r="ED368" s="353"/>
      <c r="EE368" s="353"/>
      <c r="EF368" s="353"/>
      <c r="EG368" s="353"/>
      <c r="EH368" s="353"/>
      <c r="EI368" s="353"/>
      <c r="EJ368" s="353"/>
      <c r="EK368" s="353"/>
      <c r="EL368" s="353"/>
      <c r="EM368" s="353"/>
      <c r="EN368" s="353"/>
      <c r="EO368" s="353"/>
      <c r="FD368" s="344" t="s">
        <v>102</v>
      </c>
    </row>
    <row r="369" spans="1:159">
      <c r="B369" s="353"/>
      <c r="C369" s="353"/>
      <c r="D369" s="353"/>
      <c r="E369" s="353"/>
      <c r="F369" s="353"/>
      <c r="G369" s="353"/>
      <c r="H369" s="353"/>
      <c r="I369" s="353"/>
      <c r="J369" s="353"/>
      <c r="K369" s="361"/>
      <c r="L369" s="353"/>
      <c r="M369" s="353"/>
      <c r="N369" s="353"/>
      <c r="O369" s="353"/>
      <c r="P369" s="353"/>
      <c r="Q369" s="353"/>
      <c r="R369" s="353"/>
      <c r="S369" s="360"/>
      <c r="T369" s="362"/>
      <c r="U369" s="360"/>
      <c r="V369" s="353"/>
      <c r="W369" s="353"/>
      <c r="X369" s="353"/>
      <c r="Y369" s="353"/>
      <c r="Z369" s="353"/>
      <c r="AA369" s="353"/>
      <c r="AB369" s="353"/>
      <c r="AC369" s="353"/>
      <c r="AD369" s="353"/>
      <c r="AE369" s="353"/>
      <c r="AF369" s="353"/>
      <c r="AG369" s="353"/>
      <c r="AH369" s="353"/>
      <c r="AI369" s="353"/>
      <c r="AJ369" s="353"/>
      <c r="AK369" s="353"/>
      <c r="AL369" s="353"/>
      <c r="AM369" s="353"/>
      <c r="AN369" s="353"/>
      <c r="AO369" s="353"/>
      <c r="AP369" s="353"/>
      <c r="AQ369" s="353"/>
      <c r="AR369" s="353"/>
      <c r="AS369" s="353"/>
      <c r="AT369" s="353"/>
      <c r="AU369" s="353"/>
      <c r="AV369" s="353"/>
      <c r="AW369" s="353"/>
      <c r="AX369" s="353"/>
      <c r="AY369" s="353"/>
      <c r="AZ369" s="353"/>
      <c r="BA369" s="353"/>
      <c r="BB369" s="353"/>
      <c r="BC369" s="353"/>
      <c r="BD369" s="353"/>
      <c r="BE369" s="353"/>
      <c r="BF369" s="353"/>
      <c r="BG369" s="353"/>
      <c r="BH369" s="353"/>
      <c r="BI369" s="353"/>
      <c r="BJ369" s="353"/>
      <c r="BK369" s="353"/>
      <c r="BL369" s="353"/>
      <c r="BM369" s="353"/>
      <c r="BN369" s="360"/>
      <c r="BO369" s="353"/>
      <c r="BP369" s="353"/>
      <c r="BQ369" s="353"/>
      <c r="BR369" s="353"/>
      <c r="BS369" s="353"/>
      <c r="BT369" s="353"/>
      <c r="BU369" s="353"/>
      <c r="BV369" s="353"/>
      <c r="BW369" s="353"/>
      <c r="BX369" s="353"/>
      <c r="BY369" s="353"/>
      <c r="BZ369" s="353"/>
      <c r="CA369" s="353"/>
      <c r="CB369" s="353"/>
      <c r="CC369" s="353"/>
      <c r="CD369" s="353"/>
      <c r="CE369" s="353"/>
      <c r="CF369" s="353"/>
      <c r="CG369" s="353"/>
      <c r="CH369" s="353"/>
      <c r="CI369" s="353"/>
      <c r="CJ369" s="353"/>
      <c r="CK369" s="353"/>
      <c r="CL369" s="353"/>
      <c r="CM369" s="353"/>
      <c r="CN369" s="353"/>
      <c r="CO369" s="353"/>
      <c r="CP369" s="353"/>
      <c r="CQ369" s="353"/>
      <c r="CR369" s="353"/>
      <c r="CS369" s="353"/>
      <c r="CT369" s="353"/>
      <c r="CU369" s="353"/>
      <c r="CV369" s="353"/>
      <c r="CW369" s="353"/>
      <c r="CX369" s="353"/>
      <c r="CY369" s="353"/>
      <c r="CZ369" s="353"/>
      <c r="DA369" s="353"/>
      <c r="DB369" s="353"/>
      <c r="DC369" s="353"/>
      <c r="DD369" s="353"/>
      <c r="DE369" s="353"/>
      <c r="DF369" s="353"/>
      <c r="DG369" s="353"/>
      <c r="DH369" s="353"/>
      <c r="DI369" s="353"/>
      <c r="DJ369" s="353"/>
      <c r="DK369" s="353"/>
      <c r="DL369" s="353"/>
      <c r="DM369" s="353"/>
      <c r="DN369" s="353"/>
      <c r="DO369" s="353"/>
      <c r="DP369" s="353"/>
      <c r="DQ369" s="353"/>
      <c r="DR369" s="353"/>
      <c r="DS369" s="353"/>
      <c r="DT369" s="353"/>
      <c r="DU369" s="353"/>
      <c r="DV369" s="353"/>
      <c r="DW369" s="353"/>
      <c r="DX369" s="353"/>
      <c r="DY369" s="353"/>
      <c r="DZ369" s="353"/>
      <c r="EA369" s="353"/>
      <c r="EB369" s="353"/>
      <c r="EC369" s="353"/>
      <c r="ED369" s="353"/>
      <c r="EE369" s="353"/>
      <c r="EF369" s="353"/>
      <c r="EG369" s="353"/>
      <c r="EH369" s="353"/>
      <c r="EI369" s="353"/>
      <c r="EJ369" s="353"/>
      <c r="EK369" s="353"/>
      <c r="EL369" s="353"/>
      <c r="EM369" s="353"/>
      <c r="EN369" s="353"/>
      <c r="EO369" s="353"/>
      <c r="EZ369" s="344" t="s">
        <v>285</v>
      </c>
      <c r="FA369" s="344" t="e">
        <f>FA364/FA367</f>
        <v>#DIV/0!</v>
      </c>
      <c r="FB369" s="344" t="e">
        <f>FDIST(FA369,FA358,FA361)</f>
        <v>#DIV/0!</v>
      </c>
      <c r="FC369" s="344" t="e">
        <f>IF(FB369&lt;0.05,FD367,FD368)</f>
        <v>#DIV/0!</v>
      </c>
    </row>
    <row r="370" spans="1:159">
      <c r="B370" s="353"/>
      <c r="C370" s="353"/>
      <c r="D370" s="353"/>
      <c r="E370" s="353"/>
      <c r="F370" s="353"/>
      <c r="G370" s="353"/>
      <c r="H370" s="353"/>
      <c r="I370" s="353"/>
      <c r="J370" s="353"/>
      <c r="K370" s="361"/>
      <c r="L370" s="353"/>
      <c r="M370" s="353"/>
      <c r="N370" s="353"/>
      <c r="O370" s="353"/>
      <c r="P370" s="353"/>
      <c r="Q370" s="353"/>
      <c r="R370" s="353"/>
      <c r="S370" s="360"/>
      <c r="T370" s="362"/>
      <c r="U370" s="360"/>
      <c r="V370" s="353"/>
      <c r="W370" s="353"/>
      <c r="X370" s="353"/>
      <c r="Y370" s="353"/>
      <c r="Z370" s="353"/>
      <c r="AA370" s="353"/>
      <c r="AB370" s="353"/>
      <c r="AC370" s="353"/>
      <c r="AD370" s="353"/>
      <c r="AE370" s="353"/>
      <c r="AF370" s="353"/>
      <c r="AG370" s="353"/>
      <c r="AH370" s="353"/>
      <c r="AI370" s="353"/>
      <c r="AJ370" s="353"/>
      <c r="AK370" s="353"/>
      <c r="AL370" s="353"/>
      <c r="AM370" s="353"/>
      <c r="AN370" s="353"/>
      <c r="AO370" s="353"/>
      <c r="AP370" s="353"/>
      <c r="AQ370" s="353"/>
      <c r="AR370" s="353"/>
      <c r="AS370" s="353"/>
      <c r="AT370" s="353"/>
      <c r="AU370" s="353"/>
      <c r="AV370" s="353"/>
      <c r="AW370" s="353"/>
      <c r="AX370" s="353"/>
      <c r="AY370" s="353"/>
      <c r="AZ370" s="353"/>
      <c r="BA370" s="353"/>
      <c r="BB370" s="353"/>
      <c r="BC370" s="353"/>
      <c r="BD370" s="353"/>
      <c r="BE370" s="353"/>
      <c r="BF370" s="353"/>
      <c r="BG370" s="353"/>
      <c r="BH370" s="353"/>
      <c r="BI370" s="353"/>
      <c r="BJ370" s="353"/>
      <c r="BK370" s="353"/>
      <c r="BL370" s="353"/>
      <c r="BM370" s="353"/>
      <c r="BN370" s="360"/>
      <c r="BO370" s="353"/>
      <c r="BP370" s="353"/>
      <c r="BQ370" s="353"/>
      <c r="BR370" s="353"/>
      <c r="BS370" s="353"/>
      <c r="BT370" s="353"/>
      <c r="BU370" s="353"/>
      <c r="BV370" s="353"/>
      <c r="BW370" s="353"/>
      <c r="BX370" s="353"/>
      <c r="BY370" s="353"/>
      <c r="BZ370" s="353"/>
      <c r="CA370" s="353"/>
      <c r="CB370" s="353"/>
      <c r="CC370" s="353"/>
      <c r="CD370" s="353"/>
      <c r="CE370" s="353"/>
      <c r="CF370" s="353"/>
      <c r="CG370" s="353"/>
      <c r="CH370" s="353"/>
      <c r="CI370" s="353"/>
      <c r="CJ370" s="353"/>
      <c r="CK370" s="353"/>
      <c r="CL370" s="353"/>
      <c r="CM370" s="353"/>
      <c r="CN370" s="353"/>
      <c r="CO370" s="353"/>
      <c r="CP370" s="353"/>
      <c r="CQ370" s="353"/>
      <c r="CR370" s="353"/>
      <c r="CS370" s="353"/>
      <c r="CT370" s="353"/>
      <c r="CU370" s="353"/>
      <c r="CV370" s="353"/>
      <c r="CW370" s="353"/>
      <c r="CX370" s="353"/>
      <c r="CY370" s="353"/>
      <c r="CZ370" s="353"/>
      <c r="DA370" s="353"/>
      <c r="DB370" s="353"/>
      <c r="DC370" s="353"/>
      <c r="DD370" s="353"/>
      <c r="DE370" s="353"/>
      <c r="DF370" s="353"/>
      <c r="DG370" s="353"/>
      <c r="DH370" s="353"/>
      <c r="DI370" s="353"/>
      <c r="DJ370" s="353"/>
      <c r="DK370" s="353"/>
      <c r="DL370" s="353"/>
      <c r="DM370" s="353"/>
      <c r="DN370" s="353"/>
      <c r="DO370" s="353"/>
      <c r="DP370" s="353"/>
      <c r="DQ370" s="353"/>
      <c r="DR370" s="353"/>
      <c r="DS370" s="353"/>
      <c r="DT370" s="353"/>
      <c r="DU370" s="353"/>
      <c r="DV370" s="353"/>
      <c r="DW370" s="353"/>
      <c r="DX370" s="353"/>
      <c r="DY370" s="353"/>
      <c r="DZ370" s="353"/>
      <c r="EA370" s="353"/>
      <c r="EB370" s="353"/>
      <c r="EC370" s="353"/>
      <c r="ED370" s="353"/>
      <c r="EE370" s="353"/>
      <c r="EF370" s="353"/>
      <c r="EG370" s="353"/>
      <c r="EH370" s="353"/>
      <c r="EI370" s="353"/>
      <c r="EJ370" s="353"/>
      <c r="EK370" s="353"/>
      <c r="EL370" s="353"/>
      <c r="EM370" s="353"/>
      <c r="EN370" s="353"/>
      <c r="EO370" s="353"/>
      <c r="EZ370" s="344" t="s">
        <v>286</v>
      </c>
      <c r="FA370" s="344" t="e">
        <f>FA365/FA367</f>
        <v>#DIV/0!</v>
      </c>
      <c r="FB370" s="344" t="e">
        <f>FDIST(FA370,FA359,FA361)</f>
        <v>#DIV/0!</v>
      </c>
      <c r="FC370" s="344" t="e">
        <f>IF(FB370&lt;0.05,FD367,FD368)</f>
        <v>#DIV/0!</v>
      </c>
    </row>
    <row r="371" spans="1:159">
      <c r="B371" s="353"/>
      <c r="C371" s="353"/>
      <c r="D371" s="353"/>
      <c r="E371" s="353"/>
      <c r="F371" s="353"/>
      <c r="G371" s="353"/>
      <c r="H371" s="353"/>
      <c r="I371" s="353"/>
      <c r="J371" s="353"/>
      <c r="K371" s="361"/>
      <c r="L371" s="353"/>
      <c r="M371" s="353"/>
      <c r="N371" s="353"/>
      <c r="O371" s="353"/>
      <c r="P371" s="353"/>
      <c r="Q371" s="353"/>
      <c r="R371" s="353"/>
      <c r="S371" s="360"/>
      <c r="T371" s="362"/>
      <c r="U371" s="360"/>
      <c r="V371" s="353"/>
      <c r="W371" s="353"/>
      <c r="X371" s="353"/>
      <c r="Y371" s="353"/>
      <c r="Z371" s="353"/>
      <c r="AA371" s="353"/>
      <c r="AB371" s="353"/>
      <c r="AC371" s="353"/>
      <c r="AD371" s="353"/>
      <c r="AE371" s="353"/>
      <c r="AF371" s="353"/>
      <c r="AG371" s="353"/>
      <c r="AH371" s="353"/>
      <c r="AI371" s="353"/>
      <c r="AJ371" s="353"/>
      <c r="AK371" s="353"/>
      <c r="AL371" s="353"/>
      <c r="AM371" s="353"/>
      <c r="AN371" s="353"/>
      <c r="AO371" s="353"/>
      <c r="AP371" s="353"/>
      <c r="AQ371" s="353"/>
      <c r="AR371" s="353"/>
      <c r="AS371" s="353"/>
      <c r="AT371" s="353"/>
      <c r="AU371" s="353"/>
      <c r="AV371" s="353"/>
      <c r="AW371" s="353"/>
      <c r="AX371" s="353"/>
      <c r="AY371" s="353"/>
      <c r="AZ371" s="353"/>
      <c r="BA371" s="353"/>
      <c r="BB371" s="353"/>
      <c r="BC371" s="353"/>
      <c r="BD371" s="353"/>
      <c r="BE371" s="353"/>
      <c r="BF371" s="353"/>
      <c r="BG371" s="353"/>
      <c r="BH371" s="353"/>
      <c r="BI371" s="353"/>
      <c r="BJ371" s="353"/>
      <c r="BK371" s="353"/>
      <c r="BL371" s="353"/>
      <c r="BM371" s="353"/>
      <c r="BN371" s="360"/>
      <c r="BO371" s="353"/>
      <c r="BP371" s="353"/>
      <c r="BQ371" s="353"/>
      <c r="BR371" s="353"/>
      <c r="BS371" s="353"/>
      <c r="BT371" s="353"/>
      <c r="BU371" s="353"/>
      <c r="BV371" s="353"/>
      <c r="BW371" s="353"/>
      <c r="BX371" s="353"/>
      <c r="BY371" s="353"/>
      <c r="BZ371" s="353"/>
      <c r="CA371" s="353"/>
      <c r="CB371" s="353"/>
      <c r="CC371" s="353"/>
      <c r="CD371" s="353"/>
      <c r="CE371" s="353"/>
      <c r="CF371" s="353"/>
      <c r="CG371" s="353"/>
      <c r="CH371" s="353"/>
      <c r="CI371" s="353"/>
      <c r="CJ371" s="353"/>
      <c r="CK371" s="353"/>
      <c r="CL371" s="353"/>
      <c r="CM371" s="353"/>
      <c r="CN371" s="353"/>
      <c r="CO371" s="353"/>
      <c r="CP371" s="353"/>
      <c r="CQ371" s="353"/>
      <c r="CR371" s="353"/>
      <c r="CS371" s="353"/>
      <c r="CT371" s="353"/>
      <c r="CU371" s="353"/>
      <c r="CV371" s="353"/>
      <c r="CW371" s="353"/>
      <c r="CX371" s="353"/>
      <c r="CY371" s="353"/>
      <c r="CZ371" s="353"/>
      <c r="DA371" s="353"/>
      <c r="DB371" s="353"/>
      <c r="DC371" s="353"/>
      <c r="DD371" s="353"/>
      <c r="DE371" s="353"/>
      <c r="DF371" s="353"/>
      <c r="DG371" s="353"/>
      <c r="DH371" s="353"/>
      <c r="DI371" s="353"/>
      <c r="DJ371" s="353"/>
      <c r="DK371" s="353"/>
      <c r="DL371" s="353"/>
      <c r="DM371" s="353"/>
      <c r="DN371" s="353"/>
      <c r="DO371" s="353"/>
      <c r="DP371" s="353"/>
      <c r="DQ371" s="353"/>
      <c r="DR371" s="353"/>
      <c r="DS371" s="353"/>
      <c r="DT371" s="353"/>
      <c r="DU371" s="353"/>
      <c r="DV371" s="353"/>
      <c r="DW371" s="353"/>
      <c r="DX371" s="353"/>
      <c r="DY371" s="353"/>
      <c r="DZ371" s="353"/>
      <c r="EA371" s="353"/>
      <c r="EB371" s="353"/>
      <c r="EC371" s="353"/>
      <c r="ED371" s="353"/>
      <c r="EE371" s="353"/>
      <c r="EF371" s="353"/>
      <c r="EG371" s="353"/>
      <c r="EH371" s="353"/>
      <c r="EI371" s="353"/>
      <c r="EJ371" s="353"/>
      <c r="EK371" s="353"/>
      <c r="EL371" s="353"/>
      <c r="EM371" s="353"/>
      <c r="EN371" s="353"/>
      <c r="EO371" s="353"/>
      <c r="EZ371" s="344" t="s">
        <v>287</v>
      </c>
      <c r="FA371" s="344" t="e">
        <f>FA366/FA367</f>
        <v>#DIV/0!</v>
      </c>
      <c r="FB371" s="344" t="e">
        <f>FDIST(FA371,FA360,FA361)</f>
        <v>#DIV/0!</v>
      </c>
      <c r="FC371" s="344" t="e">
        <f>IF(FB371&lt;0.05,FD368,FD367)</f>
        <v>#DIV/0!</v>
      </c>
    </row>
    <row r="372" spans="1:159">
      <c r="B372" s="353"/>
      <c r="C372" s="353"/>
      <c r="D372" s="353"/>
      <c r="E372" s="353"/>
      <c r="F372" s="353"/>
      <c r="G372" s="353"/>
      <c r="H372" s="353"/>
      <c r="I372" s="353"/>
      <c r="J372" s="353"/>
      <c r="K372" s="361"/>
      <c r="L372" s="353"/>
      <c r="M372" s="353"/>
      <c r="N372" s="353"/>
      <c r="O372" s="353"/>
      <c r="P372" s="353"/>
      <c r="Q372" s="353"/>
      <c r="R372" s="353"/>
      <c r="S372" s="360"/>
      <c r="T372" s="362"/>
      <c r="U372" s="360"/>
      <c r="V372" s="353"/>
      <c r="W372" s="353"/>
      <c r="X372" s="353"/>
      <c r="Y372" s="353"/>
      <c r="Z372" s="353"/>
      <c r="AA372" s="353"/>
      <c r="AB372" s="353"/>
      <c r="AC372" s="353"/>
      <c r="AD372" s="353"/>
      <c r="AE372" s="353"/>
      <c r="AF372" s="353"/>
      <c r="AG372" s="353"/>
      <c r="AH372" s="353"/>
      <c r="AI372" s="353"/>
      <c r="AJ372" s="353"/>
      <c r="AK372" s="353"/>
      <c r="AL372" s="353"/>
      <c r="AM372" s="353"/>
      <c r="AN372" s="353"/>
      <c r="AO372" s="353"/>
      <c r="AP372" s="353"/>
      <c r="AQ372" s="353"/>
      <c r="AR372" s="353"/>
      <c r="AS372" s="353"/>
      <c r="AT372" s="353"/>
      <c r="AU372" s="353"/>
      <c r="AV372" s="353"/>
      <c r="AW372" s="353"/>
      <c r="AX372" s="353"/>
      <c r="AY372" s="353"/>
      <c r="AZ372" s="353"/>
      <c r="BA372" s="353"/>
      <c r="BB372" s="353"/>
      <c r="BC372" s="353"/>
      <c r="BD372" s="353"/>
      <c r="BE372" s="353"/>
      <c r="BF372" s="353"/>
      <c r="BG372" s="353"/>
      <c r="BH372" s="353"/>
      <c r="BI372" s="353"/>
      <c r="BJ372" s="353"/>
      <c r="BK372" s="353"/>
      <c r="BL372" s="353"/>
      <c r="BM372" s="353"/>
      <c r="BN372" s="360"/>
      <c r="BO372" s="353"/>
      <c r="BP372" s="353"/>
      <c r="BQ372" s="353"/>
      <c r="BR372" s="353"/>
      <c r="BS372" s="353"/>
      <c r="BT372" s="353"/>
      <c r="BU372" s="353"/>
      <c r="BV372" s="353"/>
      <c r="BW372" s="353"/>
      <c r="BX372" s="353"/>
      <c r="BY372" s="353"/>
      <c r="BZ372" s="353"/>
      <c r="CA372" s="353"/>
      <c r="CB372" s="353"/>
      <c r="CC372" s="353"/>
      <c r="CD372" s="353"/>
      <c r="CE372" s="353"/>
      <c r="CF372" s="353"/>
      <c r="CG372" s="353"/>
      <c r="CH372" s="353"/>
      <c r="CI372" s="353"/>
      <c r="CJ372" s="353"/>
      <c r="CK372" s="353"/>
      <c r="CL372" s="353"/>
      <c r="CM372" s="353"/>
      <c r="CN372" s="353"/>
      <c r="CO372" s="353"/>
      <c r="CP372" s="353"/>
      <c r="CQ372" s="353"/>
      <c r="CR372" s="353"/>
      <c r="CS372" s="353"/>
      <c r="CT372" s="353"/>
      <c r="CU372" s="353"/>
      <c r="CV372" s="353"/>
      <c r="CW372" s="353"/>
      <c r="CX372" s="353"/>
      <c r="CY372" s="353"/>
      <c r="CZ372" s="353"/>
      <c r="DA372" s="353"/>
      <c r="DB372" s="353"/>
      <c r="DC372" s="353"/>
      <c r="DD372" s="353"/>
      <c r="DE372" s="353"/>
      <c r="DF372" s="353"/>
      <c r="DG372" s="353"/>
      <c r="DH372" s="353"/>
      <c r="DI372" s="353"/>
      <c r="DJ372" s="353"/>
      <c r="DK372" s="353"/>
      <c r="DL372" s="353"/>
      <c r="DM372" s="353"/>
      <c r="DN372" s="353"/>
      <c r="DO372" s="353"/>
      <c r="DP372" s="353"/>
      <c r="DQ372" s="353"/>
      <c r="DR372" s="353"/>
      <c r="DS372" s="353"/>
      <c r="DT372" s="353"/>
      <c r="DU372" s="353"/>
      <c r="DV372" s="353"/>
      <c r="DW372" s="353"/>
      <c r="DX372" s="353"/>
      <c r="DY372" s="353"/>
      <c r="DZ372" s="353"/>
      <c r="EA372" s="353"/>
      <c r="EB372" s="353"/>
      <c r="EC372" s="353"/>
      <c r="ED372" s="353"/>
      <c r="EE372" s="353"/>
      <c r="EF372" s="353"/>
      <c r="EG372" s="353"/>
      <c r="EH372" s="353"/>
      <c r="EI372" s="353"/>
      <c r="EJ372" s="353"/>
      <c r="EK372" s="353"/>
      <c r="EL372" s="353"/>
      <c r="EM372" s="353"/>
      <c r="EN372" s="353"/>
      <c r="EO372" s="353"/>
      <c r="EZ372" s="344" t="e">
        <f>SQRT(FA367*2)</f>
        <v>#DIV/0!</v>
      </c>
      <c r="FA372" s="344" t="e">
        <f>(EZ372)/SQRT(L383*(FA360+1))</f>
        <v>#DIV/0!</v>
      </c>
      <c r="FB372" s="344" t="s">
        <v>136</v>
      </c>
    </row>
    <row r="373" spans="1:159">
      <c r="B373" s="353"/>
      <c r="C373" s="353"/>
      <c r="D373" s="353"/>
      <c r="E373" s="353"/>
      <c r="F373" s="353"/>
      <c r="G373" s="353"/>
      <c r="H373" s="353"/>
      <c r="I373" s="353"/>
      <c r="J373" s="353"/>
      <c r="K373" s="361"/>
      <c r="L373" s="353"/>
      <c r="M373" s="353"/>
      <c r="N373" s="353"/>
      <c r="O373" s="353"/>
      <c r="P373" s="353"/>
      <c r="Q373" s="353"/>
      <c r="R373" s="353"/>
      <c r="S373" s="360"/>
      <c r="T373" s="362"/>
      <c r="U373" s="360"/>
      <c r="V373" s="353"/>
      <c r="W373" s="353"/>
      <c r="X373" s="353"/>
      <c r="Y373" s="353"/>
      <c r="Z373" s="353"/>
      <c r="AA373" s="353"/>
      <c r="AB373" s="353"/>
      <c r="AC373" s="353"/>
      <c r="AD373" s="353"/>
      <c r="AE373" s="353"/>
      <c r="AF373" s="353"/>
      <c r="AG373" s="353"/>
      <c r="AH373" s="353"/>
      <c r="AI373" s="353"/>
      <c r="AJ373" s="353"/>
      <c r="AK373" s="353"/>
      <c r="AL373" s="353"/>
      <c r="AM373" s="353"/>
      <c r="AN373" s="353"/>
      <c r="AO373" s="353"/>
      <c r="AP373" s="353"/>
      <c r="AQ373" s="353"/>
      <c r="AR373" s="353"/>
      <c r="AS373" s="353"/>
      <c r="AT373" s="353"/>
      <c r="AU373" s="353"/>
      <c r="AV373" s="353"/>
      <c r="AW373" s="353"/>
      <c r="AX373" s="353"/>
      <c r="AY373" s="353"/>
      <c r="AZ373" s="353"/>
      <c r="BA373" s="353"/>
      <c r="BB373" s="353"/>
      <c r="BC373" s="353"/>
      <c r="BD373" s="353"/>
      <c r="BE373" s="353"/>
      <c r="BF373" s="353"/>
      <c r="BG373" s="353"/>
      <c r="BH373" s="353"/>
      <c r="BI373" s="353"/>
      <c r="BJ373" s="353"/>
      <c r="BK373" s="353"/>
      <c r="BL373" s="353"/>
      <c r="BM373" s="353"/>
      <c r="BN373" s="360"/>
      <c r="BO373" s="353"/>
      <c r="BP373" s="353"/>
      <c r="BQ373" s="353"/>
      <c r="BR373" s="353"/>
      <c r="BS373" s="353"/>
      <c r="BT373" s="353"/>
      <c r="BU373" s="353"/>
      <c r="BV373" s="353"/>
      <c r="BW373" s="353"/>
      <c r="BX373" s="353"/>
      <c r="BY373" s="353"/>
      <c r="BZ373" s="353"/>
      <c r="CA373" s="353"/>
      <c r="CB373" s="353"/>
      <c r="CC373" s="353"/>
      <c r="CD373" s="353"/>
      <c r="CE373" s="353"/>
      <c r="CF373" s="353"/>
      <c r="CG373" s="353"/>
      <c r="CH373" s="353"/>
      <c r="CI373" s="353"/>
      <c r="CJ373" s="353"/>
      <c r="CK373" s="353"/>
      <c r="CL373" s="353"/>
      <c r="CM373" s="353"/>
      <c r="CN373" s="353"/>
      <c r="CO373" s="353"/>
      <c r="CP373" s="353"/>
      <c r="CQ373" s="353"/>
      <c r="CR373" s="353"/>
      <c r="CS373" s="353"/>
      <c r="CT373" s="353"/>
      <c r="CU373" s="353"/>
      <c r="CV373" s="353"/>
      <c r="CW373" s="353"/>
      <c r="CX373" s="353"/>
      <c r="CY373" s="353"/>
      <c r="CZ373" s="353"/>
      <c r="DA373" s="353"/>
      <c r="DB373" s="353"/>
      <c r="DC373" s="353"/>
      <c r="DD373" s="353"/>
      <c r="DE373" s="353"/>
      <c r="DF373" s="353"/>
      <c r="DG373" s="353"/>
      <c r="DH373" s="353"/>
      <c r="DI373" s="353"/>
      <c r="DJ373" s="353"/>
      <c r="DK373" s="353"/>
      <c r="DL373" s="353"/>
      <c r="DM373" s="353"/>
      <c r="DN373" s="353"/>
      <c r="DO373" s="353"/>
      <c r="DP373" s="353"/>
      <c r="DQ373" s="353"/>
      <c r="DR373" s="353"/>
      <c r="DS373" s="353"/>
      <c r="DT373" s="353"/>
      <c r="DU373" s="353"/>
      <c r="DV373" s="353"/>
      <c r="DW373" s="353"/>
      <c r="DX373" s="353"/>
      <c r="DY373" s="353"/>
      <c r="DZ373" s="353"/>
      <c r="EA373" s="353"/>
      <c r="EB373" s="353"/>
      <c r="EC373" s="353"/>
      <c r="ED373" s="353"/>
      <c r="EE373" s="353"/>
      <c r="EF373" s="353"/>
      <c r="EG373" s="353"/>
      <c r="EH373" s="353"/>
      <c r="EI373" s="353"/>
      <c r="EJ373" s="353"/>
      <c r="EK373" s="353"/>
      <c r="EL373" s="353"/>
      <c r="EM373" s="353"/>
      <c r="EN373" s="353"/>
      <c r="EO373" s="353"/>
      <c r="EZ373" s="344" t="s">
        <v>288</v>
      </c>
      <c r="FA373" s="344" t="e">
        <f>IF(FB371&lt;0.05,FB372,FA372)</f>
        <v>#DIV/0!</v>
      </c>
    </row>
    <row r="374" spans="1:159">
      <c r="EZ374" s="344" t="s">
        <v>110</v>
      </c>
      <c r="FA374" s="344" t="e">
        <f>TINV(0.05,FA361)</f>
        <v>#NUM!</v>
      </c>
    </row>
    <row r="375" spans="1:159">
      <c r="A375" s="344" t="s">
        <v>165</v>
      </c>
      <c r="EZ375" s="344" t="s">
        <v>289</v>
      </c>
      <c r="FA375" s="344" t="e">
        <f>IF(FB371&lt;0.05,FB376,FB375)</f>
        <v>#DIV/0!</v>
      </c>
      <c r="FB375" s="344" t="e">
        <f>FA372*FA374</f>
        <v>#DIV/0!</v>
      </c>
    </row>
    <row r="376" spans="1:159">
      <c r="FB376" s="344" t="s">
        <v>136</v>
      </c>
    </row>
    <row r="377" spans="1:159">
      <c r="A377" s="342">
        <f>IF(Rendimiento!G170="",Rendimiento!K170,Rendimiento!G170)</f>
        <v>1428</v>
      </c>
      <c r="B377" s="355">
        <f>Rendimiento!H170</f>
        <v>1624.6549707602337</v>
      </c>
      <c r="C377" s="355">
        <f>Rendimiento!I170</f>
        <v>1648.9590643274855</v>
      </c>
      <c r="D377" s="343">
        <f>Rendimiento!J170</f>
        <v>0</v>
      </c>
      <c r="E377" s="344">
        <f>A377*A377</f>
        <v>2039184</v>
      </c>
      <c r="F377" s="344">
        <f t="shared" ref="F377:F416" si="682">B377*B377</f>
        <v>2639503.7740159361</v>
      </c>
      <c r="G377" s="344">
        <f t="shared" ref="G377:G416" si="683">C377*C377</f>
        <v>2719065.9958277764</v>
      </c>
      <c r="H377" s="344">
        <f t="shared" ref="H377:H416" si="684">D377*D377</f>
        <v>0</v>
      </c>
      <c r="I377" s="340">
        <f>SUM(A377:D377)</f>
        <v>4701.6140350877195</v>
      </c>
      <c r="J377" s="344">
        <f>I377*I377</f>
        <v>22105174.534933828</v>
      </c>
      <c r="K377" s="344">
        <f t="shared" ref="K377:K416" si="685">SUM(E377:H377)</f>
        <v>7397753.7698437124</v>
      </c>
      <c r="L377" s="344" t="s">
        <v>87</v>
      </c>
      <c r="M377" s="344">
        <f>K419-N378</f>
        <v>59548245.41151917</v>
      </c>
      <c r="O377" s="342">
        <f>Rendimiento!P170</f>
        <v>0</v>
      </c>
      <c r="P377" s="356">
        <f>Rendimiento!Q170</f>
        <v>0</v>
      </c>
      <c r="Q377" s="332">
        <f>IF(E420&gt;0,O377,0)</f>
        <v>0</v>
      </c>
      <c r="R377" s="333" t="str">
        <f>T(Q377)</f>
        <v/>
      </c>
      <c r="S377" s="332">
        <f>IF(E420&gt;0,P377,Q377)</f>
        <v>0</v>
      </c>
      <c r="EZ377" s="344" t="e">
        <f>FB360/FA337</f>
        <v>#DIV/0!</v>
      </c>
      <c r="FA377" s="344" t="e">
        <f>IF(FB371&lt;0.05,FB376,EZ377)</f>
        <v>#DIV/0!</v>
      </c>
      <c r="FB377" s="357" t="e">
        <f>IF(FB371&gt;0.05,FB378,FB376)</f>
        <v>#DIV/0!</v>
      </c>
    </row>
    <row r="378" spans="1:159">
      <c r="A378" s="342">
        <f>IF(Rendimiento!G171="",Rendimiento!K171,Rendimiento!G171)</f>
        <v>2644.7368421052629</v>
      </c>
      <c r="B378" s="355">
        <f>Rendimiento!H171</f>
        <v>2897.9707602339176</v>
      </c>
      <c r="C378" s="355">
        <f>Rendimiento!I171</f>
        <v>3100.2105263157891</v>
      </c>
      <c r="D378" s="343">
        <f>Rendimiento!J171</f>
        <v>0</v>
      </c>
      <c r="E378" s="344">
        <f t="shared" ref="E378:E416" si="686">A378*A378</f>
        <v>6994632.9639889179</v>
      </c>
      <c r="F378" s="344">
        <f t="shared" si="682"/>
        <v>8398234.5271707512</v>
      </c>
      <c r="G378" s="344">
        <f t="shared" si="683"/>
        <v>9611305.3074792214</v>
      </c>
      <c r="H378" s="344">
        <f t="shared" si="684"/>
        <v>0</v>
      </c>
      <c r="I378" s="340">
        <f t="shared" ref="I378:I416" si="687">SUM(A378:D378)</f>
        <v>8642.9181286549683</v>
      </c>
      <c r="J378" s="344">
        <f t="shared" ref="J378:J416" si="688">I378*I378</f>
        <v>74700033.7786327</v>
      </c>
      <c r="K378" s="344">
        <f t="shared" si="685"/>
        <v>25004172.798638891</v>
      </c>
      <c r="L378" s="344" t="s">
        <v>89</v>
      </c>
      <c r="M378" s="344">
        <f>SUM(A377:D416)</f>
        <v>288144.92631578958</v>
      </c>
      <c r="N378" s="344">
        <f>(M378*M378)/L379</f>
        <v>892768801.73690104</v>
      </c>
      <c r="O378" s="342">
        <f>Rendimiento!P171</f>
        <v>0</v>
      </c>
      <c r="P378" s="356">
        <f>Rendimiento!Q171</f>
        <v>0</v>
      </c>
      <c r="Q378" s="332">
        <f>IF(E420&gt;0,O378,0)</f>
        <v>0</v>
      </c>
      <c r="R378" s="333" t="str">
        <f t="shared" ref="R378:R416" si="689">T(Q378)</f>
        <v/>
      </c>
      <c r="S378" s="332">
        <f>IF(E420&gt;0,P378,Q378)</f>
        <v>0</v>
      </c>
      <c r="T378" s="344" t="str">
        <f t="shared" ref="T378:T416" si="690">IF(S378=0,"",$BM378)</f>
        <v/>
      </c>
      <c r="BL378" s="332">
        <f t="shared" ref="BL378:BL416" si="691">ABS($P$377-P378)</f>
        <v>0</v>
      </c>
      <c r="BM378" s="344" t="str">
        <f>IF(BL378&lt;$BL419,$BL420,$BL421)</f>
        <v>ns</v>
      </c>
      <c r="EZ378" s="344" t="e">
        <f>FC360/FA337</f>
        <v>#DIV/0!</v>
      </c>
      <c r="FA378" s="344" t="e">
        <f>IF(FB371&lt;0.05,FB376,EZ378)</f>
        <v>#DIV/0!</v>
      </c>
      <c r="FB378" s="337" t="e">
        <f>EZ378-EZ377</f>
        <v>#DIV/0!</v>
      </c>
      <c r="FC378" s="344" t="e">
        <f>IF(ABS(FB378)&gt;FA375,FD367,FD368)</f>
        <v>#DIV/0!</v>
      </c>
    </row>
    <row r="379" spans="1:159">
      <c r="A379" s="342">
        <f>IF(Rendimiento!G172="",Rendimiento!K172,Rendimiento!G172)</f>
        <v>3338.4795321637425</v>
      </c>
      <c r="B379" s="355">
        <f>Rendimiento!H172</f>
        <v>3890.4093567251462</v>
      </c>
      <c r="C379" s="355">
        <f>Rendimiento!I172</f>
        <v>2651.3216374269005</v>
      </c>
      <c r="D379" s="343">
        <f>Rendimiento!J172</f>
        <v>0</v>
      </c>
      <c r="E379" s="344">
        <f t="shared" si="686"/>
        <v>11145445.586676242</v>
      </c>
      <c r="F379" s="344">
        <f t="shared" si="682"/>
        <v>15135284.962894566</v>
      </c>
      <c r="G379" s="344">
        <f t="shared" si="683"/>
        <v>7029506.425088061</v>
      </c>
      <c r="H379" s="344">
        <f t="shared" si="684"/>
        <v>0</v>
      </c>
      <c r="I379" s="340">
        <f t="shared" si="687"/>
        <v>9880.21052631579</v>
      </c>
      <c r="J379" s="344">
        <f t="shared" si="688"/>
        <v>97618560.044321343</v>
      </c>
      <c r="K379" s="344">
        <f t="shared" si="685"/>
        <v>33310236.974658869</v>
      </c>
      <c r="L379" s="344">
        <f>COUNTIF(A377:D416,"&gt;0,1")</f>
        <v>93</v>
      </c>
      <c r="O379" s="342">
        <f>Rendimiento!P172</f>
        <v>0</v>
      </c>
      <c r="P379" s="356">
        <f>Rendimiento!Q172</f>
        <v>0</v>
      </c>
      <c r="Q379" s="332">
        <f>IF(E420&gt;0,O379,0)</f>
        <v>0</v>
      </c>
      <c r="R379" s="333" t="str">
        <f t="shared" si="689"/>
        <v/>
      </c>
      <c r="S379" s="332">
        <f>IF(E420&gt;0,P379,Q379)</f>
        <v>0</v>
      </c>
      <c r="T379" s="344" t="str">
        <f t="shared" si="690"/>
        <v/>
      </c>
      <c r="U379" s="344" t="str">
        <f t="shared" ref="U379:U416" si="692">IF(S379=0,"",$BO379)</f>
        <v/>
      </c>
      <c r="BL379" s="332">
        <f t="shared" si="691"/>
        <v>0</v>
      </c>
      <c r="BM379" s="344" t="str">
        <f>IF(BL379&lt;$BL419,$BL420,$BL421)</f>
        <v>ns</v>
      </c>
      <c r="BN379" s="344">
        <f t="shared" ref="BN379:BN416" si="693">ABS($P$378-P379)</f>
        <v>0</v>
      </c>
      <c r="BO379" s="344" t="str">
        <f>IF(BN379&lt;$BL419,$BN420,$BN421)</f>
        <v>ns</v>
      </c>
      <c r="EZ379" s="353"/>
      <c r="FA379" s="353"/>
    </row>
    <row r="380" spans="1:159">
      <c r="A380" s="342">
        <f>IF(Rendimiento!G173="",Rendimiento!K173,Rendimiento!G173)</f>
        <v>2927.6432748538009</v>
      </c>
      <c r="B380" s="355">
        <f>Rendimiento!H173</f>
        <v>3428.719298245614</v>
      </c>
      <c r="C380" s="355">
        <f>Rendimiento!I173</f>
        <v>3313.3801169590643</v>
      </c>
      <c r="D380" s="343">
        <f>Rendimiento!J173</f>
        <v>0</v>
      </c>
      <c r="E380" s="344">
        <f t="shared" si="686"/>
        <v>8571095.1447966881</v>
      </c>
      <c r="F380" s="344">
        <f t="shared" si="682"/>
        <v>11756116.026161896</v>
      </c>
      <c r="G380" s="344">
        <f t="shared" si="683"/>
        <v>10978487.799459662</v>
      </c>
      <c r="H380" s="344">
        <f t="shared" si="684"/>
        <v>0</v>
      </c>
      <c r="I380" s="340">
        <f t="shared" si="687"/>
        <v>9669.7426900584796</v>
      </c>
      <c r="J380" s="344">
        <f t="shared" si="688"/>
        <v>93503923.691939399</v>
      </c>
      <c r="K380" s="344">
        <f t="shared" si="685"/>
        <v>31305698.970418248</v>
      </c>
      <c r="L380" s="344" t="s">
        <v>88</v>
      </c>
      <c r="M380" s="344">
        <f>M381-N378</f>
        <v>2616.1108663082123</v>
      </c>
      <c r="O380" s="342">
        <f>Rendimiento!P173</f>
        <v>0</v>
      </c>
      <c r="P380" s="356">
        <f>Rendimiento!Q173</f>
        <v>0</v>
      </c>
      <c r="Q380" s="332">
        <f>IF(E420&gt;0,O380,0)</f>
        <v>0</v>
      </c>
      <c r="R380" s="333" t="str">
        <f t="shared" si="689"/>
        <v/>
      </c>
      <c r="S380" s="332">
        <f>IF(E420&gt;0,P380,Q380)</f>
        <v>0</v>
      </c>
      <c r="T380" s="344" t="str">
        <f t="shared" si="690"/>
        <v/>
      </c>
      <c r="U380" s="344" t="str">
        <f t="shared" si="692"/>
        <v/>
      </c>
      <c r="V380" s="344" t="str">
        <f t="shared" ref="V380:V416" si="694">IF(S380=0,"",$BQ380)</f>
        <v/>
      </c>
      <c r="BL380" s="332">
        <f t="shared" si="691"/>
        <v>0</v>
      </c>
      <c r="BM380" s="344" t="str">
        <f>IF(BL380&lt;$BL419,$BL420,$BL421)</f>
        <v>ns</v>
      </c>
      <c r="BN380" s="344">
        <f t="shared" si="693"/>
        <v>0</v>
      </c>
      <c r="BO380" s="344" t="str">
        <f>IF(BN380&lt;$BN419,$BN420,$BN421)</f>
        <v>ns</v>
      </c>
      <c r="BP380" s="344">
        <f t="shared" ref="BP380:BP416" si="695">ABS($P$379-P380)</f>
        <v>0</v>
      </c>
      <c r="BQ380" s="344" t="str">
        <f>IF(BP380&lt;$BP419,$BP420,$BP421)</f>
        <v>ns</v>
      </c>
      <c r="EZ380" s="353"/>
      <c r="FA380" s="353"/>
      <c r="FB380" s="353"/>
    </row>
    <row r="381" spans="1:159">
      <c r="A381" s="342">
        <f>IF(Rendimiento!G174="",Rendimiento!K174,Rendimiento!G174)</f>
        <v>3055.081871345029</v>
      </c>
      <c r="B381" s="355">
        <f>Rendimiento!H174</f>
        <v>3831.2280701754389</v>
      </c>
      <c r="C381" s="355">
        <f>Rendimiento!I174</f>
        <v>3100.2105263157891</v>
      </c>
      <c r="D381" s="343">
        <f>Rendimiento!J174</f>
        <v>0</v>
      </c>
      <c r="E381" s="344">
        <f t="shared" si="686"/>
        <v>9333525.2406210434</v>
      </c>
      <c r="F381" s="344">
        <f t="shared" si="682"/>
        <v>14678308.525700217</v>
      </c>
      <c r="G381" s="344">
        <f t="shared" si="683"/>
        <v>9611305.3074792214</v>
      </c>
      <c r="H381" s="344">
        <f t="shared" si="684"/>
        <v>0</v>
      </c>
      <c r="I381" s="340">
        <f t="shared" si="687"/>
        <v>9986.520467836257</v>
      </c>
      <c r="J381" s="344">
        <f t="shared" si="688"/>
        <v>99730591.054512501</v>
      </c>
      <c r="K381" s="344">
        <f t="shared" si="685"/>
        <v>33623139.073800482</v>
      </c>
      <c r="L381" s="344">
        <f>COUNTIF(I377:I416,"&gt;0,1")</f>
        <v>31</v>
      </c>
      <c r="M381" s="344">
        <f>E419/L381</f>
        <v>892771417.84776735</v>
      </c>
      <c r="O381" s="342">
        <f>Rendimiento!P174</f>
        <v>0</v>
      </c>
      <c r="P381" s="356">
        <f>Rendimiento!Q174</f>
        <v>0</v>
      </c>
      <c r="Q381" s="332">
        <f>IF(E420&gt;0,O381,0)</f>
        <v>0</v>
      </c>
      <c r="R381" s="333" t="str">
        <f t="shared" si="689"/>
        <v/>
      </c>
      <c r="S381" s="332">
        <f>IF(E420&gt;0,P381,Q381)</f>
        <v>0</v>
      </c>
      <c r="T381" s="344" t="str">
        <f t="shared" si="690"/>
        <v/>
      </c>
      <c r="U381" s="344" t="str">
        <f t="shared" si="692"/>
        <v/>
      </c>
      <c r="V381" s="344" t="str">
        <f t="shared" si="694"/>
        <v/>
      </c>
      <c r="W381" s="344" t="str">
        <f t="shared" ref="W381:W416" si="696">IF(S381=0,"",$BS381)</f>
        <v/>
      </c>
      <c r="BL381" s="332">
        <f t="shared" si="691"/>
        <v>0</v>
      </c>
      <c r="BM381" s="344" t="str">
        <f>IF(BL381&lt;$BL419,$BL420,$BL421)</f>
        <v>ns</v>
      </c>
      <c r="BN381" s="344">
        <f t="shared" si="693"/>
        <v>0</v>
      </c>
      <c r="BO381" s="344" t="str">
        <f>IF(BN381&lt;$BN419,$BN420,$BN421)</f>
        <v>ns</v>
      </c>
      <c r="BP381" s="344">
        <f t="shared" si="695"/>
        <v>0</v>
      </c>
      <c r="BQ381" s="344" t="str">
        <f>IF(BP381&lt;$BP419,$BP420,$BP421)</f>
        <v>ns</v>
      </c>
      <c r="BR381" s="344">
        <f t="shared" ref="BR381:BR416" si="697">ABS($P$380-P381)</f>
        <v>0</v>
      </c>
      <c r="BS381" s="344" t="str">
        <f>IF(BR381&lt;$BR419,$BR420,$BR421)</f>
        <v>ns</v>
      </c>
      <c r="EZ381" s="353"/>
      <c r="FA381" s="353"/>
      <c r="FB381" s="353"/>
    </row>
    <row r="382" spans="1:159">
      <c r="A382" s="342">
        <f>IF(Rendimiento!G175="",Rendimiento!K175,Rendimiento!G175)</f>
        <v>2765.0526315789471</v>
      </c>
      <c r="B382" s="355">
        <f>Rendimiento!H175</f>
        <v>3302.894736842105</v>
      </c>
      <c r="C382" s="355">
        <f>Rendimiento!I175</f>
        <v>3469.8947368421041</v>
      </c>
      <c r="D382" s="343">
        <f>Rendimiento!J175</f>
        <v>0</v>
      </c>
      <c r="E382" s="344">
        <f t="shared" si="686"/>
        <v>7645516.0554016605</v>
      </c>
      <c r="F382" s="344">
        <f t="shared" si="682"/>
        <v>10909113.642659279</v>
      </c>
      <c r="G382" s="344">
        <f t="shared" si="683"/>
        <v>12040169.484764535</v>
      </c>
      <c r="H382" s="344">
        <f t="shared" si="684"/>
        <v>0</v>
      </c>
      <c r="I382" s="340">
        <f t="shared" si="687"/>
        <v>9537.8421052631566</v>
      </c>
      <c r="J382" s="344">
        <f t="shared" si="688"/>
        <v>90970432.024930716</v>
      </c>
      <c r="K382" s="344">
        <f t="shared" si="685"/>
        <v>30594799.182825472</v>
      </c>
      <c r="L382" s="344" t="s">
        <v>90</v>
      </c>
      <c r="M382" s="344">
        <f>M383-N378</f>
        <v>49899480.296423674</v>
      </c>
      <c r="O382" s="342">
        <f>Rendimiento!P175</f>
        <v>0</v>
      </c>
      <c r="P382" s="356">
        <f>Rendimiento!Q175</f>
        <v>0</v>
      </c>
      <c r="Q382" s="332">
        <f>IF(E420&gt;0,O382,0)</f>
        <v>0</v>
      </c>
      <c r="R382" s="333" t="str">
        <f t="shared" si="689"/>
        <v/>
      </c>
      <c r="S382" s="332">
        <f>IF(E420&gt;0,P382,Q382)</f>
        <v>0</v>
      </c>
      <c r="T382" s="344" t="str">
        <f t="shared" si="690"/>
        <v/>
      </c>
      <c r="U382" s="344" t="str">
        <f t="shared" si="692"/>
        <v/>
      </c>
      <c r="V382" s="344" t="str">
        <f t="shared" si="694"/>
        <v/>
      </c>
      <c r="W382" s="344" t="str">
        <f t="shared" si="696"/>
        <v/>
      </c>
      <c r="X382" s="344" t="str">
        <f t="shared" ref="X382:X416" si="698">IF(S382=0,"",$BU382)</f>
        <v/>
      </c>
      <c r="BL382" s="332">
        <f t="shared" si="691"/>
        <v>0</v>
      </c>
      <c r="BM382" s="344" t="str">
        <f>IF(BL382&lt;$BL419,$BL420,$BL421)</f>
        <v>ns</v>
      </c>
      <c r="BN382" s="344">
        <f t="shared" si="693"/>
        <v>0</v>
      </c>
      <c r="BO382" s="344" t="str">
        <f>IF(BN382&lt;$BN419,$BN420,$BN421)</f>
        <v>ns</v>
      </c>
      <c r="BP382" s="344">
        <f t="shared" si="695"/>
        <v>0</v>
      </c>
      <c r="BQ382" s="344" t="str">
        <f>IF(BP382&lt;$BP419,$BP420,$BP421)</f>
        <v>ns</v>
      </c>
      <c r="BR382" s="344">
        <f t="shared" si="697"/>
        <v>0</v>
      </c>
      <c r="BS382" s="344" t="str">
        <f>IF(BR382&lt;$BR419,$BR420,$BR421)</f>
        <v>ns</v>
      </c>
      <c r="BT382" s="344">
        <f t="shared" ref="BT382:BT416" si="699">ABS($P$381-P382)</f>
        <v>0</v>
      </c>
      <c r="BU382" s="344" t="str">
        <f>IF(BT382&lt;$BT419,$BT420,$BT421)</f>
        <v>ns</v>
      </c>
      <c r="EZ382" s="353"/>
      <c r="FA382" s="353"/>
      <c r="FB382" s="353"/>
    </row>
    <row r="383" spans="1:159">
      <c r="A383" s="342">
        <f>IF(Rendimiento!G176="",Rendimiento!K176,Rendimiento!G176)</f>
        <v>3120.8947368421054</v>
      </c>
      <c r="B383" s="355">
        <f>Rendimiento!H176</f>
        <v>2648.3625730994149</v>
      </c>
      <c r="C383" s="355">
        <f>Rendimiento!I176</f>
        <v>2428.9473684210525</v>
      </c>
      <c r="D383" s="343">
        <f>Rendimiento!J176</f>
        <v>0</v>
      </c>
      <c r="E383" s="344">
        <f t="shared" si="686"/>
        <v>9739983.9584487546</v>
      </c>
      <c r="F383" s="344">
        <f t="shared" si="682"/>
        <v>7013824.3185937535</v>
      </c>
      <c r="G383" s="344">
        <f t="shared" si="683"/>
        <v>5899785.3185595563</v>
      </c>
      <c r="H383" s="344">
        <f t="shared" si="684"/>
        <v>0</v>
      </c>
      <c r="I383" s="340">
        <f t="shared" si="687"/>
        <v>8198.2046783625738</v>
      </c>
      <c r="J383" s="344">
        <f t="shared" si="688"/>
        <v>67210559.948325992</v>
      </c>
      <c r="K383" s="344">
        <f t="shared" si="685"/>
        <v>22653593.595602065</v>
      </c>
      <c r="L383" s="344">
        <f>COUNTIF(A418:D418,"&gt;0,1")</f>
        <v>3</v>
      </c>
      <c r="M383" s="344">
        <f>J419/L383</f>
        <v>942668282.03332472</v>
      </c>
      <c r="O383" s="342">
        <f>Rendimiento!P176</f>
        <v>0</v>
      </c>
      <c r="P383" s="356">
        <f>Rendimiento!Q176</f>
        <v>0</v>
      </c>
      <c r="Q383" s="332">
        <f>IF(E420&gt;0,O383,0)</f>
        <v>0</v>
      </c>
      <c r="R383" s="333" t="str">
        <f t="shared" si="689"/>
        <v/>
      </c>
      <c r="S383" s="332">
        <f>IF(E420&gt;0,P383,Q383)</f>
        <v>0</v>
      </c>
      <c r="T383" s="344" t="str">
        <f t="shared" si="690"/>
        <v/>
      </c>
      <c r="U383" s="344" t="str">
        <f t="shared" si="692"/>
        <v/>
      </c>
      <c r="V383" s="344" t="str">
        <f t="shared" si="694"/>
        <v/>
      </c>
      <c r="W383" s="344" t="str">
        <f t="shared" si="696"/>
        <v/>
      </c>
      <c r="X383" s="344" t="str">
        <f t="shared" si="698"/>
        <v/>
      </c>
      <c r="Y383" s="344" t="str">
        <f t="shared" ref="Y383:Y416" si="700">IF(S383=0,"",$BW383)</f>
        <v/>
      </c>
      <c r="BL383" s="332">
        <f t="shared" si="691"/>
        <v>0</v>
      </c>
      <c r="BM383" s="344" t="str">
        <f>IF(BL383&lt;$BL419,$BL420,$BL421)</f>
        <v>ns</v>
      </c>
      <c r="BN383" s="344">
        <f t="shared" si="693"/>
        <v>0</v>
      </c>
      <c r="BO383" s="344" t="str">
        <f>IF(BN383&lt;$BN419,$BN420,$BN421)</f>
        <v>ns</v>
      </c>
      <c r="BP383" s="344">
        <f t="shared" si="695"/>
        <v>0</v>
      </c>
      <c r="BQ383" s="344" t="str">
        <f>IF(BP383&lt;$BP419,$BP420,$BP421)</f>
        <v>ns</v>
      </c>
      <c r="BR383" s="344">
        <f t="shared" si="697"/>
        <v>0</v>
      </c>
      <c r="BS383" s="344" t="str">
        <f>IF(BR383&lt;$BR419,$BR420,$BR421)</f>
        <v>ns</v>
      </c>
      <c r="BT383" s="344">
        <f t="shared" si="699"/>
        <v>0</v>
      </c>
      <c r="BU383" s="344" t="str">
        <f>IF(BT383&lt;$BT419,$BT420,$BT421)</f>
        <v>ns</v>
      </c>
      <c r="BV383" s="344">
        <f t="shared" ref="BV383:BV416" si="701">ABS($P$382-P383)</f>
        <v>0</v>
      </c>
      <c r="BW383" s="344" t="str">
        <f>IF(BV383&lt;$BV419,$BV420,$BV421)</f>
        <v>ns</v>
      </c>
      <c r="EZ383" s="353"/>
      <c r="FA383" s="353"/>
      <c r="FB383" s="353"/>
    </row>
    <row r="384" spans="1:159">
      <c r="A384" s="342">
        <f>IF(Rendimiento!G177="",Rendimiento!K177,Rendimiento!G177)</f>
        <v>3143.8713450292398</v>
      </c>
      <c r="B384" s="355">
        <f>Rendimiento!H177</f>
        <v>2736.6842105263154</v>
      </c>
      <c r="C384" s="355">
        <f>Rendimiento!I177</f>
        <v>2496.9122807017543</v>
      </c>
      <c r="D384" s="343">
        <f>Rendimiento!J177</f>
        <v>0</v>
      </c>
      <c r="E384" s="344">
        <f t="shared" si="686"/>
        <v>9883927.0340959616</v>
      </c>
      <c r="F384" s="344">
        <f t="shared" si="682"/>
        <v>7489440.4681440424</v>
      </c>
      <c r="G384" s="344">
        <f t="shared" si="683"/>
        <v>6234570.9375192365</v>
      </c>
      <c r="H384" s="344">
        <f t="shared" si="684"/>
        <v>0</v>
      </c>
      <c r="I384" s="340">
        <f t="shared" si="687"/>
        <v>8377.4678362573086</v>
      </c>
      <c r="J384" s="344">
        <f t="shared" si="688"/>
        <v>70181967.347525716</v>
      </c>
      <c r="K384" s="344">
        <f t="shared" si="685"/>
        <v>23607938.43975924</v>
      </c>
      <c r="L384" s="344" t="s">
        <v>92</v>
      </c>
      <c r="M384" s="344">
        <f>M377-M380-M382</f>
        <v>9646149.004229188</v>
      </c>
      <c r="O384" s="342">
        <f>Rendimiento!P177</f>
        <v>0</v>
      </c>
      <c r="P384" s="356">
        <f>Rendimiento!Q177</f>
        <v>0</v>
      </c>
      <c r="Q384" s="332">
        <f>IF(E420&gt;0,O384,0)</f>
        <v>0</v>
      </c>
      <c r="R384" s="333" t="str">
        <f t="shared" si="689"/>
        <v/>
      </c>
      <c r="S384" s="332">
        <f>IF(E420&gt;0,P384,Q384)</f>
        <v>0</v>
      </c>
      <c r="T384" s="344" t="str">
        <f t="shared" si="690"/>
        <v/>
      </c>
      <c r="U384" s="344" t="str">
        <f t="shared" si="692"/>
        <v/>
      </c>
      <c r="V384" s="344" t="str">
        <f t="shared" si="694"/>
        <v/>
      </c>
      <c r="W384" s="344" t="str">
        <f t="shared" si="696"/>
        <v/>
      </c>
      <c r="X384" s="344" t="str">
        <f t="shared" si="698"/>
        <v/>
      </c>
      <c r="Y384" s="344" t="str">
        <f t="shared" si="700"/>
        <v/>
      </c>
      <c r="Z384" s="344" t="str">
        <f t="shared" ref="Z384:Z416" si="702">IF(S384=0,"",$BY384)</f>
        <v/>
      </c>
      <c r="BL384" s="332">
        <f t="shared" si="691"/>
        <v>0</v>
      </c>
      <c r="BM384" s="344" t="str">
        <f>IF(BL384&lt;$BL419,$BL420,$BL421)</f>
        <v>ns</v>
      </c>
      <c r="BN384" s="344">
        <f t="shared" si="693"/>
        <v>0</v>
      </c>
      <c r="BO384" s="344" t="str">
        <f>IF(BN384&lt;$BN419,$BN420,$BN421)</f>
        <v>ns</v>
      </c>
      <c r="BP384" s="344">
        <f t="shared" si="695"/>
        <v>0</v>
      </c>
      <c r="BQ384" s="344" t="str">
        <f>IF(BP384&lt;$BP419,$BP420,$BP421)</f>
        <v>ns</v>
      </c>
      <c r="BR384" s="344">
        <f t="shared" si="697"/>
        <v>0</v>
      </c>
      <c r="BS384" s="344" t="str">
        <f>IF(BR384&lt;$BR419,$BR420,$BR421)</f>
        <v>ns</v>
      </c>
      <c r="BT384" s="344">
        <f t="shared" si="699"/>
        <v>0</v>
      </c>
      <c r="BU384" s="344" t="str">
        <f>IF(BT384&lt;$BT419,$BT420,$BT421)</f>
        <v>ns</v>
      </c>
      <c r="BV384" s="344">
        <f t="shared" si="701"/>
        <v>0</v>
      </c>
      <c r="BW384" s="344" t="str">
        <f>IF(BV384&lt;$BV419,$BV420,$BV421)</f>
        <v>ns</v>
      </c>
      <c r="BX384" s="344">
        <f t="shared" ref="BX384:BX416" si="703">ABS($P$383-P384)</f>
        <v>0</v>
      </c>
      <c r="BY384" s="344" t="str">
        <f>IF(BX384&lt;$BX419,$BX420,$BX421)</f>
        <v>ns</v>
      </c>
    </row>
    <row r="385" spans="1:109">
      <c r="A385" s="342">
        <f>IF(Rendimiento!G178="",Rendimiento!K178,Rendimiento!G178)</f>
        <v>3227.695906432748</v>
      </c>
      <c r="B385" s="355">
        <f>Rendimiento!H178</f>
        <v>2619.8830409356724</v>
      </c>
      <c r="C385" s="355">
        <f>Rendimiento!I178</f>
        <v>3726.5497076023394</v>
      </c>
      <c r="D385" s="343">
        <f>Rendimiento!J178</f>
        <v>0</v>
      </c>
      <c r="E385" s="344">
        <f t="shared" si="686"/>
        <v>10418020.864402719</v>
      </c>
      <c r="F385" s="344">
        <f t="shared" si="682"/>
        <v>6863787.1481823465</v>
      </c>
      <c r="G385" s="344">
        <f t="shared" si="683"/>
        <v>13887172.723231081</v>
      </c>
      <c r="H385" s="344">
        <f t="shared" si="684"/>
        <v>0</v>
      </c>
      <c r="I385" s="340">
        <f t="shared" si="687"/>
        <v>9574.1286549707584</v>
      </c>
      <c r="J385" s="344">
        <f t="shared" si="688"/>
        <v>91663939.501932189</v>
      </c>
      <c r="K385" s="344">
        <f t="shared" si="685"/>
        <v>31168980.735816147</v>
      </c>
      <c r="L385" s="344" t="s">
        <v>93</v>
      </c>
      <c r="M385" s="344">
        <f>L379-1</f>
        <v>92</v>
      </c>
      <c r="O385" s="342">
        <f>Rendimiento!P178</f>
        <v>0</v>
      </c>
      <c r="P385" s="356">
        <f>Rendimiento!Q178</f>
        <v>0</v>
      </c>
      <c r="Q385" s="332">
        <f>IF(E420&gt;0,O385,0)</f>
        <v>0</v>
      </c>
      <c r="R385" s="333" t="str">
        <f t="shared" si="689"/>
        <v/>
      </c>
      <c r="S385" s="332">
        <f>IF(E420&gt;0,P385,Q385)</f>
        <v>0</v>
      </c>
      <c r="T385" s="344" t="str">
        <f t="shared" si="690"/>
        <v/>
      </c>
      <c r="U385" s="344" t="str">
        <f t="shared" si="692"/>
        <v/>
      </c>
      <c r="V385" s="344" t="str">
        <f t="shared" si="694"/>
        <v/>
      </c>
      <c r="W385" s="344" t="str">
        <f t="shared" si="696"/>
        <v/>
      </c>
      <c r="X385" s="344" t="str">
        <f t="shared" si="698"/>
        <v/>
      </c>
      <c r="Y385" s="344" t="str">
        <f t="shared" si="700"/>
        <v/>
      </c>
      <c r="Z385" s="344" t="str">
        <f t="shared" si="702"/>
        <v/>
      </c>
      <c r="AA385" s="344" t="str">
        <f t="shared" ref="AA385:AA416" si="704">IF(S385=0,"",$CA385)</f>
        <v/>
      </c>
      <c r="BL385" s="332">
        <f t="shared" si="691"/>
        <v>0</v>
      </c>
      <c r="BM385" s="344" t="str">
        <f>IF(BL385&lt;$BL419,$BL420,$BL421)</f>
        <v>ns</v>
      </c>
      <c r="BN385" s="344">
        <f t="shared" si="693"/>
        <v>0</v>
      </c>
      <c r="BO385" s="344" t="str">
        <f>IF(BN385&lt;$BN419,$BN420,$BN421)</f>
        <v>ns</v>
      </c>
      <c r="BP385" s="344">
        <f t="shared" si="695"/>
        <v>0</v>
      </c>
      <c r="BQ385" s="344" t="str">
        <f>IF(BP385&lt;$BP419,$BP420,$BP421)</f>
        <v>ns</v>
      </c>
      <c r="BR385" s="344">
        <f t="shared" si="697"/>
        <v>0</v>
      </c>
      <c r="BS385" s="344" t="str">
        <f>IF(BR385&lt;$BR419,$BR420,$BR421)</f>
        <v>ns</v>
      </c>
      <c r="BT385" s="344">
        <f t="shared" si="699"/>
        <v>0</v>
      </c>
      <c r="BU385" s="344" t="str">
        <f>IF(BT385&lt;$BT419,$BT420,$BT421)</f>
        <v>ns</v>
      </c>
      <c r="BV385" s="344">
        <f t="shared" si="701"/>
        <v>0</v>
      </c>
      <c r="BW385" s="344" t="str">
        <f>IF(BV385&lt;$BV419,$BV420,$BV421)</f>
        <v>ns</v>
      </c>
      <c r="BX385" s="344">
        <f t="shared" si="703"/>
        <v>0</v>
      </c>
      <c r="BY385" s="344" t="str">
        <f>IF(BX385&lt;$BX419,$BX420,$BX421)</f>
        <v>ns</v>
      </c>
      <c r="BZ385" s="344">
        <f t="shared" ref="BZ385:BZ416" si="705">ABS($P$384-P385)</f>
        <v>0</v>
      </c>
      <c r="CA385" s="344" t="str">
        <f>IF(BZ385&lt;$BZ419,$BZ420,$BZ421)</f>
        <v>ns</v>
      </c>
    </row>
    <row r="386" spans="1:109">
      <c r="A386" s="342">
        <f>IF(Rendimiento!G179="",Rendimiento!K179,Rendimiento!G179)</f>
        <v>3376.2923976608186</v>
      </c>
      <c r="B386" s="355">
        <f>Rendimiento!H179</f>
        <v>3634.6666666666665</v>
      </c>
      <c r="C386" s="355">
        <f>Rendimiento!I179</f>
        <v>3954.6315789473679</v>
      </c>
      <c r="D386" s="343">
        <f>Rendimiento!J179</f>
        <v>0</v>
      </c>
      <c r="E386" s="344">
        <f t="shared" si="686"/>
        <v>11399350.354502238</v>
      </c>
      <c r="F386" s="344">
        <f t="shared" si="682"/>
        <v>13210801.777777776</v>
      </c>
      <c r="G386" s="344">
        <f t="shared" si="683"/>
        <v>15639110.925207753</v>
      </c>
      <c r="H386" s="344">
        <f t="shared" si="684"/>
        <v>0</v>
      </c>
      <c r="I386" s="340">
        <f t="shared" si="687"/>
        <v>10965.590643274852</v>
      </c>
      <c r="J386" s="344">
        <f t="shared" si="688"/>
        <v>120244178.15587699</v>
      </c>
      <c r="K386" s="344">
        <f t="shared" si="685"/>
        <v>40249263.057487771</v>
      </c>
      <c r="L386" s="344" t="s">
        <v>94</v>
      </c>
      <c r="M386" s="344">
        <f>L381-1</f>
        <v>30</v>
      </c>
      <c r="O386" s="342">
        <f>Rendimiento!P179</f>
        <v>0</v>
      </c>
      <c r="P386" s="356">
        <f>Rendimiento!Q179</f>
        <v>0</v>
      </c>
      <c r="Q386" s="332">
        <f>IF(E420&gt;0,O386,0)</f>
        <v>0</v>
      </c>
      <c r="R386" s="333" t="str">
        <f t="shared" si="689"/>
        <v/>
      </c>
      <c r="S386" s="332">
        <f>IF(E420&gt;0,P386,Q386)</f>
        <v>0</v>
      </c>
      <c r="T386" s="344" t="str">
        <f t="shared" si="690"/>
        <v/>
      </c>
      <c r="U386" s="344" t="str">
        <f t="shared" si="692"/>
        <v/>
      </c>
      <c r="V386" s="344" t="str">
        <f t="shared" si="694"/>
        <v/>
      </c>
      <c r="W386" s="344" t="str">
        <f t="shared" si="696"/>
        <v/>
      </c>
      <c r="X386" s="344" t="str">
        <f t="shared" si="698"/>
        <v/>
      </c>
      <c r="Y386" s="344" t="str">
        <f t="shared" si="700"/>
        <v/>
      </c>
      <c r="Z386" s="344" t="str">
        <f t="shared" si="702"/>
        <v/>
      </c>
      <c r="AA386" s="344" t="str">
        <f t="shared" si="704"/>
        <v/>
      </c>
      <c r="AB386" s="344" t="str">
        <f t="shared" ref="AB386:AB416" si="706">IF(S386=0,"",$CC386)</f>
        <v/>
      </c>
      <c r="BL386" s="332">
        <f t="shared" si="691"/>
        <v>0</v>
      </c>
      <c r="BM386" s="344" t="str">
        <f>IF(BL386&lt;$BL419,$BL420,$BL421)</f>
        <v>ns</v>
      </c>
      <c r="BN386" s="344">
        <f t="shared" si="693"/>
        <v>0</v>
      </c>
      <c r="BO386" s="344" t="str">
        <f>IF(BN386&lt;$BN419,$BN420,$BN421)</f>
        <v>ns</v>
      </c>
      <c r="BP386" s="344">
        <f t="shared" si="695"/>
        <v>0</v>
      </c>
      <c r="BQ386" s="344" t="str">
        <f>IF(BP386&lt;$BP419,$BP420,$BP421)</f>
        <v>ns</v>
      </c>
      <c r="BR386" s="344">
        <f t="shared" si="697"/>
        <v>0</v>
      </c>
      <c r="BS386" s="344" t="str">
        <f>IF(BR386&lt;$BR419,$BR420,$BR421)</f>
        <v>ns</v>
      </c>
      <c r="BT386" s="344">
        <f t="shared" si="699"/>
        <v>0</v>
      </c>
      <c r="BU386" s="344" t="str">
        <f>IF(BT386&lt;$BT419,$BT420,$BT421)</f>
        <v>ns</v>
      </c>
      <c r="BV386" s="344">
        <f t="shared" si="701"/>
        <v>0</v>
      </c>
      <c r="BW386" s="344" t="str">
        <f>IF(BV386&lt;$BV419,$BV420,$BV421)</f>
        <v>ns</v>
      </c>
      <c r="BX386" s="344">
        <f t="shared" si="703"/>
        <v>0</v>
      </c>
      <c r="BY386" s="344" t="str">
        <f>IF(BX386&lt;$BX419,$BX420,$BX421)</f>
        <v>ns</v>
      </c>
      <c r="BZ386" s="344">
        <f t="shared" si="705"/>
        <v>0</v>
      </c>
      <c r="CA386" s="344" t="str">
        <f>IF(BZ386&lt;$BZ419,$BZ420,$BZ421)</f>
        <v>ns</v>
      </c>
      <c r="CB386" s="344">
        <f t="shared" ref="CB386:CB416" si="707">ABS($P$385-P386)</f>
        <v>0</v>
      </c>
      <c r="CC386" s="344" t="str">
        <f>IF(CB386&lt;$CB419,$CB420,$CB421)</f>
        <v>ns</v>
      </c>
    </row>
    <row r="387" spans="1:109">
      <c r="A387" s="342">
        <f>IF(Rendimiento!G180="",Rendimiento!K180,Rendimiento!G180)</f>
        <v>2277.1929824561403</v>
      </c>
      <c r="B387" s="355">
        <f>Rendimiento!H180</f>
        <v>2106.4327485380118</v>
      </c>
      <c r="C387" s="355">
        <f>Rendimiento!I180</f>
        <v>2422.1228070175439</v>
      </c>
      <c r="D387" s="343">
        <f>Rendimiento!J180</f>
        <v>0</v>
      </c>
      <c r="E387" s="344">
        <f t="shared" si="686"/>
        <v>5185607.8793474911</v>
      </c>
      <c r="F387" s="344">
        <f t="shared" si="682"/>
        <v>4437058.9241134031</v>
      </c>
      <c r="G387" s="344">
        <f t="shared" si="683"/>
        <v>5866678.8922745464</v>
      </c>
      <c r="H387" s="344">
        <f t="shared" si="684"/>
        <v>0</v>
      </c>
      <c r="I387" s="340">
        <f t="shared" si="687"/>
        <v>6805.7485380116959</v>
      </c>
      <c r="J387" s="344">
        <f t="shared" si="688"/>
        <v>46318213.162648335</v>
      </c>
      <c r="K387" s="344">
        <f t="shared" si="685"/>
        <v>15489345.69573544</v>
      </c>
      <c r="L387" s="344" t="s">
        <v>95</v>
      </c>
      <c r="M387" s="344">
        <f>L383-1</f>
        <v>2</v>
      </c>
      <c r="O387" s="342">
        <f>Rendimiento!P180</f>
        <v>0</v>
      </c>
      <c r="P387" s="356">
        <f>Rendimiento!Q180</f>
        <v>0</v>
      </c>
      <c r="Q387" s="332">
        <f>IF(E420&gt;0,O387,0)</f>
        <v>0</v>
      </c>
      <c r="R387" s="333" t="str">
        <f t="shared" si="689"/>
        <v/>
      </c>
      <c r="S387" s="332">
        <f>IF(E420&gt;0,P387,Q387)</f>
        <v>0</v>
      </c>
      <c r="T387" s="344" t="str">
        <f t="shared" si="690"/>
        <v/>
      </c>
      <c r="U387" s="344" t="str">
        <f t="shared" si="692"/>
        <v/>
      </c>
      <c r="V387" s="344" t="str">
        <f t="shared" si="694"/>
        <v/>
      </c>
      <c r="W387" s="344" t="str">
        <f t="shared" si="696"/>
        <v/>
      </c>
      <c r="X387" s="344" t="str">
        <f t="shared" si="698"/>
        <v/>
      </c>
      <c r="Y387" s="344" t="str">
        <f t="shared" si="700"/>
        <v/>
      </c>
      <c r="Z387" s="344" t="str">
        <f t="shared" si="702"/>
        <v/>
      </c>
      <c r="AA387" s="344" t="str">
        <f t="shared" si="704"/>
        <v/>
      </c>
      <c r="AB387" s="344" t="str">
        <f t="shared" si="706"/>
        <v/>
      </c>
      <c r="AC387" s="344" t="str">
        <f t="shared" ref="AC387:AC416" si="708">IF(S387=0,"",$CE387)</f>
        <v/>
      </c>
      <c r="BL387" s="332">
        <f t="shared" si="691"/>
        <v>0</v>
      </c>
      <c r="BM387" s="344" t="str">
        <f>IF(BL387&lt;$BL419,$BL420,$BL421)</f>
        <v>ns</v>
      </c>
      <c r="BN387" s="344">
        <f t="shared" si="693"/>
        <v>0</v>
      </c>
      <c r="BO387" s="344" t="str">
        <f>IF(BN387&lt;$BN419,$BN420,$BN421)</f>
        <v>ns</v>
      </c>
      <c r="BP387" s="344">
        <f t="shared" si="695"/>
        <v>0</v>
      </c>
      <c r="BQ387" s="344" t="str">
        <f>IF(BP387&lt;$BP419,$BP420,$BP421)</f>
        <v>ns</v>
      </c>
      <c r="BR387" s="344">
        <f t="shared" si="697"/>
        <v>0</v>
      </c>
      <c r="BS387" s="344" t="str">
        <f>IF(BR387&lt;$BR419,$BR420,$BR421)</f>
        <v>ns</v>
      </c>
      <c r="BT387" s="344">
        <f t="shared" si="699"/>
        <v>0</v>
      </c>
      <c r="BU387" s="344" t="str">
        <f>IF(BT387&lt;$BT419,$BT420,$BT421)</f>
        <v>ns</v>
      </c>
      <c r="BV387" s="344">
        <f t="shared" si="701"/>
        <v>0</v>
      </c>
      <c r="BW387" s="344" t="str">
        <f>IF(BV387&lt;$BV419,$BV420,$BV421)</f>
        <v>ns</v>
      </c>
      <c r="BX387" s="344">
        <f t="shared" si="703"/>
        <v>0</v>
      </c>
      <c r="BY387" s="344" t="str">
        <f>IF(BX387&lt;$BX419,$BX420,$BX421)</f>
        <v>ns</v>
      </c>
      <c r="BZ387" s="344">
        <f t="shared" si="705"/>
        <v>0</v>
      </c>
      <c r="CA387" s="344" t="str">
        <f>IF(BZ387&lt;$BZ419,$BZ420,$BZ421)</f>
        <v>ns</v>
      </c>
      <c r="CB387" s="344">
        <f t="shared" si="707"/>
        <v>0</v>
      </c>
      <c r="CC387" s="344" t="str">
        <f>IF(CB387&lt;$CB419,$CB420,$CB421)</f>
        <v>ns</v>
      </c>
      <c r="CD387" s="344">
        <f t="shared" ref="CD387:CD416" si="709">ABS($P$386-P387)</f>
        <v>0</v>
      </c>
      <c r="CE387" s="344" t="str">
        <f>IF(CD387&lt;$CD419,$CD420,$CD421)</f>
        <v>ns</v>
      </c>
    </row>
    <row r="388" spans="1:109">
      <c r="A388" s="342">
        <f>IF(Rendimiento!G181="",Rendimiento!K181,Rendimiento!G181)</f>
        <v>2450.8421052631575</v>
      </c>
      <c r="B388" s="355">
        <f>Rendimiento!H181</f>
        <v>2673.7777777777774</v>
      </c>
      <c r="C388" s="355">
        <f>Rendimiento!I181</f>
        <v>2824.7368421052629</v>
      </c>
      <c r="D388" s="343">
        <f>Rendimiento!J181</f>
        <v>0</v>
      </c>
      <c r="E388" s="344">
        <f t="shared" si="686"/>
        <v>6006627.0249307454</v>
      </c>
      <c r="F388" s="344">
        <f t="shared" si="682"/>
        <v>7149087.6049382696</v>
      </c>
      <c r="G388" s="344">
        <f t="shared" si="683"/>
        <v>7979138.2271468127</v>
      </c>
      <c r="H388" s="344">
        <f t="shared" si="684"/>
        <v>0</v>
      </c>
      <c r="I388" s="340">
        <f t="shared" si="687"/>
        <v>7949.3567251461973</v>
      </c>
      <c r="J388" s="344">
        <f t="shared" si="688"/>
        <v>63192272.343627073</v>
      </c>
      <c r="K388" s="344">
        <f t="shared" si="685"/>
        <v>21134852.857015826</v>
      </c>
      <c r="L388" s="344" t="s">
        <v>96</v>
      </c>
      <c r="M388" s="344">
        <f>M385-M386-M387</f>
        <v>60</v>
      </c>
      <c r="O388" s="342">
        <f>Rendimiento!P181</f>
        <v>0</v>
      </c>
      <c r="P388" s="356">
        <f>Rendimiento!Q181</f>
        <v>0</v>
      </c>
      <c r="Q388" s="332">
        <f>IF(E420&gt;0,O388,0)</f>
        <v>0</v>
      </c>
      <c r="R388" s="333" t="str">
        <f t="shared" si="689"/>
        <v/>
      </c>
      <c r="S388" s="332">
        <f>IF(E420&gt;0,P388,Q388)</f>
        <v>0</v>
      </c>
      <c r="T388" s="344" t="str">
        <f t="shared" si="690"/>
        <v/>
      </c>
      <c r="U388" s="344" t="str">
        <f t="shared" si="692"/>
        <v/>
      </c>
      <c r="V388" s="344" t="str">
        <f t="shared" si="694"/>
        <v/>
      </c>
      <c r="W388" s="344" t="str">
        <f t="shared" si="696"/>
        <v/>
      </c>
      <c r="X388" s="344" t="str">
        <f t="shared" si="698"/>
        <v/>
      </c>
      <c r="Y388" s="344" t="str">
        <f t="shared" si="700"/>
        <v/>
      </c>
      <c r="Z388" s="344" t="str">
        <f t="shared" si="702"/>
        <v/>
      </c>
      <c r="AA388" s="344" t="str">
        <f t="shared" si="704"/>
        <v/>
      </c>
      <c r="AB388" s="344" t="str">
        <f t="shared" si="706"/>
        <v/>
      </c>
      <c r="AC388" s="344" t="str">
        <f t="shared" si="708"/>
        <v/>
      </c>
      <c r="AD388" s="344" t="str">
        <f t="shared" ref="AD388:AD416" si="710">IF(S388=0,"",$CG388)</f>
        <v/>
      </c>
      <c r="BL388" s="332">
        <f t="shared" si="691"/>
        <v>0</v>
      </c>
      <c r="BM388" s="344" t="str">
        <f>IF(BL388&lt;$BL419,$BL420,$BL421)</f>
        <v>ns</v>
      </c>
      <c r="BN388" s="344">
        <f t="shared" si="693"/>
        <v>0</v>
      </c>
      <c r="BO388" s="344" t="str">
        <f>IF(BN388&lt;$BN419,$BN420,$BN421)</f>
        <v>ns</v>
      </c>
      <c r="BP388" s="344">
        <f t="shared" si="695"/>
        <v>0</v>
      </c>
      <c r="BQ388" s="344" t="str">
        <f>IF(BP388&lt;$BP419,$BP420,$BP421)</f>
        <v>ns</v>
      </c>
      <c r="BR388" s="344">
        <f t="shared" si="697"/>
        <v>0</v>
      </c>
      <c r="BS388" s="344" t="str">
        <f>IF(BR388&lt;$BR419,$BR420,$BR421)</f>
        <v>ns</v>
      </c>
      <c r="BT388" s="344">
        <f t="shared" si="699"/>
        <v>0</v>
      </c>
      <c r="BU388" s="344" t="str">
        <f>IF(BT388&lt;$BT419,$BT420,$BT421)</f>
        <v>ns</v>
      </c>
      <c r="BV388" s="344">
        <f t="shared" si="701"/>
        <v>0</v>
      </c>
      <c r="BW388" s="344" t="str">
        <f>IF(BV388&lt;$BV419,$BV420,$BV421)</f>
        <v>ns</v>
      </c>
      <c r="BX388" s="344">
        <f t="shared" si="703"/>
        <v>0</v>
      </c>
      <c r="BY388" s="344" t="str">
        <f>IF(BX388&lt;$BX419,$BX420,$BX421)</f>
        <v>ns</v>
      </c>
      <c r="BZ388" s="344">
        <f t="shared" si="705"/>
        <v>0</v>
      </c>
      <c r="CA388" s="344" t="str">
        <f>IF(BZ388&lt;$BZ419,$BZ420,$BZ421)</f>
        <v>ns</v>
      </c>
      <c r="CB388" s="344">
        <f t="shared" si="707"/>
        <v>0</v>
      </c>
      <c r="CC388" s="344" t="str">
        <f>IF(CB388&lt;$CB419,$CB420,$CB421)</f>
        <v>ns</v>
      </c>
      <c r="CD388" s="344">
        <f t="shared" si="709"/>
        <v>0</v>
      </c>
      <c r="CE388" s="344" t="str">
        <f>IF(CD388&lt;$CD419,$CD420,$CD421)</f>
        <v>ns</v>
      </c>
      <c r="CF388" s="344">
        <f t="shared" ref="CF388:CF416" si="711">ABS($P$387-P388)</f>
        <v>0</v>
      </c>
      <c r="CG388" s="344" t="str">
        <f>IF(CF388&lt;$CF419,$CF420,$CF421)</f>
        <v>ns</v>
      </c>
    </row>
    <row r="389" spans="1:109">
      <c r="A389" s="342">
        <f>IF(Rendimiento!G182="",Rendimiento!K182,Rendimiento!G182)</f>
        <v>2542.7368421052629</v>
      </c>
      <c r="B389" s="355">
        <f>Rendimiento!H182</f>
        <v>2510.5730994152045</v>
      </c>
      <c r="C389" s="355">
        <f>Rendimiento!I182</f>
        <v>3133.3801169590643</v>
      </c>
      <c r="D389" s="343">
        <f>Rendimiento!J182</f>
        <v>0</v>
      </c>
      <c r="E389" s="344">
        <f t="shared" si="686"/>
        <v>6465510.6481994446</v>
      </c>
      <c r="F389" s="344">
        <f t="shared" si="682"/>
        <v>6302977.2875072667</v>
      </c>
      <c r="G389" s="344">
        <f t="shared" si="683"/>
        <v>9818070.9573543984</v>
      </c>
      <c r="H389" s="344">
        <f t="shared" si="684"/>
        <v>0</v>
      </c>
      <c r="I389" s="340">
        <f t="shared" si="687"/>
        <v>8186.6900584795312</v>
      </c>
      <c r="J389" s="344">
        <f t="shared" si="688"/>
        <v>67021894.113607593</v>
      </c>
      <c r="K389" s="344">
        <f t="shared" si="685"/>
        <v>22586558.893061109</v>
      </c>
      <c r="L389" s="344" t="s">
        <v>97</v>
      </c>
      <c r="M389" s="344">
        <f>M380/M387</f>
        <v>1308.0554331541061</v>
      </c>
      <c r="O389" s="342">
        <f>Rendimiento!P182</f>
        <v>0</v>
      </c>
      <c r="P389" s="356">
        <f>Rendimiento!Q182</f>
        <v>0</v>
      </c>
      <c r="Q389" s="332">
        <f>IF(E420&gt;0,O389,0)</f>
        <v>0</v>
      </c>
      <c r="R389" s="333" t="str">
        <f t="shared" si="689"/>
        <v/>
      </c>
      <c r="S389" s="332">
        <f>IF(E420&gt;0,P389,Q389)</f>
        <v>0</v>
      </c>
      <c r="T389" s="344" t="str">
        <f t="shared" si="690"/>
        <v/>
      </c>
      <c r="U389" s="344" t="str">
        <f t="shared" si="692"/>
        <v/>
      </c>
      <c r="V389" s="344" t="str">
        <f t="shared" si="694"/>
        <v/>
      </c>
      <c r="W389" s="344" t="str">
        <f t="shared" si="696"/>
        <v/>
      </c>
      <c r="X389" s="344" t="str">
        <f t="shared" si="698"/>
        <v/>
      </c>
      <c r="Y389" s="344" t="str">
        <f t="shared" si="700"/>
        <v/>
      </c>
      <c r="Z389" s="344" t="str">
        <f t="shared" si="702"/>
        <v/>
      </c>
      <c r="AA389" s="344" t="str">
        <f t="shared" si="704"/>
        <v/>
      </c>
      <c r="AB389" s="344" t="str">
        <f t="shared" si="706"/>
        <v/>
      </c>
      <c r="AC389" s="344" t="str">
        <f t="shared" si="708"/>
        <v/>
      </c>
      <c r="AD389" s="344" t="str">
        <f t="shared" si="710"/>
        <v/>
      </c>
      <c r="AE389" s="344" t="str">
        <f t="shared" ref="AE389:AE416" si="712">IF(S389=0,"",$CI389)</f>
        <v/>
      </c>
      <c r="BL389" s="332">
        <f t="shared" si="691"/>
        <v>0</v>
      </c>
      <c r="BM389" s="344" t="str">
        <f>IF(BL389&lt;$BL419,$BL420,$BL421)</f>
        <v>ns</v>
      </c>
      <c r="BN389" s="344">
        <f t="shared" si="693"/>
        <v>0</v>
      </c>
      <c r="BO389" s="344" t="str">
        <f>IF(BN389&lt;$BN419,$BN420,$BN421)</f>
        <v>ns</v>
      </c>
      <c r="BP389" s="344">
        <f t="shared" si="695"/>
        <v>0</v>
      </c>
      <c r="BQ389" s="344" t="str">
        <f>IF(BP389&lt;$BP419,$BP420,$BP421)</f>
        <v>ns</v>
      </c>
      <c r="BR389" s="344">
        <f t="shared" si="697"/>
        <v>0</v>
      </c>
      <c r="BS389" s="344" t="str">
        <f>IF(BR389&lt;$BR419,$BR420,$BR421)</f>
        <v>ns</v>
      </c>
      <c r="BT389" s="344">
        <f t="shared" si="699"/>
        <v>0</v>
      </c>
      <c r="BU389" s="344" t="str">
        <f>IF(BT389&lt;$BT419,$BT420,$BT421)</f>
        <v>ns</v>
      </c>
      <c r="BV389" s="344">
        <f t="shared" si="701"/>
        <v>0</v>
      </c>
      <c r="BW389" s="344" t="str">
        <f>IF(BV389&lt;$BV419,$BV420,$BV421)</f>
        <v>ns</v>
      </c>
      <c r="BX389" s="344">
        <f t="shared" si="703"/>
        <v>0</v>
      </c>
      <c r="BY389" s="344" t="str">
        <f>IF(BX389&lt;$BX419,$BX420,$BX421)</f>
        <v>ns</v>
      </c>
      <c r="BZ389" s="344">
        <f t="shared" si="705"/>
        <v>0</v>
      </c>
      <c r="CA389" s="344" t="str">
        <f>IF(BZ389&lt;$BZ419,$BZ420,$BZ421)</f>
        <v>ns</v>
      </c>
      <c r="CB389" s="344">
        <f t="shared" si="707"/>
        <v>0</v>
      </c>
      <c r="CC389" s="344" t="str">
        <f>IF(CB389&lt;$CB419,$CB420,$CB421)</f>
        <v>ns</v>
      </c>
      <c r="CD389" s="344">
        <f t="shared" si="709"/>
        <v>0</v>
      </c>
      <c r="CE389" s="344" t="str">
        <f>IF(CD389&lt;$CD419,$CD420,$CD421)</f>
        <v>ns</v>
      </c>
      <c r="CF389" s="344">
        <f t="shared" si="711"/>
        <v>0</v>
      </c>
      <c r="CG389" s="344" t="str">
        <f>IF(CF389&lt;$CF419,$CF420,$CF421)</f>
        <v>ns</v>
      </c>
      <c r="CH389" s="344">
        <f t="shared" ref="CH389:CH416" si="713">ABS($P$388-P389)</f>
        <v>0</v>
      </c>
      <c r="CI389" s="344" t="str">
        <f>IF(CH389&lt;$CH419,$CH420,$CH421)</f>
        <v>ns</v>
      </c>
    </row>
    <row r="390" spans="1:109">
      <c r="A390" s="342">
        <f>IF(Rendimiento!G183="",Rendimiento!K183,Rendimiento!G183)</f>
        <v>2953.5789473684208</v>
      </c>
      <c r="B390" s="355">
        <f>Rendimiento!H183</f>
        <v>2887.8947368421054</v>
      </c>
      <c r="C390" s="355">
        <f>Rendimiento!I183</f>
        <v>3600.4970760233909</v>
      </c>
      <c r="D390" s="343">
        <f>Rendimiento!J183</f>
        <v>0</v>
      </c>
      <c r="E390" s="344">
        <f t="shared" si="686"/>
        <v>8723628.5983379483</v>
      </c>
      <c r="F390" s="344">
        <f t="shared" si="682"/>
        <v>8339936.011080333</v>
      </c>
      <c r="G390" s="344">
        <f t="shared" si="683"/>
        <v>12963579.194452988</v>
      </c>
      <c r="H390" s="344">
        <f t="shared" si="684"/>
        <v>0</v>
      </c>
      <c r="I390" s="340">
        <f t="shared" si="687"/>
        <v>9441.9707602339186</v>
      </c>
      <c r="J390" s="344">
        <f t="shared" si="688"/>
        <v>89150811.837112278</v>
      </c>
      <c r="K390" s="344">
        <f t="shared" si="685"/>
        <v>30027143.803871267</v>
      </c>
      <c r="L390" s="344" t="s">
        <v>98</v>
      </c>
      <c r="M390" s="344">
        <f>M382/M386</f>
        <v>1663316.0098807891</v>
      </c>
      <c r="O390" s="342">
        <f>Rendimiento!P183</f>
        <v>0</v>
      </c>
      <c r="P390" s="356">
        <f>Rendimiento!Q183</f>
        <v>0</v>
      </c>
      <c r="Q390" s="332">
        <f>IF(E420&gt;0,O390,0)</f>
        <v>0</v>
      </c>
      <c r="R390" s="333" t="str">
        <f t="shared" si="689"/>
        <v/>
      </c>
      <c r="S390" s="332">
        <f>IF(E420&gt;0,P390,Q390)</f>
        <v>0</v>
      </c>
      <c r="T390" s="344" t="str">
        <f t="shared" si="690"/>
        <v/>
      </c>
      <c r="U390" s="344" t="str">
        <f t="shared" si="692"/>
        <v/>
      </c>
      <c r="V390" s="344" t="str">
        <f t="shared" si="694"/>
        <v/>
      </c>
      <c r="W390" s="344" t="str">
        <f t="shared" si="696"/>
        <v/>
      </c>
      <c r="X390" s="344" t="str">
        <f t="shared" si="698"/>
        <v/>
      </c>
      <c r="Y390" s="344" t="str">
        <f t="shared" si="700"/>
        <v/>
      </c>
      <c r="Z390" s="344" t="str">
        <f t="shared" si="702"/>
        <v/>
      </c>
      <c r="AA390" s="344" t="str">
        <f t="shared" si="704"/>
        <v/>
      </c>
      <c r="AB390" s="344" t="str">
        <f t="shared" si="706"/>
        <v/>
      </c>
      <c r="AC390" s="344" t="str">
        <f t="shared" si="708"/>
        <v/>
      </c>
      <c r="AD390" s="344" t="str">
        <f t="shared" si="710"/>
        <v/>
      </c>
      <c r="AE390" s="344" t="str">
        <f t="shared" si="712"/>
        <v/>
      </c>
      <c r="AF390" s="344" t="str">
        <f t="shared" ref="AF390:AF416" si="714">IF(S390=0,"",$CK390)</f>
        <v/>
      </c>
      <c r="BL390" s="332">
        <f t="shared" si="691"/>
        <v>0</v>
      </c>
      <c r="BM390" s="344" t="str">
        <f>IF(BL390&lt;$BL419,$BL420,$BL421)</f>
        <v>ns</v>
      </c>
      <c r="BN390" s="344">
        <f t="shared" si="693"/>
        <v>0</v>
      </c>
      <c r="BO390" s="344" t="str">
        <f>IF(BN390&lt;$BN419,$BN420,$BN421)</f>
        <v>ns</v>
      </c>
      <c r="BP390" s="344">
        <f t="shared" si="695"/>
        <v>0</v>
      </c>
      <c r="BQ390" s="344" t="str">
        <f>IF(BP390&lt;$BP419,$BP420,$BP421)</f>
        <v>ns</v>
      </c>
      <c r="BR390" s="344">
        <f t="shared" si="697"/>
        <v>0</v>
      </c>
      <c r="BS390" s="344" t="str">
        <f>IF(BR390&lt;$BR419,$BR420,$BR421)</f>
        <v>ns</v>
      </c>
      <c r="BT390" s="344">
        <f t="shared" si="699"/>
        <v>0</v>
      </c>
      <c r="BU390" s="344" t="str">
        <f>IF(BT390&lt;$BT419,$BT420,$BT421)</f>
        <v>ns</v>
      </c>
      <c r="BV390" s="344">
        <f t="shared" si="701"/>
        <v>0</v>
      </c>
      <c r="BW390" s="344" t="str">
        <f>IF(BV390&lt;$BV419,$BV420,$BV421)</f>
        <v>ns</v>
      </c>
      <c r="BX390" s="344">
        <f t="shared" si="703"/>
        <v>0</v>
      </c>
      <c r="BY390" s="344" t="str">
        <f>IF(BX390&lt;$BX419,$BX420,$BX421)</f>
        <v>ns</v>
      </c>
      <c r="BZ390" s="344">
        <f t="shared" si="705"/>
        <v>0</v>
      </c>
      <c r="CA390" s="344" t="str">
        <f>IF(BZ390&lt;$BZ419,$BZ420,$BZ421)</f>
        <v>ns</v>
      </c>
      <c r="CB390" s="344">
        <f t="shared" si="707"/>
        <v>0</v>
      </c>
      <c r="CC390" s="344" t="str">
        <f>IF(CB390&lt;$CB419,$CB420,$CB421)</f>
        <v>ns</v>
      </c>
      <c r="CD390" s="344">
        <f t="shared" si="709"/>
        <v>0</v>
      </c>
      <c r="CE390" s="344" t="str">
        <f>IF(CD390&lt;$CD419,$CD420,$CD421)</f>
        <v>ns</v>
      </c>
      <c r="CF390" s="344">
        <f t="shared" si="711"/>
        <v>0</v>
      </c>
      <c r="CG390" s="344" t="str">
        <f>IF(CF390&lt;$CF419,$CF420,$CF421)</f>
        <v>ns</v>
      </c>
      <c r="CH390" s="344">
        <f t="shared" si="713"/>
        <v>0</v>
      </c>
      <c r="CI390" s="344" t="str">
        <f>IF(CH390&lt;$CH419,$CH420,$CH421)</f>
        <v>ns</v>
      </c>
      <c r="CJ390" s="344">
        <f t="shared" ref="CJ390:CJ416" si="715">ABS($P$389-P390)</f>
        <v>0</v>
      </c>
      <c r="CK390" s="344" t="str">
        <f>IF(CJ390&lt;$CJ419,$CJ420,$CJ421)</f>
        <v>ns</v>
      </c>
    </row>
    <row r="391" spans="1:109">
      <c r="A391" s="342">
        <f>IF(Rendimiento!G184="",Rendimiento!K184,Rendimiento!G184)</f>
        <v>4024.7836257309941</v>
      </c>
      <c r="B391" s="355">
        <f>Rendimiento!H184</f>
        <v>4564.2222222222217</v>
      </c>
      <c r="C391" s="355">
        <f>Rendimiento!I184</f>
        <v>4901.6842105263149</v>
      </c>
      <c r="D391" s="343">
        <f>Rendimiento!J184</f>
        <v>0</v>
      </c>
      <c r="E391" s="344">
        <f t="shared" si="686"/>
        <v>16198883.233952327</v>
      </c>
      <c r="F391" s="344">
        <f t="shared" si="682"/>
        <v>20832124.493827157</v>
      </c>
      <c r="G391" s="344">
        <f t="shared" si="683"/>
        <v>24026508.099722981</v>
      </c>
      <c r="H391" s="344">
        <f t="shared" si="684"/>
        <v>0</v>
      </c>
      <c r="I391" s="340">
        <f t="shared" si="687"/>
        <v>13490.690058479531</v>
      </c>
      <c r="J391" s="344">
        <f t="shared" si="688"/>
        <v>181998718.25395846</v>
      </c>
      <c r="K391" s="344">
        <f t="shared" si="685"/>
        <v>61057515.827502467</v>
      </c>
      <c r="L391" s="344" t="s">
        <v>99</v>
      </c>
      <c r="M391" s="344">
        <f>M384/M388</f>
        <v>160769.15007048647</v>
      </c>
      <c r="O391" s="342">
        <f>Rendimiento!P184</f>
        <v>0</v>
      </c>
      <c r="P391" s="356">
        <f>Rendimiento!Q184</f>
        <v>0</v>
      </c>
      <c r="Q391" s="332">
        <f>IF(E420&gt;0,O391,0)</f>
        <v>0</v>
      </c>
      <c r="R391" s="333" t="str">
        <f t="shared" si="689"/>
        <v/>
      </c>
      <c r="S391" s="332">
        <f>IF(E420&gt;0,P391,Q391)</f>
        <v>0</v>
      </c>
      <c r="T391" s="344" t="str">
        <f t="shared" si="690"/>
        <v/>
      </c>
      <c r="U391" s="344" t="str">
        <f t="shared" si="692"/>
        <v/>
      </c>
      <c r="V391" s="344" t="str">
        <f t="shared" si="694"/>
        <v/>
      </c>
      <c r="W391" s="344" t="str">
        <f t="shared" si="696"/>
        <v/>
      </c>
      <c r="X391" s="344" t="str">
        <f t="shared" si="698"/>
        <v/>
      </c>
      <c r="Y391" s="344" t="str">
        <f t="shared" si="700"/>
        <v/>
      </c>
      <c r="Z391" s="344" t="str">
        <f t="shared" si="702"/>
        <v/>
      </c>
      <c r="AA391" s="344" t="str">
        <f t="shared" si="704"/>
        <v/>
      </c>
      <c r="AB391" s="344" t="str">
        <f t="shared" si="706"/>
        <v/>
      </c>
      <c r="AC391" s="344" t="str">
        <f t="shared" si="708"/>
        <v/>
      </c>
      <c r="AD391" s="344" t="str">
        <f t="shared" si="710"/>
        <v/>
      </c>
      <c r="AE391" s="344" t="str">
        <f t="shared" si="712"/>
        <v/>
      </c>
      <c r="AF391" s="344" t="str">
        <f t="shared" si="714"/>
        <v/>
      </c>
      <c r="AG391" s="344" t="str">
        <f t="shared" ref="AG391:AG416" si="716">IF(S391=0,"",$CM391)</f>
        <v/>
      </c>
      <c r="BL391" s="332">
        <f t="shared" si="691"/>
        <v>0</v>
      </c>
      <c r="BM391" s="344" t="str">
        <f>IF(BL391&lt;$BL419,$BL420,$BL421)</f>
        <v>ns</v>
      </c>
      <c r="BN391" s="344">
        <f t="shared" si="693"/>
        <v>0</v>
      </c>
      <c r="BO391" s="344" t="str">
        <f>IF(BN391&lt;$BN419,$BN420,$BN421)</f>
        <v>ns</v>
      </c>
      <c r="BP391" s="344">
        <f t="shared" si="695"/>
        <v>0</v>
      </c>
      <c r="BQ391" s="344" t="str">
        <f>IF(BP391&lt;$BP419,$BP420,$BP421)</f>
        <v>ns</v>
      </c>
      <c r="BR391" s="344">
        <f t="shared" si="697"/>
        <v>0</v>
      </c>
      <c r="BS391" s="344" t="str">
        <f>IF(BR391&lt;$BR419,$BR420,$BR421)</f>
        <v>ns</v>
      </c>
      <c r="BT391" s="344">
        <f t="shared" si="699"/>
        <v>0</v>
      </c>
      <c r="BU391" s="344" t="str">
        <f>IF(BT391&lt;$BT419,$BT420,$BT421)</f>
        <v>ns</v>
      </c>
      <c r="BV391" s="344">
        <f t="shared" si="701"/>
        <v>0</v>
      </c>
      <c r="BW391" s="344" t="str">
        <f>IF(BV391&lt;$BV419,$BV420,$BV421)</f>
        <v>ns</v>
      </c>
      <c r="BX391" s="344">
        <f t="shared" si="703"/>
        <v>0</v>
      </c>
      <c r="BY391" s="344" t="str">
        <f>IF(BX391&lt;$BX419,$BX420,$BX421)</f>
        <v>ns</v>
      </c>
      <c r="BZ391" s="344">
        <f t="shared" si="705"/>
        <v>0</v>
      </c>
      <c r="CA391" s="344" t="str">
        <f>IF(BZ391&lt;$BZ419,$BZ420,$BZ421)</f>
        <v>ns</v>
      </c>
      <c r="CB391" s="344">
        <f t="shared" si="707"/>
        <v>0</v>
      </c>
      <c r="CC391" s="344" t="str">
        <f>IF(CB391&lt;$CB419,$CB420,$CB421)</f>
        <v>ns</v>
      </c>
      <c r="CD391" s="344">
        <f t="shared" si="709"/>
        <v>0</v>
      </c>
      <c r="CE391" s="344" t="str">
        <f>IF(CD391&lt;$CD419,$CD420,$CD421)</f>
        <v>ns</v>
      </c>
      <c r="CF391" s="344">
        <f t="shared" si="711"/>
        <v>0</v>
      </c>
      <c r="CG391" s="344" t="str">
        <f>IF(CF391&lt;$CF419,$CF420,$CF421)</f>
        <v>ns</v>
      </c>
      <c r="CH391" s="344">
        <f t="shared" si="713"/>
        <v>0</v>
      </c>
      <c r="CI391" s="344" t="str">
        <f>IF(CH391&lt;$CH419,$CH420,$CH421)</f>
        <v>ns</v>
      </c>
      <c r="CJ391" s="344">
        <f t="shared" si="715"/>
        <v>0</v>
      </c>
      <c r="CK391" s="344" t="str">
        <f>IF(CJ391&lt;$CJ419,$CJ420,$CJ421)</f>
        <v>ns</v>
      </c>
      <c r="CL391" s="344">
        <f t="shared" ref="CL391:CL416" si="717">ABS($P$390-P391)</f>
        <v>0</v>
      </c>
      <c r="CM391" s="344" t="str">
        <f>IF(CL391&lt;$CL419,$CL420,$CL421)</f>
        <v>ns</v>
      </c>
    </row>
    <row r="392" spans="1:109">
      <c r="A392" s="342">
        <f>IF(Rendimiento!G185="",Rendimiento!K185,Rendimiento!G185)</f>
        <v>2330.3508771929819</v>
      </c>
      <c r="B392" s="355">
        <f>Rendimiento!H185</f>
        <v>2848.0994152046783</v>
      </c>
      <c r="C392" s="355">
        <f>Rendimiento!I185</f>
        <v>2593.1228070175434</v>
      </c>
      <c r="D392" s="343">
        <f>Rendimiento!J185</f>
        <v>0</v>
      </c>
      <c r="E392" s="344">
        <f t="shared" si="686"/>
        <v>5430535.2108340999</v>
      </c>
      <c r="F392" s="344">
        <f t="shared" si="682"/>
        <v>8111670.2788892305</v>
      </c>
      <c r="G392" s="344">
        <f t="shared" si="683"/>
        <v>6724285.8922745436</v>
      </c>
      <c r="H392" s="344">
        <f t="shared" si="684"/>
        <v>0</v>
      </c>
      <c r="I392" s="340">
        <f t="shared" si="687"/>
        <v>7771.5730994152036</v>
      </c>
      <c r="J392" s="344">
        <f t="shared" si="688"/>
        <v>60397348.439554036</v>
      </c>
      <c r="K392" s="344">
        <f t="shared" si="685"/>
        <v>20266491.381997876</v>
      </c>
      <c r="L392" s="344" t="s">
        <v>100</v>
      </c>
      <c r="M392" s="344">
        <f>M389/M391</f>
        <v>8.1362340510017731E-3</v>
      </c>
      <c r="N392" s="344">
        <f>FINV(0.05,M387,M388)</f>
        <v>3.1504113105827263</v>
      </c>
      <c r="O392" s="342">
        <f>Rendimiento!P185</f>
        <v>0</v>
      </c>
      <c r="P392" s="356">
        <f>Rendimiento!Q185</f>
        <v>0</v>
      </c>
      <c r="Q392" s="332">
        <f>IF(E420&gt;0,O392,0)</f>
        <v>0</v>
      </c>
      <c r="R392" s="333" t="str">
        <f t="shared" si="689"/>
        <v/>
      </c>
      <c r="S392" s="332">
        <f>IF(E420&gt;0,P392,Q392)</f>
        <v>0</v>
      </c>
      <c r="T392" s="344" t="str">
        <f t="shared" si="690"/>
        <v/>
      </c>
      <c r="U392" s="344" t="str">
        <f t="shared" si="692"/>
        <v/>
      </c>
      <c r="V392" s="344" t="str">
        <f t="shared" si="694"/>
        <v/>
      </c>
      <c r="W392" s="344" t="str">
        <f t="shared" si="696"/>
        <v/>
      </c>
      <c r="X392" s="344" t="str">
        <f t="shared" si="698"/>
        <v/>
      </c>
      <c r="Y392" s="344" t="str">
        <f t="shared" si="700"/>
        <v/>
      </c>
      <c r="Z392" s="344" t="str">
        <f t="shared" si="702"/>
        <v/>
      </c>
      <c r="AA392" s="344" t="str">
        <f t="shared" si="704"/>
        <v/>
      </c>
      <c r="AB392" s="344" t="str">
        <f t="shared" si="706"/>
        <v/>
      </c>
      <c r="AC392" s="344" t="str">
        <f t="shared" si="708"/>
        <v/>
      </c>
      <c r="AD392" s="344" t="str">
        <f t="shared" si="710"/>
        <v/>
      </c>
      <c r="AE392" s="344" t="str">
        <f t="shared" si="712"/>
        <v/>
      </c>
      <c r="AF392" s="344" t="str">
        <f t="shared" si="714"/>
        <v/>
      </c>
      <c r="AG392" s="344" t="str">
        <f t="shared" si="716"/>
        <v/>
      </c>
      <c r="AH392" s="344" t="str">
        <f t="shared" ref="AH392:AH416" si="718">IF(S392=0,"",$CO392)</f>
        <v/>
      </c>
      <c r="BL392" s="332">
        <f t="shared" si="691"/>
        <v>0</v>
      </c>
      <c r="BM392" s="344" t="str">
        <f>IF(BL392&lt;$BL419,$BL420,$BL421)</f>
        <v>ns</v>
      </c>
      <c r="BN392" s="344">
        <f t="shared" si="693"/>
        <v>0</v>
      </c>
      <c r="BO392" s="344" t="str">
        <f>IF(BN392&lt;$BN419,$BN420,$BN421)</f>
        <v>ns</v>
      </c>
      <c r="BP392" s="344">
        <f t="shared" si="695"/>
        <v>0</v>
      </c>
      <c r="BQ392" s="344" t="str">
        <f>IF(BP392&lt;$BP419,$BP420,$BP421)</f>
        <v>ns</v>
      </c>
      <c r="BR392" s="344">
        <f t="shared" si="697"/>
        <v>0</v>
      </c>
      <c r="BS392" s="344" t="str">
        <f>IF(BR392&lt;$BR419,$BR420,$BR421)</f>
        <v>ns</v>
      </c>
      <c r="BT392" s="344">
        <f t="shared" si="699"/>
        <v>0</v>
      </c>
      <c r="BU392" s="344" t="str">
        <f>IF(BT392&lt;$BT419,$BT420,$BT421)</f>
        <v>ns</v>
      </c>
      <c r="BV392" s="344">
        <f t="shared" si="701"/>
        <v>0</v>
      </c>
      <c r="BW392" s="344" t="str">
        <f>IF(BV392&lt;$BV419,$BV420,$BV421)</f>
        <v>ns</v>
      </c>
      <c r="BX392" s="344">
        <f t="shared" si="703"/>
        <v>0</v>
      </c>
      <c r="BY392" s="344" t="str">
        <f>IF(BX392&lt;$BX419,$BX420,$BX421)</f>
        <v>ns</v>
      </c>
      <c r="BZ392" s="344">
        <f t="shared" si="705"/>
        <v>0</v>
      </c>
      <c r="CA392" s="344" t="str">
        <f>IF(BZ392&lt;$BZ419,$BZ420,$BZ421)</f>
        <v>ns</v>
      </c>
      <c r="CB392" s="344">
        <f t="shared" si="707"/>
        <v>0</v>
      </c>
      <c r="CC392" s="344" t="str">
        <f>IF(CB392&lt;$CB419,$CB420,$CB421)</f>
        <v>ns</v>
      </c>
      <c r="CD392" s="344">
        <f t="shared" si="709"/>
        <v>0</v>
      </c>
      <c r="CE392" s="344" t="str">
        <f>IF(CD392&lt;$CD419,$CD420,$CD421)</f>
        <v>ns</v>
      </c>
      <c r="CF392" s="344">
        <f t="shared" si="711"/>
        <v>0</v>
      </c>
      <c r="CG392" s="344" t="str">
        <f>IF(CF392&lt;$CF419,$CF420,$CF421)</f>
        <v>ns</v>
      </c>
      <c r="CH392" s="344">
        <f t="shared" si="713"/>
        <v>0</v>
      </c>
      <c r="CI392" s="344" t="str">
        <f>IF(CH392&lt;$CH419,$CH420,$CH421)</f>
        <v>ns</v>
      </c>
      <c r="CJ392" s="344">
        <f t="shared" si="715"/>
        <v>0</v>
      </c>
      <c r="CK392" s="344" t="str">
        <f>IF(CJ392&lt;$CJ419,$CJ420,$CJ421)</f>
        <v>ns</v>
      </c>
      <c r="CL392" s="344">
        <f t="shared" si="717"/>
        <v>0</v>
      </c>
      <c r="CM392" s="344" t="str">
        <f>IF(CL392&lt;$CL419,$CL420,$CL421)</f>
        <v>ns</v>
      </c>
      <c r="CN392" s="344">
        <f t="shared" ref="CN392:CN416" si="719">ABS($P$391-P392)</f>
        <v>0</v>
      </c>
      <c r="CO392" s="344" t="str">
        <f>IF(CN392&lt;$CN419,$CN420,$CN421)</f>
        <v>ns</v>
      </c>
    </row>
    <row r="393" spans="1:109">
      <c r="A393" s="342">
        <f>IF(Rendimiento!G186="",Rendimiento!K186,Rendimiento!G186)</f>
        <v>3989.5906432748534</v>
      </c>
      <c r="B393" s="355">
        <f>Rendimiento!H186</f>
        <v>3286.7894736842109</v>
      </c>
      <c r="C393" s="355">
        <f>Rendimiento!I186</f>
        <v>3217.2163742690059</v>
      </c>
      <c r="D393" s="343">
        <f>Rendimiento!J186</f>
        <v>0</v>
      </c>
      <c r="E393" s="344">
        <f t="shared" si="686"/>
        <v>15916833.500906259</v>
      </c>
      <c r="F393" s="344">
        <f t="shared" si="682"/>
        <v>10802985.044321332</v>
      </c>
      <c r="G393" s="344">
        <f t="shared" si="683"/>
        <v>10350481.198864609</v>
      </c>
      <c r="H393" s="344">
        <f t="shared" si="684"/>
        <v>0</v>
      </c>
      <c r="I393" s="340">
        <f t="shared" si="687"/>
        <v>10493.596491228071</v>
      </c>
      <c r="J393" s="344">
        <f t="shared" si="688"/>
        <v>110115567.32071407</v>
      </c>
      <c r="K393" s="344">
        <f t="shared" si="685"/>
        <v>37070299.744092196</v>
      </c>
      <c r="M393" s="344">
        <f>M390/M391</f>
        <v>10.345989943664794</v>
      </c>
      <c r="N393" s="344">
        <f>FINV(0.05,M386,M389)</f>
        <v>1.4678890824247803</v>
      </c>
      <c r="O393" s="342">
        <f>Rendimiento!P186</f>
        <v>0</v>
      </c>
      <c r="P393" s="356">
        <f>Rendimiento!Q186</f>
        <v>0</v>
      </c>
      <c r="Q393" s="332">
        <f>IF(E420&gt;0,O393,0)</f>
        <v>0</v>
      </c>
      <c r="R393" s="333" t="str">
        <f t="shared" si="689"/>
        <v/>
      </c>
      <c r="S393" s="332">
        <f>IF(E420&gt;0,P393,Q393)</f>
        <v>0</v>
      </c>
      <c r="T393" s="344" t="str">
        <f t="shared" si="690"/>
        <v/>
      </c>
      <c r="U393" s="344" t="str">
        <f t="shared" si="692"/>
        <v/>
      </c>
      <c r="V393" s="344" t="str">
        <f t="shared" si="694"/>
        <v/>
      </c>
      <c r="W393" s="344" t="str">
        <f t="shared" si="696"/>
        <v/>
      </c>
      <c r="X393" s="344" t="str">
        <f t="shared" si="698"/>
        <v/>
      </c>
      <c r="Y393" s="344" t="str">
        <f t="shared" si="700"/>
        <v/>
      </c>
      <c r="Z393" s="344" t="str">
        <f t="shared" si="702"/>
        <v/>
      </c>
      <c r="AA393" s="344" t="str">
        <f t="shared" si="704"/>
        <v/>
      </c>
      <c r="AB393" s="344" t="str">
        <f t="shared" si="706"/>
        <v/>
      </c>
      <c r="AC393" s="344" t="str">
        <f t="shared" si="708"/>
        <v/>
      </c>
      <c r="AD393" s="344" t="str">
        <f t="shared" si="710"/>
        <v/>
      </c>
      <c r="AE393" s="344" t="str">
        <f t="shared" si="712"/>
        <v/>
      </c>
      <c r="AF393" s="344" t="str">
        <f t="shared" si="714"/>
        <v/>
      </c>
      <c r="AG393" s="344" t="str">
        <f t="shared" si="716"/>
        <v/>
      </c>
      <c r="AH393" s="344" t="str">
        <f t="shared" si="718"/>
        <v/>
      </c>
      <c r="AI393" s="344" t="str">
        <f t="shared" ref="AI393:AI416" si="720">IF(S393=0,"",$CQ393)</f>
        <v/>
      </c>
      <c r="BL393" s="332">
        <f t="shared" si="691"/>
        <v>0</v>
      </c>
      <c r="BM393" s="344" t="str">
        <f>IF(BL393&lt;$BL419,$BL420,$BL421)</f>
        <v>ns</v>
      </c>
      <c r="BN393" s="344">
        <f t="shared" si="693"/>
        <v>0</v>
      </c>
      <c r="BO393" s="344" t="str">
        <f>IF(BN393&lt;$BN419,$BN420,$BN421)</f>
        <v>ns</v>
      </c>
      <c r="BP393" s="344">
        <f t="shared" si="695"/>
        <v>0</v>
      </c>
      <c r="BQ393" s="344" t="str">
        <f>IF(BP393&lt;$BP419,$BP420,$BP421)</f>
        <v>ns</v>
      </c>
      <c r="BR393" s="344">
        <f t="shared" si="697"/>
        <v>0</v>
      </c>
      <c r="BS393" s="344" t="str">
        <f>IF(BR393&lt;$BR419,$BR420,$BR421)</f>
        <v>ns</v>
      </c>
      <c r="BT393" s="344">
        <f t="shared" si="699"/>
        <v>0</v>
      </c>
      <c r="BU393" s="344" t="str">
        <f>IF(BT393&lt;$BT419,$BT420,$BT421)</f>
        <v>ns</v>
      </c>
      <c r="BV393" s="344">
        <f t="shared" si="701"/>
        <v>0</v>
      </c>
      <c r="BW393" s="344" t="str">
        <f>IF(BV393&lt;$BV419,$BV420,$BV421)</f>
        <v>ns</v>
      </c>
      <c r="BX393" s="344">
        <f t="shared" si="703"/>
        <v>0</v>
      </c>
      <c r="BY393" s="344" t="str">
        <f>IF(BX393&lt;$BX419,$BX420,$BX421)</f>
        <v>ns</v>
      </c>
      <c r="BZ393" s="344">
        <f t="shared" si="705"/>
        <v>0</v>
      </c>
      <c r="CA393" s="344" t="str">
        <f>IF(BZ393&lt;$BZ419,$BZ420,$BZ421)</f>
        <v>ns</v>
      </c>
      <c r="CB393" s="344">
        <f t="shared" si="707"/>
        <v>0</v>
      </c>
      <c r="CC393" s="344" t="str">
        <f>IF(CB393&lt;$CB419,$CB420,$CB421)</f>
        <v>ns</v>
      </c>
      <c r="CD393" s="344">
        <f t="shared" si="709"/>
        <v>0</v>
      </c>
      <c r="CE393" s="344" t="str">
        <f>IF(CD393&lt;$CD419,$CD420,$CD421)</f>
        <v>ns</v>
      </c>
      <c r="CF393" s="344">
        <f t="shared" si="711"/>
        <v>0</v>
      </c>
      <c r="CG393" s="344" t="str">
        <f>IF(CF393&lt;$CF419,$CF420,$CF421)</f>
        <v>ns</v>
      </c>
      <c r="CH393" s="344">
        <f t="shared" si="713"/>
        <v>0</v>
      </c>
      <c r="CI393" s="344" t="str">
        <f>IF(CH393&lt;$CH419,$CH420,$CH421)</f>
        <v>ns</v>
      </c>
      <c r="CJ393" s="344">
        <f t="shared" si="715"/>
        <v>0</v>
      </c>
      <c r="CK393" s="344" t="str">
        <f>IF(CJ393&lt;$CJ419,$CJ420,$CJ421)</f>
        <v>ns</v>
      </c>
      <c r="CL393" s="344">
        <f t="shared" si="717"/>
        <v>0</v>
      </c>
      <c r="CM393" s="344" t="str">
        <f>IF(CL393&lt;$CL419,$CL420,$CL421)</f>
        <v>ns</v>
      </c>
      <c r="CN393" s="344">
        <f t="shared" si="719"/>
        <v>0</v>
      </c>
      <c r="CO393" s="344" t="str">
        <f>IF(CN393&lt;$CN419,$CN420,$CN421)</f>
        <v>ns</v>
      </c>
      <c r="CP393" s="344">
        <f t="shared" ref="CP393:CP416" si="721">ABS($P$392-P393)</f>
        <v>0</v>
      </c>
      <c r="CQ393" s="344" t="str">
        <f>IF(CP393&lt;$CP419,$CP420,$CP421)</f>
        <v>ns</v>
      </c>
    </row>
    <row r="394" spans="1:109">
      <c r="A394" s="342">
        <f>IF(Rendimiento!G187="",Rendimiento!K187,Rendimiento!G187)</f>
        <v>2626.1695906432747</v>
      </c>
      <c r="B394" s="355">
        <f>Rendimiento!H187</f>
        <v>3587.4795321637425</v>
      </c>
      <c r="C394" s="355">
        <f>Rendimiento!I187</f>
        <v>3860.7719298245606</v>
      </c>
      <c r="D394" s="343">
        <f>Rendimiento!J187</f>
        <v>0</v>
      </c>
      <c r="E394" s="344">
        <f t="shared" si="686"/>
        <v>6896766.7188194646</v>
      </c>
      <c r="F394" s="344">
        <f t="shared" si="682"/>
        <v>12870009.393693784</v>
      </c>
      <c r="G394" s="344">
        <f t="shared" si="683"/>
        <v>14905559.894121261</v>
      </c>
      <c r="H394" s="344">
        <f t="shared" si="684"/>
        <v>0</v>
      </c>
      <c r="I394" s="340">
        <f t="shared" si="687"/>
        <v>10074.421052631578</v>
      </c>
      <c r="J394" s="344">
        <f t="shared" si="688"/>
        <v>101493959.54570636</v>
      </c>
      <c r="K394" s="344">
        <f t="shared" si="685"/>
        <v>34672336.006634511</v>
      </c>
      <c r="L394" s="344" t="s">
        <v>110</v>
      </c>
      <c r="M394" s="344">
        <f>TINV(0.05,M388)</f>
        <v>2.0002978220142609</v>
      </c>
      <c r="N394" s="343">
        <f>FDIST(M392,M387,M388)</f>
        <v>0.99189786968360072</v>
      </c>
      <c r="O394" s="342">
        <f>Rendimiento!P187</f>
        <v>0</v>
      </c>
      <c r="P394" s="356">
        <f>Rendimiento!Q187</f>
        <v>0</v>
      </c>
      <c r="Q394" s="332">
        <f>IF(E420&gt;0,O394,0)</f>
        <v>0</v>
      </c>
      <c r="R394" s="333" t="str">
        <f t="shared" si="689"/>
        <v/>
      </c>
      <c r="S394" s="332">
        <f>IF(E420&gt;0,P394,Q394)</f>
        <v>0</v>
      </c>
      <c r="T394" s="344" t="str">
        <f t="shared" si="690"/>
        <v/>
      </c>
      <c r="U394" s="344" t="str">
        <f t="shared" si="692"/>
        <v/>
      </c>
      <c r="V394" s="344" t="str">
        <f t="shared" si="694"/>
        <v/>
      </c>
      <c r="W394" s="344" t="str">
        <f t="shared" si="696"/>
        <v/>
      </c>
      <c r="X394" s="344" t="str">
        <f t="shared" si="698"/>
        <v/>
      </c>
      <c r="Y394" s="344" t="str">
        <f t="shared" si="700"/>
        <v/>
      </c>
      <c r="Z394" s="344" t="str">
        <f t="shared" si="702"/>
        <v/>
      </c>
      <c r="AA394" s="344" t="str">
        <f t="shared" si="704"/>
        <v/>
      </c>
      <c r="AB394" s="344" t="str">
        <f t="shared" si="706"/>
        <v/>
      </c>
      <c r="AC394" s="344" t="str">
        <f t="shared" si="708"/>
        <v/>
      </c>
      <c r="AD394" s="344" t="str">
        <f t="shared" si="710"/>
        <v/>
      </c>
      <c r="AE394" s="344" t="str">
        <f t="shared" si="712"/>
        <v/>
      </c>
      <c r="AF394" s="344" t="str">
        <f t="shared" si="714"/>
        <v/>
      </c>
      <c r="AG394" s="344" t="str">
        <f t="shared" si="716"/>
        <v/>
      </c>
      <c r="AH394" s="344" t="str">
        <f t="shared" si="718"/>
        <v/>
      </c>
      <c r="AI394" s="344" t="str">
        <f t="shared" si="720"/>
        <v/>
      </c>
      <c r="AJ394" s="344" t="str">
        <f t="shared" ref="AJ394:AJ416" si="722">IF(S394=0,"",$CS394)</f>
        <v/>
      </c>
      <c r="BL394" s="332">
        <f t="shared" si="691"/>
        <v>0</v>
      </c>
      <c r="BM394" s="344" t="str">
        <f>IF(BL394&lt;$BL419,$BL420,$BL421)</f>
        <v>ns</v>
      </c>
      <c r="BN394" s="344">
        <f t="shared" si="693"/>
        <v>0</v>
      </c>
      <c r="BO394" s="344" t="str">
        <f>IF(BN394&lt;$BN419,$BN420,$BN421)</f>
        <v>ns</v>
      </c>
      <c r="BP394" s="344">
        <f t="shared" si="695"/>
        <v>0</v>
      </c>
      <c r="BQ394" s="344" t="str">
        <f>IF(BP394&lt;$BP419,$BP420,$BP421)</f>
        <v>ns</v>
      </c>
      <c r="BR394" s="344">
        <f t="shared" si="697"/>
        <v>0</v>
      </c>
      <c r="BS394" s="344" t="str">
        <f>IF(BR394&lt;$BR419,$BR420,$BR421)</f>
        <v>ns</v>
      </c>
      <c r="BT394" s="344">
        <f t="shared" si="699"/>
        <v>0</v>
      </c>
      <c r="BU394" s="344" t="str">
        <f>IF(BT394&lt;$BT419,$BT420,$BT421)</f>
        <v>ns</v>
      </c>
      <c r="BV394" s="344">
        <f t="shared" si="701"/>
        <v>0</v>
      </c>
      <c r="BW394" s="344" t="str">
        <f>IF(BV394&lt;$BV419,$BV420,$BV421)</f>
        <v>ns</v>
      </c>
      <c r="BX394" s="344">
        <f t="shared" si="703"/>
        <v>0</v>
      </c>
      <c r="BY394" s="344" t="str">
        <f>IF(BX394&lt;$BX419,$BX420,$BX421)</f>
        <v>ns</v>
      </c>
      <c r="BZ394" s="344">
        <f t="shared" si="705"/>
        <v>0</v>
      </c>
      <c r="CA394" s="344" t="str">
        <f>IF(BZ394&lt;$BZ419,$BZ420,$BZ421)</f>
        <v>ns</v>
      </c>
      <c r="CB394" s="344">
        <f t="shared" si="707"/>
        <v>0</v>
      </c>
      <c r="CC394" s="344" t="str">
        <f>IF(CB394&lt;$CB419,$CB420,$CB421)</f>
        <v>ns</v>
      </c>
      <c r="CD394" s="344">
        <f t="shared" si="709"/>
        <v>0</v>
      </c>
      <c r="CE394" s="344" t="str">
        <f>IF(CD394&lt;$CD419,$CD420,$CD421)</f>
        <v>ns</v>
      </c>
      <c r="CF394" s="344">
        <f t="shared" si="711"/>
        <v>0</v>
      </c>
      <c r="CG394" s="344" t="str">
        <f>IF(CF394&lt;$CF419,$CF420,$CF421)</f>
        <v>ns</v>
      </c>
      <c r="CH394" s="344">
        <f t="shared" si="713"/>
        <v>0</v>
      </c>
      <c r="CI394" s="344" t="str">
        <f>IF(CH394&lt;$CH419,$CH420,$CH421)</f>
        <v>ns</v>
      </c>
      <c r="CJ394" s="344">
        <f t="shared" si="715"/>
        <v>0</v>
      </c>
      <c r="CK394" s="344" t="str">
        <f>IF(CJ394&lt;$CJ419,$CJ420,$CJ421)</f>
        <v>ns</v>
      </c>
      <c r="CL394" s="344">
        <f t="shared" si="717"/>
        <v>0</v>
      </c>
      <c r="CM394" s="344" t="str">
        <f>IF(CL394&lt;$CL419,$CL420,$CL421)</f>
        <v>ns</v>
      </c>
      <c r="CN394" s="344">
        <f t="shared" si="719"/>
        <v>0</v>
      </c>
      <c r="CO394" s="344" t="str">
        <f>IF(CN394&lt;$CN419,$CN420,$CN421)</f>
        <v>ns</v>
      </c>
      <c r="CP394" s="344">
        <f t="shared" si="721"/>
        <v>0</v>
      </c>
      <c r="CQ394" s="344" t="str">
        <f>IF(CP394&lt;$CP419,$CP420,$CP421)</f>
        <v>ns</v>
      </c>
      <c r="CR394" s="344">
        <f t="shared" ref="CR394:CR416" si="723">ABS($P$393-P394)</f>
        <v>0</v>
      </c>
      <c r="CS394" s="344" t="str">
        <f>IF(CR394&lt;$CR419,$CR420,$CR421)</f>
        <v>ns</v>
      </c>
    </row>
    <row r="395" spans="1:109">
      <c r="A395" s="342">
        <f>IF(Rendimiento!G188="",Rendimiento!K188,Rendimiento!G188)</f>
        <v>3718.1754385964905</v>
      </c>
      <c r="B395" s="355">
        <f>Rendimiento!H188</f>
        <v>4291.0643274853801</v>
      </c>
      <c r="C395" s="355">
        <f>Rendimiento!I188</f>
        <v>4870.2631578947367</v>
      </c>
      <c r="D395" s="344">
        <f>Rendimiento!J188</f>
        <v>0</v>
      </c>
      <c r="E395" s="344">
        <f t="shared" si="686"/>
        <v>13824828.592182204</v>
      </c>
      <c r="F395" s="344">
        <f t="shared" si="682"/>
        <v>18413233.062617559</v>
      </c>
      <c r="G395" s="344">
        <f t="shared" si="683"/>
        <v>23719463.227146812</v>
      </c>
      <c r="H395" s="344">
        <f t="shared" si="684"/>
        <v>0</v>
      </c>
      <c r="I395" s="340">
        <f t="shared" si="687"/>
        <v>12879.502923976608</v>
      </c>
      <c r="J395" s="344">
        <f t="shared" si="688"/>
        <v>165881595.56872201</v>
      </c>
      <c r="K395" s="344">
        <f t="shared" si="685"/>
        <v>55957524.881946579</v>
      </c>
      <c r="L395" s="344" t="s">
        <v>111</v>
      </c>
      <c r="M395" s="344">
        <f>SQRT((2*M391)/L383)</f>
        <v>327.38270171211599</v>
      </c>
      <c r="N395" s="344">
        <f>FDIST(M393,M386,M388)</f>
        <v>2.0435396570272883E-14</v>
      </c>
      <c r="O395" s="342">
        <f>Rendimiento!P188</f>
        <v>0</v>
      </c>
      <c r="P395" s="356">
        <f>Rendimiento!Q188</f>
        <v>0</v>
      </c>
      <c r="Q395" s="332">
        <f>IF(E420&gt;0,O395,0)</f>
        <v>0</v>
      </c>
      <c r="R395" s="333" t="str">
        <f t="shared" si="689"/>
        <v/>
      </c>
      <c r="S395" s="332">
        <f>IF(E420&gt;0,P395,Q395)</f>
        <v>0</v>
      </c>
      <c r="T395" s="344" t="str">
        <f t="shared" si="690"/>
        <v/>
      </c>
      <c r="U395" s="344" t="str">
        <f t="shared" si="692"/>
        <v/>
      </c>
      <c r="V395" s="344" t="str">
        <f t="shared" si="694"/>
        <v/>
      </c>
      <c r="W395" s="344" t="str">
        <f t="shared" si="696"/>
        <v/>
      </c>
      <c r="X395" s="344" t="str">
        <f t="shared" si="698"/>
        <v/>
      </c>
      <c r="Y395" s="344" t="str">
        <f t="shared" si="700"/>
        <v/>
      </c>
      <c r="Z395" s="344" t="str">
        <f t="shared" si="702"/>
        <v/>
      </c>
      <c r="AA395" s="344" t="str">
        <f t="shared" si="704"/>
        <v/>
      </c>
      <c r="AB395" s="344" t="str">
        <f t="shared" si="706"/>
        <v/>
      </c>
      <c r="AC395" s="344" t="str">
        <f t="shared" si="708"/>
        <v/>
      </c>
      <c r="AD395" s="344" t="str">
        <f t="shared" si="710"/>
        <v/>
      </c>
      <c r="AE395" s="344" t="str">
        <f t="shared" si="712"/>
        <v/>
      </c>
      <c r="AF395" s="344" t="str">
        <f t="shared" si="714"/>
        <v/>
      </c>
      <c r="AG395" s="344" t="str">
        <f t="shared" si="716"/>
        <v/>
      </c>
      <c r="AH395" s="344" t="str">
        <f t="shared" si="718"/>
        <v/>
      </c>
      <c r="AI395" s="344" t="str">
        <f t="shared" si="720"/>
        <v/>
      </c>
      <c r="AJ395" s="344" t="str">
        <f t="shared" si="722"/>
        <v/>
      </c>
      <c r="AK395" s="344" t="str">
        <f t="shared" ref="AK395:AK416" si="724">IF(S395=0,"",$CU395)</f>
        <v/>
      </c>
      <c r="BL395" s="332">
        <f t="shared" si="691"/>
        <v>0</v>
      </c>
      <c r="BM395" s="344" t="str">
        <f>IF(BL395&lt;$BL419,$BL420,$BL421)</f>
        <v>ns</v>
      </c>
      <c r="BN395" s="344">
        <f t="shared" si="693"/>
        <v>0</v>
      </c>
      <c r="BO395" s="344" t="str">
        <f>IF(BN395&lt;$BN419,$BN420,$BN421)</f>
        <v>ns</v>
      </c>
      <c r="BP395" s="344">
        <f t="shared" si="695"/>
        <v>0</v>
      </c>
      <c r="BQ395" s="344" t="str">
        <f>IF(BP395&lt;$BP419,$BP420,$BP421)</f>
        <v>ns</v>
      </c>
      <c r="BR395" s="344">
        <f t="shared" si="697"/>
        <v>0</v>
      </c>
      <c r="BS395" s="344" t="str">
        <f>IF(BR395&lt;$BR419,$BR420,$BR421)</f>
        <v>ns</v>
      </c>
      <c r="BT395" s="344">
        <f t="shared" si="699"/>
        <v>0</v>
      </c>
      <c r="BU395" s="344" t="str">
        <f>IF(BT395&lt;$BT419,$BT420,$BT421)</f>
        <v>ns</v>
      </c>
      <c r="BV395" s="344">
        <f t="shared" si="701"/>
        <v>0</v>
      </c>
      <c r="BW395" s="344" t="str">
        <f>IF(BV395&lt;$BV419,$BV420,$BV421)</f>
        <v>ns</v>
      </c>
      <c r="BX395" s="344">
        <f t="shared" si="703"/>
        <v>0</v>
      </c>
      <c r="BY395" s="344" t="str">
        <f>IF(BX395&lt;$BX419,$BX420,$BX421)</f>
        <v>ns</v>
      </c>
      <c r="BZ395" s="344">
        <f t="shared" si="705"/>
        <v>0</v>
      </c>
      <c r="CA395" s="344" t="str">
        <f>IF(BZ395&lt;$BZ419,$BZ420,$BZ421)</f>
        <v>ns</v>
      </c>
      <c r="CB395" s="344">
        <f t="shared" si="707"/>
        <v>0</v>
      </c>
      <c r="CC395" s="344" t="str">
        <f>IF(CB395&lt;$CB419,$CB420,$CB421)</f>
        <v>ns</v>
      </c>
      <c r="CD395" s="344">
        <f t="shared" si="709"/>
        <v>0</v>
      </c>
      <c r="CE395" s="344" t="str">
        <f>IF(CD395&lt;$CD419,$CD420,$CD421)</f>
        <v>ns</v>
      </c>
      <c r="CF395" s="344">
        <f t="shared" si="711"/>
        <v>0</v>
      </c>
      <c r="CG395" s="344" t="str">
        <f>IF(CF395&lt;$CF419,$CF420,$CF421)</f>
        <v>ns</v>
      </c>
      <c r="CH395" s="344">
        <f t="shared" si="713"/>
        <v>0</v>
      </c>
      <c r="CI395" s="344" t="str">
        <f>IF(CH395&lt;$CH419,$CH420,$CH421)</f>
        <v>ns</v>
      </c>
      <c r="CJ395" s="344">
        <f t="shared" si="715"/>
        <v>0</v>
      </c>
      <c r="CK395" s="344" t="str">
        <f>IF(CJ395&lt;$CJ419,$CJ420,$CJ421)</f>
        <v>ns</v>
      </c>
      <c r="CL395" s="344">
        <f t="shared" si="717"/>
        <v>0</v>
      </c>
      <c r="CM395" s="344" t="str">
        <f>IF(CL395&lt;$CL419,$CL420,$CL421)</f>
        <v>ns</v>
      </c>
      <c r="CN395" s="344">
        <f t="shared" si="719"/>
        <v>0</v>
      </c>
      <c r="CO395" s="344" t="str">
        <f>IF(CN395&lt;$CN419,$CN420,$CN421)</f>
        <v>ns</v>
      </c>
      <c r="CP395" s="344">
        <f t="shared" si="721"/>
        <v>0</v>
      </c>
      <c r="CQ395" s="344" t="str">
        <f>IF(CP395&lt;$CP419,$CP420,$CP421)</f>
        <v>ns</v>
      </c>
      <c r="CR395" s="344">
        <f t="shared" si="723"/>
        <v>0</v>
      </c>
      <c r="CS395" s="344" t="str">
        <f>IF(CR395&lt;$CR419,$CR420,$CR421)</f>
        <v>ns</v>
      </c>
      <c r="CT395" s="344">
        <f t="shared" ref="CT395:CT416" si="725">ABS($P$394-P395)</f>
        <v>0</v>
      </c>
      <c r="CU395" s="344" t="str">
        <f>IF(CT395&lt;$CT419,$CT420,$CT421)</f>
        <v>ns</v>
      </c>
    </row>
    <row r="396" spans="1:109">
      <c r="A396" s="342">
        <f>IF(Rendimiento!G189="",Rendimiento!K189,Rendimiento!G189)</f>
        <v>3294.2046783625728</v>
      </c>
      <c r="B396" s="355">
        <f>Rendimiento!H189</f>
        <v>2993.8011695906434</v>
      </c>
      <c r="C396" s="355">
        <f>Rendimiento!I189</f>
        <v>2322.5614035087719</v>
      </c>
      <c r="D396" s="344">
        <f>Rendimiento!J189</f>
        <v>0</v>
      </c>
      <c r="E396" s="344">
        <f t="shared" si="686"/>
        <v>10851784.462945862</v>
      </c>
      <c r="F396" s="344">
        <f t="shared" si="682"/>
        <v>8962845.4430423044</v>
      </c>
      <c r="G396" s="344">
        <f t="shared" si="683"/>
        <v>5394291.4730686368</v>
      </c>
      <c r="H396" s="344">
        <f t="shared" si="684"/>
        <v>0</v>
      </c>
      <c r="I396" s="340">
        <f t="shared" si="687"/>
        <v>8610.5672514619873</v>
      </c>
      <c r="J396" s="344">
        <f t="shared" si="688"/>
        <v>74141868.391949639</v>
      </c>
      <c r="K396" s="344">
        <f t="shared" si="685"/>
        <v>25208921.3790568</v>
      </c>
      <c r="L396" s="344" t="s">
        <v>112</v>
      </c>
      <c r="M396" s="344">
        <f>IF(N395&gt;0.05,N398,N396)</f>
        <v>654.86290519989006</v>
      </c>
      <c r="N396" s="344">
        <f>M395*M394</f>
        <v>654.86290519989006</v>
      </c>
      <c r="O396" s="342">
        <f>Rendimiento!P189</f>
        <v>0</v>
      </c>
      <c r="P396" s="356">
        <f>Rendimiento!Q189</f>
        <v>0</v>
      </c>
      <c r="Q396" s="332">
        <f>IF(E420&gt;0,O396,0)</f>
        <v>0</v>
      </c>
      <c r="R396" s="333" t="str">
        <f t="shared" si="689"/>
        <v/>
      </c>
      <c r="S396" s="332">
        <f>IF(E420&gt;0,P396,Q396)</f>
        <v>0</v>
      </c>
      <c r="T396" s="344" t="str">
        <f t="shared" si="690"/>
        <v/>
      </c>
      <c r="U396" s="344" t="str">
        <f t="shared" si="692"/>
        <v/>
      </c>
      <c r="V396" s="344" t="str">
        <f t="shared" si="694"/>
        <v/>
      </c>
      <c r="W396" s="344" t="str">
        <f t="shared" si="696"/>
        <v/>
      </c>
      <c r="X396" s="344" t="str">
        <f t="shared" si="698"/>
        <v/>
      </c>
      <c r="Y396" s="344" t="str">
        <f t="shared" si="700"/>
        <v/>
      </c>
      <c r="Z396" s="344" t="str">
        <f t="shared" si="702"/>
        <v/>
      </c>
      <c r="AA396" s="344" t="str">
        <f t="shared" si="704"/>
        <v/>
      </c>
      <c r="AB396" s="344" t="str">
        <f t="shared" si="706"/>
        <v/>
      </c>
      <c r="AC396" s="344" t="str">
        <f t="shared" si="708"/>
        <v/>
      </c>
      <c r="AD396" s="344" t="str">
        <f t="shared" si="710"/>
        <v/>
      </c>
      <c r="AE396" s="344" t="str">
        <f t="shared" si="712"/>
        <v/>
      </c>
      <c r="AF396" s="344" t="str">
        <f t="shared" si="714"/>
        <v/>
      </c>
      <c r="AG396" s="344" t="str">
        <f t="shared" si="716"/>
        <v/>
      </c>
      <c r="AH396" s="344" t="str">
        <f t="shared" si="718"/>
        <v/>
      </c>
      <c r="AI396" s="344" t="str">
        <f t="shared" si="720"/>
        <v/>
      </c>
      <c r="AJ396" s="344" t="str">
        <f t="shared" si="722"/>
        <v/>
      </c>
      <c r="AK396" s="344" t="str">
        <f t="shared" si="724"/>
        <v/>
      </c>
      <c r="AL396" s="344" t="str">
        <f t="shared" ref="AL396:AL416" si="726">IF(S396=0,"",$CW396)</f>
        <v/>
      </c>
      <c r="BL396" s="332">
        <f t="shared" si="691"/>
        <v>0</v>
      </c>
      <c r="BM396" s="344" t="str">
        <f>IF(BL396&lt;$BL419,$BL420,$BL421)</f>
        <v>ns</v>
      </c>
      <c r="BN396" s="344">
        <f t="shared" si="693"/>
        <v>0</v>
      </c>
      <c r="BO396" s="344" t="str">
        <f>IF(BN396&lt;$BN419,$BN420,$BN421)</f>
        <v>ns</v>
      </c>
      <c r="BP396" s="344">
        <f t="shared" si="695"/>
        <v>0</v>
      </c>
      <c r="BQ396" s="344" t="str">
        <f>IF(BP396&lt;$BP419,$BP420,$BP421)</f>
        <v>ns</v>
      </c>
      <c r="BR396" s="344">
        <f t="shared" si="697"/>
        <v>0</v>
      </c>
      <c r="BS396" s="344" t="str">
        <f>IF(BR396&lt;$BR419,$BR420,$BR421)</f>
        <v>ns</v>
      </c>
      <c r="BT396" s="344">
        <f t="shared" si="699"/>
        <v>0</v>
      </c>
      <c r="BU396" s="344" t="str">
        <f>IF(BT396&lt;$BT419,$BT420,$BT421)</f>
        <v>ns</v>
      </c>
      <c r="BV396" s="344">
        <f t="shared" si="701"/>
        <v>0</v>
      </c>
      <c r="BW396" s="344" t="str">
        <f>IF(BV396&lt;$BV419,$BV420,$BV421)</f>
        <v>ns</v>
      </c>
      <c r="BX396" s="344">
        <f t="shared" si="703"/>
        <v>0</v>
      </c>
      <c r="BY396" s="344" t="str">
        <f>IF(BX396&lt;$BX419,$BX420,$BX421)</f>
        <v>ns</v>
      </c>
      <c r="BZ396" s="344">
        <f t="shared" si="705"/>
        <v>0</v>
      </c>
      <c r="CA396" s="344" t="str">
        <f>IF(BZ396&lt;$BZ419,$BZ420,$BZ421)</f>
        <v>ns</v>
      </c>
      <c r="CB396" s="344">
        <f t="shared" si="707"/>
        <v>0</v>
      </c>
      <c r="CC396" s="344" t="str">
        <f>IF(CB396&lt;$CB419,$CB420,$CB421)</f>
        <v>ns</v>
      </c>
      <c r="CD396" s="344">
        <f t="shared" si="709"/>
        <v>0</v>
      </c>
      <c r="CE396" s="344" t="str">
        <f>IF(CD396&lt;$CD419,$CD420,$CD421)</f>
        <v>ns</v>
      </c>
      <c r="CF396" s="344">
        <f t="shared" si="711"/>
        <v>0</v>
      </c>
      <c r="CG396" s="344" t="str">
        <f>IF(CF396&lt;$CF419,$CF420,$CF421)</f>
        <v>ns</v>
      </c>
      <c r="CH396" s="344">
        <f t="shared" si="713"/>
        <v>0</v>
      </c>
      <c r="CI396" s="344" t="str">
        <f>IF(CH396&lt;$CH419,$CH420,$CH421)</f>
        <v>ns</v>
      </c>
      <c r="CJ396" s="344">
        <f t="shared" si="715"/>
        <v>0</v>
      </c>
      <c r="CK396" s="344" t="str">
        <f>IF(CJ396&lt;$CJ419,$CJ420,$CJ421)</f>
        <v>ns</v>
      </c>
      <c r="CL396" s="344">
        <f t="shared" si="717"/>
        <v>0</v>
      </c>
      <c r="CM396" s="344" t="str">
        <f>IF(CL396&lt;$CL419,$CL420,$CL421)</f>
        <v>ns</v>
      </c>
      <c r="CN396" s="344">
        <f t="shared" si="719"/>
        <v>0</v>
      </c>
      <c r="CO396" s="344" t="str">
        <f>IF(CN396&lt;$CN419,$CN420,$CN421)</f>
        <v>ns</v>
      </c>
      <c r="CP396" s="344">
        <f t="shared" si="721"/>
        <v>0</v>
      </c>
      <c r="CQ396" s="344" t="str">
        <f>IF(CP396&lt;$CP419,$CP420,$CP421)</f>
        <v>ns</v>
      </c>
      <c r="CR396" s="344">
        <f t="shared" si="723"/>
        <v>0</v>
      </c>
      <c r="CS396" s="344" t="str">
        <f>IF(CR396&lt;$CR419,$CR420,$CR421)</f>
        <v>ns</v>
      </c>
      <c r="CT396" s="344">
        <f t="shared" si="725"/>
        <v>0</v>
      </c>
      <c r="CU396" s="344" t="str">
        <f>IF(CT396&lt;$CT419,$CT420,$CT421)</f>
        <v>ns</v>
      </c>
      <c r="CV396" s="344">
        <f t="shared" ref="CV396:CV416" si="727">ABS($P$395-P396)</f>
        <v>0</v>
      </c>
      <c r="CW396" s="344" t="str">
        <f>IF(CV396&lt;$CV419,$CV420,$CV421)</f>
        <v>ns</v>
      </c>
    </row>
    <row r="397" spans="1:109">
      <c r="A397" s="342">
        <f>IF(Rendimiento!G190="",Rendimiento!K190,Rendimiento!G190)</f>
        <v>2624.4912280701756</v>
      </c>
      <c r="B397" s="355">
        <f>Rendimiento!H190</f>
        <v>2321.2163742690059</v>
      </c>
      <c r="C397" s="355">
        <f>Rendimiento!I190</f>
        <v>2464.0643274853801</v>
      </c>
      <c r="D397" s="344">
        <f>Rendimiento!J190</f>
        <v>0</v>
      </c>
      <c r="E397" s="344">
        <f t="shared" si="686"/>
        <v>6887954.2062172983</v>
      </c>
      <c r="F397" s="344">
        <f t="shared" si="682"/>
        <v>5388045.4561745496</v>
      </c>
      <c r="G397" s="344">
        <f t="shared" si="683"/>
        <v>6071613.0099859787</v>
      </c>
      <c r="H397" s="344">
        <f t="shared" si="684"/>
        <v>0</v>
      </c>
      <c r="I397" s="340">
        <f t="shared" si="687"/>
        <v>7409.771929824562</v>
      </c>
      <c r="J397" s="344">
        <f t="shared" si="688"/>
        <v>54904720.052016012</v>
      </c>
      <c r="K397" s="344">
        <f t="shared" si="685"/>
        <v>18347612.672377829</v>
      </c>
      <c r="L397" s="344" t="s">
        <v>114</v>
      </c>
      <c r="M397" s="344">
        <f>IF(N395&gt;0.05,N398,N397)</f>
        <v>0.83796726421717516</v>
      </c>
      <c r="N397" s="344">
        <f>M382/M377</f>
        <v>0.83796726421717516</v>
      </c>
      <c r="O397" s="342">
        <f>Rendimiento!P190</f>
        <v>0</v>
      </c>
      <c r="P397" s="356">
        <f>Rendimiento!Q190</f>
        <v>0</v>
      </c>
      <c r="Q397" s="332">
        <f>IF(E420&gt;0,O397,0)</f>
        <v>0</v>
      </c>
      <c r="R397" s="333" t="str">
        <f t="shared" si="689"/>
        <v/>
      </c>
      <c r="S397" s="332">
        <f>IF(E420&gt;0,P397,Q397)</f>
        <v>0</v>
      </c>
      <c r="T397" s="344" t="str">
        <f t="shared" si="690"/>
        <v/>
      </c>
      <c r="U397" s="344" t="str">
        <f t="shared" si="692"/>
        <v/>
      </c>
      <c r="V397" s="344" t="str">
        <f t="shared" si="694"/>
        <v/>
      </c>
      <c r="W397" s="344" t="str">
        <f t="shared" si="696"/>
        <v/>
      </c>
      <c r="X397" s="344" t="str">
        <f t="shared" si="698"/>
        <v/>
      </c>
      <c r="Y397" s="344" t="str">
        <f t="shared" si="700"/>
        <v/>
      </c>
      <c r="Z397" s="344" t="str">
        <f t="shared" si="702"/>
        <v/>
      </c>
      <c r="AA397" s="344" t="str">
        <f t="shared" si="704"/>
        <v/>
      </c>
      <c r="AB397" s="344" t="str">
        <f t="shared" si="706"/>
        <v/>
      </c>
      <c r="AC397" s="344" t="str">
        <f t="shared" si="708"/>
        <v/>
      </c>
      <c r="AD397" s="344" t="str">
        <f t="shared" si="710"/>
        <v/>
      </c>
      <c r="AE397" s="344" t="str">
        <f t="shared" si="712"/>
        <v/>
      </c>
      <c r="AF397" s="344" t="str">
        <f t="shared" si="714"/>
        <v/>
      </c>
      <c r="AG397" s="344" t="str">
        <f t="shared" si="716"/>
        <v/>
      </c>
      <c r="AH397" s="344" t="str">
        <f t="shared" si="718"/>
        <v/>
      </c>
      <c r="AI397" s="344" t="str">
        <f t="shared" si="720"/>
        <v/>
      </c>
      <c r="AJ397" s="344" t="str">
        <f t="shared" si="722"/>
        <v/>
      </c>
      <c r="AK397" s="344" t="str">
        <f t="shared" si="724"/>
        <v/>
      </c>
      <c r="AL397" s="344" t="str">
        <f t="shared" si="726"/>
        <v/>
      </c>
      <c r="AM397" s="344" t="str">
        <f t="shared" ref="AM397:AM416" si="728">IF(S397=0,"",$CY397)</f>
        <v/>
      </c>
      <c r="BL397" s="332">
        <f t="shared" si="691"/>
        <v>0</v>
      </c>
      <c r="BM397" s="344" t="str">
        <f>IF(BL397&lt;$BL419,$BL420,$BL421)</f>
        <v>ns</v>
      </c>
      <c r="BN397" s="344">
        <f t="shared" si="693"/>
        <v>0</v>
      </c>
      <c r="BO397" s="344" t="str">
        <f>IF(BN397&lt;$BN419,$BN420,$BN421)</f>
        <v>ns</v>
      </c>
      <c r="BP397" s="344">
        <f t="shared" si="695"/>
        <v>0</v>
      </c>
      <c r="BQ397" s="344" t="str">
        <f>IF(BP397&lt;$BP419,$BP420,$BP421)</f>
        <v>ns</v>
      </c>
      <c r="BR397" s="344">
        <f t="shared" si="697"/>
        <v>0</v>
      </c>
      <c r="BS397" s="344" t="str">
        <f>IF(BR397&lt;$BR419,$BR420,$BR421)</f>
        <v>ns</v>
      </c>
      <c r="BT397" s="344">
        <f t="shared" si="699"/>
        <v>0</v>
      </c>
      <c r="BU397" s="344" t="str">
        <f>IF(BT397&lt;$BT419,$BT420,$BT421)</f>
        <v>ns</v>
      </c>
      <c r="BV397" s="344">
        <f t="shared" si="701"/>
        <v>0</v>
      </c>
      <c r="BW397" s="344" t="str">
        <f>IF(BV397&lt;$BV419,$BV420,$BV421)</f>
        <v>ns</v>
      </c>
      <c r="BX397" s="344">
        <f t="shared" si="703"/>
        <v>0</v>
      </c>
      <c r="BY397" s="344" t="str">
        <f>IF(BX397&lt;$BX419,$BX420,$BX421)</f>
        <v>ns</v>
      </c>
      <c r="BZ397" s="344">
        <f t="shared" si="705"/>
        <v>0</v>
      </c>
      <c r="CA397" s="344" t="str">
        <f>IF(BZ397&lt;$BZ419,$BZ420,$BZ421)</f>
        <v>ns</v>
      </c>
      <c r="CB397" s="344">
        <f t="shared" si="707"/>
        <v>0</v>
      </c>
      <c r="CC397" s="344" t="str">
        <f>IF(CB397&lt;$CB419,$CB420,$CB421)</f>
        <v>ns</v>
      </c>
      <c r="CD397" s="344">
        <f t="shared" si="709"/>
        <v>0</v>
      </c>
      <c r="CE397" s="344" t="str">
        <f>IF(CD397&lt;$CD419,$CD420,$CD421)</f>
        <v>ns</v>
      </c>
      <c r="CF397" s="344">
        <f t="shared" si="711"/>
        <v>0</v>
      </c>
      <c r="CG397" s="344" t="str">
        <f>IF(CF397&lt;$CF419,$CF420,$CF421)</f>
        <v>ns</v>
      </c>
      <c r="CH397" s="344">
        <f t="shared" si="713"/>
        <v>0</v>
      </c>
      <c r="CI397" s="344" t="str">
        <f>IF(CH397&lt;$CH419,$CH420,$CH421)</f>
        <v>ns</v>
      </c>
      <c r="CJ397" s="344">
        <f t="shared" si="715"/>
        <v>0</v>
      </c>
      <c r="CK397" s="344" t="str">
        <f>IF(CJ397&lt;$CJ419,$CJ420,$CJ421)</f>
        <v>ns</v>
      </c>
      <c r="CL397" s="344">
        <f t="shared" si="717"/>
        <v>0</v>
      </c>
      <c r="CM397" s="344" t="str">
        <f>IF(CL397&lt;$CL419,$CL420,$CL421)</f>
        <v>ns</v>
      </c>
      <c r="CN397" s="344">
        <f t="shared" si="719"/>
        <v>0</v>
      </c>
      <c r="CO397" s="344" t="str">
        <f>IF(CN397&lt;$CN419,$CN420,$CN421)</f>
        <v>ns</v>
      </c>
      <c r="CP397" s="344">
        <f t="shared" si="721"/>
        <v>0</v>
      </c>
      <c r="CQ397" s="344" t="str">
        <f>IF(CP397&lt;$CP419,$CP420,$CP421)</f>
        <v>ns</v>
      </c>
      <c r="CR397" s="344">
        <f t="shared" si="723"/>
        <v>0</v>
      </c>
      <c r="CS397" s="344" t="str">
        <f>IF(CR397&lt;$CR419,$CR420,$CR421)</f>
        <v>ns</v>
      </c>
      <c r="CT397" s="344">
        <f t="shared" si="725"/>
        <v>0</v>
      </c>
      <c r="CU397" s="344" t="str">
        <f>IF(CT397&lt;$CT419,$CT420,$CT421)</f>
        <v>ns</v>
      </c>
      <c r="CV397" s="344">
        <f t="shared" si="727"/>
        <v>0</v>
      </c>
      <c r="CW397" s="344" t="str">
        <f>IF(CV397&lt;$CV419,$CV420,$CV421)</f>
        <v>ns</v>
      </c>
      <c r="CX397" s="344">
        <f t="shared" ref="CX397:CX416" si="729">ABS($P$396-P397)</f>
        <v>0</v>
      </c>
      <c r="CY397" s="344" t="str">
        <f>IF(CX397&lt;$CX419,$CX420,$CX421)</f>
        <v>ns</v>
      </c>
    </row>
    <row r="398" spans="1:109">
      <c r="A398" s="342">
        <f>IF(Rendimiento!G191="",Rendimiento!K191,Rendimiento!G191)</f>
        <v>3718.0350877192982</v>
      </c>
      <c r="B398" s="355">
        <f>Rendimiento!H191</f>
        <v>2813.0116959064326</v>
      </c>
      <c r="C398" s="355">
        <f>Rendimiento!I191</f>
        <v>2739.5087719298244</v>
      </c>
      <c r="D398" s="344">
        <f>Rendimiento!J191</f>
        <v>0</v>
      </c>
      <c r="E398" s="344">
        <f t="shared" si="686"/>
        <v>13823784.91351185</v>
      </c>
      <c r="F398" s="344">
        <f t="shared" si="682"/>
        <v>7913034.8013063837</v>
      </c>
      <c r="G398" s="344">
        <f t="shared" si="683"/>
        <v>7504908.3114804551</v>
      </c>
      <c r="H398" s="344">
        <f t="shared" si="684"/>
        <v>0</v>
      </c>
      <c r="I398" s="340">
        <f t="shared" si="687"/>
        <v>9270.5555555555547</v>
      </c>
      <c r="J398" s="344">
        <f t="shared" si="688"/>
        <v>85943200.308641955</v>
      </c>
      <c r="K398" s="344">
        <f t="shared" si="685"/>
        <v>29241728.026298687</v>
      </c>
      <c r="N398" s="344" t="s">
        <v>136</v>
      </c>
      <c r="O398" s="342">
        <f>Rendimiento!P191</f>
        <v>0</v>
      </c>
      <c r="P398" s="356">
        <f>Rendimiento!Q191</f>
        <v>0</v>
      </c>
      <c r="Q398" s="332">
        <f>IF(E420&gt;0,O398,0)</f>
        <v>0</v>
      </c>
      <c r="R398" s="333" t="str">
        <f t="shared" si="689"/>
        <v/>
      </c>
      <c r="S398" s="332">
        <f>IF(E420&gt;0,P398,Q398)</f>
        <v>0</v>
      </c>
      <c r="T398" s="344" t="str">
        <f t="shared" si="690"/>
        <v/>
      </c>
      <c r="U398" s="344" t="str">
        <f t="shared" si="692"/>
        <v/>
      </c>
      <c r="V398" s="344" t="str">
        <f t="shared" si="694"/>
        <v/>
      </c>
      <c r="W398" s="344" t="str">
        <f t="shared" si="696"/>
        <v/>
      </c>
      <c r="X398" s="344" t="str">
        <f t="shared" si="698"/>
        <v/>
      </c>
      <c r="Y398" s="344" t="str">
        <f t="shared" si="700"/>
        <v/>
      </c>
      <c r="Z398" s="344" t="str">
        <f t="shared" si="702"/>
        <v/>
      </c>
      <c r="AA398" s="344" t="str">
        <f t="shared" si="704"/>
        <v/>
      </c>
      <c r="AB398" s="344" t="str">
        <f t="shared" si="706"/>
        <v/>
      </c>
      <c r="AC398" s="344" t="str">
        <f t="shared" si="708"/>
        <v/>
      </c>
      <c r="AD398" s="344" t="str">
        <f t="shared" si="710"/>
        <v/>
      </c>
      <c r="AE398" s="344" t="str">
        <f t="shared" si="712"/>
        <v/>
      </c>
      <c r="AF398" s="344" t="str">
        <f t="shared" si="714"/>
        <v/>
      </c>
      <c r="AG398" s="344" t="str">
        <f t="shared" si="716"/>
        <v/>
      </c>
      <c r="AH398" s="344" t="str">
        <f t="shared" si="718"/>
        <v/>
      </c>
      <c r="AI398" s="344" t="str">
        <f t="shared" si="720"/>
        <v/>
      </c>
      <c r="AJ398" s="344" t="str">
        <f t="shared" si="722"/>
        <v/>
      </c>
      <c r="AK398" s="344" t="str">
        <f t="shared" si="724"/>
        <v/>
      </c>
      <c r="AL398" s="344" t="str">
        <f t="shared" si="726"/>
        <v/>
      </c>
      <c r="AM398" s="344" t="str">
        <f t="shared" si="728"/>
        <v/>
      </c>
      <c r="AN398" s="344" t="str">
        <f t="shared" ref="AN398:AN416" si="730">IF(S398=0,"",$DA398)</f>
        <v/>
      </c>
      <c r="BL398" s="332">
        <f t="shared" si="691"/>
        <v>0</v>
      </c>
      <c r="BM398" s="344" t="str">
        <f>IF(BL398&lt;$BL419,$BL420,$BL421)</f>
        <v>ns</v>
      </c>
      <c r="BN398" s="344">
        <f t="shared" si="693"/>
        <v>0</v>
      </c>
      <c r="BO398" s="344" t="str">
        <f>IF(BN398&lt;$BN419,$BN420,$BN421)</f>
        <v>ns</v>
      </c>
      <c r="BP398" s="344">
        <f t="shared" si="695"/>
        <v>0</v>
      </c>
      <c r="BQ398" s="344" t="str">
        <f>IF(BP398&lt;$BP419,$BP420,$BP421)</f>
        <v>ns</v>
      </c>
      <c r="BR398" s="344">
        <f t="shared" si="697"/>
        <v>0</v>
      </c>
      <c r="BS398" s="344" t="str">
        <f>IF(BR398&lt;$BR419,$BR420,$BR421)</f>
        <v>ns</v>
      </c>
      <c r="BT398" s="344">
        <f t="shared" si="699"/>
        <v>0</v>
      </c>
      <c r="BU398" s="344" t="str">
        <f>IF(BT398&lt;$BT419,$BT420,$BT421)</f>
        <v>ns</v>
      </c>
      <c r="BV398" s="344">
        <f t="shared" si="701"/>
        <v>0</v>
      </c>
      <c r="BW398" s="344" t="str">
        <f>IF(BV398&lt;$BV419,$BV420,$BV421)</f>
        <v>ns</v>
      </c>
      <c r="BX398" s="344">
        <f t="shared" si="703"/>
        <v>0</v>
      </c>
      <c r="BY398" s="344" t="str">
        <f>IF(BX398&lt;$BX419,$BX420,$BX421)</f>
        <v>ns</v>
      </c>
      <c r="BZ398" s="344">
        <f t="shared" si="705"/>
        <v>0</v>
      </c>
      <c r="CA398" s="344" t="str">
        <f>IF(BZ398&lt;$BZ419,$BZ420,$BZ421)</f>
        <v>ns</v>
      </c>
      <c r="CB398" s="344">
        <f t="shared" si="707"/>
        <v>0</v>
      </c>
      <c r="CC398" s="344" t="str">
        <f>IF(CB398&lt;$CB419,$CB420,$CB421)</f>
        <v>ns</v>
      </c>
      <c r="CD398" s="344">
        <f t="shared" si="709"/>
        <v>0</v>
      </c>
      <c r="CE398" s="344" t="str">
        <f>IF(CD398&lt;$CD419,$CD420,$CD421)</f>
        <v>ns</v>
      </c>
      <c r="CF398" s="344">
        <f t="shared" si="711"/>
        <v>0</v>
      </c>
      <c r="CG398" s="344" t="str">
        <f>IF(CF398&lt;$CF419,$CF420,$CF421)</f>
        <v>ns</v>
      </c>
      <c r="CH398" s="344">
        <f t="shared" si="713"/>
        <v>0</v>
      </c>
      <c r="CI398" s="344" t="str">
        <f>IF(CH398&lt;$CH419,$CH420,$CH421)</f>
        <v>ns</v>
      </c>
      <c r="CJ398" s="344">
        <f t="shared" si="715"/>
        <v>0</v>
      </c>
      <c r="CK398" s="344" t="str">
        <f>IF(CJ398&lt;$CJ419,$CJ420,$CJ421)</f>
        <v>ns</v>
      </c>
      <c r="CL398" s="344">
        <f t="shared" si="717"/>
        <v>0</v>
      </c>
      <c r="CM398" s="344" t="str">
        <f>IF(CL398&lt;$CL419,$CL420,$CL421)</f>
        <v>ns</v>
      </c>
      <c r="CN398" s="344">
        <f t="shared" si="719"/>
        <v>0</v>
      </c>
      <c r="CO398" s="344" t="str">
        <f>IF(CN398&lt;$CN419,$CN420,$CN421)</f>
        <v>ns</v>
      </c>
      <c r="CP398" s="344">
        <f t="shared" si="721"/>
        <v>0</v>
      </c>
      <c r="CQ398" s="344" t="str">
        <f>IF(CP398&lt;$CP419,$CP420,$CP421)</f>
        <v>ns</v>
      </c>
      <c r="CR398" s="344">
        <f t="shared" si="723"/>
        <v>0</v>
      </c>
      <c r="CS398" s="344" t="str">
        <f>IF(CR398&lt;$CR419,$CR420,$CR421)</f>
        <v>ns</v>
      </c>
      <c r="CT398" s="344">
        <f t="shared" si="725"/>
        <v>0</v>
      </c>
      <c r="CU398" s="344" t="str">
        <f>IF(CT398&lt;$CT419,$CT420,$CT421)</f>
        <v>ns</v>
      </c>
      <c r="CV398" s="344">
        <f t="shared" si="727"/>
        <v>0</v>
      </c>
      <c r="CW398" s="344" t="str">
        <f>IF(CV398&lt;$CV419,$CV420,$CV421)</f>
        <v>ns</v>
      </c>
      <c r="CX398" s="344">
        <f t="shared" si="729"/>
        <v>0</v>
      </c>
      <c r="CY398" s="344" t="str">
        <f>IF(CX398&lt;$CX419,$CX420,$CX421)</f>
        <v>ns</v>
      </c>
      <c r="CZ398" s="344">
        <f t="shared" ref="CZ398:CZ416" si="731">ABS($P$397-P398)</f>
        <v>0</v>
      </c>
      <c r="DA398" s="344" t="str">
        <f>IF(CZ398&lt;$CZ419,$CZ420,$CZ421)</f>
        <v>ns</v>
      </c>
    </row>
    <row r="399" spans="1:109">
      <c r="A399" s="342">
        <f>IF(Rendimiento!G192="",Rendimiento!K192,Rendimiento!G192)</f>
        <v>1544.046783625731</v>
      </c>
      <c r="B399" s="358">
        <f>Rendimiento!H192</f>
        <v>1424.4210526315787</v>
      </c>
      <c r="C399" s="358">
        <f>Rendimiento!I192</f>
        <v>1701.2654970760234</v>
      </c>
      <c r="D399" s="344">
        <f>Rendimiento!J192</f>
        <v>0</v>
      </c>
      <c r="E399" s="344">
        <f t="shared" si="686"/>
        <v>2384080.4700249648</v>
      </c>
      <c r="F399" s="344">
        <f t="shared" si="682"/>
        <v>2028975.3351800549</v>
      </c>
      <c r="G399" s="344">
        <f t="shared" si="683"/>
        <v>2894304.2915413291</v>
      </c>
      <c r="H399" s="344">
        <f t="shared" si="684"/>
        <v>0</v>
      </c>
      <c r="I399" s="340">
        <f t="shared" si="687"/>
        <v>4669.7333333333327</v>
      </c>
      <c r="J399" s="344">
        <f t="shared" si="688"/>
        <v>21806409.404444437</v>
      </c>
      <c r="K399" s="344">
        <f t="shared" si="685"/>
        <v>7307360.0967463478</v>
      </c>
      <c r="O399" s="342">
        <f>Rendimiento!P192</f>
        <v>0</v>
      </c>
      <c r="P399" s="356">
        <f>Rendimiento!Q192</f>
        <v>0</v>
      </c>
      <c r="Q399" s="332">
        <f>IF(E420&gt;0,O399,0)</f>
        <v>0</v>
      </c>
      <c r="R399" s="333" t="str">
        <f t="shared" si="689"/>
        <v/>
      </c>
      <c r="S399" s="332">
        <f>IF(E420&gt;0,P399,Q399)</f>
        <v>0</v>
      </c>
      <c r="T399" s="344" t="str">
        <f t="shared" si="690"/>
        <v/>
      </c>
      <c r="U399" s="344" t="str">
        <f t="shared" si="692"/>
        <v/>
      </c>
      <c r="V399" s="344" t="str">
        <f t="shared" si="694"/>
        <v/>
      </c>
      <c r="W399" s="344" t="str">
        <f t="shared" si="696"/>
        <v/>
      </c>
      <c r="X399" s="344" t="str">
        <f t="shared" si="698"/>
        <v/>
      </c>
      <c r="Y399" s="344" t="str">
        <f t="shared" si="700"/>
        <v/>
      </c>
      <c r="Z399" s="344" t="str">
        <f t="shared" si="702"/>
        <v/>
      </c>
      <c r="AA399" s="344" t="str">
        <f t="shared" si="704"/>
        <v/>
      </c>
      <c r="AB399" s="344" t="str">
        <f t="shared" si="706"/>
        <v/>
      </c>
      <c r="AC399" s="344" t="str">
        <f t="shared" si="708"/>
        <v/>
      </c>
      <c r="AD399" s="344" t="str">
        <f t="shared" si="710"/>
        <v/>
      </c>
      <c r="AE399" s="344" t="str">
        <f t="shared" si="712"/>
        <v/>
      </c>
      <c r="AF399" s="344" t="str">
        <f t="shared" si="714"/>
        <v/>
      </c>
      <c r="AG399" s="344" t="str">
        <f t="shared" si="716"/>
        <v/>
      </c>
      <c r="AH399" s="344" t="str">
        <f t="shared" si="718"/>
        <v/>
      </c>
      <c r="AI399" s="344" t="str">
        <f t="shared" si="720"/>
        <v/>
      </c>
      <c r="AJ399" s="344" t="str">
        <f t="shared" si="722"/>
        <v/>
      </c>
      <c r="AK399" s="344" t="str">
        <f t="shared" si="724"/>
        <v/>
      </c>
      <c r="AL399" s="344" t="str">
        <f t="shared" si="726"/>
        <v/>
      </c>
      <c r="AM399" s="344" t="str">
        <f t="shared" si="728"/>
        <v/>
      </c>
      <c r="AN399" s="344" t="str">
        <f t="shared" si="730"/>
        <v/>
      </c>
      <c r="AO399" s="344" t="str">
        <f t="shared" ref="AO399:AO416" si="732">IF(S399=0,"",$DC399)</f>
        <v/>
      </c>
      <c r="BL399" s="332">
        <f t="shared" si="691"/>
        <v>0</v>
      </c>
      <c r="BM399" s="344" t="str">
        <f>IF(BL399&lt;$BL419,$BL420,$BL421)</f>
        <v>ns</v>
      </c>
      <c r="BN399" s="344">
        <f t="shared" si="693"/>
        <v>0</v>
      </c>
      <c r="BO399" s="344" t="str">
        <f>IF(BN399&lt;$BN419,$BN420,$BN421)</f>
        <v>ns</v>
      </c>
      <c r="BP399" s="344">
        <f t="shared" si="695"/>
        <v>0</v>
      </c>
      <c r="BQ399" s="344" t="str">
        <f>IF(BP399&lt;$BP419,$BP420,$BP421)</f>
        <v>ns</v>
      </c>
      <c r="BR399" s="344">
        <f t="shared" si="697"/>
        <v>0</v>
      </c>
      <c r="BS399" s="344" t="str">
        <f>IF(BR399&lt;$BR419,$BR420,$BR421)</f>
        <v>ns</v>
      </c>
      <c r="BT399" s="344">
        <f t="shared" si="699"/>
        <v>0</v>
      </c>
      <c r="BU399" s="344" t="str">
        <f>IF(BT399&lt;$BT419,$BT420,$BT421)</f>
        <v>ns</v>
      </c>
      <c r="BV399" s="344">
        <f t="shared" si="701"/>
        <v>0</v>
      </c>
      <c r="BW399" s="344" t="str">
        <f>IF(BV399&lt;$BV419,$BV420,$BV421)</f>
        <v>ns</v>
      </c>
      <c r="BX399" s="344">
        <f t="shared" si="703"/>
        <v>0</v>
      </c>
      <c r="BY399" s="344" t="str">
        <f>IF(BX399&lt;$BX419,$BX420,$BX421)</f>
        <v>ns</v>
      </c>
      <c r="BZ399" s="344">
        <f t="shared" si="705"/>
        <v>0</v>
      </c>
      <c r="CA399" s="344" t="str">
        <f>IF(BZ399&lt;$BZ419,$BZ420,$BZ421)</f>
        <v>ns</v>
      </c>
      <c r="CB399" s="344">
        <f t="shared" si="707"/>
        <v>0</v>
      </c>
      <c r="CC399" s="344" t="str">
        <f>IF(CB399&lt;$CB419,$CB420,$CB421)</f>
        <v>ns</v>
      </c>
      <c r="CD399" s="344">
        <f t="shared" si="709"/>
        <v>0</v>
      </c>
      <c r="CE399" s="344" t="str">
        <f>IF(CD399&lt;$CD419,$CD420,$CD421)</f>
        <v>ns</v>
      </c>
      <c r="CF399" s="344">
        <f t="shared" si="711"/>
        <v>0</v>
      </c>
      <c r="CG399" s="344" t="str">
        <f>IF(CF399&lt;$CF419,$CF420,$CF421)</f>
        <v>ns</v>
      </c>
      <c r="CH399" s="344">
        <f t="shared" si="713"/>
        <v>0</v>
      </c>
      <c r="CI399" s="344" t="str">
        <f>IF(CH399&lt;$CH419,$CH420,$CH421)</f>
        <v>ns</v>
      </c>
      <c r="CJ399" s="344">
        <f t="shared" si="715"/>
        <v>0</v>
      </c>
      <c r="CK399" s="344" t="str">
        <f>IF(CJ399&lt;$CJ419,$CJ420,$CJ421)</f>
        <v>ns</v>
      </c>
      <c r="CL399" s="344">
        <f t="shared" si="717"/>
        <v>0</v>
      </c>
      <c r="CM399" s="344" t="str">
        <f>IF(CL399&lt;$CL419,$CL420,$CL421)</f>
        <v>ns</v>
      </c>
      <c r="CN399" s="344">
        <f t="shared" si="719"/>
        <v>0</v>
      </c>
      <c r="CO399" s="344" t="str">
        <f>IF(CN399&lt;$CN419,$CN420,$CN421)</f>
        <v>ns</v>
      </c>
      <c r="CP399" s="344">
        <f t="shared" si="721"/>
        <v>0</v>
      </c>
      <c r="CQ399" s="344" t="str">
        <f>IF(CP399&lt;$CP419,$CP420,$CP421)</f>
        <v>ns</v>
      </c>
      <c r="CR399" s="344">
        <f t="shared" si="723"/>
        <v>0</v>
      </c>
      <c r="CS399" s="344" t="str">
        <f>IF(CR399&lt;$CR419,$CR420,$CR421)</f>
        <v>ns</v>
      </c>
      <c r="CT399" s="344">
        <f t="shared" si="725"/>
        <v>0</v>
      </c>
      <c r="CU399" s="344" t="str">
        <f>IF(CT399&lt;$CT419,$CT420,$CT421)</f>
        <v>ns</v>
      </c>
      <c r="CV399" s="344">
        <f t="shared" si="727"/>
        <v>0</v>
      </c>
      <c r="CW399" s="344" t="str">
        <f>IF(CV399&lt;$CV419,$CV420,$CV421)</f>
        <v>ns</v>
      </c>
      <c r="CX399" s="344">
        <f t="shared" si="729"/>
        <v>0</v>
      </c>
      <c r="CY399" s="344" t="str">
        <f>IF(CX399&lt;$CX419,$CX420,$CX421)</f>
        <v>ns</v>
      </c>
      <c r="CZ399" s="344">
        <f t="shared" si="731"/>
        <v>0</v>
      </c>
      <c r="DA399" s="344" t="str">
        <f>IF(CZ399&lt;$CZ419,$CZ420,$CZ421)</f>
        <v>ns</v>
      </c>
      <c r="DB399" s="344">
        <f t="shared" ref="DB399:DB416" si="733">ABS($P$398-P399)</f>
        <v>0</v>
      </c>
      <c r="DC399" s="344" t="str">
        <f>IF(DB399&lt;DB419,$DB420,$DB421)</f>
        <v>ns</v>
      </c>
    </row>
    <row r="400" spans="1:109">
      <c r="A400" s="342">
        <f>IF(Rendimiento!G193="",Rendimiento!K193,Rendimiento!G193)</f>
        <v>3206.4444444444443</v>
      </c>
      <c r="B400" s="358">
        <f>Rendimiento!H193</f>
        <v>3781.0526315789475</v>
      </c>
      <c r="C400" s="358">
        <f>Rendimiento!I193</f>
        <v>2872.0526315789471</v>
      </c>
      <c r="D400" s="353">
        <f>Rendimiento!J193</f>
        <v>0</v>
      </c>
      <c r="E400" s="344">
        <f t="shared" si="686"/>
        <v>10281285.975308642</v>
      </c>
      <c r="F400" s="344">
        <f t="shared" si="682"/>
        <v>14296359.002770085</v>
      </c>
      <c r="G400" s="344">
        <f t="shared" si="683"/>
        <v>8248686.3185595553</v>
      </c>
      <c r="H400" s="344">
        <f t="shared" si="684"/>
        <v>0</v>
      </c>
      <c r="I400" s="340">
        <f t="shared" si="687"/>
        <v>9859.5497076023385</v>
      </c>
      <c r="J400" s="344">
        <f t="shared" si="688"/>
        <v>97210720.43668136</v>
      </c>
      <c r="K400" s="344">
        <f t="shared" si="685"/>
        <v>32826331.29663828</v>
      </c>
      <c r="O400" s="342">
        <f>Rendimiento!P193</f>
        <v>0</v>
      </c>
      <c r="P400" s="356">
        <f>Rendimiento!Q193</f>
        <v>0</v>
      </c>
      <c r="Q400" s="332">
        <f>IF(E420&gt;0,O400,0)</f>
        <v>0</v>
      </c>
      <c r="R400" s="333" t="str">
        <f t="shared" si="689"/>
        <v/>
      </c>
      <c r="S400" s="332">
        <f>IF(E420&gt;0,P400,Q400)</f>
        <v>0</v>
      </c>
      <c r="T400" s="344" t="str">
        <f t="shared" si="690"/>
        <v/>
      </c>
      <c r="U400" s="344" t="str">
        <f t="shared" si="692"/>
        <v/>
      </c>
      <c r="V400" s="344" t="str">
        <f t="shared" si="694"/>
        <v/>
      </c>
      <c r="W400" s="344" t="str">
        <f t="shared" si="696"/>
        <v/>
      </c>
      <c r="X400" s="344" t="str">
        <f t="shared" si="698"/>
        <v/>
      </c>
      <c r="Y400" s="344" t="str">
        <f t="shared" si="700"/>
        <v/>
      </c>
      <c r="Z400" s="344" t="str">
        <f t="shared" si="702"/>
        <v/>
      </c>
      <c r="AA400" s="344" t="str">
        <f t="shared" si="704"/>
        <v/>
      </c>
      <c r="AB400" s="344" t="str">
        <f t="shared" si="706"/>
        <v/>
      </c>
      <c r="AC400" s="344" t="str">
        <f t="shared" si="708"/>
        <v/>
      </c>
      <c r="AD400" s="344" t="str">
        <f t="shared" si="710"/>
        <v/>
      </c>
      <c r="AE400" s="344" t="str">
        <f t="shared" si="712"/>
        <v/>
      </c>
      <c r="AF400" s="344" t="str">
        <f t="shared" si="714"/>
        <v/>
      </c>
      <c r="AG400" s="344" t="str">
        <f t="shared" si="716"/>
        <v/>
      </c>
      <c r="AH400" s="344" t="str">
        <f t="shared" si="718"/>
        <v/>
      </c>
      <c r="AI400" s="344" t="str">
        <f t="shared" si="720"/>
        <v/>
      </c>
      <c r="AJ400" s="344" t="str">
        <f t="shared" si="722"/>
        <v/>
      </c>
      <c r="AK400" s="344" t="str">
        <f t="shared" si="724"/>
        <v/>
      </c>
      <c r="AL400" s="344" t="str">
        <f t="shared" si="726"/>
        <v/>
      </c>
      <c r="AM400" s="344" t="str">
        <f t="shared" si="728"/>
        <v/>
      </c>
      <c r="AN400" s="344" t="str">
        <f t="shared" si="730"/>
        <v/>
      </c>
      <c r="AO400" s="344" t="str">
        <f t="shared" si="732"/>
        <v/>
      </c>
      <c r="AP400" s="344" t="str">
        <f t="shared" ref="AP400:AP416" si="734">IF(S400=0,"",$DE400)</f>
        <v/>
      </c>
      <c r="BL400" s="332">
        <f t="shared" si="691"/>
        <v>0</v>
      </c>
      <c r="BM400" s="344" t="str">
        <f>IF(BL400&lt;$BL419,$BL420,$BL421)</f>
        <v>ns</v>
      </c>
      <c r="BN400" s="344">
        <f t="shared" si="693"/>
        <v>0</v>
      </c>
      <c r="BO400" s="344" t="str">
        <f>IF(BN400&lt;$BN419,$BN420,$BN421)</f>
        <v>ns</v>
      </c>
      <c r="BP400" s="344">
        <f t="shared" si="695"/>
        <v>0</v>
      </c>
      <c r="BQ400" s="344" t="str">
        <f>IF(BP400&lt;$BP419,$BP420,$BP421)</f>
        <v>ns</v>
      </c>
      <c r="BR400" s="344">
        <f t="shared" si="697"/>
        <v>0</v>
      </c>
      <c r="BS400" s="344" t="str">
        <f>IF(BR400&lt;$BR419,$BR420,$BR421)</f>
        <v>ns</v>
      </c>
      <c r="BT400" s="344">
        <f t="shared" si="699"/>
        <v>0</v>
      </c>
      <c r="BU400" s="344" t="str">
        <f>IF(BT400&lt;$BT419,$BT420,$BT421)</f>
        <v>ns</v>
      </c>
      <c r="BV400" s="344">
        <f t="shared" si="701"/>
        <v>0</v>
      </c>
      <c r="BW400" s="344" t="str">
        <f>IF(BV400&lt;$BV419,$BV420,$BV421)</f>
        <v>ns</v>
      </c>
      <c r="BX400" s="344">
        <f t="shared" si="703"/>
        <v>0</v>
      </c>
      <c r="BY400" s="344" t="str">
        <f>IF(BX400&lt;$BX419,$BX420,$BX421)</f>
        <v>ns</v>
      </c>
      <c r="BZ400" s="344">
        <f t="shared" si="705"/>
        <v>0</v>
      </c>
      <c r="CA400" s="344" t="str">
        <f>IF(BZ400&lt;$BZ419,$BZ420,$BZ421)</f>
        <v>ns</v>
      </c>
      <c r="CB400" s="344">
        <f t="shared" si="707"/>
        <v>0</v>
      </c>
      <c r="CC400" s="344" t="str">
        <f>IF(CB400&lt;$CB419,$CB420,$CB421)</f>
        <v>ns</v>
      </c>
      <c r="CD400" s="344">
        <f t="shared" si="709"/>
        <v>0</v>
      </c>
      <c r="CE400" s="344" t="str">
        <f>IF(CD400&lt;$CD419,$CD420,$CD421)</f>
        <v>ns</v>
      </c>
      <c r="CF400" s="344">
        <f t="shared" si="711"/>
        <v>0</v>
      </c>
      <c r="CG400" s="344" t="str">
        <f>IF(CF400&lt;$CF419,$CF420,$CF421)</f>
        <v>ns</v>
      </c>
      <c r="CH400" s="344">
        <f t="shared" si="713"/>
        <v>0</v>
      </c>
      <c r="CI400" s="344" t="str">
        <f>IF(CH400&lt;$CH419,$CH420,$CH421)</f>
        <v>ns</v>
      </c>
      <c r="CJ400" s="344">
        <f t="shared" si="715"/>
        <v>0</v>
      </c>
      <c r="CK400" s="344" t="str">
        <f>IF(CJ400&lt;$CJ419,$CJ420,$CJ421)</f>
        <v>ns</v>
      </c>
      <c r="CL400" s="344">
        <f t="shared" si="717"/>
        <v>0</v>
      </c>
      <c r="CM400" s="344" t="str">
        <f>IF(CL400&lt;$CL419,$CL420,$CL421)</f>
        <v>ns</v>
      </c>
      <c r="CN400" s="344">
        <f t="shared" si="719"/>
        <v>0</v>
      </c>
      <c r="CO400" s="344" t="str">
        <f>IF(CN400&lt;$CN419,$CN420,$CN421)</f>
        <v>ns</v>
      </c>
      <c r="CP400" s="344">
        <f t="shared" si="721"/>
        <v>0</v>
      </c>
      <c r="CQ400" s="344" t="str">
        <f>IF(CP400&lt;$CP419,$CP420,$CP421)</f>
        <v>ns</v>
      </c>
      <c r="CR400" s="344">
        <f t="shared" si="723"/>
        <v>0</v>
      </c>
      <c r="CS400" s="344" t="str">
        <f>IF(CR400&lt;$CR419,$CR420,$CR421)</f>
        <v>ns</v>
      </c>
      <c r="CT400" s="344">
        <f t="shared" si="725"/>
        <v>0</v>
      </c>
      <c r="CU400" s="344" t="str">
        <f>IF(CT400&lt;$CT419,$CT420,$CT421)</f>
        <v>ns</v>
      </c>
      <c r="CV400" s="344">
        <f t="shared" si="727"/>
        <v>0</v>
      </c>
      <c r="CW400" s="344" t="str">
        <f>IF(CV400&lt;$CV419,$CV420,$CV421)</f>
        <v>ns</v>
      </c>
      <c r="CX400" s="344">
        <f t="shared" si="729"/>
        <v>0</v>
      </c>
      <c r="CY400" s="344" t="str">
        <f>IF(CX400&lt;$CX419,$CX420,$CX421)</f>
        <v>ns</v>
      </c>
      <c r="CZ400" s="344">
        <f t="shared" si="731"/>
        <v>0</v>
      </c>
      <c r="DA400" s="344" t="str">
        <f>IF(CZ400&lt;$CZ419,$CZ420,$CZ421)</f>
        <v>ns</v>
      </c>
      <c r="DB400" s="344">
        <f t="shared" si="733"/>
        <v>0</v>
      </c>
      <c r="DC400" s="344" t="str">
        <f>IF(DB400&lt;DB419,$DB420,$DB421)</f>
        <v>ns</v>
      </c>
      <c r="DD400" s="344">
        <f t="shared" ref="DD400:DD416" si="735">ABS($P$399-P400)</f>
        <v>0</v>
      </c>
      <c r="DE400" s="344" t="str">
        <f>IF(DD400&lt;DD419,$DD420,$DD421)</f>
        <v>ns</v>
      </c>
    </row>
    <row r="401" spans="1:155">
      <c r="A401" s="342">
        <f>IF(Rendimiento!G194="",Rendimiento!K194,Rendimiento!G194)</f>
        <v>4552.4210526315792</v>
      </c>
      <c r="B401" s="358">
        <f>Rendimiento!H194</f>
        <v>4116.1578947368416</v>
      </c>
      <c r="C401" s="358">
        <f>Rendimiento!I194</f>
        <v>4122.0233918128652</v>
      </c>
      <c r="D401" s="353">
        <f>Rendimiento!J194</f>
        <v>0</v>
      </c>
      <c r="E401" s="344">
        <f t="shared" si="686"/>
        <v>20724537.440443214</v>
      </c>
      <c r="F401" s="344">
        <f t="shared" si="682"/>
        <v>16942755.814404428</v>
      </c>
      <c r="G401" s="344">
        <f t="shared" si="683"/>
        <v>16991076.842652436</v>
      </c>
      <c r="H401" s="344">
        <f t="shared" si="684"/>
        <v>0</v>
      </c>
      <c r="I401" s="340">
        <f t="shared" si="687"/>
        <v>12790.602339181285</v>
      </c>
      <c r="J401" s="344">
        <f t="shared" si="688"/>
        <v>163599508.19906977</v>
      </c>
      <c r="K401" s="344">
        <f t="shared" si="685"/>
        <v>54658370.097500086</v>
      </c>
      <c r="L401" s="344" t="s">
        <v>144</v>
      </c>
      <c r="O401" s="342">
        <f>Rendimiento!P194</f>
        <v>0</v>
      </c>
      <c r="P401" s="356">
        <f>Rendimiento!Q194</f>
        <v>0</v>
      </c>
      <c r="Q401" s="332">
        <f>IF(E420&gt;0,O401,0)</f>
        <v>0</v>
      </c>
      <c r="R401" s="333" t="str">
        <f t="shared" si="689"/>
        <v/>
      </c>
      <c r="S401" s="332">
        <f>IF(E420&gt;0,P401,Q401)</f>
        <v>0</v>
      </c>
      <c r="T401" s="344" t="str">
        <f t="shared" si="690"/>
        <v/>
      </c>
      <c r="U401" s="344" t="str">
        <f t="shared" si="692"/>
        <v/>
      </c>
      <c r="V401" s="344" t="str">
        <f t="shared" si="694"/>
        <v/>
      </c>
      <c r="W401" s="344" t="str">
        <f t="shared" si="696"/>
        <v/>
      </c>
      <c r="X401" s="344" t="str">
        <f t="shared" si="698"/>
        <v/>
      </c>
      <c r="Y401" s="344" t="str">
        <f t="shared" si="700"/>
        <v/>
      </c>
      <c r="Z401" s="344" t="str">
        <f t="shared" si="702"/>
        <v/>
      </c>
      <c r="AA401" s="344" t="str">
        <f t="shared" si="704"/>
        <v/>
      </c>
      <c r="AB401" s="344" t="str">
        <f t="shared" si="706"/>
        <v/>
      </c>
      <c r="AC401" s="344" t="str">
        <f t="shared" si="708"/>
        <v/>
      </c>
      <c r="AD401" s="344" t="str">
        <f t="shared" si="710"/>
        <v/>
      </c>
      <c r="AE401" s="344" t="str">
        <f t="shared" si="712"/>
        <v/>
      </c>
      <c r="AF401" s="344" t="str">
        <f t="shared" si="714"/>
        <v/>
      </c>
      <c r="AG401" s="344" t="str">
        <f t="shared" si="716"/>
        <v/>
      </c>
      <c r="AH401" s="344" t="str">
        <f t="shared" si="718"/>
        <v/>
      </c>
      <c r="AI401" s="344" t="str">
        <f t="shared" si="720"/>
        <v/>
      </c>
      <c r="AJ401" s="344" t="str">
        <f t="shared" si="722"/>
        <v/>
      </c>
      <c r="AK401" s="344" t="str">
        <f t="shared" si="724"/>
        <v/>
      </c>
      <c r="AL401" s="344" t="str">
        <f t="shared" si="726"/>
        <v/>
      </c>
      <c r="AM401" s="344" t="str">
        <f t="shared" si="728"/>
        <v/>
      </c>
      <c r="AN401" s="344" t="str">
        <f t="shared" si="730"/>
        <v/>
      </c>
      <c r="AO401" s="344" t="str">
        <f t="shared" si="732"/>
        <v/>
      </c>
      <c r="AP401" s="344" t="str">
        <f t="shared" si="734"/>
        <v/>
      </c>
      <c r="AQ401" s="344" t="str">
        <f t="shared" ref="AQ401:AQ416" si="736">IF(S401=0,"",$DG401)</f>
        <v/>
      </c>
      <c r="BL401" s="332">
        <f t="shared" si="691"/>
        <v>0</v>
      </c>
      <c r="BM401" s="344" t="str">
        <f>IF(BL401&lt;$BL419,$BL420,$BL421)</f>
        <v>ns</v>
      </c>
      <c r="BN401" s="344">
        <f t="shared" si="693"/>
        <v>0</v>
      </c>
      <c r="BO401" s="344" t="str">
        <f>IF(BN401&lt;$BN419,$BN420,$BN421)</f>
        <v>ns</v>
      </c>
      <c r="BP401" s="344">
        <f t="shared" si="695"/>
        <v>0</v>
      </c>
      <c r="BQ401" s="344" t="str">
        <f>IF(BP401&lt;$BP419,$BP420,$BP421)</f>
        <v>ns</v>
      </c>
      <c r="BR401" s="344">
        <f t="shared" si="697"/>
        <v>0</v>
      </c>
      <c r="BS401" s="344" t="str">
        <f>IF(BR401&lt;$BR419,$BR420,$BR421)</f>
        <v>ns</v>
      </c>
      <c r="BT401" s="344">
        <f t="shared" si="699"/>
        <v>0</v>
      </c>
      <c r="BU401" s="344" t="str">
        <f>IF(BT401&lt;$BT419,$BT420,$BT421)</f>
        <v>ns</v>
      </c>
      <c r="BV401" s="344">
        <f t="shared" si="701"/>
        <v>0</v>
      </c>
      <c r="BW401" s="344" t="str">
        <f>IF(BV401&lt;$BV419,$BV420,$BV421)</f>
        <v>ns</v>
      </c>
      <c r="BX401" s="344">
        <f t="shared" si="703"/>
        <v>0</v>
      </c>
      <c r="BY401" s="344" t="str">
        <f>IF(BX401&lt;$BX419,$BX420,$BX421)</f>
        <v>ns</v>
      </c>
      <c r="BZ401" s="344">
        <f t="shared" si="705"/>
        <v>0</v>
      </c>
      <c r="CA401" s="344" t="str">
        <f>IF(BZ401&lt;$BZ419,$BZ420,$BZ421)</f>
        <v>ns</v>
      </c>
      <c r="CB401" s="344">
        <f t="shared" si="707"/>
        <v>0</v>
      </c>
      <c r="CC401" s="344" t="str">
        <f>IF(CB401&lt;$CB419,$CB420,$CB421)</f>
        <v>ns</v>
      </c>
      <c r="CD401" s="344">
        <f t="shared" si="709"/>
        <v>0</v>
      </c>
      <c r="CE401" s="344" t="str">
        <f>IF(CD401&lt;$CD419,$CD420,$CD421)</f>
        <v>ns</v>
      </c>
      <c r="CF401" s="344">
        <f t="shared" si="711"/>
        <v>0</v>
      </c>
      <c r="CG401" s="344" t="str">
        <f>IF(CF401&lt;$CF419,$CF420,$CF421)</f>
        <v>ns</v>
      </c>
      <c r="CH401" s="344">
        <f t="shared" si="713"/>
        <v>0</v>
      </c>
      <c r="CI401" s="344" t="str">
        <f>IF(CH401&lt;$CH419,$CH420,$CH421)</f>
        <v>ns</v>
      </c>
      <c r="CJ401" s="344">
        <f t="shared" si="715"/>
        <v>0</v>
      </c>
      <c r="CK401" s="344" t="str">
        <f>IF(CJ401&lt;$CJ419,$CJ420,$CJ421)</f>
        <v>ns</v>
      </c>
      <c r="CL401" s="344">
        <f t="shared" si="717"/>
        <v>0</v>
      </c>
      <c r="CM401" s="344" t="str">
        <f>IF(CL401&lt;$CL419,$CL420,$CL421)</f>
        <v>ns</v>
      </c>
      <c r="CN401" s="344">
        <f t="shared" si="719"/>
        <v>0</v>
      </c>
      <c r="CO401" s="344" t="str">
        <f>IF(CN401&lt;$CN419,$CN420,$CN421)</f>
        <v>ns</v>
      </c>
      <c r="CP401" s="344">
        <f t="shared" si="721"/>
        <v>0</v>
      </c>
      <c r="CQ401" s="344" t="str">
        <f>IF(CP401&lt;$CP419,$CP420,$CP421)</f>
        <v>ns</v>
      </c>
      <c r="CR401" s="344">
        <f t="shared" si="723"/>
        <v>0</v>
      </c>
      <c r="CS401" s="344" t="str">
        <f>IF(CR401&lt;$CR419,$CR420,$CR421)</f>
        <v>ns</v>
      </c>
      <c r="CT401" s="344">
        <f t="shared" si="725"/>
        <v>0</v>
      </c>
      <c r="CU401" s="344" t="str">
        <f>IF(CT401&lt;$CT419,$CT420,$CT421)</f>
        <v>ns</v>
      </c>
      <c r="CV401" s="344">
        <f t="shared" si="727"/>
        <v>0</v>
      </c>
      <c r="CW401" s="344" t="str">
        <f>IF(CV401&lt;$CV419,$CV420,$CV421)</f>
        <v>ns</v>
      </c>
      <c r="CX401" s="344">
        <f t="shared" si="729"/>
        <v>0</v>
      </c>
      <c r="CY401" s="344" t="str">
        <f>IF(CX401&lt;$CX419,$CX420,$CX421)</f>
        <v>ns</v>
      </c>
      <c r="CZ401" s="344">
        <f t="shared" si="731"/>
        <v>0</v>
      </c>
      <c r="DA401" s="344" t="str">
        <f>IF(CZ401&lt;$CZ419,$CZ420,$CZ421)</f>
        <v>ns</v>
      </c>
      <c r="DB401" s="344">
        <f t="shared" si="733"/>
        <v>0</v>
      </c>
      <c r="DC401" s="344" t="str">
        <f>IF(DB401&lt;DB419,$DB420,$DB421)</f>
        <v>ns</v>
      </c>
      <c r="DD401" s="344">
        <f t="shared" si="735"/>
        <v>0</v>
      </c>
      <c r="DE401" s="344" t="str">
        <f>IF(DD401&lt;DD419,$DD420,$DD421)</f>
        <v>ns</v>
      </c>
      <c r="DF401" s="344">
        <f>ABS($P400-P401)</f>
        <v>0</v>
      </c>
      <c r="DG401" s="344" t="str">
        <f>IF(DF401&lt;DF419,$DF420,$DF421)</f>
        <v>ns</v>
      </c>
    </row>
    <row r="402" spans="1:155">
      <c r="A402" s="342">
        <f>IF(Rendimiento!G195="",Rendimiento!K195,Rendimiento!G195)</f>
        <v>4615.918128654971</v>
      </c>
      <c r="B402" s="358">
        <f>Rendimiento!H195</f>
        <v>5127.3508771929828</v>
      </c>
      <c r="C402" s="358">
        <f>Rendimiento!I195</f>
        <v>4927.7777777777774</v>
      </c>
      <c r="D402" s="344">
        <f>Rendimiento!J195</f>
        <v>0</v>
      </c>
      <c r="E402" s="344">
        <f t="shared" si="686"/>
        <v>21306700.17044561</v>
      </c>
      <c r="F402" s="344">
        <f t="shared" si="682"/>
        <v>26289727.017851651</v>
      </c>
      <c r="G402" s="344">
        <f t="shared" si="683"/>
        <v>24282993.827160489</v>
      </c>
      <c r="H402" s="344">
        <f t="shared" si="684"/>
        <v>0</v>
      </c>
      <c r="I402" s="340">
        <f t="shared" si="687"/>
        <v>14671.04678362573</v>
      </c>
      <c r="J402" s="344">
        <f t="shared" si="688"/>
        <v>215239613.72733489</v>
      </c>
      <c r="K402" s="344">
        <f t="shared" si="685"/>
        <v>71879421.015457749</v>
      </c>
      <c r="O402" s="342">
        <f>Rendimiento!P195</f>
        <v>0</v>
      </c>
      <c r="P402" s="356">
        <f>Rendimiento!Q195</f>
        <v>0</v>
      </c>
      <c r="Q402" s="332">
        <f>IF(E420&gt;0,O402,0)</f>
        <v>0</v>
      </c>
      <c r="R402" s="333" t="str">
        <f t="shared" si="689"/>
        <v/>
      </c>
      <c r="S402" s="332">
        <f>IF(E420&gt;0,P402,Q402)</f>
        <v>0</v>
      </c>
      <c r="T402" s="344" t="str">
        <f t="shared" si="690"/>
        <v/>
      </c>
      <c r="U402" s="344" t="str">
        <f t="shared" si="692"/>
        <v/>
      </c>
      <c r="V402" s="344" t="str">
        <f t="shared" si="694"/>
        <v/>
      </c>
      <c r="W402" s="344" t="str">
        <f t="shared" si="696"/>
        <v/>
      </c>
      <c r="X402" s="344" t="str">
        <f t="shared" si="698"/>
        <v/>
      </c>
      <c r="Y402" s="344" t="str">
        <f t="shared" si="700"/>
        <v/>
      </c>
      <c r="Z402" s="344" t="str">
        <f t="shared" si="702"/>
        <v/>
      </c>
      <c r="AA402" s="344" t="str">
        <f t="shared" si="704"/>
        <v/>
      </c>
      <c r="AB402" s="344" t="str">
        <f t="shared" si="706"/>
        <v/>
      </c>
      <c r="AC402" s="344" t="str">
        <f t="shared" si="708"/>
        <v/>
      </c>
      <c r="AD402" s="344" t="str">
        <f t="shared" si="710"/>
        <v/>
      </c>
      <c r="AE402" s="344" t="str">
        <f t="shared" si="712"/>
        <v/>
      </c>
      <c r="AF402" s="344" t="str">
        <f t="shared" si="714"/>
        <v/>
      </c>
      <c r="AG402" s="344" t="str">
        <f t="shared" si="716"/>
        <v/>
      </c>
      <c r="AH402" s="344" t="str">
        <f t="shared" si="718"/>
        <v/>
      </c>
      <c r="AI402" s="344" t="str">
        <f t="shared" si="720"/>
        <v/>
      </c>
      <c r="AJ402" s="344" t="str">
        <f t="shared" si="722"/>
        <v/>
      </c>
      <c r="AK402" s="344" t="str">
        <f t="shared" si="724"/>
        <v/>
      </c>
      <c r="AL402" s="344" t="str">
        <f t="shared" si="726"/>
        <v/>
      </c>
      <c r="AM402" s="344" t="str">
        <f t="shared" si="728"/>
        <v/>
      </c>
      <c r="AN402" s="344" t="str">
        <f t="shared" si="730"/>
        <v/>
      </c>
      <c r="AO402" s="344" t="str">
        <f t="shared" si="732"/>
        <v/>
      </c>
      <c r="AP402" s="344" t="str">
        <f t="shared" si="734"/>
        <v/>
      </c>
      <c r="AQ402" s="344" t="str">
        <f t="shared" si="736"/>
        <v/>
      </c>
      <c r="AR402" s="344" t="str">
        <f t="shared" ref="AR402:AR416" si="737">IF(S402=0,"",$DI402)</f>
        <v/>
      </c>
      <c r="BL402" s="332">
        <f t="shared" si="691"/>
        <v>0</v>
      </c>
      <c r="BM402" s="344" t="str">
        <f>IF(BL402&lt;$BL419,$BL420,$BL421)</f>
        <v>ns</v>
      </c>
      <c r="BN402" s="344">
        <f t="shared" si="693"/>
        <v>0</v>
      </c>
      <c r="BO402" s="344" t="str">
        <f>IF(BN402&lt;$BN419,$BN420,$BN421)</f>
        <v>ns</v>
      </c>
      <c r="BP402" s="344">
        <f t="shared" si="695"/>
        <v>0</v>
      </c>
      <c r="BQ402" s="344" t="str">
        <f>IF(BP402&lt;$BP419,$BP420,$BP421)</f>
        <v>ns</v>
      </c>
      <c r="BR402" s="344">
        <f t="shared" si="697"/>
        <v>0</v>
      </c>
      <c r="BS402" s="344" t="str">
        <f>IF(BR402&lt;$BR419,$BR420,$BR421)</f>
        <v>ns</v>
      </c>
      <c r="BT402" s="344">
        <f t="shared" si="699"/>
        <v>0</v>
      </c>
      <c r="BU402" s="344" t="str">
        <f>IF(BT402&lt;$BT419,$BT420,$BT421)</f>
        <v>ns</v>
      </c>
      <c r="BV402" s="344">
        <f t="shared" si="701"/>
        <v>0</v>
      </c>
      <c r="BW402" s="344" t="str">
        <f>IF(BV402&lt;$BV419,$BV420,$BV421)</f>
        <v>ns</v>
      </c>
      <c r="BX402" s="344">
        <f t="shared" si="703"/>
        <v>0</v>
      </c>
      <c r="BY402" s="344" t="str">
        <f>IF(BX402&lt;$BX419,$BX420,$BX421)</f>
        <v>ns</v>
      </c>
      <c r="BZ402" s="344">
        <f t="shared" si="705"/>
        <v>0</v>
      </c>
      <c r="CA402" s="344" t="str">
        <f>IF(BZ402&lt;$BZ419,$BZ420,$BZ421)</f>
        <v>ns</v>
      </c>
      <c r="CB402" s="344">
        <f t="shared" si="707"/>
        <v>0</v>
      </c>
      <c r="CC402" s="344" t="str">
        <f>IF(CB402&lt;$CB419,$CB420,$CB421)</f>
        <v>ns</v>
      </c>
      <c r="CD402" s="344">
        <f t="shared" si="709"/>
        <v>0</v>
      </c>
      <c r="CE402" s="344" t="str">
        <f>IF(CD402&lt;$CD419,$CD420,$CD421)</f>
        <v>ns</v>
      </c>
      <c r="CF402" s="344">
        <f t="shared" si="711"/>
        <v>0</v>
      </c>
      <c r="CG402" s="344" t="str">
        <f>IF(CF402&lt;$CF419,$CF420,$CF421)</f>
        <v>ns</v>
      </c>
      <c r="CH402" s="344">
        <f t="shared" si="713"/>
        <v>0</v>
      </c>
      <c r="CI402" s="344" t="str">
        <f>IF(CH402&lt;$CH419,$CH420,$CH421)</f>
        <v>ns</v>
      </c>
      <c r="CJ402" s="344">
        <f t="shared" si="715"/>
        <v>0</v>
      </c>
      <c r="CK402" s="344" t="str">
        <f>IF(CJ402&lt;$CJ419,$CJ420,$CJ421)</f>
        <v>ns</v>
      </c>
      <c r="CL402" s="344">
        <f t="shared" si="717"/>
        <v>0</v>
      </c>
      <c r="CM402" s="344" t="str">
        <f>IF(CL402&lt;$CL419,$CL420,$CL421)</f>
        <v>ns</v>
      </c>
      <c r="CN402" s="344">
        <f t="shared" si="719"/>
        <v>0</v>
      </c>
      <c r="CO402" s="344" t="str">
        <f>IF(CN402&lt;$CN419,$CN420,$CN421)</f>
        <v>ns</v>
      </c>
      <c r="CP402" s="344">
        <f t="shared" si="721"/>
        <v>0</v>
      </c>
      <c r="CQ402" s="344" t="str">
        <f>IF(CP402&lt;$CP419,$CP420,$CP421)</f>
        <v>ns</v>
      </c>
      <c r="CR402" s="344">
        <f t="shared" si="723"/>
        <v>0</v>
      </c>
      <c r="CS402" s="344" t="str">
        <f>IF(CR402&lt;$CR419,$CR420,$CR421)</f>
        <v>ns</v>
      </c>
      <c r="CT402" s="344">
        <f t="shared" si="725"/>
        <v>0</v>
      </c>
      <c r="CU402" s="344" t="str">
        <f>IF(CT402&lt;$CT419,$CT420,$CT421)</f>
        <v>ns</v>
      </c>
      <c r="CV402" s="344">
        <f t="shared" si="727"/>
        <v>0</v>
      </c>
      <c r="CW402" s="344" t="str">
        <f>IF(CV402&lt;$CV419,$CV420,$CV421)</f>
        <v>ns</v>
      </c>
      <c r="CX402" s="344">
        <f t="shared" si="729"/>
        <v>0</v>
      </c>
      <c r="CY402" s="344" t="str">
        <f>IF(CX402&lt;$CX419,$CX420,$CX421)</f>
        <v>ns</v>
      </c>
      <c r="CZ402" s="344">
        <f t="shared" si="731"/>
        <v>0</v>
      </c>
      <c r="DA402" s="344" t="str">
        <f>IF(CZ402&lt;$CZ419,$CZ420,$CZ421)</f>
        <v>ns</v>
      </c>
      <c r="DB402" s="344">
        <f t="shared" si="733"/>
        <v>0</v>
      </c>
      <c r="DC402" s="344" t="str">
        <f>IF(DB402&lt;DB419,$DB420,$DB421)</f>
        <v>ns</v>
      </c>
      <c r="DD402" s="344">
        <f t="shared" si="735"/>
        <v>0</v>
      </c>
      <c r="DE402" s="344" t="str">
        <f>IF(DD402&lt;DD419,$DD420,$DD421)</f>
        <v>ns</v>
      </c>
      <c r="DF402" s="344">
        <f>ABS($P400-P402)</f>
        <v>0</v>
      </c>
      <c r="DG402" s="344" t="str">
        <f>IF(DF402&lt;DF419,$DF420,$DF421)</f>
        <v>ns</v>
      </c>
      <c r="DH402" s="344">
        <f>ABS($P401-P402)</f>
        <v>0</v>
      </c>
      <c r="DI402" s="344" t="str">
        <f>IF(DH402&lt;DH419,$DH420,$DH421)</f>
        <v>ns</v>
      </c>
    </row>
    <row r="403" spans="1:155">
      <c r="A403" s="342">
        <f>IF(Rendimiento!G196="",Rendimiento!K196,Rendimiento!G196)</f>
        <v>3895.2865497076023</v>
      </c>
      <c r="B403" s="358">
        <f>Rendimiento!H196</f>
        <v>3206.7368421052633</v>
      </c>
      <c r="C403" s="358">
        <f>Rendimiento!I196</f>
        <v>3374.4093567251466</v>
      </c>
      <c r="D403" s="344">
        <f>Rendimiento!J196</f>
        <v>0</v>
      </c>
      <c r="E403" s="344">
        <f t="shared" si="686"/>
        <v>15173257.304332957</v>
      </c>
      <c r="F403" s="344">
        <f t="shared" si="682"/>
        <v>10283161.174515236</v>
      </c>
      <c r="G403" s="344">
        <f t="shared" si="683"/>
        <v>11386638.506754218</v>
      </c>
      <c r="H403" s="344">
        <f t="shared" si="684"/>
        <v>0</v>
      </c>
      <c r="I403" s="340">
        <f t="shared" si="687"/>
        <v>10476.432748538013</v>
      </c>
      <c r="J403" s="344">
        <f t="shared" si="688"/>
        <v>109755643.13463974</v>
      </c>
      <c r="K403" s="344">
        <f t="shared" si="685"/>
        <v>36843056.985602409</v>
      </c>
      <c r="O403" s="342">
        <f>Rendimiento!P196</f>
        <v>0</v>
      </c>
      <c r="P403" s="356">
        <f>Rendimiento!Q196</f>
        <v>0</v>
      </c>
      <c r="Q403" s="332">
        <f>IF(E420&gt;0,O403,0)</f>
        <v>0</v>
      </c>
      <c r="R403" s="333" t="str">
        <f t="shared" si="689"/>
        <v/>
      </c>
      <c r="S403" s="332">
        <f>IF(E420&gt;0,P403,Q403)</f>
        <v>0</v>
      </c>
      <c r="T403" s="344" t="str">
        <f t="shared" si="690"/>
        <v/>
      </c>
      <c r="U403" s="344" t="str">
        <f t="shared" si="692"/>
        <v/>
      </c>
      <c r="V403" s="344" t="str">
        <f t="shared" si="694"/>
        <v/>
      </c>
      <c r="W403" s="344" t="str">
        <f t="shared" si="696"/>
        <v/>
      </c>
      <c r="X403" s="344" t="str">
        <f t="shared" si="698"/>
        <v/>
      </c>
      <c r="Y403" s="344" t="str">
        <f t="shared" si="700"/>
        <v/>
      </c>
      <c r="Z403" s="344" t="str">
        <f t="shared" si="702"/>
        <v/>
      </c>
      <c r="AA403" s="344" t="str">
        <f t="shared" si="704"/>
        <v/>
      </c>
      <c r="AB403" s="344" t="str">
        <f t="shared" si="706"/>
        <v/>
      </c>
      <c r="AC403" s="344" t="str">
        <f t="shared" si="708"/>
        <v/>
      </c>
      <c r="AD403" s="344" t="str">
        <f t="shared" si="710"/>
        <v/>
      </c>
      <c r="AE403" s="344" t="str">
        <f t="shared" si="712"/>
        <v/>
      </c>
      <c r="AF403" s="344" t="str">
        <f t="shared" si="714"/>
        <v/>
      </c>
      <c r="AG403" s="344" t="str">
        <f t="shared" si="716"/>
        <v/>
      </c>
      <c r="AH403" s="344" t="str">
        <f t="shared" si="718"/>
        <v/>
      </c>
      <c r="AI403" s="344" t="str">
        <f t="shared" si="720"/>
        <v/>
      </c>
      <c r="AJ403" s="344" t="str">
        <f t="shared" si="722"/>
        <v/>
      </c>
      <c r="AK403" s="344" t="str">
        <f t="shared" si="724"/>
        <v/>
      </c>
      <c r="AL403" s="344" t="str">
        <f t="shared" si="726"/>
        <v/>
      </c>
      <c r="AM403" s="344" t="str">
        <f t="shared" si="728"/>
        <v/>
      </c>
      <c r="AN403" s="344" t="str">
        <f t="shared" si="730"/>
        <v/>
      </c>
      <c r="AO403" s="344" t="str">
        <f t="shared" si="732"/>
        <v/>
      </c>
      <c r="AP403" s="344" t="str">
        <f t="shared" si="734"/>
        <v/>
      </c>
      <c r="AQ403" s="344" t="str">
        <f t="shared" si="736"/>
        <v/>
      </c>
      <c r="AR403" s="344" t="str">
        <f t="shared" si="737"/>
        <v/>
      </c>
      <c r="AS403" s="344" t="str">
        <f t="shared" ref="AS403:AS416" si="738">IF(S403=0,"",$DK403)</f>
        <v/>
      </c>
      <c r="BL403" s="332">
        <f t="shared" si="691"/>
        <v>0</v>
      </c>
      <c r="BM403" s="344" t="str">
        <f>IF(BL403&lt;$BL419,$BL420,$BL421)</f>
        <v>ns</v>
      </c>
      <c r="BN403" s="344">
        <f t="shared" si="693"/>
        <v>0</v>
      </c>
      <c r="BO403" s="344" t="str">
        <f>IF(BN403&lt;$BN419,$BN420,$BN421)</f>
        <v>ns</v>
      </c>
      <c r="BP403" s="344">
        <f t="shared" si="695"/>
        <v>0</v>
      </c>
      <c r="BQ403" s="344" t="str">
        <f>IF(BP403&lt;$BP419,$BP420,$BP421)</f>
        <v>ns</v>
      </c>
      <c r="BR403" s="344">
        <f t="shared" si="697"/>
        <v>0</v>
      </c>
      <c r="BS403" s="344" t="str">
        <f>IF(BR403&lt;$BR419,$BR420,$BR421)</f>
        <v>ns</v>
      </c>
      <c r="BT403" s="344">
        <f t="shared" si="699"/>
        <v>0</v>
      </c>
      <c r="BU403" s="344" t="str">
        <f>IF(BT403&lt;$BT419,$BT420,$BT421)</f>
        <v>ns</v>
      </c>
      <c r="BV403" s="344">
        <f t="shared" si="701"/>
        <v>0</v>
      </c>
      <c r="BW403" s="344" t="str">
        <f>IF(BV403&lt;$BV419,$BV420,$BV421)</f>
        <v>ns</v>
      </c>
      <c r="BX403" s="344">
        <f t="shared" si="703"/>
        <v>0</v>
      </c>
      <c r="BY403" s="344" t="str">
        <f>IF(BX403&lt;$BX419,$BX420,$BX421)</f>
        <v>ns</v>
      </c>
      <c r="BZ403" s="344">
        <f t="shared" si="705"/>
        <v>0</v>
      </c>
      <c r="CA403" s="344" t="str">
        <f>IF(BZ403&lt;$BZ419,$BZ420,$BZ421)</f>
        <v>ns</v>
      </c>
      <c r="CB403" s="344">
        <f t="shared" si="707"/>
        <v>0</v>
      </c>
      <c r="CC403" s="344" t="str">
        <f>IF(CB403&lt;$CB419,$CB420,$CB421)</f>
        <v>ns</v>
      </c>
      <c r="CD403" s="344">
        <f t="shared" si="709"/>
        <v>0</v>
      </c>
      <c r="CE403" s="344" t="str">
        <f>IF(CD403&lt;$CD419,$CD420,$CD421)</f>
        <v>ns</v>
      </c>
      <c r="CF403" s="344">
        <f t="shared" si="711"/>
        <v>0</v>
      </c>
      <c r="CG403" s="344" t="str">
        <f>IF(CF403&lt;$CF419,$CF420,$CF421)</f>
        <v>ns</v>
      </c>
      <c r="CH403" s="344">
        <f t="shared" si="713"/>
        <v>0</v>
      </c>
      <c r="CI403" s="344" t="str">
        <f>IF(CH403&lt;$CH419,$CH420,$CH421)</f>
        <v>ns</v>
      </c>
      <c r="CJ403" s="344">
        <f t="shared" si="715"/>
        <v>0</v>
      </c>
      <c r="CK403" s="344" t="str">
        <f>IF(CJ403&lt;$CJ419,$CJ420,$CJ421)</f>
        <v>ns</v>
      </c>
      <c r="CL403" s="344">
        <f t="shared" si="717"/>
        <v>0</v>
      </c>
      <c r="CM403" s="344" t="str">
        <f>IF(CL403&lt;$CL419,$CL420,$CL421)</f>
        <v>ns</v>
      </c>
      <c r="CN403" s="344">
        <f t="shared" si="719"/>
        <v>0</v>
      </c>
      <c r="CO403" s="344" t="str">
        <f>IF(CN403&lt;$CN419,$CN420,$CN421)</f>
        <v>ns</v>
      </c>
      <c r="CP403" s="344">
        <f t="shared" si="721"/>
        <v>0</v>
      </c>
      <c r="CQ403" s="344" t="str">
        <f>IF(CP403&lt;$CP419,$CP420,$CP421)</f>
        <v>ns</v>
      </c>
      <c r="CR403" s="344">
        <f t="shared" si="723"/>
        <v>0</v>
      </c>
      <c r="CS403" s="344" t="str">
        <f>IF(CR403&lt;$CR419,$CR420,$CR421)</f>
        <v>ns</v>
      </c>
      <c r="CT403" s="344">
        <f t="shared" si="725"/>
        <v>0</v>
      </c>
      <c r="CU403" s="344" t="str">
        <f>IF(CT403&lt;$CT419,$CT420,$CT421)</f>
        <v>ns</v>
      </c>
      <c r="CV403" s="344">
        <f t="shared" si="727"/>
        <v>0</v>
      </c>
      <c r="CW403" s="344" t="str">
        <f>IF(CV403&lt;$CV419,$CV420,$CV421)</f>
        <v>ns</v>
      </c>
      <c r="CX403" s="344">
        <f t="shared" si="729"/>
        <v>0</v>
      </c>
      <c r="CY403" s="344" t="str">
        <f>IF(CX403&lt;$CX419,$CX420,$CX421)</f>
        <v>ns</v>
      </c>
      <c r="CZ403" s="344">
        <f t="shared" si="731"/>
        <v>0</v>
      </c>
      <c r="DA403" s="344" t="str">
        <f>IF(CZ403&lt;$CZ419,$CZ420,$CZ421)</f>
        <v>ns</v>
      </c>
      <c r="DB403" s="344">
        <f t="shared" si="733"/>
        <v>0</v>
      </c>
      <c r="DC403" s="344" t="str">
        <f>IF(DB403&lt;DB419,$DB420,$DB421)</f>
        <v>ns</v>
      </c>
      <c r="DD403" s="344">
        <f t="shared" si="735"/>
        <v>0</v>
      </c>
      <c r="DE403" s="344" t="str">
        <f>IF(DD403&lt;DD419,$DD420,$DD421)</f>
        <v>ns</v>
      </c>
      <c r="DF403" s="344">
        <f>ABS($P400-P403)</f>
        <v>0</v>
      </c>
      <c r="DG403" s="344" t="str">
        <f>IF(DF403&lt;DF419,$DF420,$DF421)</f>
        <v>ns</v>
      </c>
      <c r="DH403" s="344">
        <f>ABS($P401-P403)</f>
        <v>0</v>
      </c>
      <c r="DI403" s="344" t="str">
        <f>IF(DH403&lt;DH419,$DH420,$DH421)</f>
        <v>ns</v>
      </c>
      <c r="DJ403" s="344">
        <f>ABS($P402-P403)</f>
        <v>0</v>
      </c>
      <c r="DK403" s="344" t="str">
        <f>IF(DJ403&lt;DJ419,$DJ420,$DJ421)</f>
        <v>ns</v>
      </c>
    </row>
    <row r="404" spans="1:155">
      <c r="A404" s="342">
        <f>IF(Rendimiento!G197="",Rendimiento!K197,Rendimiento!G197)</f>
        <v>3546.0000000000009</v>
      </c>
      <c r="B404" s="358">
        <f>Rendimiento!H197</f>
        <v>3052.9473684210525</v>
      </c>
      <c r="C404" s="358">
        <f>Rendimiento!I197</f>
        <v>3000.4912280701756</v>
      </c>
      <c r="D404" s="344">
        <f>Rendimiento!J197</f>
        <v>0</v>
      </c>
      <c r="E404" s="344">
        <f t="shared" si="686"/>
        <v>12574116.000000006</v>
      </c>
      <c r="F404" s="344">
        <f t="shared" si="682"/>
        <v>9320487.6343490295</v>
      </c>
      <c r="G404" s="344">
        <f t="shared" si="683"/>
        <v>9002947.6097260695</v>
      </c>
      <c r="H404" s="344">
        <f t="shared" si="684"/>
        <v>0</v>
      </c>
      <c r="I404" s="340">
        <f t="shared" si="687"/>
        <v>9599.438596491229</v>
      </c>
      <c r="J404" s="344">
        <f t="shared" si="688"/>
        <v>92149221.367805496</v>
      </c>
      <c r="K404" s="344">
        <f t="shared" si="685"/>
        <v>30897551.244075105</v>
      </c>
      <c r="O404" s="342">
        <f>Rendimiento!P197</f>
        <v>0</v>
      </c>
      <c r="P404" s="356">
        <f>Rendimiento!Q197</f>
        <v>0</v>
      </c>
      <c r="Q404" s="332">
        <f>IF(E420&gt;0,O404,0)</f>
        <v>0</v>
      </c>
      <c r="R404" s="333" t="str">
        <f t="shared" si="689"/>
        <v/>
      </c>
      <c r="S404" s="332">
        <f>IF(E420&gt;0,P404,Q404)</f>
        <v>0</v>
      </c>
      <c r="T404" s="344" t="str">
        <f t="shared" si="690"/>
        <v/>
      </c>
      <c r="U404" s="344" t="str">
        <f t="shared" si="692"/>
        <v/>
      </c>
      <c r="V404" s="344" t="str">
        <f t="shared" si="694"/>
        <v/>
      </c>
      <c r="W404" s="344" t="str">
        <f t="shared" si="696"/>
        <v/>
      </c>
      <c r="X404" s="344" t="str">
        <f t="shared" si="698"/>
        <v/>
      </c>
      <c r="Y404" s="344" t="str">
        <f t="shared" si="700"/>
        <v/>
      </c>
      <c r="Z404" s="344" t="str">
        <f t="shared" si="702"/>
        <v/>
      </c>
      <c r="AA404" s="344" t="str">
        <f t="shared" si="704"/>
        <v/>
      </c>
      <c r="AB404" s="344" t="str">
        <f t="shared" si="706"/>
        <v/>
      </c>
      <c r="AC404" s="344" t="str">
        <f t="shared" si="708"/>
        <v/>
      </c>
      <c r="AD404" s="344" t="str">
        <f t="shared" si="710"/>
        <v/>
      </c>
      <c r="AE404" s="344" t="str">
        <f t="shared" si="712"/>
        <v/>
      </c>
      <c r="AF404" s="344" t="str">
        <f t="shared" si="714"/>
        <v/>
      </c>
      <c r="AG404" s="344" t="str">
        <f t="shared" si="716"/>
        <v/>
      </c>
      <c r="AH404" s="344" t="str">
        <f t="shared" si="718"/>
        <v/>
      </c>
      <c r="AI404" s="344" t="str">
        <f t="shared" si="720"/>
        <v/>
      </c>
      <c r="AJ404" s="344" t="str">
        <f t="shared" si="722"/>
        <v/>
      </c>
      <c r="AK404" s="344" t="str">
        <f t="shared" si="724"/>
        <v/>
      </c>
      <c r="AL404" s="344" t="str">
        <f t="shared" si="726"/>
        <v/>
      </c>
      <c r="AM404" s="344" t="str">
        <f t="shared" si="728"/>
        <v/>
      </c>
      <c r="AN404" s="344" t="str">
        <f t="shared" si="730"/>
        <v/>
      </c>
      <c r="AO404" s="344" t="str">
        <f t="shared" si="732"/>
        <v/>
      </c>
      <c r="AP404" s="344" t="str">
        <f t="shared" si="734"/>
        <v/>
      </c>
      <c r="AQ404" s="344" t="str">
        <f t="shared" si="736"/>
        <v/>
      </c>
      <c r="AR404" s="344" t="str">
        <f t="shared" si="737"/>
        <v/>
      </c>
      <c r="AS404" s="344" t="str">
        <f t="shared" si="738"/>
        <v/>
      </c>
      <c r="AT404" s="344" t="str">
        <f t="shared" ref="AT404:AT416" si="739">IF(S404=0,"",$DM404)</f>
        <v/>
      </c>
      <c r="BL404" s="332">
        <f t="shared" si="691"/>
        <v>0</v>
      </c>
      <c r="BM404" s="344" t="str">
        <f>IF(BL404&lt;$BL419,$BL420,$BL421)</f>
        <v>ns</v>
      </c>
      <c r="BN404" s="332">
        <f t="shared" si="693"/>
        <v>0</v>
      </c>
      <c r="BO404" s="344" t="str">
        <f>IF(BN404&lt;$BN419,$BN420,$BN421)</f>
        <v>ns</v>
      </c>
      <c r="BP404" s="332">
        <f t="shared" si="695"/>
        <v>0</v>
      </c>
      <c r="BQ404" s="344" t="str">
        <f>IF(BP404&lt;$BP419,$BP420,$BP421)</f>
        <v>ns</v>
      </c>
      <c r="BR404" s="332">
        <f t="shared" si="697"/>
        <v>0</v>
      </c>
      <c r="BS404" s="344" t="str">
        <f>IF(BR404&lt;$BR419,$BR420,$BR421)</f>
        <v>ns</v>
      </c>
      <c r="BT404" s="332">
        <f t="shared" si="699"/>
        <v>0</v>
      </c>
      <c r="BU404" s="344" t="str">
        <f>IF(BT404&lt;$BT419,$BT420,$BT421)</f>
        <v>ns</v>
      </c>
      <c r="BV404" s="332">
        <f t="shared" si="701"/>
        <v>0</v>
      </c>
      <c r="BW404" s="344" t="str">
        <f>IF(BV404&lt;$BV419,$BV420,$BV421)</f>
        <v>ns</v>
      </c>
      <c r="BX404" s="332">
        <f t="shared" si="703"/>
        <v>0</v>
      </c>
      <c r="BY404" s="344" t="str">
        <f>IF(BX404&lt;$BX419,$BX420,$BX421)</f>
        <v>ns</v>
      </c>
      <c r="BZ404" s="332">
        <f t="shared" si="705"/>
        <v>0</v>
      </c>
      <c r="CA404" s="344" t="str">
        <f>IF(BZ404&lt;$BZ419,$BZ420,$BZ421)</f>
        <v>ns</v>
      </c>
      <c r="CB404" s="332">
        <f t="shared" si="707"/>
        <v>0</v>
      </c>
      <c r="CC404" s="344" t="str">
        <f>IF(CB404&lt;$CB419,$CB420,$CB421)</f>
        <v>ns</v>
      </c>
      <c r="CD404" s="332">
        <f t="shared" si="709"/>
        <v>0</v>
      </c>
      <c r="CE404" s="344" t="str">
        <f>IF(CD404&lt;$CD419,$CD420,$CD421)</f>
        <v>ns</v>
      </c>
      <c r="CF404" s="332">
        <f t="shared" si="711"/>
        <v>0</v>
      </c>
      <c r="CG404" s="344" t="str">
        <f>IF(CF404&lt;$CF419,$CF420,$CF421)</f>
        <v>ns</v>
      </c>
      <c r="CH404" s="332">
        <f t="shared" si="713"/>
        <v>0</v>
      </c>
      <c r="CI404" s="344" t="str">
        <f>IF(CH404&lt;$CH419,$CH420,$CH421)</f>
        <v>ns</v>
      </c>
      <c r="CJ404" s="332">
        <f t="shared" si="715"/>
        <v>0</v>
      </c>
      <c r="CK404" s="344" t="str">
        <f>IF(CJ404&lt;$CJ419,$CJ420,$CJ421)</f>
        <v>ns</v>
      </c>
      <c r="CL404" s="332">
        <f t="shared" si="717"/>
        <v>0</v>
      </c>
      <c r="CM404" s="344" t="str">
        <f>IF(CL404&lt;$CL419,$CL420,$CL421)</f>
        <v>ns</v>
      </c>
      <c r="CN404" s="332">
        <f t="shared" si="719"/>
        <v>0</v>
      </c>
      <c r="CO404" s="344" t="str">
        <f>IF(CN404&lt;$CN419,$CN420,$CN421)</f>
        <v>ns</v>
      </c>
      <c r="CP404" s="332">
        <f t="shared" si="721"/>
        <v>0</v>
      </c>
      <c r="CQ404" s="344" t="str">
        <f>IF(CP404&lt;$CP419,$CP420,$CP421)</f>
        <v>ns</v>
      </c>
      <c r="CR404" s="332">
        <f t="shared" si="723"/>
        <v>0</v>
      </c>
      <c r="CS404" s="344" t="str">
        <f>IF(CR404&lt;$CR419,$CR420,$CR421)</f>
        <v>ns</v>
      </c>
      <c r="CT404" s="332">
        <f t="shared" si="725"/>
        <v>0</v>
      </c>
      <c r="CU404" s="344" t="str">
        <f>IF(CT404&lt;$CT419,$CT420,$CT421)</f>
        <v>ns</v>
      </c>
      <c r="CV404" s="332">
        <f t="shared" si="727"/>
        <v>0</v>
      </c>
      <c r="CW404" s="344" t="str">
        <f>IF(CV404&lt;$CV419,$CV420,$CV421)</f>
        <v>ns</v>
      </c>
      <c r="CX404" s="332">
        <f t="shared" si="729"/>
        <v>0</v>
      </c>
      <c r="CY404" s="344" t="str">
        <f>IF(CX404&lt;$CX419,$CX420,$CX421)</f>
        <v>ns</v>
      </c>
      <c r="CZ404" s="344">
        <f t="shared" si="731"/>
        <v>0</v>
      </c>
      <c r="DA404" s="344" t="str">
        <f>IF(CZ404&lt;$CZ419,$CZ420,$CZ421)</f>
        <v>ns</v>
      </c>
      <c r="DB404" s="344">
        <f t="shared" si="733"/>
        <v>0</v>
      </c>
      <c r="DC404" s="344" t="str">
        <f>IF(DB404&lt;DB419,$DB420,$DB421)</f>
        <v>ns</v>
      </c>
      <c r="DD404" s="344">
        <f t="shared" si="735"/>
        <v>0</v>
      </c>
      <c r="DE404" s="344" t="str">
        <f>IF(DD404&lt;DD419,$DD420,$DD421)</f>
        <v>ns</v>
      </c>
      <c r="DF404" s="344">
        <f>ABS($P400-P404)</f>
        <v>0</v>
      </c>
      <c r="DG404" s="344" t="str">
        <f>IF(DF404&lt;DF419,$DF420,$DF421)</f>
        <v>ns</v>
      </c>
      <c r="DH404" s="344">
        <f>ABS($P401-P404)</f>
        <v>0</v>
      </c>
      <c r="DI404" s="344" t="str">
        <f>IF(DH404&lt;DH419,$DH420,$DH421)</f>
        <v>ns</v>
      </c>
      <c r="DJ404" s="344">
        <f>ABS($P402-P404)</f>
        <v>0</v>
      </c>
      <c r="DK404" s="344" t="str">
        <f>IF(DJ404&lt;DJ419,$DJ420,$DJ421)</f>
        <v>ns</v>
      </c>
      <c r="DL404" s="344">
        <f>ABS($P403-P404)</f>
        <v>0</v>
      </c>
      <c r="DM404" s="344" t="str">
        <f>IF(DL404&lt;DL419,$DL420,$DL421)</f>
        <v>ns</v>
      </c>
    </row>
    <row r="405" spans="1:155">
      <c r="A405" s="342">
        <f>IF(Rendimiento!G198="",Rendimiento!K198,Rendimiento!G198)</f>
        <v>3391.5438596491226</v>
      </c>
      <c r="B405" s="358">
        <f>Rendimiento!H198</f>
        <v>2209.9473684210525</v>
      </c>
      <c r="C405" s="358">
        <f>Rendimiento!I198</f>
        <v>2803.8128654970756</v>
      </c>
      <c r="D405" s="344">
        <f>Rendimiento!J198</f>
        <v>0</v>
      </c>
      <c r="E405" s="344">
        <f t="shared" si="686"/>
        <v>11502569.751923667</v>
      </c>
      <c r="F405" s="344">
        <f t="shared" si="682"/>
        <v>4883867.3711911347</v>
      </c>
      <c r="G405" s="344">
        <f t="shared" si="683"/>
        <v>7861366.5847269222</v>
      </c>
      <c r="H405" s="344">
        <f t="shared" si="684"/>
        <v>0</v>
      </c>
      <c r="I405" s="340">
        <f t="shared" si="687"/>
        <v>8405.3040935672507</v>
      </c>
      <c r="J405" s="344">
        <f t="shared" si="688"/>
        <v>70649136.905338377</v>
      </c>
      <c r="K405" s="344">
        <f t="shared" si="685"/>
        <v>24247803.707841724</v>
      </c>
      <c r="O405" s="342">
        <f>Rendimiento!P198</f>
        <v>0</v>
      </c>
      <c r="P405" s="356">
        <f>Rendimiento!Q198</f>
        <v>0</v>
      </c>
      <c r="Q405" s="332">
        <f>IF(E420&gt;0,O405,0)</f>
        <v>0</v>
      </c>
      <c r="R405" s="333" t="str">
        <f t="shared" si="689"/>
        <v/>
      </c>
      <c r="S405" s="332">
        <f>IF(E420&gt;0,P405,Q405)</f>
        <v>0</v>
      </c>
      <c r="T405" s="344" t="str">
        <f t="shared" si="690"/>
        <v/>
      </c>
      <c r="U405" s="344" t="str">
        <f t="shared" si="692"/>
        <v/>
      </c>
      <c r="V405" s="344" t="str">
        <f t="shared" si="694"/>
        <v/>
      </c>
      <c r="W405" s="344" t="str">
        <f t="shared" si="696"/>
        <v/>
      </c>
      <c r="X405" s="344" t="str">
        <f t="shared" si="698"/>
        <v/>
      </c>
      <c r="Y405" s="344" t="str">
        <f t="shared" si="700"/>
        <v/>
      </c>
      <c r="Z405" s="344" t="str">
        <f t="shared" si="702"/>
        <v/>
      </c>
      <c r="AA405" s="344" t="str">
        <f t="shared" si="704"/>
        <v/>
      </c>
      <c r="AB405" s="344" t="str">
        <f t="shared" si="706"/>
        <v/>
      </c>
      <c r="AC405" s="344" t="str">
        <f t="shared" si="708"/>
        <v/>
      </c>
      <c r="AD405" s="344" t="str">
        <f t="shared" si="710"/>
        <v/>
      </c>
      <c r="AE405" s="344" t="str">
        <f t="shared" si="712"/>
        <v/>
      </c>
      <c r="AF405" s="344" t="str">
        <f t="shared" si="714"/>
        <v/>
      </c>
      <c r="AG405" s="344" t="str">
        <f t="shared" si="716"/>
        <v/>
      </c>
      <c r="AH405" s="344" t="str">
        <f t="shared" si="718"/>
        <v/>
      </c>
      <c r="AI405" s="344" t="str">
        <f t="shared" si="720"/>
        <v/>
      </c>
      <c r="AJ405" s="344" t="str">
        <f t="shared" si="722"/>
        <v/>
      </c>
      <c r="AK405" s="344" t="str">
        <f t="shared" si="724"/>
        <v/>
      </c>
      <c r="AL405" s="344" t="str">
        <f t="shared" si="726"/>
        <v/>
      </c>
      <c r="AM405" s="344" t="str">
        <f t="shared" si="728"/>
        <v/>
      </c>
      <c r="AN405" s="344" t="str">
        <f t="shared" si="730"/>
        <v/>
      </c>
      <c r="AO405" s="344" t="str">
        <f t="shared" si="732"/>
        <v/>
      </c>
      <c r="AP405" s="344" t="str">
        <f t="shared" si="734"/>
        <v/>
      </c>
      <c r="AQ405" s="344" t="str">
        <f t="shared" si="736"/>
        <v/>
      </c>
      <c r="AR405" s="344" t="str">
        <f t="shared" si="737"/>
        <v/>
      </c>
      <c r="AS405" s="344" t="str">
        <f t="shared" si="738"/>
        <v/>
      </c>
      <c r="AT405" s="344" t="str">
        <f t="shared" si="739"/>
        <v/>
      </c>
      <c r="AU405" s="344" t="str">
        <f t="shared" ref="AU405:AU416" si="740">IF(S405=0,"",$DO405)</f>
        <v/>
      </c>
      <c r="BL405" s="332">
        <f t="shared" si="691"/>
        <v>0</v>
      </c>
      <c r="BM405" s="344" t="str">
        <f>IF(BL405&lt;$BL419,$BL420,$BL421)</f>
        <v>ns</v>
      </c>
      <c r="BN405" s="332">
        <f t="shared" si="693"/>
        <v>0</v>
      </c>
      <c r="BO405" s="344" t="str">
        <f>IF(BN405&lt;$BN419,$BN420,$BN421)</f>
        <v>ns</v>
      </c>
      <c r="BP405" s="332">
        <f t="shared" si="695"/>
        <v>0</v>
      </c>
      <c r="BQ405" s="344" t="str">
        <f>IF(BP405&lt;$BP419,$BP420,$BP421)</f>
        <v>ns</v>
      </c>
      <c r="BR405" s="332">
        <f t="shared" si="697"/>
        <v>0</v>
      </c>
      <c r="BS405" s="344" t="str">
        <f>IF(BR405&lt;$BR419,$BR420,$BR421)</f>
        <v>ns</v>
      </c>
      <c r="BT405" s="332">
        <f t="shared" si="699"/>
        <v>0</v>
      </c>
      <c r="BU405" s="344" t="str">
        <f>IF(BT405&lt;$BT419,$BT420,$BT421)</f>
        <v>ns</v>
      </c>
      <c r="BV405" s="332">
        <f t="shared" si="701"/>
        <v>0</v>
      </c>
      <c r="BW405" s="344" t="str">
        <f>IF(BV405&lt;$BV419,$BV420,$BV421)</f>
        <v>ns</v>
      </c>
      <c r="BX405" s="332">
        <f t="shared" si="703"/>
        <v>0</v>
      </c>
      <c r="BY405" s="344" t="str">
        <f>IF(BX405&lt;$BX419,$BX420,$BX421)</f>
        <v>ns</v>
      </c>
      <c r="BZ405" s="332">
        <f t="shared" si="705"/>
        <v>0</v>
      </c>
      <c r="CA405" s="344" t="str">
        <f>IF(BZ405&lt;$BZ419,$BZ420,$BZ421)</f>
        <v>ns</v>
      </c>
      <c r="CB405" s="332">
        <f t="shared" si="707"/>
        <v>0</v>
      </c>
      <c r="CC405" s="344" t="str">
        <f>IF(CB405&lt;$CB419,$CB420,$CB421)</f>
        <v>ns</v>
      </c>
      <c r="CD405" s="332">
        <f t="shared" si="709"/>
        <v>0</v>
      </c>
      <c r="CE405" s="344" t="str">
        <f>IF(CD405&lt;$CD419,$CD420,$CD421)</f>
        <v>ns</v>
      </c>
      <c r="CF405" s="332">
        <f t="shared" si="711"/>
        <v>0</v>
      </c>
      <c r="CG405" s="344" t="str">
        <f>IF(CF405&lt;$CF419,$CF420,$CF421)</f>
        <v>ns</v>
      </c>
      <c r="CH405" s="332">
        <f t="shared" si="713"/>
        <v>0</v>
      </c>
      <c r="CI405" s="344" t="str">
        <f>IF(CH405&lt;$CH419,$CH420,$CH421)</f>
        <v>ns</v>
      </c>
      <c r="CJ405" s="332">
        <f t="shared" si="715"/>
        <v>0</v>
      </c>
      <c r="CK405" s="344" t="str">
        <f>IF(CJ405&lt;$CJ419,$CJ420,$CJ421)</f>
        <v>ns</v>
      </c>
      <c r="CL405" s="332">
        <f t="shared" si="717"/>
        <v>0</v>
      </c>
      <c r="CM405" s="344" t="str">
        <f>IF(CL405&lt;$CL419,$CL420,$CL421)</f>
        <v>ns</v>
      </c>
      <c r="CN405" s="332">
        <f t="shared" si="719"/>
        <v>0</v>
      </c>
      <c r="CO405" s="344" t="str">
        <f>IF(CN405&lt;$CN419,$CN420,$CN421)</f>
        <v>ns</v>
      </c>
      <c r="CP405" s="332">
        <f t="shared" si="721"/>
        <v>0</v>
      </c>
      <c r="CQ405" s="344" t="str">
        <f>IF(CP405&lt;$CP419,$CP420,$CP421)</f>
        <v>ns</v>
      </c>
      <c r="CR405" s="332">
        <f t="shared" si="723"/>
        <v>0</v>
      </c>
      <c r="CS405" s="344" t="str">
        <f>IF(CR405&lt;$CR419,$CR420,$CR421)</f>
        <v>ns</v>
      </c>
      <c r="CT405" s="332">
        <f t="shared" si="725"/>
        <v>0</v>
      </c>
      <c r="CU405" s="344" t="str">
        <f>IF(CT405&lt;$CT419,$CT420,$CT421)</f>
        <v>ns</v>
      </c>
      <c r="CV405" s="332">
        <f t="shared" si="727"/>
        <v>0</v>
      </c>
      <c r="CW405" s="344" t="str">
        <f>IF(CV405&lt;$CV419,$CV420,$CV421)</f>
        <v>ns</v>
      </c>
      <c r="CX405" s="332">
        <f t="shared" si="729"/>
        <v>0</v>
      </c>
      <c r="CY405" s="344" t="str">
        <f>IF(CX405&lt;$CX419,$CX420,$CX421)</f>
        <v>ns</v>
      </c>
      <c r="CZ405" s="344">
        <f t="shared" si="731"/>
        <v>0</v>
      </c>
      <c r="DA405" s="344" t="str">
        <f>IF(CZ405&lt;$CZ419,$CZ420,$CZ421)</f>
        <v>ns</v>
      </c>
      <c r="DB405" s="344">
        <f t="shared" si="733"/>
        <v>0</v>
      </c>
      <c r="DC405" s="344" t="str">
        <f>IF(DB405&lt;DB419,$DB420,$DB421)</f>
        <v>ns</v>
      </c>
      <c r="DD405" s="344">
        <f t="shared" si="735"/>
        <v>0</v>
      </c>
      <c r="DE405" s="344" t="str">
        <f>IF(DD405&lt;DD419,$DD420,$DD421)</f>
        <v>ns</v>
      </c>
      <c r="DF405" s="344">
        <f>ABS($P400-P405)</f>
        <v>0</v>
      </c>
      <c r="DG405" s="344" t="str">
        <f>IF(DF405&lt;DF419,$DF420,$DF421)</f>
        <v>ns</v>
      </c>
      <c r="DH405" s="344">
        <f>ABS($P401-P405)</f>
        <v>0</v>
      </c>
      <c r="DI405" s="344" t="str">
        <f>IF(DH405&lt;DH419,$DH420,$DH421)</f>
        <v>ns</v>
      </c>
      <c r="DJ405" s="344">
        <f>ABS($P402-P405)</f>
        <v>0</v>
      </c>
      <c r="DK405" s="344" t="str">
        <f>IF(DJ405&lt;DJ419,$DJ420,$DJ421)</f>
        <v>ns</v>
      </c>
      <c r="DL405" s="344">
        <f>ABS($P403-P405)</f>
        <v>0</v>
      </c>
      <c r="DM405" s="344" t="str">
        <f>IF(DL405&lt;DL419,$DL420,$DL421)</f>
        <v>ns</v>
      </c>
      <c r="DN405" s="344">
        <f>ABS($P404-P405)</f>
        <v>0</v>
      </c>
      <c r="DO405" s="344" t="str">
        <f>IF(DN405&lt;DN419,$DN420,$DN421)</f>
        <v>ns</v>
      </c>
    </row>
    <row r="406" spans="1:155">
      <c r="A406" s="342">
        <f>IF(Rendimiento!G199="",Rendimiento!K199,Rendimiento!G199)</f>
        <v>2525.5672514619882</v>
      </c>
      <c r="B406" s="358">
        <f>Rendimiento!H199</f>
        <v>1982.6023391812867</v>
      </c>
      <c r="C406" s="358">
        <f>Rendimiento!I199</f>
        <v>1786.3859649122808</v>
      </c>
      <c r="D406" s="344">
        <f>Rendimiento!J199</f>
        <v>0</v>
      </c>
      <c r="E406" s="344">
        <f t="shared" si="686"/>
        <v>6378489.9416572619</v>
      </c>
      <c r="F406" s="344">
        <f t="shared" si="682"/>
        <v>3930712.0353271095</v>
      </c>
      <c r="G406" s="344">
        <f t="shared" si="683"/>
        <v>3191174.8156355806</v>
      </c>
      <c r="H406" s="344">
        <f t="shared" si="684"/>
        <v>0</v>
      </c>
      <c r="I406" s="340">
        <f t="shared" si="687"/>
        <v>6294.5555555555557</v>
      </c>
      <c r="J406" s="344">
        <f t="shared" si="688"/>
        <v>39621429.641975313</v>
      </c>
      <c r="K406" s="344">
        <f t="shared" si="685"/>
        <v>13500376.792619951</v>
      </c>
      <c r="O406" s="342">
        <f>Rendimiento!P199</f>
        <v>0</v>
      </c>
      <c r="P406" s="356">
        <f>Rendimiento!Q199</f>
        <v>0</v>
      </c>
      <c r="Q406" s="332">
        <f>IF(E420&gt;0,O406,0)</f>
        <v>0</v>
      </c>
      <c r="R406" s="333" t="str">
        <f t="shared" si="689"/>
        <v/>
      </c>
      <c r="S406" s="332">
        <f>IF(E420&gt;0,P406,Q406)</f>
        <v>0</v>
      </c>
      <c r="T406" s="344" t="str">
        <f t="shared" si="690"/>
        <v/>
      </c>
      <c r="U406" s="344" t="str">
        <f t="shared" si="692"/>
        <v/>
      </c>
      <c r="V406" s="344" t="str">
        <f t="shared" si="694"/>
        <v/>
      </c>
      <c r="W406" s="344" t="str">
        <f t="shared" si="696"/>
        <v/>
      </c>
      <c r="X406" s="344" t="str">
        <f t="shared" si="698"/>
        <v/>
      </c>
      <c r="Y406" s="344" t="str">
        <f t="shared" si="700"/>
        <v/>
      </c>
      <c r="Z406" s="344" t="str">
        <f t="shared" si="702"/>
        <v/>
      </c>
      <c r="AA406" s="344" t="str">
        <f t="shared" si="704"/>
        <v/>
      </c>
      <c r="AB406" s="344" t="str">
        <f t="shared" si="706"/>
        <v/>
      </c>
      <c r="AC406" s="344" t="str">
        <f t="shared" si="708"/>
        <v/>
      </c>
      <c r="AD406" s="344" t="str">
        <f t="shared" si="710"/>
        <v/>
      </c>
      <c r="AE406" s="344" t="str">
        <f t="shared" si="712"/>
        <v/>
      </c>
      <c r="AF406" s="344" t="str">
        <f t="shared" si="714"/>
        <v/>
      </c>
      <c r="AG406" s="344" t="str">
        <f t="shared" si="716"/>
        <v/>
      </c>
      <c r="AH406" s="344" t="str">
        <f t="shared" si="718"/>
        <v/>
      </c>
      <c r="AI406" s="344" t="str">
        <f t="shared" si="720"/>
        <v/>
      </c>
      <c r="AJ406" s="344" t="str">
        <f t="shared" si="722"/>
        <v/>
      </c>
      <c r="AK406" s="344" t="str">
        <f t="shared" si="724"/>
        <v/>
      </c>
      <c r="AL406" s="344" t="str">
        <f t="shared" si="726"/>
        <v/>
      </c>
      <c r="AM406" s="344" t="str">
        <f t="shared" si="728"/>
        <v/>
      </c>
      <c r="AN406" s="344" t="str">
        <f t="shared" si="730"/>
        <v/>
      </c>
      <c r="AO406" s="344" t="str">
        <f t="shared" si="732"/>
        <v/>
      </c>
      <c r="AP406" s="344" t="str">
        <f t="shared" si="734"/>
        <v/>
      </c>
      <c r="AQ406" s="344" t="str">
        <f t="shared" si="736"/>
        <v/>
      </c>
      <c r="AR406" s="344" t="str">
        <f t="shared" si="737"/>
        <v/>
      </c>
      <c r="AS406" s="344" t="str">
        <f t="shared" si="738"/>
        <v/>
      </c>
      <c r="AT406" s="344" t="str">
        <f t="shared" si="739"/>
        <v/>
      </c>
      <c r="AU406" s="344" t="str">
        <f t="shared" si="740"/>
        <v/>
      </c>
      <c r="AV406" s="344" t="str">
        <f t="shared" ref="AV406:AV416" si="741">IF(S406=0,"",$DQ406)</f>
        <v/>
      </c>
      <c r="BL406" s="332">
        <f t="shared" si="691"/>
        <v>0</v>
      </c>
      <c r="BM406" s="344" t="str">
        <f>IF(BL406&lt;$BL419,$BL420,$BL421)</f>
        <v>ns</v>
      </c>
      <c r="BN406" s="332">
        <f t="shared" si="693"/>
        <v>0</v>
      </c>
      <c r="BO406" s="344" t="str">
        <f>IF(BN406&lt;$BN419,$BN420,$BN421)</f>
        <v>ns</v>
      </c>
      <c r="BP406" s="332">
        <f t="shared" si="695"/>
        <v>0</v>
      </c>
      <c r="BQ406" s="344" t="str">
        <f>IF(BP406&lt;$BP419,$BP420,$BP421)</f>
        <v>ns</v>
      </c>
      <c r="BR406" s="332">
        <f t="shared" si="697"/>
        <v>0</v>
      </c>
      <c r="BS406" s="344" t="str">
        <f>IF(BR406&lt;$BR419,$BR420,$BR421)</f>
        <v>ns</v>
      </c>
      <c r="BT406" s="332">
        <f t="shared" si="699"/>
        <v>0</v>
      </c>
      <c r="BU406" s="344" t="str">
        <f>IF(BT406&lt;$BT419,$BT420,$BT421)</f>
        <v>ns</v>
      </c>
      <c r="BV406" s="332">
        <f t="shared" si="701"/>
        <v>0</v>
      </c>
      <c r="BW406" s="344" t="str">
        <f>IF(BV406&lt;$BV419,$BV420,$BV421)</f>
        <v>ns</v>
      </c>
      <c r="BX406" s="332">
        <f t="shared" si="703"/>
        <v>0</v>
      </c>
      <c r="BY406" s="344" t="str">
        <f>IF(BX406&lt;$BX419,$BX420,$BX421)</f>
        <v>ns</v>
      </c>
      <c r="BZ406" s="332">
        <f t="shared" si="705"/>
        <v>0</v>
      </c>
      <c r="CA406" s="344" t="str">
        <f>IF(BZ406&lt;$BZ419,$BZ420,$BZ421)</f>
        <v>ns</v>
      </c>
      <c r="CB406" s="332">
        <f t="shared" si="707"/>
        <v>0</v>
      </c>
      <c r="CC406" s="344" t="str">
        <f>IF(CB406&lt;$CB419,$CB420,$CB421)</f>
        <v>ns</v>
      </c>
      <c r="CD406" s="332">
        <f t="shared" si="709"/>
        <v>0</v>
      </c>
      <c r="CE406" s="344" t="str">
        <f>IF(CD406&lt;$CD419,$CD420,$CD421)</f>
        <v>ns</v>
      </c>
      <c r="CF406" s="332">
        <f t="shared" si="711"/>
        <v>0</v>
      </c>
      <c r="CG406" s="344" t="str">
        <f>IF(CF406&lt;$CF419,$CF420,$CF421)</f>
        <v>ns</v>
      </c>
      <c r="CH406" s="332">
        <f t="shared" si="713"/>
        <v>0</v>
      </c>
      <c r="CI406" s="344" t="str">
        <f>IF(CH406&lt;$CH419,$CH420,$CH421)</f>
        <v>ns</v>
      </c>
      <c r="CJ406" s="332">
        <f t="shared" si="715"/>
        <v>0</v>
      </c>
      <c r="CK406" s="344" t="str">
        <f>IF(CJ406&lt;$CJ419,$CJ420,$CJ421)</f>
        <v>ns</v>
      </c>
      <c r="CL406" s="332">
        <f t="shared" si="717"/>
        <v>0</v>
      </c>
      <c r="CM406" s="344" t="str">
        <f>IF(CL406&lt;$CL419,$CL420,$CL421)</f>
        <v>ns</v>
      </c>
      <c r="CN406" s="332">
        <f t="shared" si="719"/>
        <v>0</v>
      </c>
      <c r="CO406" s="344" t="str">
        <f>IF(CN406&lt;$CN419,$CN420,$CN421)</f>
        <v>ns</v>
      </c>
      <c r="CP406" s="332">
        <f t="shared" si="721"/>
        <v>0</v>
      </c>
      <c r="CQ406" s="344" t="str">
        <f>IF(CP406&lt;$CP419,$CP420,$CP421)</f>
        <v>ns</v>
      </c>
      <c r="CR406" s="332">
        <f t="shared" si="723"/>
        <v>0</v>
      </c>
      <c r="CS406" s="344" t="str">
        <f>IF(CR406&lt;$CR419,$CR420,$CR421)</f>
        <v>ns</v>
      </c>
      <c r="CT406" s="332">
        <f t="shared" si="725"/>
        <v>0</v>
      </c>
      <c r="CU406" s="344" t="str">
        <f>IF(CT406&lt;$CT419,$CT420,$CT421)</f>
        <v>ns</v>
      </c>
      <c r="CV406" s="332">
        <f t="shared" si="727"/>
        <v>0</v>
      </c>
      <c r="CW406" s="344" t="str">
        <f>IF(CV406&lt;$CV419,$CV420,$CV421)</f>
        <v>ns</v>
      </c>
      <c r="CX406" s="332">
        <f t="shared" si="729"/>
        <v>0</v>
      </c>
      <c r="CY406" s="344" t="str">
        <f>IF(CX406&lt;$CX419,$CX420,$CX421)</f>
        <v>ns</v>
      </c>
      <c r="CZ406" s="344">
        <f t="shared" si="731"/>
        <v>0</v>
      </c>
      <c r="DA406" s="344" t="str">
        <f>IF(CZ406&lt;$CZ419,$CZ420,$CZ421)</f>
        <v>ns</v>
      </c>
      <c r="DB406" s="344">
        <f t="shared" si="733"/>
        <v>0</v>
      </c>
      <c r="DC406" s="344" t="str">
        <f>IF(DB406&lt;DB419,$DB420,$DB421)</f>
        <v>ns</v>
      </c>
      <c r="DD406" s="344">
        <f t="shared" si="735"/>
        <v>0</v>
      </c>
      <c r="DE406" s="344" t="str">
        <f>IF(DD406&lt;DD419,$DD420,$DD421)</f>
        <v>ns</v>
      </c>
      <c r="DF406" s="344">
        <f>ABS($P400-P406)</f>
        <v>0</v>
      </c>
      <c r="DG406" s="344" t="str">
        <f>IF(DF406&lt;DF419,$DF420,$DF421)</f>
        <v>ns</v>
      </c>
      <c r="DH406" s="344">
        <f>ABS($P401-P406)</f>
        <v>0</v>
      </c>
      <c r="DI406" s="344" t="str">
        <f>IF(DH406&lt;DH419,$DH420,$DH421)</f>
        <v>ns</v>
      </c>
      <c r="DJ406" s="344">
        <f>ABS($P402-P406)</f>
        <v>0</v>
      </c>
      <c r="DK406" s="344" t="str">
        <f>IF(DJ406&lt;DJ419,$DJ420,$DJ421)</f>
        <v>ns</v>
      </c>
      <c r="DL406" s="344">
        <f>ABS($P403-P406)</f>
        <v>0</v>
      </c>
      <c r="DM406" s="344" t="str">
        <f>IF(DL406&lt;DL419,$DL420,$DL421)</f>
        <v>ns</v>
      </c>
      <c r="DN406" s="344">
        <f>ABS($P404-P406)</f>
        <v>0</v>
      </c>
      <c r="DO406" s="344" t="str">
        <f>IF(DN406&lt;DN419,$DN420,$DN421)</f>
        <v>ns</v>
      </c>
      <c r="DP406" s="344">
        <f>ABS($P405-P406)</f>
        <v>0</v>
      </c>
      <c r="DQ406" s="344" t="str">
        <f>IF(DP406&lt;DP419,$DP420,$DP421)</f>
        <v>ns</v>
      </c>
    </row>
    <row r="407" spans="1:155">
      <c r="A407" s="342">
        <f>IF(Rendimiento!G200="",Rendimiento!K200,Rendimiento!G200)</f>
        <v>3002.1637426900584</v>
      </c>
      <c r="B407" s="358">
        <f>Rendimiento!H200</f>
        <v>3627.9415204678357</v>
      </c>
      <c r="C407" s="358">
        <f>Rendimiento!I200</f>
        <v>2829.4736842105267</v>
      </c>
      <c r="D407" s="344">
        <f>Rendimiento!J200</f>
        <v>0</v>
      </c>
      <c r="E407" s="344">
        <f t="shared" si="686"/>
        <v>9012987.1379227787</v>
      </c>
      <c r="F407" s="344">
        <f t="shared" si="682"/>
        <v>13161959.675934471</v>
      </c>
      <c r="G407" s="344">
        <f t="shared" si="683"/>
        <v>8005921.3296398912</v>
      </c>
      <c r="H407" s="344">
        <f t="shared" si="684"/>
        <v>0</v>
      </c>
      <c r="I407" s="340">
        <f t="shared" si="687"/>
        <v>9459.5789473684199</v>
      </c>
      <c r="J407" s="344">
        <f t="shared" si="688"/>
        <v>89483633.861495823</v>
      </c>
      <c r="K407" s="344">
        <f t="shared" si="685"/>
        <v>30180868.143497139</v>
      </c>
      <c r="O407" s="342">
        <f>Rendimiento!P200</f>
        <v>0</v>
      </c>
      <c r="P407" s="356">
        <f>Rendimiento!Q200</f>
        <v>0</v>
      </c>
      <c r="Q407" s="332">
        <f>IF(E420&gt;0,O407,0)</f>
        <v>0</v>
      </c>
      <c r="R407" s="333" t="str">
        <f t="shared" si="689"/>
        <v/>
      </c>
      <c r="S407" s="332">
        <f>IF(E420&gt;0,P407,Q407)</f>
        <v>0</v>
      </c>
      <c r="T407" s="344" t="str">
        <f t="shared" si="690"/>
        <v/>
      </c>
      <c r="U407" s="344" t="str">
        <f t="shared" si="692"/>
        <v/>
      </c>
      <c r="V407" s="344" t="str">
        <f t="shared" si="694"/>
        <v/>
      </c>
      <c r="W407" s="344" t="str">
        <f t="shared" si="696"/>
        <v/>
      </c>
      <c r="X407" s="344" t="str">
        <f t="shared" si="698"/>
        <v/>
      </c>
      <c r="Y407" s="344" t="str">
        <f t="shared" si="700"/>
        <v/>
      </c>
      <c r="Z407" s="344" t="str">
        <f t="shared" si="702"/>
        <v/>
      </c>
      <c r="AA407" s="344" t="str">
        <f t="shared" si="704"/>
        <v/>
      </c>
      <c r="AB407" s="344" t="str">
        <f t="shared" si="706"/>
        <v/>
      </c>
      <c r="AC407" s="344" t="str">
        <f t="shared" si="708"/>
        <v/>
      </c>
      <c r="AD407" s="344" t="str">
        <f t="shared" si="710"/>
        <v/>
      </c>
      <c r="AE407" s="344" t="str">
        <f t="shared" si="712"/>
        <v/>
      </c>
      <c r="AF407" s="344" t="str">
        <f t="shared" si="714"/>
        <v/>
      </c>
      <c r="AG407" s="344" t="str">
        <f t="shared" si="716"/>
        <v/>
      </c>
      <c r="AH407" s="344" t="str">
        <f t="shared" si="718"/>
        <v/>
      </c>
      <c r="AI407" s="344" t="str">
        <f t="shared" si="720"/>
        <v/>
      </c>
      <c r="AJ407" s="344" t="str">
        <f t="shared" si="722"/>
        <v/>
      </c>
      <c r="AK407" s="344" t="str">
        <f t="shared" si="724"/>
        <v/>
      </c>
      <c r="AL407" s="344" t="str">
        <f t="shared" si="726"/>
        <v/>
      </c>
      <c r="AM407" s="344" t="str">
        <f t="shared" si="728"/>
        <v/>
      </c>
      <c r="AN407" s="344" t="str">
        <f t="shared" si="730"/>
        <v/>
      </c>
      <c r="AO407" s="344" t="str">
        <f t="shared" si="732"/>
        <v/>
      </c>
      <c r="AP407" s="344" t="str">
        <f t="shared" si="734"/>
        <v/>
      </c>
      <c r="AQ407" s="344" t="str">
        <f t="shared" si="736"/>
        <v/>
      </c>
      <c r="AR407" s="344" t="str">
        <f t="shared" si="737"/>
        <v/>
      </c>
      <c r="AS407" s="344" t="str">
        <f t="shared" si="738"/>
        <v/>
      </c>
      <c r="AT407" s="344" t="str">
        <f t="shared" si="739"/>
        <v/>
      </c>
      <c r="AU407" s="344" t="str">
        <f t="shared" si="740"/>
        <v/>
      </c>
      <c r="AV407" s="344" t="str">
        <f t="shared" si="741"/>
        <v/>
      </c>
      <c r="AW407" s="344" t="str">
        <f t="shared" ref="AW407:AW416" si="742">IF(S407=0,"",$DS407)</f>
        <v/>
      </c>
      <c r="BL407" s="332">
        <f t="shared" si="691"/>
        <v>0</v>
      </c>
      <c r="BM407" s="344" t="str">
        <f>IF(BL407&lt;$BL419,$BL420,$BL421)</f>
        <v>ns</v>
      </c>
      <c r="BN407" s="332">
        <f t="shared" si="693"/>
        <v>0</v>
      </c>
      <c r="BO407" s="344" t="str">
        <f>IF(BN407&lt;$BN419,$BN420,$BN421)</f>
        <v>ns</v>
      </c>
      <c r="BP407" s="332">
        <f t="shared" si="695"/>
        <v>0</v>
      </c>
      <c r="BQ407" s="344" t="str">
        <f>IF(BP407&lt;$BP419,$BP420,$BP421)</f>
        <v>ns</v>
      </c>
      <c r="BR407" s="332">
        <f t="shared" si="697"/>
        <v>0</v>
      </c>
      <c r="BS407" s="344" t="str">
        <f>IF(BR407&lt;$BR419,$BR420,$BR421)</f>
        <v>ns</v>
      </c>
      <c r="BT407" s="332">
        <f t="shared" si="699"/>
        <v>0</v>
      </c>
      <c r="BU407" s="344" t="str">
        <f>IF(BT407&lt;$BT419,$BT420,$BT421)</f>
        <v>ns</v>
      </c>
      <c r="BV407" s="332">
        <f t="shared" si="701"/>
        <v>0</v>
      </c>
      <c r="BW407" s="344" t="str">
        <f>IF(BV407&lt;$BV419,$BV420,$BV421)</f>
        <v>ns</v>
      </c>
      <c r="BX407" s="332">
        <f t="shared" si="703"/>
        <v>0</v>
      </c>
      <c r="BY407" s="344" t="str">
        <f>IF(BX407&lt;$BX419,$BX420,$BX421)</f>
        <v>ns</v>
      </c>
      <c r="BZ407" s="332">
        <f t="shared" si="705"/>
        <v>0</v>
      </c>
      <c r="CA407" s="344" t="str">
        <f>IF(BZ407&lt;$BZ419,$BZ420,$BZ421)</f>
        <v>ns</v>
      </c>
      <c r="CB407" s="332">
        <f t="shared" si="707"/>
        <v>0</v>
      </c>
      <c r="CC407" s="344" t="str">
        <f>IF(CB407&lt;$CB419,$CB420,$CB421)</f>
        <v>ns</v>
      </c>
      <c r="CD407" s="332">
        <f t="shared" si="709"/>
        <v>0</v>
      </c>
      <c r="CE407" s="344" t="str">
        <f>IF(CD407&lt;$CD419,$CD420,$CD421)</f>
        <v>ns</v>
      </c>
      <c r="CF407" s="332">
        <f t="shared" si="711"/>
        <v>0</v>
      </c>
      <c r="CG407" s="344" t="str">
        <f>IF(CF407&lt;$CF419,$CF420,$CF421)</f>
        <v>ns</v>
      </c>
      <c r="CH407" s="332">
        <f t="shared" si="713"/>
        <v>0</v>
      </c>
      <c r="CI407" s="344" t="str">
        <f>IF(CH407&lt;$CH419,$CH420,$CH421)</f>
        <v>ns</v>
      </c>
      <c r="CJ407" s="332">
        <f t="shared" si="715"/>
        <v>0</v>
      </c>
      <c r="CK407" s="344" t="str">
        <f>IF(CJ407&lt;$CJ419,$CJ420,$CJ421)</f>
        <v>ns</v>
      </c>
      <c r="CL407" s="332">
        <f t="shared" si="717"/>
        <v>0</v>
      </c>
      <c r="CM407" s="344" t="str">
        <f>IF(CL407&lt;$CL419,$CL420,$CL421)</f>
        <v>ns</v>
      </c>
      <c r="CN407" s="332">
        <f t="shared" si="719"/>
        <v>0</v>
      </c>
      <c r="CO407" s="344" t="str">
        <f>IF(CN407&lt;$CN419,$CN420,$CN421)</f>
        <v>ns</v>
      </c>
      <c r="CP407" s="332">
        <f t="shared" si="721"/>
        <v>0</v>
      </c>
      <c r="CQ407" s="344" t="str">
        <f>IF(CP407&lt;$CP419,$CP420,$CP421)</f>
        <v>ns</v>
      </c>
      <c r="CR407" s="332">
        <f t="shared" si="723"/>
        <v>0</v>
      </c>
      <c r="CS407" s="344" t="str">
        <f>IF(CR407&lt;$CR419,$CR420,$CR421)</f>
        <v>ns</v>
      </c>
      <c r="CT407" s="332">
        <f t="shared" si="725"/>
        <v>0</v>
      </c>
      <c r="CU407" s="344" t="str">
        <f>IF(CT407&lt;$CT419,$CT420,$CT421)</f>
        <v>ns</v>
      </c>
      <c r="CV407" s="332">
        <f t="shared" si="727"/>
        <v>0</v>
      </c>
      <c r="CW407" s="344" t="str">
        <f>IF(CV407&lt;$CV419,$CV420,$CV421)</f>
        <v>ns</v>
      </c>
      <c r="CX407" s="332">
        <f t="shared" si="729"/>
        <v>0</v>
      </c>
      <c r="CY407" s="344" t="str">
        <f>IF(CX407&lt;$CX419,$CX420,$CX421)</f>
        <v>ns</v>
      </c>
      <c r="CZ407" s="344">
        <f t="shared" si="731"/>
        <v>0</v>
      </c>
      <c r="DA407" s="344" t="str">
        <f>IF(CZ407&lt;$CZ419,$CZ420,$CZ421)</f>
        <v>ns</v>
      </c>
      <c r="DB407" s="344">
        <f t="shared" si="733"/>
        <v>0</v>
      </c>
      <c r="DC407" s="344" t="str">
        <f>IF(DB407&lt;DB419,$DB420,$DB421)</f>
        <v>ns</v>
      </c>
      <c r="DD407" s="344">
        <f t="shared" si="735"/>
        <v>0</v>
      </c>
      <c r="DE407" s="344" t="str">
        <f>IF(DD407&lt;DD419,$DD420,$DD421)</f>
        <v>ns</v>
      </c>
      <c r="DF407" s="344">
        <f>ABS($P400-P407)</f>
        <v>0</v>
      </c>
      <c r="DG407" s="344" t="str">
        <f>IF(DF407&lt;DF419,$DF420,$DF421)</f>
        <v>ns</v>
      </c>
      <c r="DH407" s="344">
        <f>ABS($P401-P407)</f>
        <v>0</v>
      </c>
      <c r="DI407" s="344" t="str">
        <f>IF(DH407&lt;DH419,$DH420,$DH421)</f>
        <v>ns</v>
      </c>
      <c r="DJ407" s="344">
        <f>ABS($P402-P407)</f>
        <v>0</v>
      </c>
      <c r="DK407" s="344" t="str">
        <f>IF(DJ407&lt;DJ419,$DJ420,$DJ421)</f>
        <v>ns</v>
      </c>
      <c r="DL407" s="344">
        <f>ABS($P403-P407)</f>
        <v>0</v>
      </c>
      <c r="DM407" s="344" t="str">
        <f>IF(DL407&lt;DL419,$DL420,$DL421)</f>
        <v>ns</v>
      </c>
      <c r="DN407" s="344">
        <f>ABS($P404-P407)</f>
        <v>0</v>
      </c>
      <c r="DO407" s="344" t="str">
        <f>IF(DN407&lt;DN419,$DN420,$DN421)</f>
        <v>ns</v>
      </c>
      <c r="DP407" s="344">
        <f>ABS($P405-P407)</f>
        <v>0</v>
      </c>
      <c r="DQ407" s="344" t="str">
        <f>IF(DP407&lt;DP419,$DP420,$DP421)</f>
        <v>ns</v>
      </c>
      <c r="DR407" s="344">
        <f>ABS($P406-P407)</f>
        <v>0</v>
      </c>
      <c r="DS407" s="344" t="str">
        <f>IF(DR407&lt;DR419,$DR420,$DR421)</f>
        <v>ns</v>
      </c>
    </row>
    <row r="408" spans="1:155">
      <c r="A408" s="342">
        <f>IF(Rendimiento!G201="",Rendimiento!K201,Rendimiento!G201)</f>
        <v>0</v>
      </c>
      <c r="B408" s="358">
        <f>Rendimiento!H201</f>
        <v>0</v>
      </c>
      <c r="C408" s="358">
        <f>Rendimiento!I201</f>
        <v>0</v>
      </c>
      <c r="D408" s="344">
        <f>Rendimiento!J201</f>
        <v>0</v>
      </c>
      <c r="E408" s="344">
        <f t="shared" si="686"/>
        <v>0</v>
      </c>
      <c r="F408" s="344">
        <f t="shared" si="682"/>
        <v>0</v>
      </c>
      <c r="G408" s="344">
        <f t="shared" si="683"/>
        <v>0</v>
      </c>
      <c r="H408" s="344">
        <f t="shared" si="684"/>
        <v>0</v>
      </c>
      <c r="I408" s="340">
        <f t="shared" si="687"/>
        <v>0</v>
      </c>
      <c r="J408" s="344">
        <f t="shared" si="688"/>
        <v>0</v>
      </c>
      <c r="K408" s="344">
        <f t="shared" si="685"/>
        <v>0</v>
      </c>
      <c r="O408" s="342">
        <f>Rendimiento!P201</f>
        <v>0</v>
      </c>
      <c r="P408" s="356">
        <f>Rendimiento!Q201</f>
        <v>0</v>
      </c>
      <c r="Q408" s="332">
        <f>IF(E420&gt;0,O408,0)</f>
        <v>0</v>
      </c>
      <c r="R408" s="333" t="str">
        <f t="shared" si="689"/>
        <v/>
      </c>
      <c r="S408" s="332">
        <f>IF(E420&gt;0,P408,Q408)</f>
        <v>0</v>
      </c>
      <c r="T408" s="344" t="str">
        <f t="shared" si="690"/>
        <v/>
      </c>
      <c r="U408" s="344" t="str">
        <f t="shared" si="692"/>
        <v/>
      </c>
      <c r="V408" s="344" t="str">
        <f t="shared" si="694"/>
        <v/>
      </c>
      <c r="W408" s="344" t="str">
        <f t="shared" si="696"/>
        <v/>
      </c>
      <c r="X408" s="344" t="str">
        <f t="shared" si="698"/>
        <v/>
      </c>
      <c r="Y408" s="344" t="str">
        <f t="shared" si="700"/>
        <v/>
      </c>
      <c r="Z408" s="344" t="str">
        <f t="shared" si="702"/>
        <v/>
      </c>
      <c r="AA408" s="344" t="str">
        <f t="shared" si="704"/>
        <v/>
      </c>
      <c r="AB408" s="344" t="str">
        <f t="shared" si="706"/>
        <v/>
      </c>
      <c r="AC408" s="344" t="str">
        <f t="shared" si="708"/>
        <v/>
      </c>
      <c r="AD408" s="344" t="str">
        <f t="shared" si="710"/>
        <v/>
      </c>
      <c r="AE408" s="344" t="str">
        <f t="shared" si="712"/>
        <v/>
      </c>
      <c r="AF408" s="344" t="str">
        <f t="shared" si="714"/>
        <v/>
      </c>
      <c r="AG408" s="344" t="str">
        <f t="shared" si="716"/>
        <v/>
      </c>
      <c r="AH408" s="344" t="str">
        <f t="shared" si="718"/>
        <v/>
      </c>
      <c r="AI408" s="344" t="str">
        <f t="shared" si="720"/>
        <v/>
      </c>
      <c r="AJ408" s="344" t="str">
        <f t="shared" si="722"/>
        <v/>
      </c>
      <c r="AK408" s="344" t="str">
        <f t="shared" si="724"/>
        <v/>
      </c>
      <c r="AL408" s="344" t="str">
        <f t="shared" si="726"/>
        <v/>
      </c>
      <c r="AM408" s="344" t="str">
        <f t="shared" si="728"/>
        <v/>
      </c>
      <c r="AN408" s="344" t="str">
        <f t="shared" si="730"/>
        <v/>
      </c>
      <c r="AO408" s="344" t="str">
        <f t="shared" si="732"/>
        <v/>
      </c>
      <c r="AP408" s="344" t="str">
        <f t="shared" si="734"/>
        <v/>
      </c>
      <c r="AQ408" s="344" t="str">
        <f t="shared" si="736"/>
        <v/>
      </c>
      <c r="AR408" s="344" t="str">
        <f t="shared" si="737"/>
        <v/>
      </c>
      <c r="AS408" s="344" t="str">
        <f t="shared" si="738"/>
        <v/>
      </c>
      <c r="AT408" s="344" t="str">
        <f t="shared" si="739"/>
        <v/>
      </c>
      <c r="AU408" s="344" t="str">
        <f t="shared" si="740"/>
        <v/>
      </c>
      <c r="AV408" s="344" t="str">
        <f t="shared" si="741"/>
        <v/>
      </c>
      <c r="AW408" s="344" t="str">
        <f t="shared" si="742"/>
        <v/>
      </c>
      <c r="AX408" s="344" t="str">
        <f t="shared" ref="AX408:AX416" si="743">IF(S408=0,"",$DU408)</f>
        <v/>
      </c>
      <c r="BL408" s="332">
        <f t="shared" si="691"/>
        <v>0</v>
      </c>
      <c r="BM408" s="344" t="str">
        <f>IF(BL408&lt;$BL419,$BL420,$BL421)</f>
        <v>ns</v>
      </c>
      <c r="BN408" s="332">
        <f t="shared" si="693"/>
        <v>0</v>
      </c>
      <c r="BO408" s="344" t="str">
        <f>IF(BN408&lt;$BN419,$BN420,$BN421)</f>
        <v>ns</v>
      </c>
      <c r="BP408" s="332">
        <f t="shared" si="695"/>
        <v>0</v>
      </c>
      <c r="BQ408" s="344" t="str">
        <f>IF(BP408&lt;$BP419,$BP420,$BP421)</f>
        <v>ns</v>
      </c>
      <c r="BR408" s="332">
        <f t="shared" si="697"/>
        <v>0</v>
      </c>
      <c r="BS408" s="344" t="str">
        <f>IF(BR408&lt;$BR419,$BR420,$BR421)</f>
        <v>ns</v>
      </c>
      <c r="BT408" s="332">
        <f t="shared" si="699"/>
        <v>0</v>
      </c>
      <c r="BU408" s="344" t="str">
        <f>IF(BT408&lt;$BT419,$BT420,$BT421)</f>
        <v>ns</v>
      </c>
      <c r="BV408" s="332">
        <f t="shared" si="701"/>
        <v>0</v>
      </c>
      <c r="BW408" s="344" t="str">
        <f>IF(BV408&lt;$BV419,$BV420,$BV421)</f>
        <v>ns</v>
      </c>
      <c r="BX408" s="332">
        <f t="shared" si="703"/>
        <v>0</v>
      </c>
      <c r="BY408" s="344" t="str">
        <f>IF(BX408&lt;$BX419,$BX420,$BX421)</f>
        <v>ns</v>
      </c>
      <c r="BZ408" s="332">
        <f t="shared" si="705"/>
        <v>0</v>
      </c>
      <c r="CA408" s="344" t="str">
        <f>IF(BZ408&lt;$BZ419,$BZ420,$BZ421)</f>
        <v>ns</v>
      </c>
      <c r="CB408" s="332">
        <f t="shared" si="707"/>
        <v>0</v>
      </c>
      <c r="CC408" s="344" t="str">
        <f>IF(CB408&lt;$CB419,$CB420,$CB421)</f>
        <v>ns</v>
      </c>
      <c r="CD408" s="332">
        <f t="shared" si="709"/>
        <v>0</v>
      </c>
      <c r="CE408" s="344" t="str">
        <f>IF(CD408&lt;$CD419,$CD420,$CD421)</f>
        <v>ns</v>
      </c>
      <c r="CF408" s="332">
        <f t="shared" si="711"/>
        <v>0</v>
      </c>
      <c r="CG408" s="344" t="str">
        <f>IF(CF408&lt;$CF419,$CF420,$CF421)</f>
        <v>ns</v>
      </c>
      <c r="CH408" s="332">
        <f t="shared" si="713"/>
        <v>0</v>
      </c>
      <c r="CI408" s="344" t="str">
        <f>IF(CH408&lt;$CH419,$CH420,$CH421)</f>
        <v>ns</v>
      </c>
      <c r="CJ408" s="332">
        <f t="shared" si="715"/>
        <v>0</v>
      </c>
      <c r="CK408" s="344" t="str">
        <f>IF(CJ408&lt;$CJ419,$CJ420,$CJ421)</f>
        <v>ns</v>
      </c>
      <c r="CL408" s="332">
        <f t="shared" si="717"/>
        <v>0</v>
      </c>
      <c r="CM408" s="344" t="str">
        <f>IF(CL408&lt;$CL419,$CL420,$CL421)</f>
        <v>ns</v>
      </c>
      <c r="CN408" s="332">
        <f t="shared" si="719"/>
        <v>0</v>
      </c>
      <c r="CO408" s="344" t="str">
        <f>IF(CN408&lt;$CN419,$CN420,$CN421)</f>
        <v>ns</v>
      </c>
      <c r="CP408" s="332">
        <f t="shared" si="721"/>
        <v>0</v>
      </c>
      <c r="CQ408" s="344" t="str">
        <f>IF(CP408&lt;$CP419,$CP420,$CP421)</f>
        <v>ns</v>
      </c>
      <c r="CR408" s="332">
        <f t="shared" si="723"/>
        <v>0</v>
      </c>
      <c r="CS408" s="344" t="str">
        <f>IF(CR408&lt;$CR419,$CR420,$CR421)</f>
        <v>ns</v>
      </c>
      <c r="CT408" s="332">
        <f t="shared" si="725"/>
        <v>0</v>
      </c>
      <c r="CU408" s="344" t="str">
        <f>IF(CT408&lt;$CT419,$CT420,$CT421)</f>
        <v>ns</v>
      </c>
      <c r="CV408" s="332">
        <f t="shared" si="727"/>
        <v>0</v>
      </c>
      <c r="CW408" s="344" t="str">
        <f>IF(CV408&lt;$CV419,$CV420,$CV421)</f>
        <v>ns</v>
      </c>
      <c r="CX408" s="332">
        <f t="shared" si="729"/>
        <v>0</v>
      </c>
      <c r="CY408" s="344" t="str">
        <f>IF(CX408&lt;$CX419,$CX420,$CX421)</f>
        <v>ns</v>
      </c>
      <c r="CZ408" s="344">
        <f t="shared" si="731"/>
        <v>0</v>
      </c>
      <c r="DA408" s="344" t="str">
        <f>IF(CZ408&lt;$CZ419,$CZ420,$CZ421)</f>
        <v>ns</v>
      </c>
      <c r="DB408" s="344">
        <f t="shared" si="733"/>
        <v>0</v>
      </c>
      <c r="DC408" s="344" t="str">
        <f>IF(DB408&lt;DB419,$DB420,$DB421)</f>
        <v>ns</v>
      </c>
      <c r="DD408" s="344">
        <f t="shared" si="735"/>
        <v>0</v>
      </c>
      <c r="DE408" s="344" t="str">
        <f>IF(DD408&lt;DD419,$DD420,$DD421)</f>
        <v>ns</v>
      </c>
      <c r="DF408" s="344">
        <f>ABS($P400-P408)</f>
        <v>0</v>
      </c>
      <c r="DG408" s="344" t="str">
        <f>IF(DF408&lt;DF419,$DF420,$DF421)</f>
        <v>ns</v>
      </c>
      <c r="DH408" s="344">
        <f>ABS($P401-P408)</f>
        <v>0</v>
      </c>
      <c r="DI408" s="344" t="str">
        <f>IF(DH408&lt;DH419,$DH420,$DH421)</f>
        <v>ns</v>
      </c>
      <c r="DJ408" s="344">
        <f>ABS($P402-P408)</f>
        <v>0</v>
      </c>
      <c r="DK408" s="344" t="str">
        <f>IF(DJ408&lt;DJ419,$DJ420,$DJ421)</f>
        <v>ns</v>
      </c>
      <c r="DL408" s="344">
        <f>ABS($P403-P408)</f>
        <v>0</v>
      </c>
      <c r="DM408" s="344" t="str">
        <f>IF(DL408&lt;DL419,$DL420,$DL421)</f>
        <v>ns</v>
      </c>
      <c r="DN408" s="344">
        <f>ABS($P404-P408)</f>
        <v>0</v>
      </c>
      <c r="DO408" s="344" t="str">
        <f>IF(DN408&lt;DN419,$DN420,$DN421)</f>
        <v>ns</v>
      </c>
      <c r="DP408" s="344">
        <f>ABS($P405-P408)</f>
        <v>0</v>
      </c>
      <c r="DQ408" s="344" t="str">
        <f>IF(DP408&lt;DP419,$DP420,$DP421)</f>
        <v>ns</v>
      </c>
      <c r="DR408" s="344">
        <f>ABS($P406-P408)</f>
        <v>0</v>
      </c>
      <c r="DS408" s="344" t="str">
        <f>IF(DR408&lt;DR419,$DR420,$DR421)</f>
        <v>ns</v>
      </c>
      <c r="DT408" s="344">
        <f>ABS($P407-P408)</f>
        <v>0</v>
      </c>
      <c r="DU408" s="344" t="str">
        <f>IF(DT408&lt;DT419,$DT420,$DT421)</f>
        <v>ns</v>
      </c>
    </row>
    <row r="409" spans="1:155">
      <c r="A409" s="342">
        <f>IF(Rendimiento!G202="",Rendimiento!K202,Rendimiento!G202)</f>
        <v>0</v>
      </c>
      <c r="B409" s="355">
        <f>Rendimiento!H202</f>
        <v>0</v>
      </c>
      <c r="C409" s="355">
        <f>Rendimiento!I202</f>
        <v>0</v>
      </c>
      <c r="D409" s="344">
        <f>Rendimiento!J202</f>
        <v>0</v>
      </c>
      <c r="E409" s="344">
        <f t="shared" si="686"/>
        <v>0</v>
      </c>
      <c r="F409" s="344">
        <f t="shared" si="682"/>
        <v>0</v>
      </c>
      <c r="G409" s="344">
        <f t="shared" si="683"/>
        <v>0</v>
      </c>
      <c r="H409" s="344">
        <f t="shared" si="684"/>
        <v>0</v>
      </c>
      <c r="I409" s="340">
        <f t="shared" si="687"/>
        <v>0</v>
      </c>
      <c r="J409" s="344">
        <f t="shared" si="688"/>
        <v>0</v>
      </c>
      <c r="K409" s="344">
        <f t="shared" si="685"/>
        <v>0</v>
      </c>
      <c r="O409" s="344">
        <f>Rendimiento!P202</f>
        <v>0</v>
      </c>
      <c r="P409" s="337">
        <f>Rendimiento!Q202</f>
        <v>0</v>
      </c>
      <c r="Q409" s="332">
        <f>IF(E420&gt;0,O409,0)</f>
        <v>0</v>
      </c>
      <c r="R409" s="333" t="str">
        <f t="shared" si="689"/>
        <v/>
      </c>
      <c r="S409" s="332">
        <f>IF(E420&gt;0,P409,Q409)</f>
        <v>0</v>
      </c>
      <c r="T409" s="344" t="str">
        <f t="shared" si="690"/>
        <v/>
      </c>
      <c r="U409" s="344" t="str">
        <f t="shared" si="692"/>
        <v/>
      </c>
      <c r="V409" s="344" t="str">
        <f t="shared" si="694"/>
        <v/>
      </c>
      <c r="W409" s="344" t="str">
        <f t="shared" si="696"/>
        <v/>
      </c>
      <c r="X409" s="344" t="str">
        <f t="shared" si="698"/>
        <v/>
      </c>
      <c r="Y409" s="344" t="str">
        <f t="shared" si="700"/>
        <v/>
      </c>
      <c r="Z409" s="344" t="str">
        <f t="shared" si="702"/>
        <v/>
      </c>
      <c r="AA409" s="344" t="str">
        <f t="shared" si="704"/>
        <v/>
      </c>
      <c r="AB409" s="344" t="str">
        <f t="shared" si="706"/>
        <v/>
      </c>
      <c r="AC409" s="344" t="str">
        <f t="shared" si="708"/>
        <v/>
      </c>
      <c r="AD409" s="344" t="str">
        <f t="shared" si="710"/>
        <v/>
      </c>
      <c r="AE409" s="344" t="str">
        <f t="shared" si="712"/>
        <v/>
      </c>
      <c r="AF409" s="344" t="str">
        <f t="shared" si="714"/>
        <v/>
      </c>
      <c r="AG409" s="344" t="str">
        <f t="shared" si="716"/>
        <v/>
      </c>
      <c r="AH409" s="344" t="str">
        <f t="shared" si="718"/>
        <v/>
      </c>
      <c r="AI409" s="344" t="str">
        <f t="shared" si="720"/>
        <v/>
      </c>
      <c r="AJ409" s="344" t="str">
        <f t="shared" si="722"/>
        <v/>
      </c>
      <c r="AK409" s="344" t="str">
        <f t="shared" si="724"/>
        <v/>
      </c>
      <c r="AL409" s="344" t="str">
        <f t="shared" si="726"/>
        <v/>
      </c>
      <c r="AM409" s="344" t="str">
        <f t="shared" si="728"/>
        <v/>
      </c>
      <c r="AN409" s="344" t="str">
        <f t="shared" si="730"/>
        <v/>
      </c>
      <c r="AO409" s="344" t="str">
        <f t="shared" si="732"/>
        <v/>
      </c>
      <c r="AP409" s="344" t="str">
        <f t="shared" si="734"/>
        <v/>
      </c>
      <c r="AQ409" s="344" t="str">
        <f t="shared" si="736"/>
        <v/>
      </c>
      <c r="AR409" s="344" t="str">
        <f t="shared" si="737"/>
        <v/>
      </c>
      <c r="AS409" s="344" t="str">
        <f t="shared" si="738"/>
        <v/>
      </c>
      <c r="AT409" s="344" t="str">
        <f t="shared" si="739"/>
        <v/>
      </c>
      <c r="AU409" s="344" t="str">
        <f t="shared" si="740"/>
        <v/>
      </c>
      <c r="AV409" s="344" t="str">
        <f t="shared" si="741"/>
        <v/>
      </c>
      <c r="AW409" s="344" t="str">
        <f t="shared" si="742"/>
        <v/>
      </c>
      <c r="AX409" s="344" t="str">
        <f t="shared" si="743"/>
        <v/>
      </c>
      <c r="AY409" s="344" t="str">
        <f t="shared" ref="AY409:AY416" si="744">IF(S409=0,"",$DW409)</f>
        <v/>
      </c>
      <c r="BL409" s="332">
        <f t="shared" si="691"/>
        <v>0</v>
      </c>
      <c r="BM409" s="353" t="str">
        <f>IF(BL409&lt;$BL419,$BL420,$BL421)</f>
        <v>ns</v>
      </c>
      <c r="BN409" s="332">
        <f t="shared" si="693"/>
        <v>0</v>
      </c>
      <c r="BO409" s="353" t="str">
        <f>IF(BN409&lt;$BN419,$BN420,$BN421)</f>
        <v>ns</v>
      </c>
      <c r="BP409" s="332">
        <f t="shared" si="695"/>
        <v>0</v>
      </c>
      <c r="BQ409" s="353" t="str">
        <f>IF(BP409&lt;$BP419,$BP420,$BP421)</f>
        <v>ns</v>
      </c>
      <c r="BR409" s="332">
        <f t="shared" si="697"/>
        <v>0</v>
      </c>
      <c r="BS409" s="353" t="str">
        <f>IF(BR409&lt;$BR419,$BR420,$BR421)</f>
        <v>ns</v>
      </c>
      <c r="BT409" s="332">
        <f t="shared" si="699"/>
        <v>0</v>
      </c>
      <c r="BU409" s="353" t="str">
        <f>IF(BT409&lt;$BT419,$BT420,$BT421)</f>
        <v>ns</v>
      </c>
      <c r="BV409" s="332">
        <f t="shared" si="701"/>
        <v>0</v>
      </c>
      <c r="BW409" s="353" t="str">
        <f>IF(BV409&lt;$BV419,$BV420,$BV421)</f>
        <v>ns</v>
      </c>
      <c r="BX409" s="332">
        <f t="shared" si="703"/>
        <v>0</v>
      </c>
      <c r="BY409" s="353" t="str">
        <f>IF(BX409&lt;$BX419,$BX420,$BX421)</f>
        <v>ns</v>
      </c>
      <c r="BZ409" s="332">
        <f t="shared" si="705"/>
        <v>0</v>
      </c>
      <c r="CA409" s="353" t="str">
        <f>IF(BZ409&lt;$BZ419,$BZ420,$BZ421)</f>
        <v>ns</v>
      </c>
      <c r="CB409" s="332">
        <f t="shared" si="707"/>
        <v>0</v>
      </c>
      <c r="CC409" s="353" t="str">
        <f>IF(CB409&lt;$CB419,$CB420,$CB421)</f>
        <v>ns</v>
      </c>
      <c r="CD409" s="332">
        <f t="shared" si="709"/>
        <v>0</v>
      </c>
      <c r="CE409" s="353" t="str">
        <f>IF(CD409&lt;$CD419,$CD420,$CD421)</f>
        <v>ns</v>
      </c>
      <c r="CF409" s="332">
        <f t="shared" si="711"/>
        <v>0</v>
      </c>
      <c r="CG409" s="353" t="str">
        <f>IF(CF409&lt;$CF419,$CF420,$CF421)</f>
        <v>ns</v>
      </c>
      <c r="CH409" s="332">
        <f t="shared" si="713"/>
        <v>0</v>
      </c>
      <c r="CI409" s="353" t="str">
        <f>IF(CH409&lt;$CH419,$CH420,$CH421)</f>
        <v>ns</v>
      </c>
      <c r="CJ409" s="332">
        <f t="shared" si="715"/>
        <v>0</v>
      </c>
      <c r="CK409" s="353" t="str">
        <f>IF(CJ409&lt;$CJ419,$CJ420,$CJ421)</f>
        <v>ns</v>
      </c>
      <c r="CL409" s="332">
        <f t="shared" si="717"/>
        <v>0</v>
      </c>
      <c r="CM409" s="353" t="str">
        <f>IF(CL409&lt;$CL419,$CL420,$CL421)</f>
        <v>ns</v>
      </c>
      <c r="CN409" s="332">
        <f t="shared" si="719"/>
        <v>0</v>
      </c>
      <c r="CO409" s="353" t="str">
        <f>IF(CN409&lt;$CN419,$CN420,$CN421)</f>
        <v>ns</v>
      </c>
      <c r="CP409" s="332">
        <f t="shared" si="721"/>
        <v>0</v>
      </c>
      <c r="CQ409" s="353" t="str">
        <f>IF(CP409&lt;$CP419,$CP420,$CP421)</f>
        <v>ns</v>
      </c>
      <c r="CR409" s="332">
        <f t="shared" si="723"/>
        <v>0</v>
      </c>
      <c r="CS409" s="353" t="str">
        <f>IF(CR409&lt;$CR419,$CR420,$CR421)</f>
        <v>ns</v>
      </c>
      <c r="CT409" s="332">
        <f t="shared" si="725"/>
        <v>0</v>
      </c>
      <c r="CU409" s="353" t="str">
        <f>IF(CT409&lt;$CT419,$CT420,$CT421)</f>
        <v>ns</v>
      </c>
      <c r="CV409" s="332">
        <f t="shared" si="727"/>
        <v>0</v>
      </c>
      <c r="CW409" s="353" t="str">
        <f>IF(CV409&lt;$CV419,$CV420,$CV421)</f>
        <v>ns</v>
      </c>
      <c r="CX409" s="332">
        <f t="shared" si="729"/>
        <v>0</v>
      </c>
      <c r="CY409" s="353" t="str">
        <f>IF(CX409&lt;$CX419,$CX420,$CX421)</f>
        <v>ns</v>
      </c>
      <c r="CZ409" s="344">
        <f t="shared" si="731"/>
        <v>0</v>
      </c>
      <c r="DA409" s="353" t="str">
        <f>IF(CZ409&lt;$CZ419,$CZ420,$CZ421)</f>
        <v>ns</v>
      </c>
      <c r="DB409" s="344">
        <f t="shared" si="733"/>
        <v>0</v>
      </c>
      <c r="DC409" s="353" t="str">
        <f>IF(DB409&lt;DB419,$DB420,$DB421)</f>
        <v>ns</v>
      </c>
      <c r="DD409" s="344">
        <f t="shared" si="735"/>
        <v>0</v>
      </c>
      <c r="DE409" s="353" t="str">
        <f>IF(DD409&lt;DD419,$DD420,$DD421)</f>
        <v>ns</v>
      </c>
      <c r="DF409" s="344">
        <f>ABS($P400-P409)</f>
        <v>0</v>
      </c>
      <c r="DG409" s="353" t="str">
        <f>IF(DF409&lt;DF419,$DF420,$DF421)</f>
        <v>ns</v>
      </c>
      <c r="DH409" s="344">
        <f>ABS($P401-P409)</f>
        <v>0</v>
      </c>
      <c r="DI409" s="353" t="str">
        <f>IF(DH409&lt;DH419,$DH420,$DH421)</f>
        <v>ns</v>
      </c>
      <c r="DJ409" s="344">
        <f>ABS($P402-P409)</f>
        <v>0</v>
      </c>
      <c r="DK409" s="353" t="str">
        <f>IF(DJ409&lt;DJ419,$DJ420,$DJ421)</f>
        <v>ns</v>
      </c>
      <c r="DL409" s="344">
        <f>ABS($P403-P409)</f>
        <v>0</v>
      </c>
      <c r="DM409" s="353" t="str">
        <f>IF(DL409&lt;DL419,$DL420,$DL421)</f>
        <v>ns</v>
      </c>
      <c r="DN409" s="344">
        <f>ABS($P404-P409)</f>
        <v>0</v>
      </c>
      <c r="DO409" s="353" t="str">
        <f>IF(DN409&lt;DN419,$DN420,$DN421)</f>
        <v>ns</v>
      </c>
      <c r="DP409" s="344">
        <f>ABS($P405-P409)</f>
        <v>0</v>
      </c>
      <c r="DQ409" s="353" t="str">
        <f>IF(DP409&lt;DP419,$DP420,$DP421)</f>
        <v>ns</v>
      </c>
      <c r="DR409" s="344">
        <f>ABS($P406-P409)</f>
        <v>0</v>
      </c>
      <c r="DS409" s="353" t="str">
        <f>IF(DR409&lt;DR419,$DR420,$DR421)</f>
        <v>ns</v>
      </c>
      <c r="DT409" s="344">
        <f>ABS($P407-P409)</f>
        <v>0</v>
      </c>
      <c r="DU409" s="344" t="str">
        <f>IF(DT409&lt;DT419,$DT420,$DT421)</f>
        <v>ns</v>
      </c>
      <c r="DV409" s="344">
        <f>ABS($P408-P409)</f>
        <v>0</v>
      </c>
      <c r="DW409" s="344" t="str">
        <f>IF(DV409&lt;DV419,$DV420,$DV421)</f>
        <v>ns</v>
      </c>
    </row>
    <row r="410" spans="1:155">
      <c r="A410" s="342">
        <f>IF(Rendimiento!G203="",Rendimiento!K203,Rendimiento!G203)</f>
        <v>0</v>
      </c>
      <c r="B410" s="355">
        <f>Rendimiento!H203</f>
        <v>0</v>
      </c>
      <c r="C410" s="355">
        <f>Rendimiento!I203</f>
        <v>0</v>
      </c>
      <c r="D410" s="344">
        <f>Rendimiento!J203</f>
        <v>0</v>
      </c>
      <c r="E410" s="344">
        <f t="shared" si="686"/>
        <v>0</v>
      </c>
      <c r="F410" s="344">
        <f t="shared" si="682"/>
        <v>0</v>
      </c>
      <c r="G410" s="344">
        <f t="shared" si="683"/>
        <v>0</v>
      </c>
      <c r="H410" s="344">
        <f t="shared" si="684"/>
        <v>0</v>
      </c>
      <c r="I410" s="340">
        <f t="shared" si="687"/>
        <v>0</v>
      </c>
      <c r="J410" s="344">
        <f t="shared" si="688"/>
        <v>0</v>
      </c>
      <c r="K410" s="344">
        <f t="shared" si="685"/>
        <v>0</v>
      </c>
      <c r="O410" s="344">
        <f>Rendimiento!P203</f>
        <v>0</v>
      </c>
      <c r="P410" s="337">
        <f>Rendimiento!Q203</f>
        <v>0</v>
      </c>
      <c r="Q410" s="332">
        <f>IF(E420&gt;0,O410,0)</f>
        <v>0</v>
      </c>
      <c r="R410" s="333" t="str">
        <f t="shared" si="689"/>
        <v/>
      </c>
      <c r="S410" s="332">
        <f>IF(E420&gt;0,P410,Q410)</f>
        <v>0</v>
      </c>
      <c r="T410" s="344" t="str">
        <f t="shared" si="690"/>
        <v/>
      </c>
      <c r="U410" s="344" t="str">
        <f t="shared" si="692"/>
        <v/>
      </c>
      <c r="V410" s="344" t="str">
        <f t="shared" si="694"/>
        <v/>
      </c>
      <c r="W410" s="344" t="str">
        <f t="shared" si="696"/>
        <v/>
      </c>
      <c r="X410" s="344" t="str">
        <f t="shared" si="698"/>
        <v/>
      </c>
      <c r="Y410" s="344" t="str">
        <f t="shared" si="700"/>
        <v/>
      </c>
      <c r="Z410" s="344" t="str">
        <f t="shared" si="702"/>
        <v/>
      </c>
      <c r="AA410" s="344" t="str">
        <f t="shared" si="704"/>
        <v/>
      </c>
      <c r="AB410" s="344" t="str">
        <f t="shared" si="706"/>
        <v/>
      </c>
      <c r="AC410" s="344" t="str">
        <f t="shared" si="708"/>
        <v/>
      </c>
      <c r="AD410" s="344" t="str">
        <f t="shared" si="710"/>
        <v/>
      </c>
      <c r="AE410" s="344" t="str">
        <f t="shared" si="712"/>
        <v/>
      </c>
      <c r="AF410" s="344" t="str">
        <f t="shared" si="714"/>
        <v/>
      </c>
      <c r="AG410" s="344" t="str">
        <f t="shared" si="716"/>
        <v/>
      </c>
      <c r="AH410" s="344" t="str">
        <f t="shared" si="718"/>
        <v/>
      </c>
      <c r="AI410" s="344" t="str">
        <f t="shared" si="720"/>
        <v/>
      </c>
      <c r="AJ410" s="344" t="str">
        <f t="shared" si="722"/>
        <v/>
      </c>
      <c r="AK410" s="344" t="str">
        <f t="shared" si="724"/>
        <v/>
      </c>
      <c r="AL410" s="344" t="str">
        <f t="shared" si="726"/>
        <v/>
      </c>
      <c r="AM410" s="344" t="str">
        <f t="shared" si="728"/>
        <v/>
      </c>
      <c r="AN410" s="344" t="str">
        <f t="shared" si="730"/>
        <v/>
      </c>
      <c r="AO410" s="344" t="str">
        <f t="shared" si="732"/>
        <v/>
      </c>
      <c r="AP410" s="344" t="str">
        <f t="shared" si="734"/>
        <v/>
      </c>
      <c r="AQ410" s="344" t="str">
        <f t="shared" si="736"/>
        <v/>
      </c>
      <c r="AR410" s="344" t="str">
        <f t="shared" si="737"/>
        <v/>
      </c>
      <c r="AS410" s="344" t="str">
        <f t="shared" si="738"/>
        <v/>
      </c>
      <c r="AT410" s="344" t="str">
        <f t="shared" si="739"/>
        <v/>
      </c>
      <c r="AU410" s="344" t="str">
        <f t="shared" si="740"/>
        <v/>
      </c>
      <c r="AV410" s="344" t="str">
        <f t="shared" si="741"/>
        <v/>
      </c>
      <c r="AW410" s="344" t="str">
        <f t="shared" si="742"/>
        <v/>
      </c>
      <c r="AX410" s="344" t="str">
        <f t="shared" si="743"/>
        <v/>
      </c>
      <c r="AY410" s="344" t="str">
        <f t="shared" si="744"/>
        <v/>
      </c>
      <c r="AZ410" s="344" t="str">
        <f t="shared" ref="AZ410:AZ416" si="745">IF(S410=0,"",$DY410)</f>
        <v/>
      </c>
      <c r="BL410" s="332">
        <f t="shared" si="691"/>
        <v>0</v>
      </c>
      <c r="BM410" s="353" t="str">
        <f>IF(BL410&lt;$BL419,$BL420,$BL421)</f>
        <v>ns</v>
      </c>
      <c r="BN410" s="332">
        <f t="shared" si="693"/>
        <v>0</v>
      </c>
      <c r="BO410" s="353" t="str">
        <f>IF(BN410&lt;$BN419,$BN420,$BN421)</f>
        <v>ns</v>
      </c>
      <c r="BP410" s="332">
        <f t="shared" si="695"/>
        <v>0</v>
      </c>
      <c r="BQ410" s="353" t="str">
        <f>IF(BP410&lt;$BP419,$BP420,$BP421)</f>
        <v>ns</v>
      </c>
      <c r="BR410" s="332">
        <f t="shared" si="697"/>
        <v>0</v>
      </c>
      <c r="BS410" s="353" t="str">
        <f>IF(BR410&lt;$BR419,$BR420,$BR421)</f>
        <v>ns</v>
      </c>
      <c r="BT410" s="332">
        <f t="shared" si="699"/>
        <v>0</v>
      </c>
      <c r="BU410" s="353" t="str">
        <f>IF(BT410&lt;$BT419,$BT420,$BT421)</f>
        <v>ns</v>
      </c>
      <c r="BV410" s="332">
        <f t="shared" si="701"/>
        <v>0</v>
      </c>
      <c r="BW410" s="353" t="str">
        <f>IF(BV410&lt;$BV419,$BV420,$BV421)</f>
        <v>ns</v>
      </c>
      <c r="BX410" s="332">
        <f t="shared" si="703"/>
        <v>0</v>
      </c>
      <c r="BY410" s="353" t="str">
        <f>IF(BX410&lt;$BX419,$BX420,$BX421)</f>
        <v>ns</v>
      </c>
      <c r="BZ410" s="332">
        <f t="shared" si="705"/>
        <v>0</v>
      </c>
      <c r="CA410" s="353" t="str">
        <f>IF(BZ410&lt;$BZ419,$BZ420,$BZ421)</f>
        <v>ns</v>
      </c>
      <c r="CB410" s="332">
        <f t="shared" si="707"/>
        <v>0</v>
      </c>
      <c r="CC410" s="353" t="str">
        <f>IF(CB410&lt;$CB419,$CB420,$CB421)</f>
        <v>ns</v>
      </c>
      <c r="CD410" s="332">
        <f t="shared" si="709"/>
        <v>0</v>
      </c>
      <c r="CE410" s="353" t="str">
        <f>IF(CD410&lt;$CD419,$CD420,$CD421)</f>
        <v>ns</v>
      </c>
      <c r="CF410" s="332">
        <f t="shared" si="711"/>
        <v>0</v>
      </c>
      <c r="CG410" s="353" t="str">
        <f>IF(CF410&lt;$CF419,$CF420,$CF421)</f>
        <v>ns</v>
      </c>
      <c r="CH410" s="332">
        <f t="shared" si="713"/>
        <v>0</v>
      </c>
      <c r="CI410" s="353" t="str">
        <f>IF(CH410&lt;$CH419,$CH420,$CH421)</f>
        <v>ns</v>
      </c>
      <c r="CJ410" s="332">
        <f t="shared" si="715"/>
        <v>0</v>
      </c>
      <c r="CK410" s="353" t="str">
        <f>IF(CJ410&lt;$CJ419,$CJ420,$CJ421)</f>
        <v>ns</v>
      </c>
      <c r="CL410" s="332">
        <f t="shared" si="717"/>
        <v>0</v>
      </c>
      <c r="CM410" s="353" t="str">
        <f>IF(CL410&lt;$CL419,$CL420,$CL421)</f>
        <v>ns</v>
      </c>
      <c r="CN410" s="332">
        <f t="shared" si="719"/>
        <v>0</v>
      </c>
      <c r="CO410" s="353" t="str">
        <f>IF(CN410&lt;$CN419,$CN420,$CN421)</f>
        <v>ns</v>
      </c>
      <c r="CP410" s="332">
        <f t="shared" si="721"/>
        <v>0</v>
      </c>
      <c r="CQ410" s="353" t="str">
        <f>IF(CP410&lt;$CP419,$CP420,$CP421)</f>
        <v>ns</v>
      </c>
      <c r="CR410" s="332">
        <f t="shared" si="723"/>
        <v>0</v>
      </c>
      <c r="CS410" s="353" t="str">
        <f>IF(CR410&lt;$CR419,$CR420,$CR421)</f>
        <v>ns</v>
      </c>
      <c r="CT410" s="332">
        <f t="shared" si="725"/>
        <v>0</v>
      </c>
      <c r="CU410" s="353" t="str">
        <f>IF(CT410&lt;$CT419,$CT420,$CT421)</f>
        <v>ns</v>
      </c>
      <c r="CV410" s="332">
        <f t="shared" si="727"/>
        <v>0</v>
      </c>
      <c r="CW410" s="353" t="str">
        <f>IF(CV410&lt;$CV419,$CV420,$CV421)</f>
        <v>ns</v>
      </c>
      <c r="CX410" s="332">
        <f t="shared" si="729"/>
        <v>0</v>
      </c>
      <c r="CY410" s="353" t="str">
        <f>IF(CX410&lt;$CX419,$CX420,$CX421)</f>
        <v>ns</v>
      </c>
      <c r="CZ410" s="344">
        <f t="shared" si="731"/>
        <v>0</v>
      </c>
      <c r="DA410" s="353" t="str">
        <f>IF(CZ410&lt;$CZ419,$CZ420,$CZ421)</f>
        <v>ns</v>
      </c>
      <c r="DB410" s="344">
        <f t="shared" si="733"/>
        <v>0</v>
      </c>
      <c r="DC410" s="353" t="str">
        <f>IF(DB410&lt;DB419,$DB420,$DB421)</f>
        <v>ns</v>
      </c>
      <c r="DD410" s="344">
        <f t="shared" si="735"/>
        <v>0</v>
      </c>
      <c r="DE410" s="353" t="str">
        <f>IF(DD410&lt;DD419,$DD420,$DD421)</f>
        <v>ns</v>
      </c>
      <c r="DF410" s="344">
        <f>ABS($P400-P410)</f>
        <v>0</v>
      </c>
      <c r="DG410" s="353" t="str">
        <f>IF(DF410&lt;DF419,$DF420,$DF421)</f>
        <v>ns</v>
      </c>
      <c r="DH410" s="344">
        <f>ABS($P401-P410)</f>
        <v>0</v>
      </c>
      <c r="DI410" s="353" t="str">
        <f>IF(DH410&lt;DH419,$DH420,$DH421)</f>
        <v>ns</v>
      </c>
      <c r="DJ410" s="344">
        <f>ABS($P402-P410)</f>
        <v>0</v>
      </c>
      <c r="DK410" s="353" t="str">
        <f>IF(DJ410&lt;DJ419,$DJ420,$DJ421)</f>
        <v>ns</v>
      </c>
      <c r="DL410" s="344">
        <f>ABS($P403-P410)</f>
        <v>0</v>
      </c>
      <c r="DM410" s="353" t="str">
        <f>IF(DL410&lt;DL419,$DL420,$DL421)</f>
        <v>ns</v>
      </c>
      <c r="DN410" s="344">
        <f>ABS($P404-P410)</f>
        <v>0</v>
      </c>
      <c r="DO410" s="353" t="str">
        <f>IF(DN410&lt;DN419,$DN420,$DN421)</f>
        <v>ns</v>
      </c>
      <c r="DP410" s="344">
        <f>ABS($P405-P410)</f>
        <v>0</v>
      </c>
      <c r="DQ410" s="353" t="str">
        <f>IF(DP410&lt;DP419,$DP420,$DP421)</f>
        <v>ns</v>
      </c>
      <c r="DR410" s="344">
        <f>ABS($P406-P410)</f>
        <v>0</v>
      </c>
      <c r="DS410" s="353" t="str">
        <f>IF(DR410&lt;DR419,$DR420,$DR421)</f>
        <v>ns</v>
      </c>
      <c r="DT410" s="344">
        <f>ABS($P407-P410)</f>
        <v>0</v>
      </c>
      <c r="DU410" s="353" t="str">
        <f>IF(DT410&lt;DT419,$DT420,$DT421)</f>
        <v>ns</v>
      </c>
      <c r="DV410" s="344">
        <f>ABS($P408-P410)</f>
        <v>0</v>
      </c>
      <c r="DW410" s="353" t="str">
        <f>IF(DV410&lt;DV419,$DV420,$DV421)</f>
        <v>ns</v>
      </c>
      <c r="DX410" s="344">
        <f>ABS($P409-P410)</f>
        <v>0</v>
      </c>
      <c r="DY410" s="353" t="str">
        <f>IF(DX410&lt;DX419,$DX420,$DX421)</f>
        <v>ns</v>
      </c>
    </row>
    <row r="411" spans="1:155">
      <c r="A411" s="342">
        <f>IF(Rendimiento!G204="",Rendimiento!K204,Rendimiento!G204)</f>
        <v>0</v>
      </c>
      <c r="B411" s="355">
        <f>Rendimiento!H204</f>
        <v>0</v>
      </c>
      <c r="C411" s="355">
        <f>Rendimiento!I204</f>
        <v>0</v>
      </c>
      <c r="D411" s="344">
        <f>Rendimiento!J204</f>
        <v>0</v>
      </c>
      <c r="E411" s="344">
        <f t="shared" si="686"/>
        <v>0</v>
      </c>
      <c r="F411" s="344">
        <f t="shared" si="682"/>
        <v>0</v>
      </c>
      <c r="G411" s="344">
        <f t="shared" si="683"/>
        <v>0</v>
      </c>
      <c r="H411" s="344">
        <f t="shared" si="684"/>
        <v>0</v>
      </c>
      <c r="I411" s="340">
        <f t="shared" si="687"/>
        <v>0</v>
      </c>
      <c r="J411" s="344">
        <f t="shared" si="688"/>
        <v>0</v>
      </c>
      <c r="K411" s="344">
        <f t="shared" si="685"/>
        <v>0</v>
      </c>
      <c r="O411" s="344">
        <f>Rendimiento!P204</f>
        <v>0</v>
      </c>
      <c r="P411" s="337">
        <f>Rendimiento!Q204</f>
        <v>0</v>
      </c>
      <c r="Q411" s="332">
        <f>IF(E420&gt;0,O411,0)</f>
        <v>0</v>
      </c>
      <c r="R411" s="333" t="str">
        <f t="shared" si="689"/>
        <v/>
      </c>
      <c r="S411" s="332">
        <f>IF(E420&gt;0,P411,Q411)</f>
        <v>0</v>
      </c>
      <c r="T411" s="344" t="str">
        <f t="shared" si="690"/>
        <v/>
      </c>
      <c r="U411" s="344" t="str">
        <f t="shared" si="692"/>
        <v/>
      </c>
      <c r="V411" s="344" t="str">
        <f t="shared" si="694"/>
        <v/>
      </c>
      <c r="W411" s="344" t="str">
        <f t="shared" si="696"/>
        <v/>
      </c>
      <c r="X411" s="344" t="str">
        <f t="shared" si="698"/>
        <v/>
      </c>
      <c r="Y411" s="344" t="str">
        <f t="shared" si="700"/>
        <v/>
      </c>
      <c r="Z411" s="344" t="str">
        <f t="shared" si="702"/>
        <v/>
      </c>
      <c r="AA411" s="344" t="str">
        <f t="shared" si="704"/>
        <v/>
      </c>
      <c r="AB411" s="344" t="str">
        <f t="shared" si="706"/>
        <v/>
      </c>
      <c r="AC411" s="344" t="str">
        <f t="shared" si="708"/>
        <v/>
      </c>
      <c r="AD411" s="344" t="str">
        <f t="shared" si="710"/>
        <v/>
      </c>
      <c r="AE411" s="344" t="str">
        <f t="shared" si="712"/>
        <v/>
      </c>
      <c r="AF411" s="344" t="str">
        <f t="shared" si="714"/>
        <v/>
      </c>
      <c r="AG411" s="344" t="str">
        <f t="shared" si="716"/>
        <v/>
      </c>
      <c r="AH411" s="344" t="str">
        <f t="shared" si="718"/>
        <v/>
      </c>
      <c r="AI411" s="344" t="str">
        <f t="shared" si="720"/>
        <v/>
      </c>
      <c r="AJ411" s="344" t="str">
        <f t="shared" si="722"/>
        <v/>
      </c>
      <c r="AK411" s="344" t="str">
        <f t="shared" si="724"/>
        <v/>
      </c>
      <c r="AL411" s="344" t="str">
        <f t="shared" si="726"/>
        <v/>
      </c>
      <c r="AM411" s="344" t="str">
        <f t="shared" si="728"/>
        <v/>
      </c>
      <c r="AN411" s="344" t="str">
        <f t="shared" si="730"/>
        <v/>
      </c>
      <c r="AO411" s="344" t="str">
        <f t="shared" si="732"/>
        <v/>
      </c>
      <c r="AP411" s="344" t="str">
        <f t="shared" si="734"/>
        <v/>
      </c>
      <c r="AQ411" s="344" t="str">
        <f t="shared" si="736"/>
        <v/>
      </c>
      <c r="AR411" s="344" t="str">
        <f t="shared" si="737"/>
        <v/>
      </c>
      <c r="AS411" s="344" t="str">
        <f t="shared" si="738"/>
        <v/>
      </c>
      <c r="AT411" s="344" t="str">
        <f t="shared" si="739"/>
        <v/>
      </c>
      <c r="AU411" s="344" t="str">
        <f t="shared" si="740"/>
        <v/>
      </c>
      <c r="AV411" s="344" t="str">
        <f t="shared" si="741"/>
        <v/>
      </c>
      <c r="AW411" s="344" t="str">
        <f t="shared" si="742"/>
        <v/>
      </c>
      <c r="AX411" s="344" t="str">
        <f t="shared" si="743"/>
        <v/>
      </c>
      <c r="AY411" s="344" t="str">
        <f t="shared" si="744"/>
        <v/>
      </c>
      <c r="AZ411" s="344" t="str">
        <f t="shared" si="745"/>
        <v/>
      </c>
      <c r="BA411" s="344" t="str">
        <f t="shared" ref="BA411:BA416" si="746">IF(S411=0,"",$EA411)</f>
        <v/>
      </c>
      <c r="BL411" s="332">
        <f t="shared" si="691"/>
        <v>0</v>
      </c>
      <c r="BM411" s="344" t="str">
        <f>IF(BL411&lt;$BL419,$BL420,$BL421)</f>
        <v>ns</v>
      </c>
      <c r="BN411" s="332">
        <f t="shared" si="693"/>
        <v>0</v>
      </c>
      <c r="BO411" s="344" t="str">
        <f>IF(BN411&lt;$BN419,$BN420,$BN421)</f>
        <v>ns</v>
      </c>
      <c r="BP411" s="332">
        <f t="shared" si="695"/>
        <v>0</v>
      </c>
      <c r="BQ411" s="344" t="str">
        <f>IF(BP411&lt;$BP419,$BP420,$BP421)</f>
        <v>ns</v>
      </c>
      <c r="BR411" s="332">
        <f t="shared" si="697"/>
        <v>0</v>
      </c>
      <c r="BS411" s="344" t="str">
        <f>IF(BR411&lt;$BR419,$BR420,$BR421)</f>
        <v>ns</v>
      </c>
      <c r="BT411" s="332">
        <f t="shared" si="699"/>
        <v>0</v>
      </c>
      <c r="BU411" s="344" t="str">
        <f>IF(BT411&lt;$BT419,$BT420,$BT421)</f>
        <v>ns</v>
      </c>
      <c r="BV411" s="332">
        <f t="shared" si="701"/>
        <v>0</v>
      </c>
      <c r="BW411" s="344" t="str">
        <f>IF(BV411&lt;$BV419,$BV420,$BV421)</f>
        <v>ns</v>
      </c>
      <c r="BX411" s="332">
        <f t="shared" si="703"/>
        <v>0</v>
      </c>
      <c r="BY411" s="344" t="str">
        <f>IF(BX411&lt;$BX419,$BX420,$BX421)</f>
        <v>ns</v>
      </c>
      <c r="BZ411" s="332">
        <f t="shared" si="705"/>
        <v>0</v>
      </c>
      <c r="CA411" s="344" t="str">
        <f>IF(BZ411&lt;$BZ419,$BZ420,$BZ421)</f>
        <v>ns</v>
      </c>
      <c r="CB411" s="332">
        <f t="shared" si="707"/>
        <v>0</v>
      </c>
      <c r="CC411" s="344" t="str">
        <f>IF(CB411&lt;$CB419,$CB420,$CB421)</f>
        <v>ns</v>
      </c>
      <c r="CD411" s="332">
        <f t="shared" si="709"/>
        <v>0</v>
      </c>
      <c r="CE411" s="344" t="str">
        <f>IF(CD411&lt;$CD419,$CD420,$CD421)</f>
        <v>ns</v>
      </c>
      <c r="CF411" s="332">
        <f t="shared" si="711"/>
        <v>0</v>
      </c>
      <c r="CG411" s="344" t="str">
        <f>IF(CF411&lt;$CF419,$CF420,$CF421)</f>
        <v>ns</v>
      </c>
      <c r="CH411" s="332">
        <f t="shared" si="713"/>
        <v>0</v>
      </c>
      <c r="CI411" s="344" t="str">
        <f>IF(CH411&lt;$CH419,$CH420,$CH421)</f>
        <v>ns</v>
      </c>
      <c r="CJ411" s="332">
        <f t="shared" si="715"/>
        <v>0</v>
      </c>
      <c r="CK411" s="344" t="str">
        <f>IF(CJ411&lt;$CJ419,$CJ420,$CJ421)</f>
        <v>ns</v>
      </c>
      <c r="CL411" s="332">
        <f t="shared" si="717"/>
        <v>0</v>
      </c>
      <c r="CM411" s="344" t="str">
        <f>IF(CL411&lt;$CL419,$CL420,$CL421)</f>
        <v>ns</v>
      </c>
      <c r="CN411" s="332">
        <f t="shared" si="719"/>
        <v>0</v>
      </c>
      <c r="CO411" s="344" t="str">
        <f>IF(CN411&lt;$CN419,$CN420,$CN421)</f>
        <v>ns</v>
      </c>
      <c r="CP411" s="332">
        <f t="shared" si="721"/>
        <v>0</v>
      </c>
      <c r="CQ411" s="344" t="str">
        <f>IF(CP411&lt;$CP419,$CP420,$CP421)</f>
        <v>ns</v>
      </c>
      <c r="CR411" s="332">
        <f t="shared" si="723"/>
        <v>0</v>
      </c>
      <c r="CS411" s="344" t="str">
        <f>IF(CR411&lt;$CR419,$CR420,$CR421)</f>
        <v>ns</v>
      </c>
      <c r="CT411" s="332">
        <f t="shared" si="725"/>
        <v>0</v>
      </c>
      <c r="CU411" s="344" t="str">
        <f>IF(CT411&lt;$CT419,$CT420,$CT421)</f>
        <v>ns</v>
      </c>
      <c r="CV411" s="332">
        <f t="shared" si="727"/>
        <v>0</v>
      </c>
      <c r="CW411" s="344" t="str">
        <f>IF(CV411&lt;$CV419,$CV420,$CV421)</f>
        <v>ns</v>
      </c>
      <c r="CX411" s="332">
        <f t="shared" si="729"/>
        <v>0</v>
      </c>
      <c r="CY411" s="344" t="str">
        <f>IF(CX411&lt;$CX419,$CX420,$CX421)</f>
        <v>ns</v>
      </c>
      <c r="CZ411" s="344">
        <f t="shared" si="731"/>
        <v>0</v>
      </c>
      <c r="DA411" s="344" t="str">
        <f>IF(CZ411&lt;$CZ419,$CZ420,$CZ421)</f>
        <v>ns</v>
      </c>
      <c r="DB411" s="344">
        <f t="shared" si="733"/>
        <v>0</v>
      </c>
      <c r="DC411" s="344" t="str">
        <f>IF(DB411&lt;DB419,$DB420,$DB421)</f>
        <v>ns</v>
      </c>
      <c r="DD411" s="344">
        <f t="shared" si="735"/>
        <v>0</v>
      </c>
      <c r="DE411" s="344" t="str">
        <f>IF(DD411&lt;DD419,$DD420,$DD421)</f>
        <v>ns</v>
      </c>
      <c r="DF411" s="344">
        <f>ABS($P400-P411)</f>
        <v>0</v>
      </c>
      <c r="DG411" s="344" t="str">
        <f>IF(DF411&lt;DF419,$DF420,$DF421)</f>
        <v>ns</v>
      </c>
      <c r="DH411" s="344">
        <f>ABS($P401-P411)</f>
        <v>0</v>
      </c>
      <c r="DI411" s="344" t="str">
        <f>IF(DH411&lt;DH419,$DH420,$DH421)</f>
        <v>ns</v>
      </c>
      <c r="DJ411" s="344">
        <f>ABS($P402-P411)</f>
        <v>0</v>
      </c>
      <c r="DK411" s="344" t="str">
        <f>IF(DJ411&lt;DJ419,$DJ420,$DJ421)</f>
        <v>ns</v>
      </c>
      <c r="DL411" s="344">
        <f>ABS($P403-P411)</f>
        <v>0</v>
      </c>
      <c r="DM411" s="344" t="str">
        <f>IF(DL411&lt;DL419,$DL420,$DL421)</f>
        <v>ns</v>
      </c>
      <c r="DN411" s="344">
        <f>ABS($P404-P411)</f>
        <v>0</v>
      </c>
      <c r="DO411" s="344" t="str">
        <f>IF(DN411&lt;DN419,$DN420,$DN421)</f>
        <v>ns</v>
      </c>
      <c r="DP411" s="344">
        <f>ABS($P405-P411)</f>
        <v>0</v>
      </c>
      <c r="DQ411" s="344" t="str">
        <f>IF(DP411&lt;DP419,$DP420,$DP421)</f>
        <v>ns</v>
      </c>
      <c r="DR411" s="344">
        <f>ABS($P406-P411)</f>
        <v>0</v>
      </c>
      <c r="DS411" s="344" t="str">
        <f>IF(DR411&lt;DR419,$DR420,$DR421)</f>
        <v>ns</v>
      </c>
      <c r="DT411" s="344">
        <f>ABS($P407-P411)</f>
        <v>0</v>
      </c>
      <c r="DU411" s="353" t="str">
        <f>IF(DT411&lt;DT419,$DT420,$DT421)</f>
        <v>ns</v>
      </c>
      <c r="DV411" s="344">
        <f>ABS($P408-P411)</f>
        <v>0</v>
      </c>
      <c r="DW411" s="353" t="str">
        <f>IF(DV411&lt;DV419,$DV420,$DV421)</f>
        <v>ns</v>
      </c>
      <c r="DX411" s="344">
        <f>ABS($P409-P411)</f>
        <v>0</v>
      </c>
      <c r="DY411" s="353" t="str">
        <f>IF(DX411&lt;DX419,$DX420,$DX421)</f>
        <v>ns</v>
      </c>
      <c r="DZ411" s="344">
        <f>ABS($P410-P411)</f>
        <v>0</v>
      </c>
      <c r="EA411" s="353" t="str">
        <f>IF(DZ411&lt;DZ419,$DZ420,$DZ421)</f>
        <v>ns</v>
      </c>
    </row>
    <row r="412" spans="1:155">
      <c r="A412" s="342">
        <f>IF(Rendimiento!G205="",Rendimiento!K205,Rendimiento!G205)</f>
        <v>0</v>
      </c>
      <c r="B412" s="355">
        <f>Rendimiento!H205</f>
        <v>0</v>
      </c>
      <c r="C412" s="355">
        <f>Rendimiento!I205</f>
        <v>0</v>
      </c>
      <c r="D412" s="344">
        <f>Rendimiento!J205</f>
        <v>0</v>
      </c>
      <c r="E412" s="344">
        <f t="shared" si="686"/>
        <v>0</v>
      </c>
      <c r="F412" s="344">
        <f t="shared" si="682"/>
        <v>0</v>
      </c>
      <c r="G412" s="344">
        <f t="shared" si="683"/>
        <v>0</v>
      </c>
      <c r="H412" s="344">
        <f t="shared" si="684"/>
        <v>0</v>
      </c>
      <c r="I412" s="340">
        <f t="shared" si="687"/>
        <v>0</v>
      </c>
      <c r="J412" s="344">
        <f t="shared" si="688"/>
        <v>0</v>
      </c>
      <c r="K412" s="344">
        <f t="shared" si="685"/>
        <v>0</v>
      </c>
      <c r="O412" s="344">
        <f>Rendimiento!P205</f>
        <v>0</v>
      </c>
      <c r="P412" s="337">
        <f>Rendimiento!Q205</f>
        <v>0</v>
      </c>
      <c r="Q412" s="332">
        <f>IF(E420&gt;0,O412,0)</f>
        <v>0</v>
      </c>
      <c r="R412" s="333" t="str">
        <f t="shared" si="689"/>
        <v/>
      </c>
      <c r="S412" s="332">
        <f>IF(E420&gt;0,P412,Q412)</f>
        <v>0</v>
      </c>
      <c r="T412" s="344" t="str">
        <f t="shared" si="690"/>
        <v/>
      </c>
      <c r="U412" s="344" t="str">
        <f t="shared" si="692"/>
        <v/>
      </c>
      <c r="V412" s="344" t="str">
        <f t="shared" si="694"/>
        <v/>
      </c>
      <c r="W412" s="344" t="str">
        <f t="shared" si="696"/>
        <v/>
      </c>
      <c r="X412" s="344" t="str">
        <f t="shared" si="698"/>
        <v/>
      </c>
      <c r="Y412" s="344" t="str">
        <f t="shared" si="700"/>
        <v/>
      </c>
      <c r="Z412" s="344" t="str">
        <f t="shared" si="702"/>
        <v/>
      </c>
      <c r="AA412" s="344" t="str">
        <f t="shared" si="704"/>
        <v/>
      </c>
      <c r="AB412" s="344" t="str">
        <f t="shared" si="706"/>
        <v/>
      </c>
      <c r="AC412" s="344" t="str">
        <f t="shared" si="708"/>
        <v/>
      </c>
      <c r="AD412" s="344" t="str">
        <f t="shared" si="710"/>
        <v/>
      </c>
      <c r="AE412" s="344" t="str">
        <f t="shared" si="712"/>
        <v/>
      </c>
      <c r="AF412" s="344" t="str">
        <f t="shared" si="714"/>
        <v/>
      </c>
      <c r="AG412" s="344" t="str">
        <f t="shared" si="716"/>
        <v/>
      </c>
      <c r="AH412" s="344" t="str">
        <f t="shared" si="718"/>
        <v/>
      </c>
      <c r="AI412" s="344" t="str">
        <f t="shared" si="720"/>
        <v/>
      </c>
      <c r="AJ412" s="344" t="str">
        <f t="shared" si="722"/>
        <v/>
      </c>
      <c r="AK412" s="344" t="str">
        <f t="shared" si="724"/>
        <v/>
      </c>
      <c r="AL412" s="344" t="str">
        <f t="shared" si="726"/>
        <v/>
      </c>
      <c r="AM412" s="344" t="str">
        <f t="shared" si="728"/>
        <v/>
      </c>
      <c r="AN412" s="344" t="str">
        <f t="shared" si="730"/>
        <v/>
      </c>
      <c r="AO412" s="344" t="str">
        <f t="shared" si="732"/>
        <v/>
      </c>
      <c r="AP412" s="344" t="str">
        <f t="shared" si="734"/>
        <v/>
      </c>
      <c r="AQ412" s="344" t="str">
        <f t="shared" si="736"/>
        <v/>
      </c>
      <c r="AR412" s="344" t="str">
        <f t="shared" si="737"/>
        <v/>
      </c>
      <c r="AS412" s="344" t="str">
        <f t="shared" si="738"/>
        <v/>
      </c>
      <c r="AT412" s="344" t="str">
        <f t="shared" si="739"/>
        <v/>
      </c>
      <c r="AU412" s="344" t="str">
        <f t="shared" si="740"/>
        <v/>
      </c>
      <c r="AV412" s="344" t="str">
        <f t="shared" si="741"/>
        <v/>
      </c>
      <c r="AW412" s="344" t="str">
        <f t="shared" si="742"/>
        <v/>
      </c>
      <c r="AX412" s="344" t="str">
        <f t="shared" si="743"/>
        <v/>
      </c>
      <c r="AY412" s="344" t="str">
        <f t="shared" si="744"/>
        <v/>
      </c>
      <c r="AZ412" s="344" t="str">
        <f t="shared" si="745"/>
        <v/>
      </c>
      <c r="BA412" s="344" t="str">
        <f t="shared" si="746"/>
        <v/>
      </c>
      <c r="BB412" s="344" t="str">
        <f>IF(S412=0,"",$EC412)</f>
        <v/>
      </c>
      <c r="BL412" s="332">
        <f t="shared" si="691"/>
        <v>0</v>
      </c>
      <c r="BM412" s="344" t="str">
        <f>IF(BL412&lt;$BL419,$BL420,$BL421)</f>
        <v>ns</v>
      </c>
      <c r="BN412" s="332">
        <f t="shared" si="693"/>
        <v>0</v>
      </c>
      <c r="BO412" s="344" t="str">
        <f>IF(BN412&lt;$BN419,$BN420,$BN421)</f>
        <v>ns</v>
      </c>
      <c r="BP412" s="332">
        <f t="shared" si="695"/>
        <v>0</v>
      </c>
      <c r="BQ412" s="344" t="str">
        <f>IF(BP412&lt;$BP419,$BP420,$BP421)</f>
        <v>ns</v>
      </c>
      <c r="BR412" s="332">
        <f t="shared" si="697"/>
        <v>0</v>
      </c>
      <c r="BS412" s="344" t="str">
        <f>IF(BR412&lt;$BR419,$BR420,$BR421)</f>
        <v>ns</v>
      </c>
      <c r="BT412" s="332">
        <f t="shared" si="699"/>
        <v>0</v>
      </c>
      <c r="BU412" s="344" t="str">
        <f>IF(BT412&lt;$BT419,$BT420,$BT421)</f>
        <v>ns</v>
      </c>
      <c r="BV412" s="332">
        <f t="shared" si="701"/>
        <v>0</v>
      </c>
      <c r="BW412" s="344" t="str">
        <f>IF(BV412&lt;$BV419,$BV420,$BV421)</f>
        <v>ns</v>
      </c>
      <c r="BX412" s="332">
        <f t="shared" si="703"/>
        <v>0</v>
      </c>
      <c r="BY412" s="344" t="str">
        <f>IF(BX412&lt;$BX419,$BX420,$BX421)</f>
        <v>ns</v>
      </c>
      <c r="BZ412" s="332">
        <f t="shared" si="705"/>
        <v>0</v>
      </c>
      <c r="CA412" s="344" t="str">
        <f>IF(BZ412&lt;$BZ419,$BZ420,$BZ421)</f>
        <v>ns</v>
      </c>
      <c r="CB412" s="332">
        <f t="shared" si="707"/>
        <v>0</v>
      </c>
      <c r="CC412" s="344" t="str">
        <f>IF(CB412&lt;$CB419,$CB420,$CB421)</f>
        <v>ns</v>
      </c>
      <c r="CD412" s="332">
        <f t="shared" si="709"/>
        <v>0</v>
      </c>
      <c r="CE412" s="344" t="str">
        <f>IF(CD412&lt;$CD419,$CD420,$CD421)</f>
        <v>ns</v>
      </c>
      <c r="CF412" s="332">
        <f t="shared" si="711"/>
        <v>0</v>
      </c>
      <c r="CG412" s="344" t="str">
        <f>IF(CF412&lt;$CF419,$CF420,$CF421)</f>
        <v>ns</v>
      </c>
      <c r="CH412" s="332">
        <f t="shared" si="713"/>
        <v>0</v>
      </c>
      <c r="CI412" s="344" t="str">
        <f>IF(CH412&lt;$CH419,$CH420,$CH421)</f>
        <v>ns</v>
      </c>
      <c r="CJ412" s="332">
        <f t="shared" si="715"/>
        <v>0</v>
      </c>
      <c r="CK412" s="344" t="str">
        <f>IF(CJ412&lt;$CJ419,$CJ420,$CJ421)</f>
        <v>ns</v>
      </c>
      <c r="CL412" s="332">
        <f t="shared" si="717"/>
        <v>0</v>
      </c>
      <c r="CM412" s="344" t="str">
        <f>IF(CL412&lt;$CL419,$CL420,$CL421)</f>
        <v>ns</v>
      </c>
      <c r="CN412" s="332">
        <f t="shared" si="719"/>
        <v>0</v>
      </c>
      <c r="CO412" s="344" t="str">
        <f>IF(CN412&lt;$CN419,$CN420,$CN421)</f>
        <v>ns</v>
      </c>
      <c r="CP412" s="332">
        <f t="shared" si="721"/>
        <v>0</v>
      </c>
      <c r="CQ412" s="344" t="str">
        <f>IF(CP412&lt;$CP419,$CP420,$CP421)</f>
        <v>ns</v>
      </c>
      <c r="CR412" s="332">
        <f t="shared" si="723"/>
        <v>0</v>
      </c>
      <c r="CS412" s="344" t="str">
        <f>IF(CR412&lt;$CR419,$CR420,$CR421)</f>
        <v>ns</v>
      </c>
      <c r="CT412" s="332">
        <f t="shared" si="725"/>
        <v>0</v>
      </c>
      <c r="CU412" s="344" t="str">
        <f>IF(CT412&lt;$CT419,$CT420,$CT421)</f>
        <v>ns</v>
      </c>
      <c r="CV412" s="332">
        <f t="shared" si="727"/>
        <v>0</v>
      </c>
      <c r="CW412" s="344" t="str">
        <f>IF(CV412&lt;$CV419,$CV420,$CV421)</f>
        <v>ns</v>
      </c>
      <c r="CX412" s="332">
        <f t="shared" si="729"/>
        <v>0</v>
      </c>
      <c r="CY412" s="344" t="str">
        <f>IF(CX412&lt;$CX419,$CX420,$CX421)</f>
        <v>ns</v>
      </c>
      <c r="CZ412" s="344">
        <f t="shared" si="731"/>
        <v>0</v>
      </c>
      <c r="DA412" s="344" t="str">
        <f>IF(CZ412&lt;$CZ419,$CZ420,$CZ421)</f>
        <v>ns</v>
      </c>
      <c r="DB412" s="344">
        <f t="shared" si="733"/>
        <v>0</v>
      </c>
      <c r="DC412" s="344" t="str">
        <f>IF(DB412&lt;DB419,$DB420,$DB421)</f>
        <v>ns</v>
      </c>
      <c r="DD412" s="344">
        <f t="shared" si="735"/>
        <v>0</v>
      </c>
      <c r="DE412" s="344" t="str">
        <f>IF(DD412&lt;DD419,$DD420,$DD421)</f>
        <v>ns</v>
      </c>
      <c r="DF412" s="344">
        <f>ABS($P400-P412)</f>
        <v>0</v>
      </c>
      <c r="DG412" s="344" t="str">
        <f>IF(DF412&lt;DF419,$DF420,$DF421)</f>
        <v>ns</v>
      </c>
      <c r="DH412" s="344">
        <f>ABS($P401-P412)</f>
        <v>0</v>
      </c>
      <c r="DI412" s="344" t="str">
        <f>IF(DH412&lt;DH419,$DH420,$DH421)</f>
        <v>ns</v>
      </c>
      <c r="DJ412" s="344">
        <f>ABS($P402-P412)</f>
        <v>0</v>
      </c>
      <c r="DK412" s="344" t="str">
        <f>IF(DJ412&lt;DJ419,$DJ420,$DJ421)</f>
        <v>ns</v>
      </c>
      <c r="DL412" s="344">
        <f>ABS($P403-P412)</f>
        <v>0</v>
      </c>
      <c r="DM412" s="344" t="str">
        <f>IF(DL412&lt;DL419,$DL420,$DL421)</f>
        <v>ns</v>
      </c>
      <c r="DN412" s="344">
        <f>ABS($P404-P412)</f>
        <v>0</v>
      </c>
      <c r="DO412" s="344" t="str">
        <f>IF(DN412&lt;DN419,$DN420,$DN421)</f>
        <v>ns</v>
      </c>
      <c r="DP412" s="344">
        <f>ABS($P405-P412)</f>
        <v>0</v>
      </c>
      <c r="DQ412" s="344" t="str">
        <f>IF(DP412&lt;DP419,$DP420,$DP421)</f>
        <v>ns</v>
      </c>
      <c r="DR412" s="344">
        <f>ABS($P406-P412)</f>
        <v>0</v>
      </c>
      <c r="DS412" s="344" t="str">
        <f>IF(DR412&lt;DR419,$DR420,$DR421)</f>
        <v>ns</v>
      </c>
      <c r="DT412" s="344">
        <f>ABS($P407-P412)</f>
        <v>0</v>
      </c>
      <c r="DU412" s="344" t="str">
        <f>IF(DT412&lt;DT419,$DT420,$DT421)</f>
        <v>ns</v>
      </c>
      <c r="DV412" s="344">
        <f>ABS($P408-P412)</f>
        <v>0</v>
      </c>
      <c r="DW412" s="344" t="str">
        <f>IF(DV412&lt;DV419,$DV420,$DV421)</f>
        <v>ns</v>
      </c>
      <c r="DX412" s="344">
        <f>ABS($P409-P412)</f>
        <v>0</v>
      </c>
      <c r="DY412" s="344" t="str">
        <f>IF(DX412&lt;DX419,$DX420,$DX421)</f>
        <v>ns</v>
      </c>
      <c r="DZ412" s="344">
        <f>ABS($P410-P412)</f>
        <v>0</v>
      </c>
      <c r="EA412" s="344" t="str">
        <f>IF(DZ412&lt;DZ419,$DZ420,$DZ421)</f>
        <v>ns</v>
      </c>
      <c r="EB412" s="344">
        <f>ABS($P411-P412)</f>
        <v>0</v>
      </c>
      <c r="EC412" s="344" t="str">
        <f>IF(EB412&lt;$EB419,$EB420,$EB421)</f>
        <v>ns</v>
      </c>
    </row>
    <row r="413" spans="1:155">
      <c r="A413" s="342">
        <f>IF(Rendimiento!G206="",Rendimiento!K206,Rendimiento!G206)</f>
        <v>0</v>
      </c>
      <c r="B413" s="355">
        <f>Rendimiento!H206</f>
        <v>0</v>
      </c>
      <c r="C413" s="355">
        <f>Rendimiento!I206</f>
        <v>0</v>
      </c>
      <c r="D413" s="344">
        <f>Rendimiento!J206</f>
        <v>0</v>
      </c>
      <c r="E413" s="344">
        <f t="shared" si="686"/>
        <v>0</v>
      </c>
      <c r="F413" s="344">
        <f t="shared" si="682"/>
        <v>0</v>
      </c>
      <c r="G413" s="344">
        <f t="shared" si="683"/>
        <v>0</v>
      </c>
      <c r="H413" s="344">
        <f t="shared" si="684"/>
        <v>0</v>
      </c>
      <c r="I413" s="340">
        <f t="shared" si="687"/>
        <v>0</v>
      </c>
      <c r="J413" s="344">
        <f t="shared" si="688"/>
        <v>0</v>
      </c>
      <c r="K413" s="344">
        <f t="shared" si="685"/>
        <v>0</v>
      </c>
      <c r="O413" s="344">
        <f>Rendimiento!P206</f>
        <v>0</v>
      </c>
      <c r="P413" s="337">
        <f>Rendimiento!Q206</f>
        <v>0</v>
      </c>
      <c r="Q413" s="332">
        <f>IF(E420&gt;0,O413,0)</f>
        <v>0</v>
      </c>
      <c r="R413" s="333" t="str">
        <f t="shared" si="689"/>
        <v/>
      </c>
      <c r="S413" s="332">
        <f>IF(E420&gt;0,P413,Q413)</f>
        <v>0</v>
      </c>
      <c r="T413" s="344" t="str">
        <f t="shared" si="690"/>
        <v/>
      </c>
      <c r="U413" s="344" t="str">
        <f t="shared" si="692"/>
        <v/>
      </c>
      <c r="V413" s="344" t="str">
        <f t="shared" si="694"/>
        <v/>
      </c>
      <c r="W413" s="344" t="str">
        <f t="shared" si="696"/>
        <v/>
      </c>
      <c r="X413" s="344" t="str">
        <f t="shared" si="698"/>
        <v/>
      </c>
      <c r="Y413" s="344" t="str">
        <f t="shared" si="700"/>
        <v/>
      </c>
      <c r="Z413" s="344" t="str">
        <f t="shared" si="702"/>
        <v/>
      </c>
      <c r="AA413" s="344" t="str">
        <f t="shared" si="704"/>
        <v/>
      </c>
      <c r="AB413" s="344" t="str">
        <f t="shared" si="706"/>
        <v/>
      </c>
      <c r="AC413" s="344" t="str">
        <f t="shared" si="708"/>
        <v/>
      </c>
      <c r="AD413" s="344" t="str">
        <f t="shared" si="710"/>
        <v/>
      </c>
      <c r="AE413" s="344" t="str">
        <f t="shared" si="712"/>
        <v/>
      </c>
      <c r="AF413" s="344" t="str">
        <f t="shared" si="714"/>
        <v/>
      </c>
      <c r="AG413" s="344" t="str">
        <f t="shared" si="716"/>
        <v/>
      </c>
      <c r="AH413" s="344" t="str">
        <f t="shared" si="718"/>
        <v/>
      </c>
      <c r="AI413" s="344" t="str">
        <f t="shared" si="720"/>
        <v/>
      </c>
      <c r="AJ413" s="344" t="str">
        <f t="shared" si="722"/>
        <v/>
      </c>
      <c r="AK413" s="344" t="str">
        <f t="shared" si="724"/>
        <v/>
      </c>
      <c r="AL413" s="344" t="str">
        <f t="shared" si="726"/>
        <v/>
      </c>
      <c r="AM413" s="344" t="str">
        <f t="shared" si="728"/>
        <v/>
      </c>
      <c r="AN413" s="344" t="str">
        <f t="shared" si="730"/>
        <v/>
      </c>
      <c r="AO413" s="344" t="str">
        <f t="shared" si="732"/>
        <v/>
      </c>
      <c r="AP413" s="344" t="str">
        <f t="shared" si="734"/>
        <v/>
      </c>
      <c r="AQ413" s="344" t="str">
        <f t="shared" si="736"/>
        <v/>
      </c>
      <c r="AR413" s="344" t="str">
        <f t="shared" si="737"/>
        <v/>
      </c>
      <c r="AS413" s="344" t="str">
        <f t="shared" si="738"/>
        <v/>
      </c>
      <c r="AT413" s="344" t="str">
        <f t="shared" si="739"/>
        <v/>
      </c>
      <c r="AU413" s="344" t="str">
        <f t="shared" si="740"/>
        <v/>
      </c>
      <c r="AV413" s="344" t="str">
        <f t="shared" si="741"/>
        <v/>
      </c>
      <c r="AW413" s="344" t="str">
        <f t="shared" si="742"/>
        <v/>
      </c>
      <c r="AX413" s="344" t="str">
        <f t="shared" si="743"/>
        <v/>
      </c>
      <c r="AY413" s="344" t="str">
        <f t="shared" si="744"/>
        <v/>
      </c>
      <c r="AZ413" s="344" t="str">
        <f t="shared" si="745"/>
        <v/>
      </c>
      <c r="BA413" s="344" t="str">
        <f t="shared" si="746"/>
        <v/>
      </c>
      <c r="BB413" s="344" t="str">
        <f>IF(S413=0,"",$EC413)</f>
        <v/>
      </c>
      <c r="BC413" s="344" t="str">
        <f>IF(S413=0,"",$EE413)</f>
        <v/>
      </c>
      <c r="BL413" s="332">
        <f t="shared" si="691"/>
        <v>0</v>
      </c>
      <c r="BM413" s="344" t="str">
        <f>IF(BL413&lt;$BL419,$BL420,$BL421)</f>
        <v>ns</v>
      </c>
      <c r="BN413" s="332">
        <f t="shared" si="693"/>
        <v>0</v>
      </c>
      <c r="BO413" s="344" t="str">
        <f>IF(BN413&lt;$BN419,$BN420,$BN421)</f>
        <v>ns</v>
      </c>
      <c r="BP413" s="332">
        <f t="shared" si="695"/>
        <v>0</v>
      </c>
      <c r="BQ413" s="344" t="str">
        <f>IF(BP413&lt;$BP419,$BP420,$BP421)</f>
        <v>ns</v>
      </c>
      <c r="BR413" s="332">
        <f t="shared" si="697"/>
        <v>0</v>
      </c>
      <c r="BS413" s="344" t="str">
        <f>IF(BR413&lt;$BR419,$BR420,$BR421)</f>
        <v>ns</v>
      </c>
      <c r="BT413" s="332">
        <f t="shared" si="699"/>
        <v>0</v>
      </c>
      <c r="BU413" s="344" t="str">
        <f>IF(BT413&lt;$BT419,$BT420,$BT421)</f>
        <v>ns</v>
      </c>
      <c r="BV413" s="332">
        <f t="shared" si="701"/>
        <v>0</v>
      </c>
      <c r="BW413" s="344" t="str">
        <f>IF(BV413&lt;$BV419,$BV420,$BV421)</f>
        <v>ns</v>
      </c>
      <c r="BX413" s="332">
        <f t="shared" si="703"/>
        <v>0</v>
      </c>
      <c r="BY413" s="344" t="str">
        <f>IF(BX413&lt;$BX419,$BX420,$BX421)</f>
        <v>ns</v>
      </c>
      <c r="BZ413" s="332">
        <f t="shared" si="705"/>
        <v>0</v>
      </c>
      <c r="CA413" s="344" t="str">
        <f>IF(BZ413&lt;$BZ419,$BZ420,$BZ421)</f>
        <v>ns</v>
      </c>
      <c r="CB413" s="332">
        <f t="shared" si="707"/>
        <v>0</v>
      </c>
      <c r="CC413" s="344" t="str">
        <f>IF(CB413&lt;$CB419,$CB420,$CB421)</f>
        <v>ns</v>
      </c>
      <c r="CD413" s="332">
        <f t="shared" si="709"/>
        <v>0</v>
      </c>
      <c r="CE413" s="344" t="str">
        <f>IF(CD413&lt;$CD419,$CD420,$CD421)</f>
        <v>ns</v>
      </c>
      <c r="CF413" s="332">
        <f t="shared" si="711"/>
        <v>0</v>
      </c>
      <c r="CG413" s="344" t="str">
        <f>IF(CF413&lt;$CF419,$CF420,$CF421)</f>
        <v>ns</v>
      </c>
      <c r="CH413" s="332">
        <f t="shared" si="713"/>
        <v>0</v>
      </c>
      <c r="CI413" s="344" t="str">
        <f>IF(CH413&lt;$CH419,$CH420,$CH421)</f>
        <v>ns</v>
      </c>
      <c r="CJ413" s="332">
        <f t="shared" si="715"/>
        <v>0</v>
      </c>
      <c r="CK413" s="344" t="str">
        <f>IF(CJ413&lt;$CJ419,$CJ420,$CJ421)</f>
        <v>ns</v>
      </c>
      <c r="CL413" s="332">
        <f t="shared" si="717"/>
        <v>0</v>
      </c>
      <c r="CM413" s="344" t="str">
        <f>IF(CL413&lt;$CL419,$CL420,$CL421)</f>
        <v>ns</v>
      </c>
      <c r="CN413" s="332">
        <f t="shared" si="719"/>
        <v>0</v>
      </c>
      <c r="CO413" s="344" t="str">
        <f>IF(CN413&lt;$CN419,$CN420,$CN421)</f>
        <v>ns</v>
      </c>
      <c r="CP413" s="332">
        <f t="shared" si="721"/>
        <v>0</v>
      </c>
      <c r="CQ413" s="344" t="str">
        <f>IF(CP413&lt;$CP419,$CP420,$CP421)</f>
        <v>ns</v>
      </c>
      <c r="CR413" s="332">
        <f t="shared" si="723"/>
        <v>0</v>
      </c>
      <c r="CS413" s="344" t="str">
        <f>IF(CR413&lt;$CR419,$CR420,$CR421)</f>
        <v>ns</v>
      </c>
      <c r="CT413" s="332">
        <f t="shared" si="725"/>
        <v>0</v>
      </c>
      <c r="CU413" s="344" t="str">
        <f>IF(CT413&lt;$CT419,$CT420,$CT421)</f>
        <v>ns</v>
      </c>
      <c r="CV413" s="332">
        <f t="shared" si="727"/>
        <v>0</v>
      </c>
      <c r="CW413" s="344" t="str">
        <f>IF(CV413&lt;$CV419,$CV420,$CV421)</f>
        <v>ns</v>
      </c>
      <c r="CX413" s="332">
        <f t="shared" si="729"/>
        <v>0</v>
      </c>
      <c r="CY413" s="344" t="str">
        <f>IF(CX413&lt;$CX419,$CX420,$CX421)</f>
        <v>ns</v>
      </c>
      <c r="CZ413" s="344">
        <f t="shared" si="731"/>
        <v>0</v>
      </c>
      <c r="DA413" s="344" t="str">
        <f>IF(CZ413&lt;$CZ419,$CZ420,$CZ421)</f>
        <v>ns</v>
      </c>
      <c r="DB413" s="344">
        <f t="shared" si="733"/>
        <v>0</v>
      </c>
      <c r="DC413" s="344" t="str">
        <f>IF(DB413&lt;DB419,$DB420,$DB421)</f>
        <v>ns</v>
      </c>
      <c r="DD413" s="344">
        <f t="shared" si="735"/>
        <v>0</v>
      </c>
      <c r="DE413" s="344" t="str">
        <f>IF(DD413&lt;DD419,$DD420,$DD421)</f>
        <v>ns</v>
      </c>
      <c r="DF413" s="344">
        <f>ABS($P400-P413)</f>
        <v>0</v>
      </c>
      <c r="DG413" s="344" t="str">
        <f>IF(DF413&lt;DF419,$DF420,$DF421)</f>
        <v>ns</v>
      </c>
      <c r="DH413" s="344">
        <f>ABS($P401-P413)</f>
        <v>0</v>
      </c>
      <c r="DI413" s="344" t="str">
        <f>IF(DH413&lt;DH419,$DH420,$DH421)</f>
        <v>ns</v>
      </c>
      <c r="DJ413" s="344">
        <f>ABS($P402-P413)</f>
        <v>0</v>
      </c>
      <c r="DK413" s="344" t="str">
        <f>IF(DJ413&lt;DJ419,$DJ420,$DJ421)</f>
        <v>ns</v>
      </c>
      <c r="DL413" s="344">
        <f>ABS($P403-P413)</f>
        <v>0</v>
      </c>
      <c r="DM413" s="344" t="str">
        <f>IF(DL413&lt;DL419,$DL420,$DL421)</f>
        <v>ns</v>
      </c>
      <c r="DN413" s="344">
        <f>ABS($P404-P413)</f>
        <v>0</v>
      </c>
      <c r="DO413" s="344" t="str">
        <f>IF(DN413&lt;DN419,$DN420,$DN421)</f>
        <v>ns</v>
      </c>
      <c r="DP413" s="344">
        <f>ABS($P405-P413)</f>
        <v>0</v>
      </c>
      <c r="DQ413" s="344" t="str">
        <f>IF(DP413&lt;DP419,$DP420,$DP421)</f>
        <v>ns</v>
      </c>
      <c r="DR413" s="344">
        <f>ABS($P406-P413)</f>
        <v>0</v>
      </c>
      <c r="DS413" s="344" t="str">
        <f>IF(DR413&lt;DR419,$DR420,$DR421)</f>
        <v>ns</v>
      </c>
      <c r="DT413" s="344">
        <f>ABS($P407-P413)</f>
        <v>0</v>
      </c>
      <c r="DU413" s="344" t="str">
        <f>IF(DT413&lt;DT419,$DT420,$DT421)</f>
        <v>ns</v>
      </c>
      <c r="DV413" s="344">
        <f>ABS($P408-P413)</f>
        <v>0</v>
      </c>
      <c r="DW413" s="344" t="str">
        <f>IF(DV413&lt;DV419,$DV420,$DV421)</f>
        <v>ns</v>
      </c>
      <c r="DX413" s="344">
        <f>ABS($P409-P413)</f>
        <v>0</v>
      </c>
      <c r="DY413" s="344" t="str">
        <f>IF(DX413&lt;DX419,$DX420,$DX421)</f>
        <v>ns</v>
      </c>
      <c r="DZ413" s="344">
        <f>ABS($P410-P413)</f>
        <v>0</v>
      </c>
      <c r="EA413" s="344" t="str">
        <f>IF(DZ413&lt;DZ419,$DZ420,$DZ421)</f>
        <v>ns</v>
      </c>
      <c r="EB413" s="344">
        <f>ABS($P411-P413)</f>
        <v>0</v>
      </c>
      <c r="EC413" s="344" t="str">
        <f>IF(EB413&lt;$EB419,$EB420,$EB421)</f>
        <v>ns</v>
      </c>
      <c r="ED413" s="344">
        <f>ABS($P412-P413)</f>
        <v>0</v>
      </c>
      <c r="EE413" s="344" t="str">
        <f>IF(ED413&lt;$ED419,$ED420,$ED421)</f>
        <v>ns</v>
      </c>
    </row>
    <row r="414" spans="1:155">
      <c r="A414" s="342">
        <f>IF(Rendimiento!G207="",Rendimiento!K207,Rendimiento!G207)</f>
        <v>0</v>
      </c>
      <c r="B414" s="355">
        <f>Rendimiento!H207</f>
        <v>0</v>
      </c>
      <c r="C414" s="355">
        <f>Rendimiento!I207</f>
        <v>0</v>
      </c>
      <c r="D414" s="344">
        <f>Rendimiento!J207</f>
        <v>0</v>
      </c>
      <c r="E414" s="344">
        <f t="shared" si="686"/>
        <v>0</v>
      </c>
      <c r="F414" s="344">
        <f t="shared" si="682"/>
        <v>0</v>
      </c>
      <c r="G414" s="344">
        <f t="shared" si="683"/>
        <v>0</v>
      </c>
      <c r="H414" s="344">
        <f t="shared" si="684"/>
        <v>0</v>
      </c>
      <c r="I414" s="340">
        <f t="shared" si="687"/>
        <v>0</v>
      </c>
      <c r="J414" s="344">
        <f t="shared" si="688"/>
        <v>0</v>
      </c>
      <c r="K414" s="344">
        <f t="shared" si="685"/>
        <v>0</v>
      </c>
      <c r="O414" s="344">
        <f>Rendimiento!P207</f>
        <v>0</v>
      </c>
      <c r="P414" s="337">
        <f>Rendimiento!Q207</f>
        <v>0</v>
      </c>
      <c r="Q414" s="332">
        <f>IF(E420&gt;0,O414,0)</f>
        <v>0</v>
      </c>
      <c r="R414" s="333" t="str">
        <f t="shared" si="689"/>
        <v/>
      </c>
      <c r="S414" s="332">
        <f>IF(E420&gt;0,P414,Q414)</f>
        <v>0</v>
      </c>
      <c r="T414" s="344" t="str">
        <f t="shared" si="690"/>
        <v/>
      </c>
      <c r="U414" s="344" t="str">
        <f t="shared" si="692"/>
        <v/>
      </c>
      <c r="V414" s="344" t="str">
        <f t="shared" si="694"/>
        <v/>
      </c>
      <c r="W414" s="344" t="str">
        <f t="shared" si="696"/>
        <v/>
      </c>
      <c r="X414" s="344" t="str">
        <f t="shared" si="698"/>
        <v/>
      </c>
      <c r="Y414" s="344" t="str">
        <f t="shared" si="700"/>
        <v/>
      </c>
      <c r="Z414" s="344" t="str">
        <f t="shared" si="702"/>
        <v/>
      </c>
      <c r="AA414" s="344" t="str">
        <f t="shared" si="704"/>
        <v/>
      </c>
      <c r="AB414" s="344" t="str">
        <f t="shared" si="706"/>
        <v/>
      </c>
      <c r="AC414" s="344" t="str">
        <f t="shared" si="708"/>
        <v/>
      </c>
      <c r="AD414" s="344" t="str">
        <f t="shared" si="710"/>
        <v/>
      </c>
      <c r="AE414" s="344" t="str">
        <f t="shared" si="712"/>
        <v/>
      </c>
      <c r="AF414" s="344" t="str">
        <f t="shared" si="714"/>
        <v/>
      </c>
      <c r="AG414" s="344" t="str">
        <f t="shared" si="716"/>
        <v/>
      </c>
      <c r="AH414" s="344" t="str">
        <f t="shared" si="718"/>
        <v/>
      </c>
      <c r="AI414" s="344" t="str">
        <f t="shared" si="720"/>
        <v/>
      </c>
      <c r="AJ414" s="344" t="str">
        <f t="shared" si="722"/>
        <v/>
      </c>
      <c r="AK414" s="344" t="str">
        <f t="shared" si="724"/>
        <v/>
      </c>
      <c r="AL414" s="344" t="str">
        <f t="shared" si="726"/>
        <v/>
      </c>
      <c r="AM414" s="344" t="str">
        <f t="shared" si="728"/>
        <v/>
      </c>
      <c r="AN414" s="344" t="str">
        <f t="shared" si="730"/>
        <v/>
      </c>
      <c r="AO414" s="344" t="str">
        <f t="shared" si="732"/>
        <v/>
      </c>
      <c r="AP414" s="344" t="str">
        <f t="shared" si="734"/>
        <v/>
      </c>
      <c r="AQ414" s="344" t="str">
        <f t="shared" si="736"/>
        <v/>
      </c>
      <c r="AR414" s="344" t="str">
        <f t="shared" si="737"/>
        <v/>
      </c>
      <c r="AS414" s="344" t="str">
        <f t="shared" si="738"/>
        <v/>
      </c>
      <c r="AT414" s="344" t="str">
        <f t="shared" si="739"/>
        <v/>
      </c>
      <c r="AU414" s="344" t="str">
        <f t="shared" si="740"/>
        <v/>
      </c>
      <c r="AV414" s="344" t="str">
        <f t="shared" si="741"/>
        <v/>
      </c>
      <c r="AW414" s="344" t="str">
        <f t="shared" si="742"/>
        <v/>
      </c>
      <c r="AX414" s="344" t="str">
        <f t="shared" si="743"/>
        <v/>
      </c>
      <c r="AY414" s="344" t="str">
        <f t="shared" si="744"/>
        <v/>
      </c>
      <c r="AZ414" s="344" t="str">
        <f t="shared" si="745"/>
        <v/>
      </c>
      <c r="BA414" s="344" t="str">
        <f t="shared" si="746"/>
        <v/>
      </c>
      <c r="BB414" s="344" t="str">
        <f>IF(S414=0,"",$EC414)</f>
        <v/>
      </c>
      <c r="BC414" s="344" t="str">
        <f>IF(S414=0,"",$EE414)</f>
        <v/>
      </c>
      <c r="BD414" s="344" t="str">
        <f>IF(S414=0,"",$EG414)</f>
        <v/>
      </c>
      <c r="BL414" s="332">
        <f t="shared" si="691"/>
        <v>0</v>
      </c>
      <c r="BM414" s="344" t="str">
        <f>IF(BL414&lt;$BL419,$BL420,$BL421)</f>
        <v>ns</v>
      </c>
      <c r="BN414" s="332">
        <f t="shared" si="693"/>
        <v>0</v>
      </c>
      <c r="BO414" s="344" t="str">
        <f>IF(BN414&lt;$BN419,$BN420,$BN421)</f>
        <v>ns</v>
      </c>
      <c r="BP414" s="332">
        <f t="shared" si="695"/>
        <v>0</v>
      </c>
      <c r="BQ414" s="344" t="str">
        <f>IF(BP414&lt;$BP419,$BP420,$BP421)</f>
        <v>ns</v>
      </c>
      <c r="BR414" s="332">
        <f t="shared" si="697"/>
        <v>0</v>
      </c>
      <c r="BS414" s="344" t="str">
        <f>IF(BR414&lt;$BR419,$BR420,$BR421)</f>
        <v>ns</v>
      </c>
      <c r="BT414" s="332">
        <f t="shared" si="699"/>
        <v>0</v>
      </c>
      <c r="BU414" s="344" t="str">
        <f>IF(BT414&lt;$BT419,$BT420,$BT421)</f>
        <v>ns</v>
      </c>
      <c r="BV414" s="332">
        <f t="shared" si="701"/>
        <v>0</v>
      </c>
      <c r="BW414" s="344" t="str">
        <f>IF(BV414&lt;$BV419,$BV420,$BV421)</f>
        <v>ns</v>
      </c>
      <c r="BX414" s="332">
        <f t="shared" si="703"/>
        <v>0</v>
      </c>
      <c r="BY414" s="344" t="str">
        <f>IF(BX414&lt;$BX419,$BX420,$BX421)</f>
        <v>ns</v>
      </c>
      <c r="BZ414" s="332">
        <f t="shared" si="705"/>
        <v>0</v>
      </c>
      <c r="CA414" s="344" t="str">
        <f>IF(BZ414&lt;$BZ419,$BZ420,$BZ421)</f>
        <v>ns</v>
      </c>
      <c r="CB414" s="332">
        <f t="shared" si="707"/>
        <v>0</v>
      </c>
      <c r="CC414" s="344" t="str">
        <f>IF(CB414&lt;$CB419,$CB420,$CB421)</f>
        <v>ns</v>
      </c>
      <c r="CD414" s="332">
        <f t="shared" si="709"/>
        <v>0</v>
      </c>
      <c r="CE414" s="344" t="str">
        <f>IF(CD414&lt;$CD419,$CD420,$CD421)</f>
        <v>ns</v>
      </c>
      <c r="CF414" s="332">
        <f t="shared" si="711"/>
        <v>0</v>
      </c>
      <c r="CG414" s="344" t="str">
        <f>IF(CF414&lt;$CF419,$CF420,$CF421)</f>
        <v>ns</v>
      </c>
      <c r="CH414" s="332">
        <f t="shared" si="713"/>
        <v>0</v>
      </c>
      <c r="CI414" s="344" t="str">
        <f>IF(CH414&lt;$CH419,$CH420,$CH421)</f>
        <v>ns</v>
      </c>
      <c r="CJ414" s="332">
        <f t="shared" si="715"/>
        <v>0</v>
      </c>
      <c r="CK414" s="344" t="str">
        <f>IF(CJ414&lt;$CJ419,$CJ420,$CJ421)</f>
        <v>ns</v>
      </c>
      <c r="CL414" s="332">
        <f t="shared" si="717"/>
        <v>0</v>
      </c>
      <c r="CM414" s="344" t="str">
        <f>IF(CL414&lt;$CL419,$CL420,$CL421)</f>
        <v>ns</v>
      </c>
      <c r="CN414" s="332">
        <f t="shared" si="719"/>
        <v>0</v>
      </c>
      <c r="CO414" s="344" t="str">
        <f>IF(CN414&lt;$CN419,$CN420,$CN421)</f>
        <v>ns</v>
      </c>
      <c r="CP414" s="332">
        <f t="shared" si="721"/>
        <v>0</v>
      </c>
      <c r="CQ414" s="344" t="str">
        <f>IF(CP414&lt;$CP419,$CP420,$CP421)</f>
        <v>ns</v>
      </c>
      <c r="CR414" s="332">
        <f t="shared" si="723"/>
        <v>0</v>
      </c>
      <c r="CS414" s="344" t="str">
        <f>IF(CR414&lt;$CR419,$CR420,$CR421)</f>
        <v>ns</v>
      </c>
      <c r="CT414" s="332">
        <f t="shared" si="725"/>
        <v>0</v>
      </c>
      <c r="CU414" s="344" t="str">
        <f>IF(CT414&lt;$CT419,$CT420,$CT421)</f>
        <v>ns</v>
      </c>
      <c r="CV414" s="332">
        <f t="shared" si="727"/>
        <v>0</v>
      </c>
      <c r="CW414" s="344" t="str">
        <f>IF(CV414&lt;$CV419,$CV420,$CV421)</f>
        <v>ns</v>
      </c>
      <c r="CX414" s="332">
        <f t="shared" si="729"/>
        <v>0</v>
      </c>
      <c r="CY414" s="344" t="str">
        <f>IF(CX414&lt;$CX419,$CX420,$CX421)</f>
        <v>ns</v>
      </c>
      <c r="CZ414" s="344">
        <f t="shared" si="731"/>
        <v>0</v>
      </c>
      <c r="DA414" s="344" t="str">
        <f>IF(CZ414&lt;$CZ419,$CZ420,$CZ421)</f>
        <v>ns</v>
      </c>
      <c r="DB414" s="344">
        <f t="shared" si="733"/>
        <v>0</v>
      </c>
      <c r="DC414" s="344" t="str">
        <f>IF(DB414&lt;DB419,$DB420,$DB421)</f>
        <v>ns</v>
      </c>
      <c r="DD414" s="344">
        <f t="shared" si="735"/>
        <v>0</v>
      </c>
      <c r="DE414" s="344" t="str">
        <f>IF(DD414&lt;DD419,$DD420,$DD421)</f>
        <v>ns</v>
      </c>
      <c r="DF414" s="344">
        <f>ABS($P400-P414)</f>
        <v>0</v>
      </c>
      <c r="DG414" s="344" t="str">
        <f>IF(DF414&lt;DF419,$DF420,$DF421)</f>
        <v>ns</v>
      </c>
      <c r="DH414" s="344">
        <f>ABS($P401-P414)</f>
        <v>0</v>
      </c>
      <c r="DI414" s="344" t="str">
        <f>IF(DH414&lt;DH419,$DH420,$DH421)</f>
        <v>ns</v>
      </c>
      <c r="DJ414" s="344">
        <f>ABS($P402-P414)</f>
        <v>0</v>
      </c>
      <c r="DK414" s="344" t="str">
        <f>IF(DJ414&lt;DJ419,$DJ420,$DJ421)</f>
        <v>ns</v>
      </c>
      <c r="DL414" s="344">
        <f>ABS($P403-P414)</f>
        <v>0</v>
      </c>
      <c r="DM414" s="344" t="str">
        <f>IF(DL414&lt;DL419,$DL420,$DL421)</f>
        <v>ns</v>
      </c>
      <c r="DN414" s="344">
        <f>ABS($P404-P414)</f>
        <v>0</v>
      </c>
      <c r="DO414" s="344" t="str">
        <f>IF(DN414&lt;DN419,$DN420,$DN421)</f>
        <v>ns</v>
      </c>
      <c r="DP414" s="344">
        <f>ABS($P405-P414)</f>
        <v>0</v>
      </c>
      <c r="DQ414" s="344" t="str">
        <f>IF(DP414&lt;DP419,$DP420,$DP421)</f>
        <v>ns</v>
      </c>
      <c r="DR414" s="344">
        <f>ABS($P406-P414)</f>
        <v>0</v>
      </c>
      <c r="DS414" s="344" t="str">
        <f>IF(DR414&lt;DR419,$DR420,$DR421)</f>
        <v>ns</v>
      </c>
      <c r="DT414" s="344">
        <f>ABS($P407-P414)</f>
        <v>0</v>
      </c>
      <c r="DU414" s="344" t="str">
        <f>IF(DT414&lt;DT419,$DT420,$DT421)</f>
        <v>ns</v>
      </c>
      <c r="DV414" s="344">
        <f>ABS($P408-P414)</f>
        <v>0</v>
      </c>
      <c r="DW414" s="344" t="str">
        <f>IF(DV414&lt;DV419,$DV420,$DV421)</f>
        <v>ns</v>
      </c>
      <c r="DX414" s="344">
        <f>ABS($P409-P414)</f>
        <v>0</v>
      </c>
      <c r="DY414" s="344" t="str">
        <f>IF(DX414&lt;DX419,$DX420,$DX421)</f>
        <v>ns</v>
      </c>
      <c r="DZ414" s="344">
        <f>ABS($P410-P414)</f>
        <v>0</v>
      </c>
      <c r="EA414" s="344" t="str">
        <f>IF(DZ414&lt;DZ419,$DZ420,$DZ421)</f>
        <v>ns</v>
      </c>
      <c r="EB414" s="344">
        <f>ABS($P411-P414)</f>
        <v>0</v>
      </c>
      <c r="EC414" s="344" t="str">
        <f>IF(EB414&lt;$EB419,$EB420,$EB421)</f>
        <v>ns</v>
      </c>
      <c r="ED414" s="344">
        <f>ABS($P412-P414)</f>
        <v>0</v>
      </c>
      <c r="EE414" s="344" t="str">
        <f>IF(ED414&lt;$ED419,$ED420,$ED421)</f>
        <v>ns</v>
      </c>
      <c r="EF414" s="344">
        <f>ABS($P413-P414)</f>
        <v>0</v>
      </c>
      <c r="EG414" s="344" t="str">
        <f>IF(EF414&lt;$EF419,$EF420,$EF421)</f>
        <v>ns</v>
      </c>
    </row>
    <row r="415" spans="1:155">
      <c r="A415" s="342">
        <f>IF(Rendimiento!G208="",Rendimiento!K208,Rendimiento!G208)</f>
        <v>0</v>
      </c>
      <c r="B415" s="355">
        <f>Rendimiento!H208</f>
        <v>0</v>
      </c>
      <c r="C415" s="355">
        <f>Rendimiento!I208</f>
        <v>0</v>
      </c>
      <c r="D415" s="344">
        <f>Rendimiento!J208</f>
        <v>0</v>
      </c>
      <c r="E415" s="344">
        <f t="shared" si="686"/>
        <v>0</v>
      </c>
      <c r="F415" s="344">
        <f t="shared" si="682"/>
        <v>0</v>
      </c>
      <c r="G415" s="344">
        <f t="shared" si="683"/>
        <v>0</v>
      </c>
      <c r="H415" s="344">
        <f t="shared" si="684"/>
        <v>0</v>
      </c>
      <c r="I415" s="340">
        <f t="shared" si="687"/>
        <v>0</v>
      </c>
      <c r="J415" s="344">
        <f t="shared" si="688"/>
        <v>0</v>
      </c>
      <c r="K415" s="344">
        <f t="shared" si="685"/>
        <v>0</v>
      </c>
      <c r="O415" s="344">
        <f>Rendimiento!P208</f>
        <v>0</v>
      </c>
      <c r="P415" s="337">
        <f>Rendimiento!Q208</f>
        <v>0</v>
      </c>
      <c r="Q415" s="332">
        <f>IF(E420&gt;0,O415,0)</f>
        <v>0</v>
      </c>
      <c r="R415" s="333" t="str">
        <f t="shared" si="689"/>
        <v/>
      </c>
      <c r="S415" s="332">
        <f>IF(E420&gt;0,P415,Q415)</f>
        <v>0</v>
      </c>
      <c r="T415" s="344" t="str">
        <f t="shared" si="690"/>
        <v/>
      </c>
      <c r="U415" s="344" t="str">
        <f t="shared" si="692"/>
        <v/>
      </c>
      <c r="V415" s="344" t="str">
        <f t="shared" si="694"/>
        <v/>
      </c>
      <c r="W415" s="344" t="str">
        <f t="shared" si="696"/>
        <v/>
      </c>
      <c r="X415" s="344" t="str">
        <f t="shared" si="698"/>
        <v/>
      </c>
      <c r="Y415" s="344" t="str">
        <f t="shared" si="700"/>
        <v/>
      </c>
      <c r="Z415" s="344" t="str">
        <f t="shared" si="702"/>
        <v/>
      </c>
      <c r="AA415" s="344" t="str">
        <f t="shared" si="704"/>
        <v/>
      </c>
      <c r="AB415" s="344" t="str">
        <f t="shared" si="706"/>
        <v/>
      </c>
      <c r="AC415" s="344" t="str">
        <f t="shared" si="708"/>
        <v/>
      </c>
      <c r="AD415" s="344" t="str">
        <f t="shared" si="710"/>
        <v/>
      </c>
      <c r="AE415" s="344" t="str">
        <f t="shared" si="712"/>
        <v/>
      </c>
      <c r="AF415" s="344" t="str">
        <f t="shared" si="714"/>
        <v/>
      </c>
      <c r="AG415" s="344" t="str">
        <f t="shared" si="716"/>
        <v/>
      </c>
      <c r="AH415" s="344" t="str">
        <f t="shared" si="718"/>
        <v/>
      </c>
      <c r="AI415" s="344" t="str">
        <f t="shared" si="720"/>
        <v/>
      </c>
      <c r="AJ415" s="344" t="str">
        <f t="shared" si="722"/>
        <v/>
      </c>
      <c r="AK415" s="344" t="str">
        <f t="shared" si="724"/>
        <v/>
      </c>
      <c r="AL415" s="344" t="str">
        <f t="shared" si="726"/>
        <v/>
      </c>
      <c r="AM415" s="344" t="str">
        <f t="shared" si="728"/>
        <v/>
      </c>
      <c r="AN415" s="344" t="str">
        <f t="shared" si="730"/>
        <v/>
      </c>
      <c r="AO415" s="344" t="str">
        <f t="shared" si="732"/>
        <v/>
      </c>
      <c r="AP415" s="344" t="str">
        <f t="shared" si="734"/>
        <v/>
      </c>
      <c r="AQ415" s="344" t="str">
        <f t="shared" si="736"/>
        <v/>
      </c>
      <c r="AR415" s="344" t="str">
        <f t="shared" si="737"/>
        <v/>
      </c>
      <c r="AS415" s="344" t="str">
        <f t="shared" si="738"/>
        <v/>
      </c>
      <c r="AT415" s="344" t="str">
        <f t="shared" si="739"/>
        <v/>
      </c>
      <c r="AU415" s="344" t="str">
        <f t="shared" si="740"/>
        <v/>
      </c>
      <c r="AV415" s="344" t="str">
        <f t="shared" si="741"/>
        <v/>
      </c>
      <c r="AW415" s="344" t="str">
        <f t="shared" si="742"/>
        <v/>
      </c>
      <c r="AX415" s="344" t="str">
        <f t="shared" si="743"/>
        <v/>
      </c>
      <c r="AY415" s="344" t="str">
        <f t="shared" si="744"/>
        <v/>
      </c>
      <c r="AZ415" s="344" t="str">
        <f t="shared" si="745"/>
        <v/>
      </c>
      <c r="BA415" s="344" t="str">
        <f t="shared" si="746"/>
        <v/>
      </c>
      <c r="BB415" s="344" t="str">
        <f>IF(S415=0,"",$EC415)</f>
        <v/>
      </c>
      <c r="BC415" s="344" t="str">
        <f>IF(S415=0,"",$EE415)</f>
        <v/>
      </c>
      <c r="BD415" s="344" t="str">
        <f>IF(S415=0,"",$EG415)</f>
        <v/>
      </c>
      <c r="BE415" s="344" t="str">
        <f>IF(S415=0,"",$EI415)</f>
        <v/>
      </c>
      <c r="BL415" s="332">
        <f t="shared" si="691"/>
        <v>0</v>
      </c>
      <c r="BM415" s="344" t="str">
        <f>IF(BL415&lt;$BL419,$BL420,$BL421)</f>
        <v>ns</v>
      </c>
      <c r="BN415" s="332">
        <f t="shared" si="693"/>
        <v>0</v>
      </c>
      <c r="BO415" s="344" t="str">
        <f>IF(BN415&lt;$BN419,$BN420,$BN421)</f>
        <v>ns</v>
      </c>
      <c r="BP415" s="332">
        <f t="shared" si="695"/>
        <v>0</v>
      </c>
      <c r="BQ415" s="344" t="str">
        <f>IF(BP415&lt;$BP419,$BP420,$BP421)</f>
        <v>ns</v>
      </c>
      <c r="BR415" s="332">
        <f t="shared" si="697"/>
        <v>0</v>
      </c>
      <c r="BS415" s="344" t="str">
        <f>IF(BR415&lt;$BR419,$BR420,$BR421)</f>
        <v>ns</v>
      </c>
      <c r="BT415" s="332">
        <f t="shared" si="699"/>
        <v>0</v>
      </c>
      <c r="BU415" s="344" t="str">
        <f>IF(BT415&lt;$BT419,$BT420,$BT421)</f>
        <v>ns</v>
      </c>
      <c r="BV415" s="332">
        <f t="shared" si="701"/>
        <v>0</v>
      </c>
      <c r="BW415" s="344" t="str">
        <f>IF(BV415&lt;$BV419,$BV420,$BV421)</f>
        <v>ns</v>
      </c>
      <c r="BX415" s="332">
        <f t="shared" si="703"/>
        <v>0</v>
      </c>
      <c r="BY415" s="344" t="str">
        <f>IF(BX415&lt;$BX419,$BX420,$BX421)</f>
        <v>ns</v>
      </c>
      <c r="BZ415" s="332">
        <f t="shared" si="705"/>
        <v>0</v>
      </c>
      <c r="CA415" s="344" t="str">
        <f>IF(BZ415&lt;$BZ419,$BZ420,$BZ421)</f>
        <v>ns</v>
      </c>
      <c r="CB415" s="332">
        <f t="shared" si="707"/>
        <v>0</v>
      </c>
      <c r="CC415" s="344" t="str">
        <f>IF(CB415&lt;$CB419,$CB420,$CB421)</f>
        <v>ns</v>
      </c>
      <c r="CD415" s="332">
        <f t="shared" si="709"/>
        <v>0</v>
      </c>
      <c r="CE415" s="344" t="str">
        <f>IF(CD415&lt;$CD419,$CD420,$CD421)</f>
        <v>ns</v>
      </c>
      <c r="CF415" s="332">
        <f t="shared" si="711"/>
        <v>0</v>
      </c>
      <c r="CG415" s="344" t="str">
        <f>IF(CF415&lt;$CF419,$CF420,$CF421)</f>
        <v>ns</v>
      </c>
      <c r="CH415" s="332">
        <f t="shared" si="713"/>
        <v>0</v>
      </c>
      <c r="CI415" s="344" t="str">
        <f>IF(CH415&lt;$CH419,$CH420,$CH421)</f>
        <v>ns</v>
      </c>
      <c r="CJ415" s="332">
        <f t="shared" si="715"/>
        <v>0</v>
      </c>
      <c r="CK415" s="344" t="str">
        <f>IF(CJ415&lt;$CJ419,$CJ420,$CJ421)</f>
        <v>ns</v>
      </c>
      <c r="CL415" s="332">
        <f t="shared" si="717"/>
        <v>0</v>
      </c>
      <c r="CM415" s="344" t="str">
        <f>IF(CL415&lt;$CL419,$CL420,$CL421)</f>
        <v>ns</v>
      </c>
      <c r="CN415" s="332">
        <f t="shared" si="719"/>
        <v>0</v>
      </c>
      <c r="CO415" s="344" t="str">
        <f>IF(CN415&lt;$CN419,$CN420,$CN421)</f>
        <v>ns</v>
      </c>
      <c r="CP415" s="332">
        <f t="shared" si="721"/>
        <v>0</v>
      </c>
      <c r="CQ415" s="344" t="str">
        <f>IF(CP415&lt;$CP419,$CP420,$CP421)</f>
        <v>ns</v>
      </c>
      <c r="CR415" s="332">
        <f t="shared" si="723"/>
        <v>0</v>
      </c>
      <c r="CS415" s="344" t="str">
        <f>IF(CR415&lt;$CR419,$CR420,$CR421)</f>
        <v>ns</v>
      </c>
      <c r="CT415" s="332">
        <f t="shared" si="725"/>
        <v>0</v>
      </c>
      <c r="CU415" s="344" t="str">
        <f>IF(CT415&lt;$CT419,$CT420,$CT421)</f>
        <v>ns</v>
      </c>
      <c r="CV415" s="332">
        <f t="shared" si="727"/>
        <v>0</v>
      </c>
      <c r="CW415" s="344" t="str">
        <f>IF(CV415&lt;$CV419,$CV420,$CV421)</f>
        <v>ns</v>
      </c>
      <c r="CX415" s="332">
        <f t="shared" si="729"/>
        <v>0</v>
      </c>
      <c r="CY415" s="344" t="str">
        <f>IF(CX415&lt;$CX419,$CX420,$CX421)</f>
        <v>ns</v>
      </c>
      <c r="CZ415" s="344">
        <f t="shared" si="731"/>
        <v>0</v>
      </c>
      <c r="DA415" s="344" t="str">
        <f>IF(CZ415&lt;$CZ419,$CZ420,$CZ421)</f>
        <v>ns</v>
      </c>
      <c r="DB415" s="344">
        <f t="shared" si="733"/>
        <v>0</v>
      </c>
      <c r="DC415" s="344" t="str">
        <f>IF(DB415&lt;DB419,$DB420,$DB421)</f>
        <v>ns</v>
      </c>
      <c r="DD415" s="344">
        <f t="shared" si="735"/>
        <v>0</v>
      </c>
      <c r="DE415" s="344" t="str">
        <f>IF(DD415&lt;DD419,$DD420,$DD421)</f>
        <v>ns</v>
      </c>
      <c r="DF415" s="344">
        <f>ABS($P400-P415)</f>
        <v>0</v>
      </c>
      <c r="DG415" s="344" t="str">
        <f>IF(DF415&lt;DF419,$DF420,$DF421)</f>
        <v>ns</v>
      </c>
      <c r="DH415" s="344">
        <f>ABS($P401-P415)</f>
        <v>0</v>
      </c>
      <c r="DI415" s="344" t="str">
        <f>IF(DH415&lt;DH419,$DH420,$DH421)</f>
        <v>ns</v>
      </c>
      <c r="DJ415" s="344">
        <f>ABS($P402-P415)</f>
        <v>0</v>
      </c>
      <c r="DK415" s="344" t="str">
        <f>IF(DJ415&lt;DJ419,$DJ420,$DJ421)</f>
        <v>ns</v>
      </c>
      <c r="DL415" s="344">
        <f>ABS($P403-P415)</f>
        <v>0</v>
      </c>
      <c r="DM415" s="344" t="str">
        <f>IF(DL415&lt;DL419,$DL420,$DL421)</f>
        <v>ns</v>
      </c>
      <c r="DN415" s="344">
        <f>ABS($P404-P415)</f>
        <v>0</v>
      </c>
      <c r="DO415" s="344" t="str">
        <f>IF(DN415&lt;DN419,$DN420,$DN421)</f>
        <v>ns</v>
      </c>
      <c r="DP415" s="344">
        <f>ABS($P405-P415)</f>
        <v>0</v>
      </c>
      <c r="DQ415" s="344" t="str">
        <f>IF(DP415&lt;DP419,$DP420,$DP421)</f>
        <v>ns</v>
      </c>
      <c r="DR415" s="344">
        <f>ABS($P406-P415)</f>
        <v>0</v>
      </c>
      <c r="DS415" s="344" t="str">
        <f>IF(DR415&lt;DR419,$DR420,$DR421)</f>
        <v>ns</v>
      </c>
      <c r="DT415" s="344">
        <f>ABS($P407-P415)</f>
        <v>0</v>
      </c>
      <c r="DU415" s="344" t="str">
        <f>IF(DT415&lt;DT419,$DT420,$DT421)</f>
        <v>ns</v>
      </c>
      <c r="DV415" s="344">
        <f>ABS($P408-P415)</f>
        <v>0</v>
      </c>
      <c r="DW415" s="344" t="str">
        <f>IF(DV415&lt;DV419,$DV420,$DV421)</f>
        <v>ns</v>
      </c>
      <c r="DX415" s="344">
        <f>ABS($P409-P415)</f>
        <v>0</v>
      </c>
      <c r="DY415" s="344" t="str">
        <f>IF(DX415&lt;DX419,$DX420,$DX421)</f>
        <v>ns</v>
      </c>
      <c r="DZ415" s="344">
        <f>ABS($P410-P415)</f>
        <v>0</v>
      </c>
      <c r="EA415" s="344" t="str">
        <f>IF(DZ415&lt;DZ419,$DZ420,$DZ421)</f>
        <v>ns</v>
      </c>
      <c r="EB415" s="344">
        <f>ABS($P411-P415)</f>
        <v>0</v>
      </c>
      <c r="EC415" s="344" t="str">
        <f>IF(EB415&lt;$EB419,$EB420,$EB421)</f>
        <v>ns</v>
      </c>
      <c r="ED415" s="344">
        <f>ABS($P412-P415)</f>
        <v>0</v>
      </c>
      <c r="EE415" s="344" t="str">
        <f>IF(ED415&lt;$ED419,$ED420,$ED421)</f>
        <v>ns</v>
      </c>
      <c r="EF415" s="344">
        <f>ABS($P413-P415)</f>
        <v>0</v>
      </c>
      <c r="EG415" s="344" t="str">
        <f>IF(EF415&lt;$EF419,$EF420,$EF421)</f>
        <v>ns</v>
      </c>
      <c r="EH415" s="344">
        <f>ABS($P414-P415)</f>
        <v>0</v>
      </c>
      <c r="EI415" s="344" t="str">
        <f>IF(EH415&lt;$EH419,$EH420,$EH421)</f>
        <v>ns</v>
      </c>
    </row>
    <row r="416" spans="1:155">
      <c r="A416" s="342">
        <f>IF(Rendimiento!G209="",Rendimiento!K209,Rendimiento!G209)</f>
        <v>0</v>
      </c>
      <c r="B416" s="355">
        <f>Rendimiento!H209</f>
        <v>0</v>
      </c>
      <c r="C416" s="355">
        <f>Rendimiento!I209</f>
        <v>0</v>
      </c>
      <c r="D416" s="353">
        <f>Rendimiento!J209</f>
        <v>0</v>
      </c>
      <c r="E416" s="344">
        <f t="shared" si="686"/>
        <v>0</v>
      </c>
      <c r="F416" s="344">
        <f t="shared" si="682"/>
        <v>0</v>
      </c>
      <c r="G416" s="344">
        <f t="shared" si="683"/>
        <v>0</v>
      </c>
      <c r="H416" s="344">
        <f t="shared" si="684"/>
        <v>0</v>
      </c>
      <c r="I416" s="340">
        <f t="shared" si="687"/>
        <v>0</v>
      </c>
      <c r="J416" s="344">
        <f t="shared" si="688"/>
        <v>0</v>
      </c>
      <c r="K416" s="344">
        <f t="shared" si="685"/>
        <v>0</v>
      </c>
      <c r="L416" s="353"/>
      <c r="M416" s="353"/>
      <c r="N416" s="353"/>
      <c r="O416" s="353">
        <f>Rendimiento!P209</f>
        <v>0</v>
      </c>
      <c r="P416" s="359">
        <f>Rendimiento!Q209</f>
        <v>0</v>
      </c>
      <c r="Q416" s="332">
        <f>IF(E420&gt;0,O416,0)</f>
        <v>0</v>
      </c>
      <c r="R416" s="333" t="str">
        <f t="shared" si="689"/>
        <v/>
      </c>
      <c r="S416" s="332">
        <f>IF(E420&gt;0,P416,Q416)</f>
        <v>0</v>
      </c>
      <c r="T416" s="344" t="str">
        <f t="shared" si="690"/>
        <v/>
      </c>
      <c r="U416" s="344" t="str">
        <f t="shared" si="692"/>
        <v/>
      </c>
      <c r="V416" s="344" t="str">
        <f t="shared" si="694"/>
        <v/>
      </c>
      <c r="W416" s="344" t="str">
        <f t="shared" si="696"/>
        <v/>
      </c>
      <c r="X416" s="344" t="str">
        <f t="shared" si="698"/>
        <v/>
      </c>
      <c r="Y416" s="344" t="str">
        <f t="shared" si="700"/>
        <v/>
      </c>
      <c r="Z416" s="344" t="str">
        <f t="shared" si="702"/>
        <v/>
      </c>
      <c r="AA416" s="344" t="str">
        <f t="shared" si="704"/>
        <v/>
      </c>
      <c r="AB416" s="344" t="str">
        <f t="shared" si="706"/>
        <v/>
      </c>
      <c r="AC416" s="344" t="str">
        <f t="shared" si="708"/>
        <v/>
      </c>
      <c r="AD416" s="344" t="str">
        <f t="shared" si="710"/>
        <v/>
      </c>
      <c r="AE416" s="344" t="str">
        <f t="shared" si="712"/>
        <v/>
      </c>
      <c r="AF416" s="344" t="str">
        <f t="shared" si="714"/>
        <v/>
      </c>
      <c r="AG416" s="344" t="str">
        <f t="shared" si="716"/>
        <v/>
      </c>
      <c r="AH416" s="344" t="str">
        <f t="shared" si="718"/>
        <v/>
      </c>
      <c r="AI416" s="344" t="str">
        <f t="shared" si="720"/>
        <v/>
      </c>
      <c r="AJ416" s="344" t="str">
        <f t="shared" si="722"/>
        <v/>
      </c>
      <c r="AK416" s="344" t="str">
        <f t="shared" si="724"/>
        <v/>
      </c>
      <c r="AL416" s="344" t="str">
        <f t="shared" si="726"/>
        <v/>
      </c>
      <c r="AM416" s="344" t="str">
        <f t="shared" si="728"/>
        <v/>
      </c>
      <c r="AN416" s="344" t="str">
        <f t="shared" si="730"/>
        <v/>
      </c>
      <c r="AO416" s="344" t="str">
        <f t="shared" si="732"/>
        <v/>
      </c>
      <c r="AP416" s="344" t="str">
        <f t="shared" si="734"/>
        <v/>
      </c>
      <c r="AQ416" s="344" t="str">
        <f t="shared" si="736"/>
        <v/>
      </c>
      <c r="AR416" s="344" t="str">
        <f t="shared" si="737"/>
        <v/>
      </c>
      <c r="AS416" s="344" t="str">
        <f t="shared" si="738"/>
        <v/>
      </c>
      <c r="AT416" s="344" t="str">
        <f t="shared" si="739"/>
        <v/>
      </c>
      <c r="AU416" s="344" t="str">
        <f t="shared" si="740"/>
        <v/>
      </c>
      <c r="AV416" s="344" t="str">
        <f t="shared" si="741"/>
        <v/>
      </c>
      <c r="AW416" s="344" t="str">
        <f t="shared" si="742"/>
        <v/>
      </c>
      <c r="AX416" s="344" t="str">
        <f t="shared" si="743"/>
        <v/>
      </c>
      <c r="AY416" s="344" t="str">
        <f t="shared" si="744"/>
        <v/>
      </c>
      <c r="AZ416" s="344" t="str">
        <f t="shared" si="745"/>
        <v/>
      </c>
      <c r="BA416" s="344" t="str">
        <f t="shared" si="746"/>
        <v/>
      </c>
      <c r="BB416" s="344" t="str">
        <f>IF(S416=0,"",$EC416)</f>
        <v/>
      </c>
      <c r="BC416" s="344" t="str">
        <f>IF(S416=0,"",$EE416)</f>
        <v/>
      </c>
      <c r="BD416" s="344" t="str">
        <f>IF(S416=0,"",$EG416)</f>
        <v/>
      </c>
      <c r="BE416" s="344" t="str">
        <f>IF(S416=0,"",$EI416)</f>
        <v/>
      </c>
      <c r="BF416" s="344" t="str">
        <f>IF(S416=0,"",$EK416)</f>
        <v/>
      </c>
      <c r="BL416" s="332">
        <f t="shared" si="691"/>
        <v>0</v>
      </c>
      <c r="BM416" s="344" t="str">
        <f>IF(BL416&lt;$BL419,$BL420,$BL421)</f>
        <v>ns</v>
      </c>
      <c r="BN416" s="332">
        <f t="shared" si="693"/>
        <v>0</v>
      </c>
      <c r="BO416" s="344" t="str">
        <f>IF(BN416&lt;$BN419,$BN420,$BN421)</f>
        <v>ns</v>
      </c>
      <c r="BP416" s="332">
        <f t="shared" si="695"/>
        <v>0</v>
      </c>
      <c r="BQ416" s="344" t="str">
        <f>IF(BP416&lt;$BP419,$BP420,$BP421)</f>
        <v>ns</v>
      </c>
      <c r="BR416" s="332">
        <f t="shared" si="697"/>
        <v>0</v>
      </c>
      <c r="BS416" s="344" t="str">
        <f>IF(BR416&lt;$BR419,$BR420,$BR421)</f>
        <v>ns</v>
      </c>
      <c r="BT416" s="332">
        <f t="shared" si="699"/>
        <v>0</v>
      </c>
      <c r="BU416" s="344" t="str">
        <f>IF(BT416&lt;$BT419,$BT420,$BT421)</f>
        <v>ns</v>
      </c>
      <c r="BV416" s="332">
        <f t="shared" si="701"/>
        <v>0</v>
      </c>
      <c r="BW416" s="344" t="str">
        <f>IF(BV416&lt;$BV419,$BV420,$BV421)</f>
        <v>ns</v>
      </c>
      <c r="BX416" s="332">
        <f t="shared" si="703"/>
        <v>0</v>
      </c>
      <c r="BY416" s="344" t="str">
        <f>IF(BX416&lt;$BX419,$BX420,$BX421)</f>
        <v>ns</v>
      </c>
      <c r="BZ416" s="332">
        <f t="shared" si="705"/>
        <v>0</v>
      </c>
      <c r="CA416" s="344" t="str">
        <f>IF(BZ416&lt;$BZ419,$BZ420,$BZ421)</f>
        <v>ns</v>
      </c>
      <c r="CB416" s="332">
        <f t="shared" si="707"/>
        <v>0</v>
      </c>
      <c r="CC416" s="344" t="str">
        <f>IF(CB416&lt;$CB419,$CB420,$CB421)</f>
        <v>ns</v>
      </c>
      <c r="CD416" s="332">
        <f t="shared" si="709"/>
        <v>0</v>
      </c>
      <c r="CE416" s="344" t="str">
        <f>IF(CD416&lt;$CD419,$CD420,$CD421)</f>
        <v>ns</v>
      </c>
      <c r="CF416" s="332">
        <f t="shared" si="711"/>
        <v>0</v>
      </c>
      <c r="CG416" s="344" t="str">
        <f>IF(CF416&lt;$CF419,$CF420,$CF421)</f>
        <v>ns</v>
      </c>
      <c r="CH416" s="332">
        <f t="shared" si="713"/>
        <v>0</v>
      </c>
      <c r="CI416" s="344" t="str">
        <f>IF(CH416&lt;$CH419,$CH420,$CH421)</f>
        <v>ns</v>
      </c>
      <c r="CJ416" s="332">
        <f t="shared" si="715"/>
        <v>0</v>
      </c>
      <c r="CK416" s="344" t="str">
        <f>IF(CJ416&lt;$CJ419,$CJ420,$CJ421)</f>
        <v>ns</v>
      </c>
      <c r="CL416" s="332">
        <f t="shared" si="717"/>
        <v>0</v>
      </c>
      <c r="CM416" s="344" t="str">
        <f>IF(CL416&lt;$CL419,$CL420,$CL421)</f>
        <v>ns</v>
      </c>
      <c r="CN416" s="332">
        <f t="shared" si="719"/>
        <v>0</v>
      </c>
      <c r="CO416" s="344" t="str">
        <f>IF(CN416&lt;$CN419,$CN420,$CN421)</f>
        <v>ns</v>
      </c>
      <c r="CP416" s="332">
        <f t="shared" si="721"/>
        <v>0</v>
      </c>
      <c r="CQ416" s="344" t="str">
        <f>IF(CP416&lt;$CP419,$CP420,$CP421)</f>
        <v>ns</v>
      </c>
      <c r="CR416" s="332">
        <f t="shared" si="723"/>
        <v>0</v>
      </c>
      <c r="CS416" s="344" t="str">
        <f>IF(CR416&lt;$CR419,$CR420,$CR421)</f>
        <v>ns</v>
      </c>
      <c r="CT416" s="332">
        <f t="shared" si="725"/>
        <v>0</v>
      </c>
      <c r="CU416" s="344" t="str">
        <f>IF(CT416&lt;$CT419,$CT420,$CT421)</f>
        <v>ns</v>
      </c>
      <c r="CV416" s="332">
        <f t="shared" si="727"/>
        <v>0</v>
      </c>
      <c r="CW416" s="344" t="str">
        <f>IF(CV416&lt;$CV419,$CV420,$CV421)</f>
        <v>ns</v>
      </c>
      <c r="CX416" s="332">
        <f t="shared" si="729"/>
        <v>0</v>
      </c>
      <c r="CY416" s="344" t="str">
        <f>IF(CX416&lt;$CX419,$CX420,$CX421)</f>
        <v>ns</v>
      </c>
      <c r="CZ416" s="344">
        <f t="shared" si="731"/>
        <v>0</v>
      </c>
      <c r="DA416" s="344" t="str">
        <f>IF(CZ416&lt;$CZ419,$CZ420,$CZ421)</f>
        <v>ns</v>
      </c>
      <c r="DB416" s="344">
        <f t="shared" si="733"/>
        <v>0</v>
      </c>
      <c r="DC416" s="344" t="str">
        <f>IF(DB416&lt;DB419,$DB420,$DB421)</f>
        <v>ns</v>
      </c>
      <c r="DD416" s="344">
        <f t="shared" si="735"/>
        <v>0</v>
      </c>
      <c r="DE416" s="344" t="str">
        <f>IF(DD416&lt;DD419,$DD420,$DD421)</f>
        <v>ns</v>
      </c>
      <c r="DF416" s="344">
        <f>ABS($P400-P416)</f>
        <v>0</v>
      </c>
      <c r="DG416" s="344" t="str">
        <f>IF(DF416&lt;DF419,$DF420,$DF421)</f>
        <v>ns</v>
      </c>
      <c r="DH416" s="344">
        <f>ABS($P401-P416)</f>
        <v>0</v>
      </c>
      <c r="DI416" s="344" t="str">
        <f>IF(DH416&lt;DH419,$DH420,$DH421)</f>
        <v>ns</v>
      </c>
      <c r="DJ416" s="344">
        <f>ABS($P402-P416)</f>
        <v>0</v>
      </c>
      <c r="DK416" s="344" t="str">
        <f>IF(DJ416&lt;DJ419,$DJ420,$DJ421)</f>
        <v>ns</v>
      </c>
      <c r="DL416" s="344">
        <f>ABS($P403-P416)</f>
        <v>0</v>
      </c>
      <c r="DM416" s="344" t="str">
        <f>IF(DL416&lt;DL419,$DL420,$DL421)</f>
        <v>ns</v>
      </c>
      <c r="DN416" s="344">
        <f>ABS($P404-P416)</f>
        <v>0</v>
      </c>
      <c r="DO416" s="344" t="str">
        <f>IF(DN416&lt;DN419,$DN420,$DN421)</f>
        <v>ns</v>
      </c>
      <c r="DP416" s="344">
        <f>ABS($P405-P416)</f>
        <v>0</v>
      </c>
      <c r="DQ416" s="344" t="str">
        <f>IF(DP416&lt;DP419,$DP420,$DP421)</f>
        <v>ns</v>
      </c>
      <c r="DR416" s="344">
        <f>ABS($P406-P416)</f>
        <v>0</v>
      </c>
      <c r="DS416" s="344" t="str">
        <f>IF(DR416&lt;DR419,$DR420,$DR421)</f>
        <v>ns</v>
      </c>
      <c r="DT416" s="344">
        <f>ABS($P407-P416)</f>
        <v>0</v>
      </c>
      <c r="DU416" s="344" t="str">
        <f>IF(DT416&lt;DT419,$DT420,$DT421)</f>
        <v>ns</v>
      </c>
      <c r="DV416" s="344">
        <f>ABS($P408-P416)</f>
        <v>0</v>
      </c>
      <c r="DW416" s="344" t="str">
        <f>IF(DV416&lt;DV419,$DV420,$DV421)</f>
        <v>ns</v>
      </c>
      <c r="DX416" s="344">
        <f>ABS($P409-P416)</f>
        <v>0</v>
      </c>
      <c r="DY416" s="344" t="str">
        <f>IF(DX416&lt;DX419,$DX420,$DX421)</f>
        <v>ns</v>
      </c>
      <c r="DZ416" s="344">
        <f>ABS($P410-P416)</f>
        <v>0</v>
      </c>
      <c r="EA416" s="344" t="str">
        <f>IF(DZ416&lt;DZ419,$DZ420,$DZ421)</f>
        <v>ns</v>
      </c>
      <c r="EB416" s="344">
        <f>ABS($P411-P416)</f>
        <v>0</v>
      </c>
      <c r="EC416" s="344" t="str">
        <f>IF(EB416&lt;$EB419,$EB420,$EB421)</f>
        <v>ns</v>
      </c>
      <c r="ED416" s="344">
        <f>ABS($P412-P416)</f>
        <v>0</v>
      </c>
      <c r="EE416" s="344" t="str">
        <f>IF(ED416&lt;$ED419,$ED420,$ED421)</f>
        <v>ns</v>
      </c>
      <c r="EF416" s="344">
        <f>ABS($P413-P416)</f>
        <v>0</v>
      </c>
      <c r="EG416" s="344" t="str">
        <f>IF(EF416&lt;$EF419,$EF420,$EF421)</f>
        <v>ns</v>
      </c>
      <c r="EH416" s="344">
        <f>ABS($P414-P416)</f>
        <v>0</v>
      </c>
      <c r="EI416" s="344" t="str">
        <f>IF(EH416&lt;$EH419,$EH420,$EH421)</f>
        <v>ns</v>
      </c>
      <c r="EJ416" s="344">
        <f>ABS($P415-P416)</f>
        <v>0</v>
      </c>
      <c r="EK416" s="344" t="str">
        <f>IF(EJ416&lt;$EJ419,$EJ420,$EJ421)</f>
        <v>ns</v>
      </c>
      <c r="EX416" s="353"/>
      <c r="EY416" s="353"/>
    </row>
    <row r="417" spans="1:155">
      <c r="A417" s="342">
        <f>IF(Rendimiento!G210="",Rendimiento!K210,Rendimiento!G210)</f>
        <v>0</v>
      </c>
      <c r="B417" s="355">
        <f>Rendimiento!H314</f>
        <v>0</v>
      </c>
      <c r="C417" s="355">
        <f>Rendimiento!I314</f>
        <v>0</v>
      </c>
      <c r="D417" s="353">
        <f>Rendimiento!J314</f>
        <v>0</v>
      </c>
      <c r="L417" s="353"/>
      <c r="M417" s="353"/>
      <c r="N417" s="353"/>
      <c r="O417" s="353">
        <f>Rendimiento!P314</f>
        <v>0</v>
      </c>
      <c r="P417" s="359"/>
      <c r="Q417" s="332"/>
      <c r="R417" s="333" t="str">
        <f>T(Q417)</f>
        <v/>
      </c>
      <c r="S417" s="332"/>
      <c r="EX417" s="353"/>
      <c r="EY417" s="353"/>
    </row>
    <row r="418" spans="1:155">
      <c r="A418" s="340">
        <f>SUM(A377:A416)</f>
        <v>95857.2923976608</v>
      </c>
      <c r="B418" s="340">
        <f>SUM(B377:B416)</f>
        <v>96028.994152046784</v>
      </c>
      <c r="C418" s="340">
        <f>SUM(C377:C416)</f>
        <v>96258.639766081847</v>
      </c>
      <c r="D418" s="340">
        <f>SUM(D377:D416)</f>
        <v>0</v>
      </c>
      <c r="G418" s="353"/>
      <c r="H418" s="353"/>
      <c r="I418" s="353"/>
      <c r="J418" s="353"/>
      <c r="K418" s="361"/>
      <c r="L418" s="353"/>
      <c r="M418" s="353"/>
      <c r="N418" s="353"/>
      <c r="O418" s="353"/>
      <c r="P418" s="353"/>
      <c r="Q418" s="353"/>
      <c r="R418" s="353"/>
      <c r="S418" s="360"/>
      <c r="EX418" s="353"/>
      <c r="EY418" s="353"/>
    </row>
    <row r="419" spans="1:155">
      <c r="A419" s="344">
        <f>A418*A418</f>
        <v>9188620505.8106384</v>
      </c>
      <c r="B419" s="344">
        <f>B418*B418</f>
        <v>9221567717.8538361</v>
      </c>
      <c r="C419" s="344">
        <f>C418*C418</f>
        <v>9265725729.6163139</v>
      </c>
      <c r="D419" s="344">
        <f>D418*D418</f>
        <v>0</v>
      </c>
      <c r="E419" s="344">
        <f>SUM(A419:D419)</f>
        <v>27675913953.280788</v>
      </c>
      <c r="I419" s="340">
        <f>SUM(I377:I416)</f>
        <v>288144.9263157894</v>
      </c>
      <c r="J419" s="344">
        <f>SUM(J377:J416)</f>
        <v>2828004846.0999742</v>
      </c>
      <c r="K419" s="344">
        <f>SUM(K377:K416)</f>
        <v>952317047.14842021</v>
      </c>
      <c r="L419" s="353"/>
      <c r="M419" s="353"/>
      <c r="N419" s="353"/>
      <c r="O419" s="353"/>
      <c r="P419" s="353"/>
      <c r="Q419" s="353"/>
      <c r="R419" s="353"/>
      <c r="S419" s="360"/>
      <c r="BL419" s="344">
        <f>$M$396</f>
        <v>654.86290519989006</v>
      </c>
      <c r="BN419" s="344">
        <f>BL419</f>
        <v>654.86290519989006</v>
      </c>
      <c r="BP419" s="344">
        <f>BL419</f>
        <v>654.86290519989006</v>
      </c>
      <c r="BR419" s="344">
        <f>BL419</f>
        <v>654.86290519989006</v>
      </c>
      <c r="BT419" s="344">
        <f>BN419</f>
        <v>654.86290519989006</v>
      </c>
      <c r="BV419" s="344">
        <f>BP419</f>
        <v>654.86290519989006</v>
      </c>
      <c r="BX419" s="344">
        <f>BR419</f>
        <v>654.86290519989006</v>
      </c>
      <c r="BZ419" s="344">
        <f>BT419</f>
        <v>654.86290519989006</v>
      </c>
      <c r="CB419" s="344">
        <f>BV419</f>
        <v>654.86290519989006</v>
      </c>
      <c r="CD419" s="344">
        <f>BX419</f>
        <v>654.86290519989006</v>
      </c>
      <c r="CF419" s="344">
        <f>BZ419</f>
        <v>654.86290519989006</v>
      </c>
      <c r="CH419" s="344">
        <f>CB419</f>
        <v>654.86290519989006</v>
      </c>
      <c r="CJ419" s="344">
        <f>CD419</f>
        <v>654.86290519989006</v>
      </c>
      <c r="CL419" s="344">
        <f>CF419</f>
        <v>654.86290519989006</v>
      </c>
      <c r="CN419" s="344">
        <f>CH419</f>
        <v>654.86290519989006</v>
      </c>
      <c r="CP419" s="344">
        <f>CJ419</f>
        <v>654.86290519989006</v>
      </c>
      <c r="CR419" s="344">
        <f>CL419</f>
        <v>654.86290519989006</v>
      </c>
      <c r="CT419" s="344">
        <f>CN419</f>
        <v>654.86290519989006</v>
      </c>
      <c r="CV419" s="344">
        <f>CP419</f>
        <v>654.86290519989006</v>
      </c>
      <c r="CX419" s="344">
        <f>CR419</f>
        <v>654.86290519989006</v>
      </c>
      <c r="CZ419" s="344">
        <f>CT419</f>
        <v>654.86290519989006</v>
      </c>
      <c r="DB419" s="344">
        <f>CV419</f>
        <v>654.86290519989006</v>
      </c>
      <c r="DD419" s="344">
        <f>DB419</f>
        <v>654.86290519989006</v>
      </c>
      <c r="DF419" s="344">
        <f>DB419</f>
        <v>654.86290519989006</v>
      </c>
      <c r="DH419" s="344">
        <f>DB419</f>
        <v>654.86290519989006</v>
      </c>
      <c r="DJ419" s="344">
        <f>DB419</f>
        <v>654.86290519989006</v>
      </c>
      <c r="DL419" s="344">
        <f>DD419</f>
        <v>654.86290519989006</v>
      </c>
      <c r="DN419" s="344">
        <f>DF419</f>
        <v>654.86290519989006</v>
      </c>
      <c r="DP419" s="344">
        <f>DH419</f>
        <v>654.86290519989006</v>
      </c>
      <c r="DR419" s="344">
        <f>DJ419</f>
        <v>654.86290519989006</v>
      </c>
      <c r="DT419" s="344">
        <f>DL419</f>
        <v>654.86290519989006</v>
      </c>
      <c r="DV419" s="344">
        <f>DN419</f>
        <v>654.86290519989006</v>
      </c>
      <c r="DX419" s="344">
        <f>DP419</f>
        <v>654.86290519989006</v>
      </c>
      <c r="DZ419" s="344">
        <f>DR419</f>
        <v>654.86290519989006</v>
      </c>
      <c r="EB419" s="344">
        <f>DT419</f>
        <v>654.86290519989006</v>
      </c>
      <c r="ED419" s="344">
        <f>DV419</f>
        <v>654.86290519989006</v>
      </c>
      <c r="EF419" s="344">
        <f>DX419</f>
        <v>654.86290519989006</v>
      </c>
      <c r="EH419" s="344">
        <f>DZ419</f>
        <v>654.86290519989006</v>
      </c>
      <c r="EJ419" s="344">
        <f>EB419</f>
        <v>654.86290519989006</v>
      </c>
      <c r="EL419" s="344">
        <f>ED419</f>
        <v>654.86290519989006</v>
      </c>
      <c r="EN419" s="344">
        <f>EF419</f>
        <v>654.86290519989006</v>
      </c>
      <c r="EP419" s="344">
        <f>EH419</f>
        <v>654.86290519989006</v>
      </c>
      <c r="EX419" s="353"/>
      <c r="EY419" s="353"/>
    </row>
    <row r="420" spans="1:155">
      <c r="A420" s="344">
        <f>SUM(A377:D416)</f>
        <v>288144.92631578958</v>
      </c>
      <c r="B420" s="344">
        <f>COUNTIF(A377:D416,"&gt;0,1")</f>
        <v>93</v>
      </c>
      <c r="C420" s="342">
        <f>A420/B420</f>
        <v>3098.3325410299954</v>
      </c>
      <c r="D420" s="344">
        <f>SQRT(M391)</f>
        <v>400.96028490423646</v>
      </c>
      <c r="E420" s="342">
        <f>IF(F420&gt;15,N398,F420)*AND(N395&lt;0.05,N398,F420)</f>
        <v>12.941163661242866</v>
      </c>
      <c r="F420" s="342">
        <f>IF(G420&gt;15,N398,G420)</f>
        <v>12.941163661242866</v>
      </c>
      <c r="G420" s="344">
        <f>(D420/C420)*100</f>
        <v>12.941163661242866</v>
      </c>
      <c r="H420" s="344" t="str">
        <f>IF(G420&gt;15,G421,H421)</f>
        <v>&lt;15%</v>
      </c>
      <c r="I420" s="344" t="str">
        <f>IF(N395&gt;0.05,I421,J421)</f>
        <v>&lt;0,05</v>
      </c>
      <c r="L420" s="353"/>
      <c r="M420" s="353"/>
      <c r="N420" s="353"/>
      <c r="O420" s="353"/>
      <c r="P420" s="353"/>
      <c r="Q420" s="353"/>
      <c r="R420" s="353"/>
      <c r="S420" s="360"/>
      <c r="BL420" s="344" t="s">
        <v>102</v>
      </c>
      <c r="BM420" s="344" t="s">
        <v>101</v>
      </c>
      <c r="BN420" s="344" t="s">
        <v>102</v>
      </c>
      <c r="BP420" s="344" t="s">
        <v>102</v>
      </c>
      <c r="BR420" s="344" t="s">
        <v>102</v>
      </c>
      <c r="BT420" s="344" t="s">
        <v>102</v>
      </c>
      <c r="BV420" s="344" t="s">
        <v>102</v>
      </c>
      <c r="BX420" s="344" t="s">
        <v>102</v>
      </c>
      <c r="BZ420" s="344" t="s">
        <v>102</v>
      </c>
      <c r="CB420" s="344" t="s">
        <v>102</v>
      </c>
      <c r="CD420" s="344" t="s">
        <v>102</v>
      </c>
      <c r="CF420" s="344" t="s">
        <v>102</v>
      </c>
      <c r="CH420" s="344" t="s">
        <v>102</v>
      </c>
      <c r="CJ420" s="344" t="s">
        <v>102</v>
      </c>
      <c r="CL420" s="344" t="s">
        <v>102</v>
      </c>
      <c r="CN420" s="344" t="s">
        <v>102</v>
      </c>
      <c r="CP420" s="344" t="s">
        <v>102</v>
      </c>
      <c r="CR420" s="344" t="s">
        <v>102</v>
      </c>
      <c r="CT420" s="344" t="s">
        <v>102</v>
      </c>
      <c r="CV420" s="344" t="s">
        <v>102</v>
      </c>
      <c r="CX420" s="344" t="s">
        <v>102</v>
      </c>
      <c r="CZ420" s="344" t="s">
        <v>102</v>
      </c>
      <c r="DB420" s="344" t="s">
        <v>102</v>
      </c>
      <c r="DD420" s="344" t="str">
        <f>DB420</f>
        <v>ns</v>
      </c>
      <c r="DF420" s="344" t="str">
        <f>DB420</f>
        <v>ns</v>
      </c>
      <c r="DH420" s="344" t="str">
        <f>DB420</f>
        <v>ns</v>
      </c>
      <c r="DJ420" s="344" t="str">
        <f>DB420</f>
        <v>ns</v>
      </c>
      <c r="DL420" s="344" t="str">
        <f>DD420</f>
        <v>ns</v>
      </c>
      <c r="DN420" s="344" t="str">
        <f>DF420</f>
        <v>ns</v>
      </c>
      <c r="DP420" s="344" t="str">
        <f>DH420</f>
        <v>ns</v>
      </c>
      <c r="DR420" s="344" t="str">
        <f>DJ420</f>
        <v>ns</v>
      </c>
      <c r="DT420" s="344" t="str">
        <f>DL420</f>
        <v>ns</v>
      </c>
      <c r="DV420" s="344" t="str">
        <f>DN420</f>
        <v>ns</v>
      </c>
      <c r="DX420" s="344" t="str">
        <f>DP420</f>
        <v>ns</v>
      </c>
      <c r="DZ420" s="344" t="str">
        <f>DR420</f>
        <v>ns</v>
      </c>
      <c r="EB420" s="344" t="s">
        <v>102</v>
      </c>
      <c r="ED420" s="344" t="str">
        <f>DV420</f>
        <v>ns</v>
      </c>
      <c r="EF420" s="344" t="str">
        <f>DX420</f>
        <v>ns</v>
      </c>
      <c r="EH420" s="344" t="str">
        <f>DZ420</f>
        <v>ns</v>
      </c>
      <c r="EJ420" s="344" t="str">
        <f>EB420</f>
        <v>ns</v>
      </c>
      <c r="EL420" s="344" t="str">
        <f>ED420</f>
        <v>ns</v>
      </c>
      <c r="EN420" s="344" t="str">
        <f>EF420</f>
        <v>ns</v>
      </c>
      <c r="EP420" s="344" t="str">
        <f>EH420</f>
        <v>ns</v>
      </c>
      <c r="EX420" s="353"/>
      <c r="EY420" s="353"/>
    </row>
    <row r="421" spans="1:155">
      <c r="G421" s="344" t="s">
        <v>192</v>
      </c>
      <c r="H421" s="344" t="s">
        <v>194</v>
      </c>
      <c r="I421" s="344" t="s">
        <v>193</v>
      </c>
      <c r="J421" s="344" t="s">
        <v>195</v>
      </c>
      <c r="L421" s="353"/>
      <c r="M421" s="353"/>
      <c r="N421" s="353"/>
      <c r="O421" s="353"/>
      <c r="P421" s="353"/>
      <c r="Q421" s="353"/>
      <c r="R421" s="353"/>
      <c r="S421" s="360"/>
      <c r="BL421" s="344" t="s">
        <v>103</v>
      </c>
      <c r="BN421" s="344" t="s">
        <v>103</v>
      </c>
      <c r="BP421" s="344" t="s">
        <v>103</v>
      </c>
      <c r="BR421" s="344" t="s">
        <v>103</v>
      </c>
      <c r="BT421" s="344" t="s">
        <v>103</v>
      </c>
      <c r="BV421" s="344" t="s">
        <v>103</v>
      </c>
      <c r="BX421" s="344" t="s">
        <v>103</v>
      </c>
      <c r="BZ421" s="344" t="s">
        <v>103</v>
      </c>
      <c r="CB421" s="344" t="s">
        <v>103</v>
      </c>
      <c r="CD421" s="344" t="s">
        <v>103</v>
      </c>
      <c r="CF421" s="344" t="s">
        <v>103</v>
      </c>
      <c r="CH421" s="344" t="s">
        <v>103</v>
      </c>
      <c r="CJ421" s="344" t="s">
        <v>103</v>
      </c>
      <c r="CL421" s="344" t="s">
        <v>103</v>
      </c>
      <c r="CN421" s="344" t="s">
        <v>103</v>
      </c>
      <c r="CP421" s="344" t="s">
        <v>103</v>
      </c>
      <c r="CR421" s="344" t="s">
        <v>103</v>
      </c>
      <c r="CT421" s="344" t="s">
        <v>103</v>
      </c>
      <c r="CV421" s="344" t="s">
        <v>103</v>
      </c>
      <c r="CX421" s="344" t="s">
        <v>103</v>
      </c>
      <c r="CZ421" s="344" t="s">
        <v>103</v>
      </c>
      <c r="DB421" s="344" t="s">
        <v>103</v>
      </c>
      <c r="DD421" s="344" t="str">
        <f>DB421</f>
        <v>s</v>
      </c>
      <c r="DF421" s="344" t="str">
        <f>DB421</f>
        <v>s</v>
      </c>
      <c r="DH421" s="344" t="str">
        <f>DB421</f>
        <v>s</v>
      </c>
      <c r="DJ421" s="344" t="str">
        <f>DB421</f>
        <v>s</v>
      </c>
      <c r="DL421" s="344" t="str">
        <f>DD421</f>
        <v>s</v>
      </c>
      <c r="DN421" s="344" t="str">
        <f>DF421</f>
        <v>s</v>
      </c>
      <c r="DP421" s="344" t="str">
        <f>DH421</f>
        <v>s</v>
      </c>
      <c r="DR421" s="344" t="str">
        <f>DJ421</f>
        <v>s</v>
      </c>
      <c r="DT421" s="344" t="str">
        <f>DL421</f>
        <v>s</v>
      </c>
      <c r="DV421" s="344" t="str">
        <f>DN421</f>
        <v>s</v>
      </c>
      <c r="DX421" s="344" t="str">
        <f>DP421</f>
        <v>s</v>
      </c>
      <c r="DZ421" s="344" t="str">
        <f>DR421</f>
        <v>s</v>
      </c>
      <c r="EB421" s="344" t="str">
        <f>DT421</f>
        <v>s</v>
      </c>
      <c r="ED421" s="344" t="str">
        <f>DV421</f>
        <v>s</v>
      </c>
      <c r="EF421" s="344" t="str">
        <f>DX421</f>
        <v>s</v>
      </c>
      <c r="EH421" s="344" t="str">
        <f>DZ421</f>
        <v>s</v>
      </c>
      <c r="EJ421" s="344" t="str">
        <f>EB421</f>
        <v>s</v>
      </c>
      <c r="EL421" s="344" t="str">
        <f>ED421</f>
        <v>s</v>
      </c>
      <c r="EN421" s="344" t="str">
        <f>EF421</f>
        <v>s</v>
      </c>
      <c r="EP421" s="344" t="str">
        <f>EH421</f>
        <v>s</v>
      </c>
      <c r="EX421" s="353"/>
      <c r="EY421" s="353"/>
    </row>
    <row r="422" spans="1:155">
      <c r="A422" s="353"/>
      <c r="B422" s="353"/>
      <c r="C422" s="353"/>
      <c r="D422" s="353"/>
      <c r="E422" s="353"/>
      <c r="F422" s="353"/>
      <c r="G422" s="353"/>
      <c r="H422" s="353"/>
      <c r="I422" s="353"/>
      <c r="J422" s="353"/>
      <c r="K422" s="361"/>
      <c r="L422" s="353"/>
      <c r="M422" s="353"/>
      <c r="N422" s="353"/>
      <c r="O422" s="353"/>
      <c r="P422" s="353"/>
      <c r="Q422" s="353"/>
      <c r="R422" s="353"/>
      <c r="S422" s="360"/>
      <c r="T422" s="362"/>
      <c r="U422" s="360"/>
      <c r="V422" s="353"/>
      <c r="W422" s="353"/>
      <c r="X422" s="353"/>
      <c r="Y422" s="353"/>
      <c r="Z422" s="353"/>
      <c r="AA422" s="353"/>
      <c r="AB422" s="353"/>
      <c r="AC422" s="353"/>
      <c r="AD422" s="353"/>
      <c r="AE422" s="353"/>
      <c r="AF422" s="353"/>
      <c r="AG422" s="353"/>
      <c r="AH422" s="353"/>
      <c r="AI422" s="353"/>
      <c r="AJ422" s="353"/>
      <c r="AK422" s="353"/>
      <c r="AL422" s="353"/>
      <c r="AM422" s="353"/>
      <c r="AN422" s="353"/>
      <c r="AO422" s="353"/>
      <c r="AP422" s="353"/>
      <c r="AQ422" s="353"/>
      <c r="AR422" s="353"/>
      <c r="AS422" s="353"/>
      <c r="AT422" s="353"/>
      <c r="AU422" s="353"/>
      <c r="AV422" s="353"/>
      <c r="AW422" s="353"/>
      <c r="AX422" s="353"/>
      <c r="AY422" s="353"/>
      <c r="AZ422" s="353"/>
      <c r="BA422" s="353"/>
      <c r="BB422" s="353"/>
      <c r="BC422" s="353"/>
      <c r="BD422" s="353"/>
      <c r="BE422" s="353"/>
      <c r="BF422" s="353"/>
      <c r="BG422" s="353"/>
      <c r="BH422" s="353"/>
      <c r="BI422" s="353"/>
      <c r="BJ422" s="353"/>
      <c r="BK422" s="353"/>
      <c r="BL422" s="353"/>
      <c r="BM422" s="353"/>
      <c r="BN422" s="360"/>
      <c r="BO422" s="353"/>
      <c r="BP422" s="353"/>
      <c r="BQ422" s="353"/>
      <c r="BR422" s="353"/>
      <c r="BS422" s="353"/>
      <c r="BT422" s="353"/>
      <c r="BU422" s="353"/>
      <c r="BV422" s="353"/>
      <c r="BW422" s="353"/>
      <c r="BX422" s="353"/>
      <c r="BY422" s="353"/>
      <c r="BZ422" s="353"/>
      <c r="CA422" s="353"/>
      <c r="CB422" s="353"/>
      <c r="CC422" s="353"/>
      <c r="CD422" s="353"/>
      <c r="CE422" s="353"/>
      <c r="CF422" s="353"/>
      <c r="CG422" s="353"/>
      <c r="CH422" s="353"/>
      <c r="CI422" s="353"/>
      <c r="CJ422" s="353"/>
      <c r="CK422" s="353"/>
      <c r="CL422" s="353"/>
      <c r="CM422" s="353"/>
      <c r="CN422" s="353"/>
      <c r="CO422" s="353"/>
      <c r="CP422" s="353"/>
      <c r="CQ422" s="353"/>
      <c r="CR422" s="353"/>
      <c r="CS422" s="353"/>
      <c r="CT422" s="353"/>
      <c r="CU422" s="353"/>
      <c r="CV422" s="353"/>
      <c r="CW422" s="353"/>
      <c r="CX422" s="353"/>
      <c r="CY422" s="353"/>
      <c r="CZ422" s="353"/>
      <c r="DA422" s="353"/>
      <c r="DB422" s="353"/>
      <c r="DC422" s="353"/>
      <c r="DD422" s="353"/>
      <c r="DE422" s="353"/>
      <c r="DF422" s="353"/>
      <c r="DG422" s="353"/>
      <c r="DH422" s="353"/>
      <c r="DI422" s="353"/>
      <c r="DJ422" s="353"/>
      <c r="DK422" s="353"/>
      <c r="DL422" s="353"/>
      <c r="DM422" s="353"/>
      <c r="DN422" s="353"/>
      <c r="DO422" s="353"/>
      <c r="DP422" s="353"/>
      <c r="DQ422" s="353"/>
      <c r="DR422" s="353"/>
      <c r="DS422" s="353"/>
      <c r="DT422" s="353"/>
      <c r="DU422" s="353"/>
      <c r="DV422" s="353"/>
      <c r="DW422" s="353"/>
      <c r="DX422" s="353"/>
      <c r="DY422" s="353"/>
      <c r="DZ422" s="353"/>
      <c r="EA422" s="353"/>
      <c r="EB422" s="353"/>
      <c r="EC422" s="353"/>
      <c r="ED422" s="353"/>
      <c r="EE422" s="353"/>
      <c r="EF422" s="353"/>
      <c r="EG422" s="353"/>
      <c r="EH422" s="353"/>
      <c r="EI422" s="353"/>
      <c r="EJ422" s="353"/>
      <c r="EK422" s="353"/>
      <c r="EL422" s="353"/>
      <c r="EM422" s="353"/>
      <c r="EN422" s="353"/>
      <c r="EO422" s="353"/>
      <c r="EP422" s="353"/>
      <c r="EQ422" s="353"/>
      <c r="ER422" s="353"/>
      <c r="ES422" s="353"/>
      <c r="ET422" s="353"/>
      <c r="EU422" s="353"/>
      <c r="EV422" s="353"/>
      <c r="EW422" s="353"/>
      <c r="EX422" s="353"/>
      <c r="EY422" s="353"/>
    </row>
    <row r="423" spans="1:155">
      <c r="B423" s="353"/>
      <c r="C423" s="353"/>
      <c r="D423" s="353"/>
      <c r="E423" s="353"/>
      <c r="F423" s="353"/>
      <c r="G423" s="353"/>
      <c r="H423" s="353"/>
      <c r="I423" s="353"/>
      <c r="J423" s="353"/>
      <c r="K423" s="361"/>
      <c r="L423" s="353"/>
      <c r="M423" s="353"/>
      <c r="N423" s="353"/>
      <c r="O423" s="353"/>
      <c r="P423" s="353"/>
      <c r="Q423" s="353"/>
      <c r="R423" s="353"/>
      <c r="S423" s="360"/>
      <c r="T423" s="362"/>
      <c r="U423" s="360"/>
      <c r="V423" s="353"/>
      <c r="W423" s="353"/>
      <c r="X423" s="353"/>
      <c r="Y423" s="353"/>
      <c r="Z423" s="353"/>
      <c r="AA423" s="353"/>
      <c r="AB423" s="353"/>
      <c r="AC423" s="353"/>
      <c r="AD423" s="353"/>
      <c r="AE423" s="353"/>
      <c r="AF423" s="353"/>
      <c r="AG423" s="353"/>
      <c r="AH423" s="353"/>
      <c r="AI423" s="353"/>
      <c r="AJ423" s="353"/>
      <c r="AK423" s="353"/>
      <c r="AL423" s="353"/>
      <c r="AM423" s="353"/>
      <c r="AN423" s="353"/>
      <c r="AO423" s="353"/>
      <c r="AP423" s="353"/>
      <c r="AQ423" s="353"/>
      <c r="AR423" s="353"/>
      <c r="AS423" s="353"/>
      <c r="AT423" s="353"/>
      <c r="AU423" s="353"/>
      <c r="AV423" s="353"/>
      <c r="AW423" s="353"/>
      <c r="AX423" s="353"/>
      <c r="AY423" s="353"/>
      <c r="AZ423" s="353"/>
      <c r="BA423" s="353"/>
      <c r="BB423" s="353"/>
      <c r="BC423" s="353"/>
      <c r="BD423" s="353"/>
      <c r="BE423" s="353"/>
      <c r="BF423" s="353"/>
      <c r="BG423" s="353"/>
      <c r="BH423" s="353"/>
      <c r="BI423" s="353"/>
      <c r="BJ423" s="353"/>
      <c r="BK423" s="353"/>
      <c r="BL423" s="353"/>
      <c r="BM423" s="353"/>
      <c r="BN423" s="360"/>
      <c r="BO423" s="353"/>
      <c r="BP423" s="353"/>
      <c r="BQ423" s="353"/>
      <c r="BR423" s="353"/>
      <c r="BS423" s="353"/>
      <c r="BT423" s="353"/>
      <c r="BU423" s="353"/>
      <c r="BV423" s="353"/>
      <c r="BW423" s="353"/>
      <c r="BX423" s="353"/>
      <c r="BY423" s="353"/>
      <c r="BZ423" s="353"/>
      <c r="CA423" s="353"/>
      <c r="CB423" s="353"/>
      <c r="CC423" s="353"/>
      <c r="CD423" s="353"/>
      <c r="CE423" s="353"/>
      <c r="CF423" s="353"/>
      <c r="CG423" s="353"/>
      <c r="CH423" s="353"/>
      <c r="CI423" s="353"/>
      <c r="CJ423" s="353"/>
      <c r="CK423" s="353"/>
      <c r="CL423" s="353"/>
      <c r="CM423" s="353"/>
      <c r="CN423" s="353"/>
      <c r="CO423" s="353"/>
      <c r="CP423" s="353"/>
      <c r="CQ423" s="353"/>
      <c r="CR423" s="353"/>
      <c r="CS423" s="353"/>
      <c r="CT423" s="353"/>
      <c r="CU423" s="353"/>
      <c r="CV423" s="353"/>
      <c r="CW423" s="353"/>
      <c r="CX423" s="353"/>
      <c r="CY423" s="353"/>
      <c r="CZ423" s="353"/>
      <c r="DA423" s="353"/>
      <c r="DB423" s="353"/>
      <c r="DC423" s="353"/>
      <c r="DD423" s="353"/>
      <c r="DE423" s="353"/>
      <c r="DF423" s="353"/>
      <c r="DG423" s="353"/>
      <c r="DH423" s="353"/>
      <c r="DI423" s="353"/>
      <c r="DJ423" s="353"/>
      <c r="DK423" s="353"/>
      <c r="DL423" s="353"/>
      <c r="DM423" s="353"/>
      <c r="DN423" s="353"/>
      <c r="DO423" s="353"/>
      <c r="DP423" s="353"/>
      <c r="DQ423" s="353"/>
      <c r="DR423" s="353"/>
      <c r="DS423" s="353"/>
      <c r="DT423" s="353"/>
      <c r="DU423" s="353"/>
      <c r="DV423" s="353"/>
      <c r="DW423" s="353"/>
      <c r="DX423" s="353"/>
      <c r="DY423" s="353"/>
      <c r="DZ423" s="353"/>
      <c r="EA423" s="353"/>
      <c r="EB423" s="353"/>
      <c r="EC423" s="353"/>
      <c r="ED423" s="353"/>
      <c r="EE423" s="353"/>
      <c r="EF423" s="353"/>
      <c r="EG423" s="353"/>
      <c r="EH423" s="353"/>
      <c r="EI423" s="353"/>
      <c r="EJ423" s="353"/>
      <c r="EK423" s="353"/>
      <c r="EL423" s="353"/>
      <c r="EM423" s="353"/>
      <c r="EN423" s="353"/>
      <c r="EO423" s="353"/>
    </row>
    <row r="424" spans="1:155">
      <c r="B424" s="353"/>
      <c r="C424" s="353"/>
      <c r="D424" s="353"/>
      <c r="E424" s="353"/>
      <c r="F424" s="353"/>
      <c r="G424" s="353"/>
      <c r="H424" s="353"/>
      <c r="I424" s="353"/>
      <c r="J424" s="353"/>
      <c r="K424" s="361"/>
      <c r="L424" s="353"/>
      <c r="M424" s="353"/>
      <c r="N424" s="353"/>
      <c r="O424" s="353"/>
      <c r="P424" s="353"/>
      <c r="Q424" s="353"/>
      <c r="R424" s="353"/>
      <c r="S424" s="360"/>
      <c r="T424" s="362"/>
      <c r="U424" s="360"/>
      <c r="V424" s="353"/>
      <c r="W424" s="353"/>
      <c r="X424" s="353"/>
      <c r="Y424" s="353"/>
      <c r="Z424" s="353"/>
      <c r="AA424" s="353"/>
      <c r="AB424" s="353"/>
      <c r="AC424" s="353"/>
      <c r="AD424" s="353"/>
      <c r="AE424" s="353"/>
      <c r="AF424" s="353"/>
      <c r="AG424" s="353"/>
      <c r="AH424" s="353"/>
      <c r="AI424" s="353"/>
      <c r="AJ424" s="353"/>
      <c r="AK424" s="353"/>
      <c r="AL424" s="353"/>
      <c r="AM424" s="353"/>
      <c r="AN424" s="353"/>
      <c r="AO424" s="353"/>
      <c r="AP424" s="353"/>
      <c r="AQ424" s="353"/>
      <c r="AR424" s="353"/>
      <c r="AS424" s="353"/>
      <c r="AT424" s="353"/>
      <c r="AU424" s="353"/>
      <c r="AV424" s="353"/>
      <c r="AW424" s="353"/>
      <c r="AX424" s="353"/>
      <c r="AY424" s="353"/>
      <c r="AZ424" s="353"/>
      <c r="BA424" s="353"/>
      <c r="BB424" s="353"/>
      <c r="BC424" s="353"/>
      <c r="BD424" s="353"/>
      <c r="BE424" s="353"/>
      <c r="BF424" s="353"/>
      <c r="BG424" s="353"/>
      <c r="BH424" s="353"/>
      <c r="BI424" s="353"/>
      <c r="BJ424" s="353"/>
      <c r="BK424" s="353"/>
      <c r="BL424" s="353"/>
      <c r="BM424" s="353"/>
      <c r="BN424" s="360"/>
      <c r="BO424" s="353"/>
      <c r="BP424" s="353"/>
      <c r="BQ424" s="353"/>
      <c r="BR424" s="353"/>
      <c r="BS424" s="353"/>
      <c r="BT424" s="353"/>
      <c r="BU424" s="353"/>
      <c r="BV424" s="353"/>
      <c r="BW424" s="353"/>
      <c r="BX424" s="353"/>
      <c r="BY424" s="353"/>
      <c r="BZ424" s="353"/>
      <c r="CA424" s="353"/>
      <c r="CB424" s="353"/>
      <c r="CC424" s="353"/>
      <c r="CD424" s="353"/>
      <c r="CE424" s="353"/>
      <c r="CF424" s="353"/>
      <c r="CG424" s="353"/>
      <c r="CH424" s="353"/>
      <c r="CI424" s="353"/>
      <c r="CJ424" s="353"/>
      <c r="CK424" s="353"/>
      <c r="CL424" s="353"/>
      <c r="CM424" s="353"/>
      <c r="CN424" s="353"/>
      <c r="CO424" s="353"/>
      <c r="CP424" s="353"/>
      <c r="CQ424" s="353"/>
      <c r="CR424" s="353"/>
      <c r="CS424" s="353"/>
      <c r="CT424" s="353"/>
      <c r="CU424" s="353"/>
      <c r="CV424" s="353"/>
      <c r="CW424" s="353"/>
      <c r="CX424" s="353"/>
      <c r="CY424" s="353"/>
      <c r="CZ424" s="353"/>
      <c r="DA424" s="353"/>
      <c r="DB424" s="353"/>
      <c r="DC424" s="353"/>
      <c r="DD424" s="353"/>
      <c r="DE424" s="353"/>
      <c r="DF424" s="353"/>
      <c r="DG424" s="353"/>
      <c r="DH424" s="353"/>
      <c r="DI424" s="353"/>
      <c r="DJ424" s="353"/>
      <c r="DK424" s="353"/>
      <c r="DL424" s="353"/>
      <c r="DM424" s="353"/>
      <c r="DN424" s="353"/>
      <c r="DO424" s="353"/>
      <c r="DP424" s="353"/>
      <c r="DQ424" s="353"/>
      <c r="DR424" s="353"/>
      <c r="DS424" s="353"/>
      <c r="DT424" s="353"/>
      <c r="DU424" s="353"/>
      <c r="DV424" s="353"/>
      <c r="DW424" s="353"/>
      <c r="DX424" s="353"/>
      <c r="DY424" s="353"/>
      <c r="DZ424" s="353"/>
      <c r="EA424" s="353"/>
      <c r="EB424" s="353"/>
      <c r="EC424" s="353"/>
      <c r="ED424" s="353"/>
      <c r="EE424" s="353"/>
      <c r="EF424" s="353"/>
      <c r="EG424" s="353"/>
      <c r="EH424" s="353"/>
      <c r="EI424" s="353"/>
      <c r="EJ424" s="353"/>
      <c r="EK424" s="353"/>
      <c r="EL424" s="353"/>
      <c r="EM424" s="353"/>
      <c r="EN424" s="353"/>
      <c r="EO424" s="353"/>
    </row>
    <row r="425" spans="1:155">
      <c r="B425" s="353"/>
      <c r="C425" s="353"/>
      <c r="D425" s="353"/>
      <c r="E425" s="353"/>
      <c r="F425" s="353"/>
      <c r="G425" s="353"/>
      <c r="H425" s="353"/>
      <c r="I425" s="353"/>
      <c r="J425" s="353"/>
      <c r="K425" s="361"/>
      <c r="L425" s="353"/>
      <c r="M425" s="353"/>
      <c r="N425" s="353"/>
      <c r="O425" s="353"/>
      <c r="P425" s="353"/>
      <c r="Q425" s="353"/>
      <c r="R425" s="353"/>
      <c r="S425" s="360"/>
      <c r="T425" s="362"/>
      <c r="U425" s="360"/>
      <c r="V425" s="353"/>
      <c r="W425" s="353"/>
      <c r="X425" s="353"/>
      <c r="Y425" s="353"/>
      <c r="Z425" s="353"/>
      <c r="AA425" s="353"/>
      <c r="AB425" s="353"/>
      <c r="AC425" s="353"/>
      <c r="AD425" s="353"/>
      <c r="AE425" s="353"/>
      <c r="AF425" s="353"/>
      <c r="AG425" s="353"/>
      <c r="AH425" s="353"/>
      <c r="AI425" s="353"/>
      <c r="AJ425" s="353"/>
      <c r="AK425" s="353"/>
      <c r="AL425" s="353"/>
      <c r="AM425" s="353"/>
      <c r="AN425" s="353"/>
      <c r="AO425" s="353"/>
      <c r="AP425" s="353"/>
      <c r="AQ425" s="353"/>
      <c r="AR425" s="353"/>
      <c r="AS425" s="353"/>
      <c r="AT425" s="353"/>
      <c r="AU425" s="353"/>
      <c r="AV425" s="353"/>
      <c r="AW425" s="353"/>
      <c r="AX425" s="353"/>
      <c r="AY425" s="353"/>
      <c r="AZ425" s="353"/>
      <c r="BA425" s="353"/>
      <c r="BB425" s="353"/>
      <c r="BC425" s="353"/>
      <c r="BD425" s="353"/>
      <c r="BE425" s="353"/>
      <c r="BF425" s="353"/>
      <c r="BG425" s="353"/>
      <c r="BH425" s="353"/>
      <c r="BI425" s="353"/>
      <c r="BJ425" s="353"/>
      <c r="BK425" s="353"/>
      <c r="BL425" s="353"/>
      <c r="BM425" s="353"/>
      <c r="BN425" s="360"/>
      <c r="BO425" s="353"/>
      <c r="BP425" s="353"/>
      <c r="BQ425" s="353"/>
      <c r="BR425" s="353"/>
      <c r="BS425" s="353"/>
      <c r="BT425" s="353"/>
      <c r="BU425" s="353"/>
      <c r="BV425" s="353"/>
      <c r="BW425" s="353"/>
      <c r="BX425" s="353"/>
      <c r="BY425" s="353"/>
      <c r="BZ425" s="353"/>
      <c r="CA425" s="353"/>
      <c r="CB425" s="353"/>
      <c r="CC425" s="353"/>
      <c r="CD425" s="353"/>
      <c r="CE425" s="353"/>
      <c r="CF425" s="353"/>
      <c r="CG425" s="353"/>
      <c r="CH425" s="353"/>
      <c r="CI425" s="353"/>
      <c r="CJ425" s="353"/>
      <c r="CK425" s="353"/>
      <c r="CL425" s="353"/>
      <c r="CM425" s="353"/>
      <c r="CN425" s="353"/>
      <c r="CO425" s="353"/>
      <c r="CP425" s="353"/>
      <c r="CQ425" s="353"/>
      <c r="CR425" s="353"/>
      <c r="CS425" s="353"/>
      <c r="CT425" s="353"/>
      <c r="CU425" s="353"/>
      <c r="CV425" s="353"/>
      <c r="CW425" s="353"/>
      <c r="CX425" s="353"/>
      <c r="CY425" s="353"/>
      <c r="CZ425" s="353"/>
      <c r="DA425" s="353"/>
      <c r="DB425" s="353"/>
      <c r="DC425" s="353"/>
      <c r="DD425" s="353"/>
      <c r="DE425" s="353"/>
      <c r="DF425" s="353"/>
      <c r="DG425" s="353"/>
      <c r="DH425" s="353"/>
      <c r="DI425" s="353"/>
      <c r="DJ425" s="353"/>
      <c r="DK425" s="353"/>
      <c r="DL425" s="353"/>
      <c r="DM425" s="353"/>
      <c r="DN425" s="353"/>
      <c r="DO425" s="353"/>
      <c r="DP425" s="353"/>
      <c r="DQ425" s="353"/>
      <c r="DR425" s="353"/>
      <c r="DS425" s="353"/>
      <c r="DT425" s="353"/>
      <c r="DU425" s="353"/>
      <c r="DV425" s="353"/>
      <c r="DW425" s="353"/>
      <c r="DX425" s="353"/>
      <c r="DY425" s="353"/>
      <c r="DZ425" s="353"/>
      <c r="EA425" s="353"/>
      <c r="EB425" s="353"/>
      <c r="EC425" s="353"/>
      <c r="ED425" s="353"/>
      <c r="EE425" s="353"/>
      <c r="EF425" s="353"/>
      <c r="EG425" s="353"/>
      <c r="EH425" s="353"/>
      <c r="EI425" s="353"/>
      <c r="EJ425" s="353"/>
      <c r="EK425" s="353"/>
      <c r="EL425" s="353"/>
      <c r="EM425" s="353"/>
      <c r="EN425" s="353"/>
      <c r="EO425" s="353"/>
    </row>
    <row r="426" spans="1:155">
      <c r="B426" s="353"/>
      <c r="C426" s="353"/>
      <c r="D426" s="353"/>
      <c r="E426" s="353"/>
      <c r="F426" s="353"/>
      <c r="G426" s="353"/>
      <c r="H426" s="353"/>
      <c r="I426" s="353"/>
      <c r="J426" s="353"/>
      <c r="K426" s="361"/>
      <c r="L426" s="353"/>
      <c r="M426" s="353"/>
      <c r="N426" s="353"/>
      <c r="O426" s="353"/>
      <c r="P426" s="353"/>
      <c r="Q426" s="353"/>
      <c r="R426" s="353"/>
      <c r="S426" s="360"/>
      <c r="T426" s="362"/>
      <c r="U426" s="360"/>
      <c r="V426" s="353"/>
      <c r="W426" s="353"/>
      <c r="X426" s="353"/>
      <c r="Y426" s="353"/>
      <c r="Z426" s="353"/>
      <c r="AA426" s="353"/>
      <c r="AB426" s="353"/>
      <c r="AC426" s="353"/>
      <c r="AD426" s="353"/>
      <c r="AE426" s="353"/>
      <c r="AF426" s="353"/>
      <c r="AG426" s="353"/>
      <c r="AH426" s="353"/>
      <c r="AI426" s="353"/>
      <c r="AJ426" s="353"/>
      <c r="AK426" s="353"/>
      <c r="AL426" s="353"/>
      <c r="AM426" s="353"/>
      <c r="AN426" s="353"/>
      <c r="AO426" s="353"/>
      <c r="AP426" s="353"/>
      <c r="AQ426" s="353"/>
      <c r="AR426" s="353"/>
      <c r="AS426" s="353"/>
      <c r="AT426" s="353"/>
      <c r="AU426" s="353"/>
      <c r="AV426" s="353"/>
      <c r="AW426" s="353"/>
      <c r="AX426" s="353"/>
      <c r="AY426" s="353"/>
      <c r="AZ426" s="353"/>
      <c r="BA426" s="353"/>
      <c r="BB426" s="353"/>
      <c r="BC426" s="353"/>
      <c r="BD426" s="353"/>
      <c r="BE426" s="353"/>
      <c r="BF426" s="353"/>
      <c r="BG426" s="353"/>
      <c r="BH426" s="353"/>
      <c r="BI426" s="353"/>
      <c r="BJ426" s="353"/>
      <c r="BK426" s="353"/>
      <c r="BL426" s="353"/>
      <c r="BM426" s="353"/>
      <c r="BN426" s="360"/>
      <c r="BO426" s="353"/>
      <c r="BP426" s="353"/>
      <c r="BQ426" s="353"/>
      <c r="BR426" s="353"/>
      <c r="BS426" s="353"/>
      <c r="BT426" s="353"/>
      <c r="BU426" s="353"/>
      <c r="BV426" s="353"/>
      <c r="BW426" s="353"/>
      <c r="BX426" s="353"/>
      <c r="BY426" s="353"/>
      <c r="BZ426" s="353"/>
      <c r="CA426" s="353"/>
      <c r="CB426" s="353"/>
      <c r="CC426" s="353"/>
      <c r="CD426" s="353"/>
      <c r="CE426" s="353"/>
      <c r="CF426" s="353"/>
      <c r="CG426" s="353"/>
      <c r="CH426" s="353"/>
      <c r="CI426" s="353"/>
      <c r="CJ426" s="353"/>
      <c r="CK426" s="353"/>
      <c r="CL426" s="353"/>
      <c r="CM426" s="353"/>
      <c r="CN426" s="353"/>
      <c r="CO426" s="353"/>
      <c r="CP426" s="353"/>
      <c r="CQ426" s="353"/>
      <c r="CR426" s="353"/>
      <c r="CS426" s="353"/>
      <c r="CT426" s="353"/>
      <c r="CU426" s="353"/>
      <c r="CV426" s="353"/>
      <c r="CW426" s="353"/>
      <c r="CX426" s="353"/>
      <c r="CY426" s="353"/>
      <c r="CZ426" s="353"/>
      <c r="DA426" s="353"/>
      <c r="DB426" s="353"/>
      <c r="DC426" s="353"/>
      <c r="DD426" s="353"/>
      <c r="DE426" s="353"/>
      <c r="DF426" s="353"/>
      <c r="DG426" s="353"/>
      <c r="DH426" s="353"/>
      <c r="DI426" s="353"/>
      <c r="DJ426" s="353"/>
      <c r="DK426" s="353"/>
      <c r="DL426" s="353"/>
      <c r="DM426" s="353"/>
      <c r="DN426" s="353"/>
      <c r="DO426" s="353"/>
      <c r="DP426" s="353"/>
      <c r="DQ426" s="353"/>
      <c r="DR426" s="353"/>
      <c r="DS426" s="353"/>
      <c r="DT426" s="353"/>
      <c r="DU426" s="353"/>
      <c r="DV426" s="353"/>
      <c r="DW426" s="353"/>
      <c r="DX426" s="353"/>
      <c r="DY426" s="353"/>
      <c r="DZ426" s="353"/>
      <c r="EA426" s="353"/>
      <c r="EB426" s="353"/>
      <c r="EC426" s="353"/>
      <c r="ED426" s="353"/>
      <c r="EE426" s="353"/>
      <c r="EF426" s="353"/>
      <c r="EG426" s="353"/>
      <c r="EH426" s="353"/>
      <c r="EI426" s="353"/>
      <c r="EJ426" s="353"/>
      <c r="EK426" s="353"/>
      <c r="EL426" s="353"/>
      <c r="EM426" s="353"/>
      <c r="EN426" s="353"/>
      <c r="EO426" s="353"/>
    </row>
    <row r="427" spans="1:155">
      <c r="B427" s="353"/>
      <c r="C427" s="353"/>
      <c r="D427" s="353"/>
      <c r="E427" s="353"/>
      <c r="F427" s="353"/>
      <c r="G427" s="353"/>
      <c r="H427" s="353"/>
      <c r="I427" s="353"/>
      <c r="J427" s="353"/>
      <c r="K427" s="361"/>
      <c r="L427" s="353"/>
      <c r="M427" s="353"/>
      <c r="N427" s="353"/>
      <c r="O427" s="353"/>
      <c r="P427" s="353"/>
      <c r="Q427" s="353"/>
      <c r="R427" s="353"/>
      <c r="S427" s="360"/>
      <c r="T427" s="362"/>
      <c r="U427" s="360"/>
      <c r="V427" s="353"/>
      <c r="W427" s="353"/>
      <c r="X427" s="353"/>
      <c r="Y427" s="353"/>
      <c r="Z427" s="353"/>
      <c r="AA427" s="353"/>
      <c r="AB427" s="353"/>
      <c r="AC427" s="353"/>
      <c r="AD427" s="353"/>
      <c r="AE427" s="353"/>
      <c r="AF427" s="353"/>
      <c r="AG427" s="353"/>
      <c r="AH427" s="353"/>
      <c r="AI427" s="353"/>
      <c r="AJ427" s="353"/>
      <c r="AK427" s="353"/>
      <c r="AL427" s="353"/>
      <c r="AM427" s="353"/>
      <c r="AN427" s="353"/>
      <c r="AO427" s="353"/>
      <c r="AP427" s="353"/>
      <c r="AQ427" s="353"/>
      <c r="AR427" s="353"/>
      <c r="AS427" s="353"/>
      <c r="AT427" s="353"/>
      <c r="AU427" s="353"/>
      <c r="AV427" s="353"/>
      <c r="AW427" s="353"/>
      <c r="AX427" s="353"/>
      <c r="AY427" s="353"/>
      <c r="AZ427" s="353"/>
      <c r="BA427" s="353"/>
      <c r="BB427" s="353"/>
      <c r="BC427" s="353"/>
      <c r="BD427" s="353"/>
      <c r="BE427" s="353"/>
      <c r="BF427" s="353"/>
      <c r="BG427" s="353"/>
      <c r="BH427" s="353"/>
      <c r="BI427" s="353"/>
      <c r="BJ427" s="353"/>
      <c r="BK427" s="353"/>
      <c r="BL427" s="353"/>
      <c r="BM427" s="353"/>
      <c r="BN427" s="360"/>
      <c r="BO427" s="353"/>
      <c r="BP427" s="353"/>
      <c r="BQ427" s="353"/>
      <c r="BR427" s="353"/>
      <c r="BS427" s="353"/>
      <c r="BT427" s="353"/>
      <c r="BU427" s="353"/>
      <c r="BV427" s="353"/>
      <c r="BW427" s="353"/>
      <c r="BX427" s="353"/>
      <c r="BY427" s="353"/>
      <c r="BZ427" s="353"/>
      <c r="CA427" s="353"/>
      <c r="CB427" s="353"/>
      <c r="CC427" s="353"/>
      <c r="CD427" s="353"/>
      <c r="CE427" s="353"/>
      <c r="CF427" s="353"/>
      <c r="CG427" s="353"/>
      <c r="CH427" s="353"/>
      <c r="CI427" s="353"/>
      <c r="CJ427" s="353"/>
      <c r="CK427" s="353"/>
      <c r="CL427" s="353"/>
      <c r="CM427" s="353"/>
      <c r="CN427" s="353"/>
      <c r="CO427" s="353"/>
      <c r="CP427" s="353"/>
      <c r="CQ427" s="353"/>
      <c r="CR427" s="353"/>
      <c r="CS427" s="353"/>
      <c r="CT427" s="353"/>
      <c r="CU427" s="353"/>
      <c r="CV427" s="353"/>
      <c r="CW427" s="353"/>
      <c r="CX427" s="353"/>
      <c r="CY427" s="353"/>
      <c r="CZ427" s="353"/>
      <c r="DA427" s="353"/>
      <c r="DB427" s="353"/>
      <c r="DC427" s="353"/>
      <c r="DD427" s="353"/>
      <c r="DE427" s="353"/>
      <c r="DF427" s="353"/>
      <c r="DG427" s="353"/>
      <c r="DH427" s="353"/>
      <c r="DI427" s="353"/>
      <c r="DJ427" s="353"/>
      <c r="DK427" s="353"/>
      <c r="DL427" s="353"/>
      <c r="DM427" s="353"/>
      <c r="DN427" s="353"/>
      <c r="DO427" s="353"/>
      <c r="DP427" s="353"/>
      <c r="DQ427" s="353"/>
      <c r="DR427" s="353"/>
      <c r="DS427" s="353"/>
      <c r="DT427" s="353"/>
      <c r="DU427" s="353"/>
      <c r="DV427" s="353"/>
      <c r="DW427" s="353"/>
      <c r="DX427" s="353"/>
      <c r="DY427" s="353"/>
      <c r="DZ427" s="353"/>
      <c r="EA427" s="353"/>
      <c r="EB427" s="353"/>
      <c r="EC427" s="353"/>
      <c r="ED427" s="353"/>
      <c r="EE427" s="353"/>
      <c r="EF427" s="353"/>
      <c r="EG427" s="353"/>
      <c r="EH427" s="353"/>
      <c r="EI427" s="353"/>
      <c r="EJ427" s="353"/>
      <c r="EK427" s="353"/>
      <c r="EL427" s="353"/>
      <c r="EM427" s="353"/>
      <c r="EN427" s="353"/>
      <c r="EO427" s="353"/>
    </row>
    <row r="428" spans="1:155">
      <c r="B428" s="353"/>
      <c r="C428" s="353"/>
      <c r="D428" s="353"/>
      <c r="E428" s="353"/>
      <c r="F428" s="353"/>
      <c r="G428" s="353"/>
      <c r="H428" s="353"/>
      <c r="I428" s="353"/>
      <c r="J428" s="353"/>
      <c r="K428" s="361"/>
      <c r="L428" s="353"/>
      <c r="M428" s="353"/>
      <c r="N428" s="353"/>
      <c r="O428" s="353"/>
      <c r="P428" s="353"/>
      <c r="Q428" s="353"/>
      <c r="R428" s="353"/>
      <c r="S428" s="360"/>
      <c r="T428" s="362"/>
      <c r="U428" s="360"/>
      <c r="V428" s="353"/>
      <c r="W428" s="353"/>
      <c r="X428" s="353"/>
      <c r="Y428" s="353"/>
      <c r="Z428" s="353"/>
      <c r="AA428" s="353"/>
      <c r="AB428" s="353"/>
      <c r="AC428" s="353"/>
      <c r="AD428" s="353"/>
      <c r="AE428" s="353"/>
      <c r="AF428" s="353"/>
      <c r="AG428" s="353"/>
      <c r="AH428" s="353"/>
      <c r="AI428" s="353"/>
      <c r="AJ428" s="353"/>
      <c r="AK428" s="353"/>
      <c r="AL428" s="353"/>
      <c r="AM428" s="353"/>
      <c r="AN428" s="353"/>
      <c r="AO428" s="353"/>
      <c r="AP428" s="353"/>
      <c r="AQ428" s="353"/>
      <c r="AR428" s="353"/>
      <c r="AS428" s="353"/>
      <c r="AT428" s="353"/>
      <c r="AU428" s="353"/>
      <c r="AV428" s="353"/>
      <c r="AW428" s="353"/>
      <c r="AX428" s="353"/>
      <c r="AY428" s="353"/>
      <c r="AZ428" s="353"/>
      <c r="BA428" s="353"/>
      <c r="BB428" s="353"/>
      <c r="BC428" s="353"/>
      <c r="BD428" s="353"/>
      <c r="BE428" s="353"/>
      <c r="BF428" s="353"/>
      <c r="BG428" s="353"/>
      <c r="BH428" s="353"/>
      <c r="BI428" s="353"/>
      <c r="BJ428" s="353"/>
      <c r="BK428" s="353"/>
      <c r="BL428" s="353"/>
      <c r="BM428" s="353"/>
      <c r="BN428" s="360"/>
      <c r="BO428" s="353"/>
      <c r="BP428" s="353"/>
      <c r="BQ428" s="353"/>
      <c r="BR428" s="353"/>
      <c r="BS428" s="353"/>
      <c r="BT428" s="353"/>
      <c r="BU428" s="353"/>
      <c r="BV428" s="353"/>
      <c r="BW428" s="353"/>
      <c r="BX428" s="353"/>
      <c r="BY428" s="353"/>
      <c r="BZ428" s="353"/>
      <c r="CA428" s="353"/>
      <c r="CB428" s="353"/>
      <c r="CC428" s="353"/>
      <c r="CD428" s="353"/>
      <c r="CE428" s="353"/>
      <c r="CF428" s="353"/>
      <c r="CG428" s="353"/>
      <c r="CH428" s="353"/>
      <c r="CI428" s="353"/>
      <c r="CJ428" s="353"/>
      <c r="CK428" s="353"/>
      <c r="CL428" s="353"/>
      <c r="CM428" s="353"/>
      <c r="CN428" s="353"/>
      <c r="CO428" s="353"/>
      <c r="CP428" s="353"/>
      <c r="CQ428" s="353"/>
      <c r="CR428" s="353"/>
      <c r="CS428" s="353"/>
      <c r="CT428" s="353"/>
      <c r="CU428" s="353"/>
      <c r="CV428" s="353"/>
      <c r="CW428" s="353"/>
      <c r="CX428" s="353"/>
      <c r="CY428" s="353"/>
      <c r="CZ428" s="353"/>
      <c r="DA428" s="353"/>
      <c r="DB428" s="353"/>
      <c r="DC428" s="353"/>
      <c r="DD428" s="353"/>
      <c r="DE428" s="353"/>
      <c r="DF428" s="353"/>
      <c r="DG428" s="353"/>
      <c r="DH428" s="353"/>
      <c r="DI428" s="353"/>
      <c r="DJ428" s="353"/>
      <c r="DK428" s="353"/>
      <c r="DL428" s="353"/>
      <c r="DM428" s="353"/>
      <c r="DN428" s="353"/>
      <c r="DO428" s="353"/>
      <c r="DP428" s="353"/>
      <c r="DQ428" s="353"/>
      <c r="DR428" s="353"/>
      <c r="DS428" s="353"/>
      <c r="DT428" s="353"/>
      <c r="DU428" s="353"/>
      <c r="DV428" s="353"/>
      <c r="DW428" s="353"/>
      <c r="DX428" s="353"/>
      <c r="DY428" s="353"/>
      <c r="DZ428" s="353"/>
      <c r="EA428" s="353"/>
      <c r="EB428" s="353"/>
      <c r="EC428" s="353"/>
      <c r="ED428" s="353"/>
      <c r="EE428" s="353"/>
      <c r="EF428" s="353"/>
      <c r="EG428" s="353"/>
      <c r="EH428" s="353"/>
      <c r="EI428" s="353"/>
      <c r="EJ428" s="353"/>
      <c r="EK428" s="353"/>
      <c r="EL428" s="353"/>
      <c r="EM428" s="353"/>
      <c r="EN428" s="353"/>
      <c r="EO428" s="353"/>
    </row>
    <row r="429" spans="1:155">
      <c r="B429" s="353"/>
      <c r="C429" s="353"/>
      <c r="D429" s="353"/>
      <c r="E429" s="353"/>
      <c r="F429" s="353"/>
      <c r="G429" s="353"/>
      <c r="H429" s="353"/>
      <c r="I429" s="353"/>
      <c r="J429" s="353"/>
      <c r="K429" s="361"/>
      <c r="L429" s="353"/>
      <c r="M429" s="353"/>
      <c r="N429" s="353"/>
      <c r="O429" s="353"/>
      <c r="P429" s="353"/>
      <c r="Q429" s="353"/>
      <c r="R429" s="353"/>
      <c r="S429" s="360"/>
      <c r="T429" s="362"/>
      <c r="U429" s="360"/>
      <c r="V429" s="353"/>
      <c r="W429" s="353"/>
      <c r="X429" s="353"/>
      <c r="Y429" s="353"/>
      <c r="Z429" s="353"/>
      <c r="AA429" s="353"/>
      <c r="AB429" s="353"/>
      <c r="AC429" s="353"/>
      <c r="AD429" s="353"/>
      <c r="AE429" s="353"/>
      <c r="AF429" s="353"/>
      <c r="AG429" s="353"/>
      <c r="AH429" s="353"/>
      <c r="AI429" s="353"/>
      <c r="AJ429" s="353"/>
      <c r="AK429" s="353"/>
      <c r="AL429" s="353"/>
      <c r="AM429" s="353"/>
      <c r="AN429" s="353"/>
      <c r="AO429" s="353"/>
      <c r="AP429" s="353"/>
      <c r="AQ429" s="353"/>
      <c r="AR429" s="353"/>
      <c r="AS429" s="353"/>
      <c r="AT429" s="353"/>
      <c r="AU429" s="353"/>
      <c r="AV429" s="353"/>
      <c r="AW429" s="353"/>
      <c r="AX429" s="353"/>
      <c r="AY429" s="353"/>
      <c r="AZ429" s="353"/>
      <c r="BA429" s="353"/>
      <c r="BB429" s="353"/>
      <c r="BC429" s="353"/>
      <c r="BD429" s="353"/>
      <c r="BE429" s="353"/>
      <c r="BF429" s="353"/>
      <c r="BG429" s="353"/>
      <c r="BH429" s="353"/>
      <c r="BI429" s="353"/>
      <c r="BJ429" s="353"/>
      <c r="BK429" s="353"/>
      <c r="BL429" s="353"/>
      <c r="BM429" s="353"/>
      <c r="BN429" s="360"/>
      <c r="BO429" s="353"/>
      <c r="BP429" s="353"/>
      <c r="BQ429" s="353"/>
      <c r="BR429" s="353"/>
      <c r="BS429" s="353"/>
      <c r="BT429" s="353"/>
      <c r="BU429" s="353"/>
      <c r="BV429" s="353"/>
      <c r="BW429" s="353"/>
      <c r="BX429" s="353"/>
      <c r="BY429" s="353"/>
      <c r="BZ429" s="353"/>
      <c r="CA429" s="353"/>
      <c r="CB429" s="353"/>
      <c r="CC429" s="353"/>
      <c r="CD429" s="353"/>
      <c r="CE429" s="353"/>
      <c r="CF429" s="353"/>
      <c r="CG429" s="353"/>
      <c r="CH429" s="353"/>
      <c r="CI429" s="353"/>
      <c r="CJ429" s="353"/>
      <c r="CK429" s="353"/>
      <c r="CL429" s="353"/>
      <c r="CM429" s="353"/>
      <c r="CN429" s="353"/>
      <c r="CO429" s="353"/>
      <c r="CP429" s="353"/>
      <c r="CQ429" s="353"/>
      <c r="CR429" s="353"/>
      <c r="CS429" s="353"/>
      <c r="CT429" s="353"/>
      <c r="CU429" s="353"/>
      <c r="CV429" s="353"/>
      <c r="CW429" s="353"/>
      <c r="CX429" s="353"/>
      <c r="CY429" s="353"/>
      <c r="CZ429" s="353"/>
      <c r="DA429" s="353"/>
      <c r="DB429" s="353"/>
      <c r="DC429" s="353"/>
      <c r="DD429" s="353"/>
      <c r="DE429" s="353"/>
      <c r="DF429" s="353"/>
      <c r="DG429" s="353"/>
      <c r="DH429" s="353"/>
      <c r="DI429" s="353"/>
      <c r="DJ429" s="353"/>
      <c r="DK429" s="353"/>
      <c r="DL429" s="353"/>
      <c r="DM429" s="353"/>
      <c r="DN429" s="353"/>
      <c r="DO429" s="353"/>
      <c r="DP429" s="353"/>
      <c r="DQ429" s="353"/>
      <c r="DR429" s="353"/>
      <c r="DS429" s="353"/>
      <c r="DT429" s="353"/>
      <c r="DU429" s="353"/>
      <c r="DV429" s="353"/>
      <c r="DW429" s="353"/>
      <c r="DX429" s="353"/>
      <c r="DY429" s="353"/>
      <c r="DZ429" s="353"/>
      <c r="EA429" s="353"/>
      <c r="EB429" s="353"/>
      <c r="EC429" s="353"/>
      <c r="ED429" s="353"/>
      <c r="EE429" s="353"/>
      <c r="EF429" s="353"/>
      <c r="EG429" s="353"/>
      <c r="EH429" s="353"/>
      <c r="EI429" s="353"/>
      <c r="EJ429" s="353"/>
      <c r="EK429" s="353"/>
      <c r="EL429" s="353"/>
      <c r="EM429" s="353"/>
      <c r="EN429" s="353"/>
      <c r="EO429" s="353"/>
    </row>
  </sheetData>
  <sheetProtection password="CE88" sheet="1" objects="1" scenarios="1"/>
  <dataValidations disablePrompts="1" count="1">
    <dataValidation type="whole" allowBlank="1" showInputMessage="1" showErrorMessage="1" sqref="AT1 AT54 AT106 AT163 AT217 AT267 AT321 AT377">
      <formula1>S1</formula1>
      <formula2>S24</formula2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Instrucciones</vt:lpstr>
      <vt:lpstr>Enlaces</vt:lpstr>
      <vt:lpstr>Datos</vt:lpstr>
      <vt:lpstr>Fechas</vt:lpstr>
      <vt:lpstr>Comentarios</vt:lpstr>
      <vt:lpstr>Comportamiento SIN Fungicida</vt:lpstr>
      <vt:lpstr>Comportamiento CON Fungicida</vt:lpstr>
      <vt:lpstr>Enfermedades SIN Fungicida</vt:lpstr>
      <vt:lpstr>Forbbiden</vt:lpstr>
      <vt:lpstr>Enfermedades CON Fungicida</vt:lpstr>
      <vt:lpstr>Rendimiento</vt:lpstr>
      <vt:lpstr>ANVA-DSM</vt:lpstr>
      <vt:lpstr>Int. Var. x Fung.</vt:lpstr>
      <vt:lpstr>Estadísticas</vt:lpstr>
      <vt:lpstr>Grupo de Calidad</vt:lpstr>
      <vt:lpstr>'ANVA-DSM'!Área_de_impresión</vt:lpstr>
      <vt:lpstr>Estadísticas!Área_de_impresión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ABasllestero</cp:lastModifiedBy>
  <cp:lastPrinted>2008-09-09T17:08:20Z</cp:lastPrinted>
  <dcterms:created xsi:type="dcterms:W3CDTF">2006-12-27T14:29:51Z</dcterms:created>
  <dcterms:modified xsi:type="dcterms:W3CDTF">2023-03-21T21:37:41Z</dcterms:modified>
</cp:coreProperties>
</file>