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213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<sst xmlns="http://schemas.openxmlformats.org/spreadsheetml/2006/main" count="687" uniqueCount="452">
  <si>
    <t xml:space="preserve">Id</t>
  </si>
  <si>
    <t xml:space="preserve">Designator</t>
  </si>
  <si>
    <t xml:space="preserve">Package</t>
  </si>
  <si>
    <t xml:space="preserve">Qty/PCBA</t>
  </si>
  <si>
    <t xml:space="preserve">Proto qty</t>
  </si>
  <si>
    <t xml:space="preserve">Value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</si>
  <si>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</si>
  <si>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</si>
  <si>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</si>
  <si>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</si>
  <si>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</si>
  <si>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Farmell</t>
  </si>
  <si>
    <t xml:space="preserve">LCSC</t>
  </si>
  <si>
    <t xml:space="preserve">Re-reel: M/D/no</t>
  </si>
  <si>
    <t xml:space="preserve">Min Qty</t>
  </si>
  <si>
    <t xml:space="preserve">Qty to order</t>
  </si>
  <si>
    <t xml:space="preserve">Rcvd.prod</t>
  </si>
  <si>
    <t xml:space="preserve">Pkg</t>
  </si>
  <si>
    <t xml:space="preserve">Rcvd. proto</t>
  </si>
  <si>
    <t xml:space="preserve">Unit GBP/100</t>
  </si>
  <si>
    <t xml:space="preserve">Line GBP</t>
  </si>
  <si>
    <t xml:space="preserve">Status / best bet</t>
  </si>
  <si>
    <t xml:space="preserve">Select source</t>
  </si>
  <si>
    <t xml:space="preserve">Description</t>
  </si>
  <si>
    <t xml:space="preserve">Substitute</t>
  </si>
  <si>
    <t xml:space="preserve">Notes</t>
  </si>
  <si>
    <t xml:space="preserve">BT1</t>
  </si>
  <si>
    <t xml:space="preserve">Keystone-3000-CR1220-CR1216</t>
  </si>
  <si>
    <t xml:space="preserve">CR1220</t>
  </si>
  <si>
    <t xml:space="preserve">Keystone</t>
  </si>
  <si>
    <t xml:space="preserve">3000TR</t>
  </si>
  <si>
    <t xml:space="preserve">534-3000TR</t>
  </si>
  <si>
    <t xml:space="preserve">36-3000CT-ND</t>
  </si>
  <si>
    <t xml:space="preserve">M</t>
  </si>
  <si>
    <t xml:space="preserve">C101,C107,C111,C109,C105</t>
  </si>
  <si>
    <t xml:space="preserve">C_0402_1005Metric</t>
  </si>
  <si>
    <t xml:space="preserve">100nF</t>
  </si>
  <si>
    <t xml:space="preserve">6.3V</t>
  </si>
  <si>
    <t xml:space="preserve">Samsung</t>
  </si>
  <si>
    <t xml:space="preserve">CL05B104KO5NNNC</t>
  </si>
  <si>
    <t xml:space="preserve">187-CL05B104KO5NNNC </t>
  </si>
  <si>
    <t xml:space="preserve">C1525</t>
  </si>
  <si>
    <t xml:space="preserve">L</t>
  </si>
  <si>
    <t xml:space="preserve">Don’t order a reel – this part will be 0603 in rev 3.</t>
  </si>
  <si>
    <t xml:space="preserve">C103,C102,C106,C112</t>
  </si>
  <si>
    <t xml:space="preserve">1uF</t>
  </si>
  <si>
    <t xml:space="preserve">CL05A105KQ5NNNC</t>
  </si>
  <si>
    <t xml:space="preserve"> 187-CL05A105KQ5NNNC </t>
  </si>
  <si>
    <t xml:space="preserve">C107372</t>
  </si>
  <si>
    <t xml:space="preserve">C108,C104,C110</t>
  </si>
  <si>
    <t xml:space="preserve">C_0603_1608Metric</t>
  </si>
  <si>
    <t xml:space="preserve">10uF</t>
  </si>
  <si>
    <t xml:space="preserve">CL10A106MQ8NNNC</t>
  </si>
  <si>
    <t xml:space="preserve"> 187-CL10A106MQ8NNNC </t>
  </si>
  <si>
    <t xml:space="preserve">C1691</t>
  </si>
  <si>
    <t xml:space="preserve">C11</t>
  </si>
  <si>
    <t xml:space="preserve">18pF</t>
  </si>
  <si>
    <t xml:space="preserve">CL10C180JB8NNNC</t>
  </si>
  <si>
    <t xml:space="preserve"> 187-CL10C180JB8NNNC </t>
  </si>
  <si>
    <t xml:space="preserve">C1647</t>
  </si>
  <si>
    <t xml:space="preserve">C12,C21</t>
  </si>
  <si>
    <t xml:space="preserve">15pF</t>
  </si>
  <si>
    <t xml:space="preserve">CL10C150JB8NNNC</t>
  </si>
  <si>
    <t xml:space="preserve"> 187-CL10C150JB8NNNC </t>
  </si>
  <si>
    <t xml:space="preserve">C1644</t>
  </si>
  <si>
    <t xml:space="preserve">C14,C16,C15,C13</t>
  </si>
  <si>
    <t xml:space="preserve">C_1206_3216Metric</t>
  </si>
  <si>
    <t xml:space="preserve">47uF</t>
  </si>
  <si>
    <t xml:space="preserve">Consider change to 0805 to match C22, C23 etc</t>
  </si>
  <si>
    <t xml:space="preserve">C19,C20</t>
  </si>
  <si>
    <t xml:space="preserve">DNP</t>
  </si>
  <si>
    <t xml:space="preserve">C23,C29,C22</t>
  </si>
  <si>
    <t xml:space="preserve">C_0805_2012Metric</t>
  </si>
  <si>
    <t xml:space="preserve">CL21A476MQYNNNE</t>
  </si>
  <si>
    <t xml:space="preserve"> 187-CL21A476MQYNNNE </t>
  </si>
  <si>
    <t xml:space="preserve">C16780</t>
  </si>
  <si>
    <t xml:space="preserve">C24</t>
  </si>
  <si>
    <t xml:space="preserve">DNP 4.7uF</t>
  </si>
  <si>
    <t xml:space="preserve">C28</t>
  </si>
  <si>
    <t xml:space="preserve">1nF</t>
  </si>
  <si>
    <t xml:space="preserve">CL10B102KC8NNNC</t>
  </si>
  <si>
    <t xml:space="preserve"> 187-CL10B102KC8NNNC </t>
  </si>
  <si>
    <t xml:space="preserve">C153291</t>
  </si>
  <si>
    <t xml:space="preserve">C35,C26,C17,C18,C36,C38,C37,C33,C30,C39,C27,C9,C32,C10,C25,C34</t>
  </si>
  <si>
    <t xml:space="preserve">CL10B104KB8NNNC</t>
  </si>
  <si>
    <t xml:space="preserve">sub: 187-CL10B104KB85PNL</t>
  </si>
  <si>
    <t xml:space="preserve">C1591</t>
  </si>
  <si>
    <t xml:space="preserve">C4,C42,C1,C3,C41</t>
  </si>
  <si>
    <t xml:space="preserve">220nF</t>
  </si>
  <si>
    <t xml:space="preserve">50V</t>
  </si>
  <si>
    <t xml:space="preserve">CL10B224KB8NNNC</t>
  </si>
  <si>
    <t xml:space="preserve"> 187-CL10B224KB8NNNC </t>
  </si>
  <si>
    <t xml:space="preserve">C64705</t>
  </si>
  <si>
    <t xml:space="preserve">C40,C7,C31,C8</t>
  </si>
  <si>
    <t xml:space="preserve">CL10B105KO8NNNC</t>
  </si>
  <si>
    <t xml:space="preserve">sub:187-CL10B105KO8VPNC</t>
  </si>
  <si>
    <t xml:space="preserve">C59782</t>
  </si>
  <si>
    <t xml:space="preserve">C45,C43,C44,C6,C2,C5</t>
  </si>
  <si>
    <t xml:space="preserve">4.7uF</t>
  </si>
  <si>
    <t xml:space="preserve">CL31B475KBHNNNE</t>
  </si>
  <si>
    <t xml:space="preserve">C51205</t>
  </si>
  <si>
    <t xml:space="preserve">D1</t>
  </si>
  <si>
    <t xml:space="preserve">CHIPLED-0805</t>
  </si>
  <si>
    <t xml:space="preserve">LG R971-KN-1</t>
  </si>
  <si>
    <t xml:space="preserve">Osram</t>
  </si>
  <si>
    <t xml:space="preserve">LGR971-KN-1</t>
  </si>
  <si>
    <t xml:space="preserve">475-1410-6-ND</t>
  </si>
  <si>
    <t xml:space="preserve">DM</t>
  </si>
  <si>
    <t xml:space="preserve">Stock OK</t>
  </si>
  <si>
    <t xml:space="preserve">D2</t>
  </si>
  <si>
    <t xml:space="preserve">LH R974-LP-1</t>
  </si>
  <si>
    <t xml:space="preserve">LHR974-LP-1</t>
  </si>
  <si>
    <t xml:space="preserve">720-LHR974-LP-1</t>
  </si>
  <si>
    <t xml:space="preserve">475-1415-6-ND</t>
  </si>
  <si>
    <t xml:space="preserve">reel</t>
  </si>
  <si>
    <t xml:space="preserve">D3</t>
  </si>
  <si>
    <t xml:space="preserve">LO R976-PS-1</t>
  </si>
  <si>
    <t xml:space="preserve">LOR976-PS-1</t>
  </si>
  <si>
    <t xml:space="preserve">720-LOR976-PS-1</t>
  </si>
  <si>
    <t xml:space="preserve">475-2488-6-ND</t>
  </si>
  <si>
    <t xml:space="preserve">D4</t>
  </si>
  <si>
    <t xml:space="preserve">D_SOD-123</t>
  </si>
  <si>
    <t xml:space="preserve">ATV02W360B-HF</t>
  </si>
  <si>
    <t xml:space="preserve">Comchip</t>
  </si>
  <si>
    <t xml:space="preserve">750-ATV02W360B-HF</t>
  </si>
  <si>
    <t xml:space="preserve">641-1664-6-ND</t>
  </si>
  <si>
    <t xml:space="preserve">D5</t>
  </si>
  <si>
    <t xml:space="preserve">D_SOD-123F</t>
  </si>
  <si>
    <t xml:space="preserve">12V</t>
  </si>
  <si>
    <t xml:space="preserve">Diodes Inc.</t>
  </si>
  <si>
    <t xml:space="preserve">BZT52C12-13-F</t>
  </si>
  <si>
    <t xml:space="preserve">621-BZT52C12-13-F</t>
  </si>
  <si>
    <t xml:space="preserve">BZT52C1213-FDIDKR-ND</t>
  </si>
  <si>
    <t xml:space="preserve">D7</t>
  </si>
  <si>
    <t xml:space="preserve">LY R976-PS-36</t>
  </si>
  <si>
    <t xml:space="preserve">LYR976-PS-36</t>
  </si>
  <si>
    <t xml:space="preserve">720-LYR976-PS-36</t>
  </si>
  <si>
    <t xml:space="preserve">475-2560-6-ND</t>
  </si>
  <si>
    <t xml:space="preserve">D9,D6</t>
  </si>
  <si>
    <t xml:space="preserve">D_0402_1005Metric</t>
  </si>
  <si>
    <t xml:space="preserve">0402ESDA-MLP1</t>
  </si>
  <si>
    <t xml:space="preserve">Eaton</t>
  </si>
  <si>
    <t xml:space="preserve">504-0402ESDA-MLP1</t>
  </si>
  <si>
    <t xml:space="preserve">283-2964-6-ND</t>
  </si>
  <si>
    <t xml:space="preserve">FB1,FB2</t>
  </si>
  <si>
    <t xml:space="preserve">L_1008_2520Metric</t>
  </si>
  <si>
    <t xml:space="preserve">1uH</t>
  </si>
  <si>
    <t xml:space="preserve">Murata</t>
  </si>
  <si>
    <t xml:space="preserve">LQM2HPN1R0MJHL</t>
  </si>
  <si>
    <t xml:space="preserve">81-LQM2HPN1R0MJHL</t>
  </si>
  <si>
    <t xml:space="preserve">490-12068-6-ND</t>
  </si>
  <si>
    <t xml:space="preserve">J10</t>
  </si>
  <si>
    <t xml:space="preserve">JST_PH_B5B-PH-SM4-TB_1x05-1MP_P2.00mm_Vertical</t>
  </si>
  <si>
    <t xml:space="preserve">Conn_01x05_MountingPin</t>
  </si>
  <si>
    <t xml:space="preserve">JST</t>
  </si>
  <si>
    <t xml:space="preserve">B5B-PH-SM4-TBT(LF)(SN)</t>
  </si>
  <si>
    <t xml:space="preserve">no</t>
  </si>
  <si>
    <t xml:space="preserve">455-3362-6-ND</t>
  </si>
  <si>
    <t xml:space="preserve">D</t>
  </si>
  <si>
    <t xml:space="preserve">J101</t>
  </si>
  <si>
    <t xml:space="preserve">PinHeader_2x04_P2.00mm_Vertical_SMD_AMPMODU</t>
  </si>
  <si>
    <t xml:space="preserve">2842142-4</t>
  </si>
  <si>
    <t xml:space="preserve">TE</t>
  </si>
  <si>
    <t xml:space="preserve">571-2842142-4</t>
  </si>
  <si>
    <t xml:space="preserve">17-2842142-4TR-ND</t>
  </si>
  <si>
    <t xml:space="preserve">tape</t>
  </si>
  <si>
    <t xml:space="preserve">J11</t>
  </si>
  <si>
    <t xml:space="preserve">SMA_Amphenol_132134-10_Vertical</t>
  </si>
  <si>
    <t xml:space="preserve">SMA</t>
  </si>
  <si>
    <t xml:space="preserve">Amphenol</t>
  </si>
  <si>
    <t xml:space="preserve">132134-10</t>
  </si>
  <si>
    <t xml:space="preserve">523-132134-10</t>
  </si>
  <si>
    <t xml:space="preserve">ARF2755-ND</t>
  </si>
  <si>
    <t xml:space="preserve">bulk only</t>
  </si>
  <si>
    <t xml:space="preserve">Fit only on test units</t>
  </si>
  <si>
    <t xml:space="preserve">J12</t>
  </si>
  <si>
    <t xml:space="preserve">Coax_Conn_U.FL</t>
  </si>
  <si>
    <t xml:space="preserve">U_FL-R-SMT-1_10_</t>
  </si>
  <si>
    <t xml:space="preserve">Cinch Johnson</t>
  </si>
  <si>
    <t xml:space="preserve">128-0711-201</t>
  </si>
  <si>
    <t xml:space="preserve">530-1280711201</t>
  </si>
  <si>
    <t xml:space="preserve">J983DKR-ND</t>
  </si>
  <si>
    <t xml:space="preserve">J13</t>
  </si>
  <si>
    <t xml:space="preserve">JAE_SIM_Card_SF72S006</t>
  </si>
  <si>
    <t xml:space="preserve">JAE</t>
  </si>
  <si>
    <t xml:space="preserve">SF72S006VBDR2500</t>
  </si>
  <si>
    <t xml:space="preserve">656-SF72S006VBDR2500</t>
  </si>
  <si>
    <t xml:space="preserve">670-2967-6-ND</t>
  </si>
  <si>
    <t xml:space="preserve">Memory Card Connectors NANO SIM Card </t>
  </si>
  <si>
    <t xml:space="preserve">60 in hand</t>
  </si>
  <si>
    <t xml:space="preserve">J14</t>
  </si>
  <si>
    <t xml:space="preserve">microSD_JAE_ST11S008V4H</t>
  </si>
  <si>
    <t xml:space="preserve">Micro_SD_Card_Det_JAE_ST11</t>
  </si>
  <si>
    <t xml:space="preserve">ST11S008V4HR2000</t>
  </si>
  <si>
    <t xml:space="preserve">656-ST11S008V4HR2000</t>
  </si>
  <si>
    <t xml:space="preserve">670-2695-6-ND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</si>
  <si>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</si>
  <si>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</si>
  <si>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</si>
  <si>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10118194-0001LF</t>
  </si>
  <si>
    <t xml:space="preserve">649-10118194-0001LF</t>
  </si>
  <si>
    <t xml:space="preserve">609-4618-6-ND</t>
  </si>
  <si>
    <t xml:space="preserve">Stock Med</t>
  </si>
  <si>
    <t xml:space="preserve">J16, J202</t>
  </si>
  <si>
    <t xml:space="preserve">Hirose_FH12-20S-0.5SH_1x20-1MP_P0.50mm_Horizontal</t>
  </si>
  <si>
    <t xml:space="preserve">FH12A-20S-0.5SH</t>
  </si>
  <si>
    <t xml:space="preserve">Hirose</t>
  </si>
  <si>
    <t xml:space="preserve">FH12A-20S-0.5SH(55)</t>
  </si>
  <si>
    <t xml:space="preserve">798-FH12A-20S0.5SH55</t>
  </si>
  <si>
    <t xml:space="preserve">HFK120CT-ND</t>
  </si>
  <si>
    <t xml:space="preserve">J201</t>
  </si>
  <si>
    <t xml:space="preserve">PinSocket_2x04_P2.00mm_Vertical_SMD_Bottom_or_Top_Entry_AMPMODU</t>
  </si>
  <si>
    <t xml:space="preserve">2314844-8</t>
  </si>
  <si>
    <t xml:space="preserve">571-2314844-8</t>
  </si>
  <si>
    <t xml:space="preserve">17-2314844-8-ND</t>
  </si>
  <si>
    <t xml:space="preserve">tube only</t>
  </si>
  <si>
    <t xml:space="preserve">tube</t>
  </si>
  <si>
    <t xml:space="preserve">8 Position Receptacle, Bottom or Top Entry Connector 0.079" (2.00mm) Surface Mount Gold</t>
  </si>
  <si>
    <t xml:space="preserve">L1</t>
  </si>
  <si>
    <t xml:space="preserve">L_Coilcraft_XAL5030</t>
  </si>
  <si>
    <t xml:space="preserve">4.7uH</t>
  </si>
  <si>
    <t xml:space="preserve">Coilcraft</t>
  </si>
  <si>
    <t xml:space="preserve">XAL5030-472</t>
  </si>
  <si>
    <t xml:space="preserve">994-XAL5030-472MEB</t>
  </si>
  <si>
    <t xml:space="preserve">Fixed Inductors 4.7uH Shld 20% 5.9A 36mOhms AECQ2</t>
  </si>
  <si>
    <t xml:space="preserve">L2</t>
  </si>
  <si>
    <t xml:space="preserve">3.3uH</t>
  </si>
  <si>
    <t xml:space="preserve">XAL5030-332</t>
  </si>
  <si>
    <t xml:space="preserve">994-XAL5030-332MEB</t>
  </si>
  <si>
    <t xml:space="preserve">Fixed Inductors 3.3uH Shld 20% 8.1A 23.3mOhms AECQ2</t>
  </si>
  <si>
    <t xml:space="preserve">LED201,LED203,LED202</t>
  </si>
  <si>
    <t xml:space="preserve">LED_Avago_PLCC4_3.2x2.8mm_CW</t>
  </si>
  <si>
    <t xml:space="preserve">IN-P32TATRGB</t>
  </si>
  <si>
    <t xml:space="preserve">Inolux</t>
  </si>
  <si>
    <t xml:space="preserve">743-IN-P32TATRGB</t>
  </si>
  <si>
    <t xml:space="preserve">1830-1116-6-ND</t>
  </si>
  <si>
    <t xml:space="preserve">MIC101</t>
  </si>
  <si>
    <t xml:space="preserve">Knowles_LGA-5_3.5x2.65mm</t>
  </si>
  <si>
    <t xml:space="preserve">SPH0641LU4H-1</t>
  </si>
  <si>
    <t xml:space="preserve">Knowles</t>
  </si>
  <si>
    <t xml:space="preserve">721-SPH0641LU4H-1</t>
  </si>
  <si>
    <t xml:space="preserve">no stock</t>
  </si>
  <si>
    <t xml:space="preserve">82 in hand</t>
  </si>
  <si>
    <t xml:space="preserve">MEMS Microphones DIG MEMs Mic, BP, Multimode,Ultrasonic </t>
  </si>
  <si>
    <t xml:space="preserve">Module1</t>
  </si>
  <si>
    <t xml:space="preserve">Raspberry-Pi-4-Compute-Module</t>
  </si>
  <si>
    <t xml:space="preserve">ComputeModule4-CM4</t>
  </si>
  <si>
    <t xml:space="preserve">Raspberry Pi</t>
  </si>
  <si>
    <t xml:space="preserve">CM4002016</t>
  </si>
  <si>
    <t xml:space="preserve">bulk</t>
  </si>
  <si>
    <t xml:space="preserve">Module1_connectors</t>
  </si>
  <si>
    <t xml:space="preserve">DF40HC(3.0)-100DS-0.4v</t>
  </si>
  <si>
    <t xml:space="preserve">798-DF40HC30100DS451</t>
  </si>
  <si>
    <t xml:space="preserve">H124602DKR-ND</t>
  </si>
  <si>
    <t xml:space="preserve">Stock medium</t>
  </si>
  <si>
    <t xml:space="preserve">Q2,Q3,Q1</t>
  </si>
  <si>
    <t xml:space="preserve">Vishay_PowerPAK_1212-8_Single</t>
  </si>
  <si>
    <t xml:space="preserve">Si7113ADN</t>
  </si>
  <si>
    <t xml:space="preserve">Vishay</t>
  </si>
  <si>
    <t xml:space="preserve">SI7113ADN-T1-GE3</t>
  </si>
  <si>
    <t xml:space="preserve">78-SI7113ADN-T1-GE3</t>
  </si>
  <si>
    <t xml:space="preserve">SI7113ADN-T1-GE3DKR-ND</t>
  </si>
  <si>
    <t xml:space="preserve">Q4</t>
  </si>
  <si>
    <t xml:space="preserve">SOT-323_SC-70</t>
  </si>
  <si>
    <t xml:space="preserve">NX3008NBKW</t>
  </si>
  <si>
    <t xml:space="preserve">Nexperia</t>
  </si>
  <si>
    <t xml:space="preserve">NX3008NBKW,115</t>
  </si>
  <si>
    <t xml:space="preserve">771-NX3008NBKW,115</t>
  </si>
  <si>
    <t xml:space="preserve">1727-1280-6-ND</t>
  </si>
  <si>
    <t xml:space="preserve">R101,R102</t>
  </si>
  <si>
    <t xml:space="preserve">R_0402_1005Metric</t>
  </si>
  <si>
    <t xml:space="preserve">22R</t>
  </si>
  <si>
    <t xml:space="preserve">Walsin</t>
  </si>
  <si>
    <t xml:space="preserve">WR04X22R0FTL</t>
  </si>
  <si>
    <t xml:space="preserve">603-RC0402FR-0722RL </t>
  </si>
  <si>
    <t xml:space="preserve">C163821</t>
  </si>
  <si>
    <t xml:space="preserve">R18</t>
  </si>
  <si>
    <t xml:space="preserve">R20,R19</t>
  </si>
  <si>
    <t xml:space="preserve">0R</t>
  </si>
  <si>
    <t xml:space="preserve">WR04X0000FTL</t>
  </si>
  <si>
    <t xml:space="preserve">603-RC0402JR-070RL </t>
  </si>
  <si>
    <t xml:space="preserve">C163803</t>
  </si>
  <si>
    <t xml:space="preserve">R10,R9</t>
  </si>
  <si>
    <t xml:space="preserve">R_0603_1608Metric</t>
  </si>
  <si>
    <t xml:space="preserve">1M</t>
  </si>
  <si>
    <t xml:space="preserve">WR06X1004FTL</t>
  </si>
  <si>
    <t xml:space="preserve">603-RC0603FR-071ML </t>
  </si>
  <si>
    <t xml:space="preserve">   C163869 </t>
  </si>
  <si>
    <t xml:space="preserve">R11,R12,R24,R8,R7,R13,R33,R16,R14,R103</t>
  </si>
  <si>
    <t xml:space="preserve">100k</t>
  </si>
  <si>
    <t xml:space="preserve">WR06X1003FTL</t>
  </si>
  <si>
    <t xml:space="preserve">603-RC0603FR-07100KL </t>
  </si>
  <si>
    <t xml:space="preserve">C132374</t>
  </si>
  <si>
    <t xml:space="preserve">R17</t>
  </si>
  <si>
    <t xml:space="preserve">37.4k</t>
  </si>
  <si>
    <t xml:space="preserve">Yageo</t>
  </si>
  <si>
    <t xml:space="preserve">RC0603FR-0737K4L</t>
  </si>
  <si>
    <t xml:space="preserve">C163425</t>
  </si>
  <si>
    <t xml:space="preserve">R2,R3,R1</t>
  </si>
  <si>
    <t xml:space="preserve">DNP 0R</t>
  </si>
  <si>
    <t xml:space="preserve">R204,R201,R206,R203,R202,R205,R209,R207,R208 </t>
  </si>
  <si>
    <t xml:space="preserve">WR06X22R0FTL</t>
  </si>
  <si>
    <t xml:space="preserve">603-RC0603FR-1022RL </t>
  </si>
  <si>
    <t xml:space="preserve">C163887</t>
  </si>
  <si>
    <t xml:space="preserve">R21</t>
  </si>
  <si>
    <t xml:space="preserve">DNP 29.4k</t>
  </si>
  <si>
    <t xml:space="preserve">R22</t>
  </si>
  <si>
    <t xml:space="preserve">DNP 15k</t>
  </si>
  <si>
    <t xml:space="preserve">R23</t>
  </si>
  <si>
    <t xml:space="preserve">WR06X0000FTL</t>
  </si>
  <si>
    <t xml:space="preserve">603-RC0603JR-070RL </t>
  </si>
  <si>
    <t xml:space="preserve">C163836</t>
  </si>
  <si>
    <t xml:space="preserve">R26,R15,R25,R27</t>
  </si>
  <si>
    <t xml:space="preserve">23.7k</t>
  </si>
  <si>
    <t xml:space="preserve">WR06X2372FTL</t>
  </si>
  <si>
    <t xml:space="preserve">603-RC0603FR-0723K7L </t>
  </si>
  <si>
    <t xml:space="preserve">C168293</t>
  </si>
  <si>
    <t xml:space="preserve">R29,R30</t>
  </si>
  <si>
    <t xml:space="preserve">510k</t>
  </si>
  <si>
    <t xml:space="preserve">WR06X5103FTL</t>
  </si>
  <si>
    <t xml:space="preserve">603-RC0603FR-07510KL </t>
  </si>
  <si>
    <t xml:space="preserve">C163930</t>
  </si>
  <si>
    <t xml:space="preserve">R35,R36</t>
  </si>
  <si>
    <t xml:space="preserve">0.1R</t>
  </si>
  <si>
    <t xml:space="preserve">Uni-Royal</t>
  </si>
  <si>
    <t xml:space="preserve">0603WAJ010KT5E</t>
  </si>
  <si>
    <t xml:space="preserve">603-RL0805JR070R1L </t>
  </si>
  <si>
    <t xml:space="preserve">C247025 </t>
  </si>
  <si>
    <t xml:space="preserve">Error – ordered 0805 parts for prototype. Production ordered correctly</t>
  </si>
  <si>
    <t xml:space="preserve">R5,R6,R31,R32,R28,R4,R34</t>
  </si>
  <si>
    <t xml:space="preserve">1k</t>
  </si>
  <si>
    <t xml:space="preserve">WR06X1001FTL</t>
  </si>
  <si>
    <t xml:space="preserve">603-RC0603FR-071KL </t>
  </si>
  <si>
    <t xml:space="preserve">C112433</t>
  </si>
  <si>
    <t xml:space="preserve">SP101,SP102</t>
  </si>
  <si>
    <t xml:space="preserve">wurth-spacer-WA-SMSI-9774070360R</t>
  </si>
  <si>
    <t xml:space="preserve">WA-SMSI-9774070360R</t>
  </si>
  <si>
    <t xml:space="preserve">Wurth</t>
  </si>
  <si>
    <t xml:space="preserve">9774070360R</t>
  </si>
  <si>
    <t xml:space="preserve">710-9774070360R </t>
  </si>
  <si>
    <t xml:space="preserve">732-5274-1-ND</t>
  </si>
  <si>
    <t xml:space="preserve">Not worth it</t>
  </si>
  <si>
    <t xml:space="preserve">Dk:69 Fn: 51 Sample:30!</t>
  </si>
  <si>
    <t xml:space="preserve">DFW</t>
  </si>
  <si>
    <t xml:space="preserve">SP3,SP2,SP1,SP4</t>
  </si>
  <si>
    <t xml:space="preserve">wurth-spacer-WA-SMSI-9774030151R</t>
  </si>
  <si>
    <t xml:space="preserve">WA-SMSI-9774030151R</t>
  </si>
  <si>
    <t xml:space="preserve">9774030151R</t>
  </si>
  <si>
    <t xml:space="preserve">710-9774030151R</t>
  </si>
  <si>
    <t xml:space="preserve">732-7083-6-ND</t>
  </si>
  <si>
    <t xml:space="preserve">U1,U14</t>
  </si>
  <si>
    <t xml:space="preserve">SOT-353_SC-70-5</t>
  </si>
  <si>
    <t xml:space="preserve">74LVC1G07DCK</t>
  </si>
  <si>
    <t xml:space="preserve">TI</t>
  </si>
  <si>
    <t xml:space="preserve">SN74LVC1G07DCKT</t>
  </si>
  <si>
    <t xml:space="preserve">595-SN74LVC1G07DCK3</t>
  </si>
  <si>
    <t xml:space="preserve">296-26591-6-ND</t>
  </si>
  <si>
    <t xml:space="preserve">U101</t>
  </si>
  <si>
    <t xml:space="preserve">QFN-24-1EP_4x4mm_P0.5mm_EP2.65x2.65mm_ThermalVias</t>
  </si>
  <si>
    <t xml:space="preserve">PCMD3180</t>
  </si>
  <si>
    <t xml:space="preserve">PCMD3180IRTWT</t>
  </si>
  <si>
    <t xml:space="preserve">595-PCMD3180IRTWT</t>
  </si>
  <si>
    <t xml:space="preserve">296-PCMD3180IRTWTDKR-ND</t>
  </si>
  <si>
    <t xml:space="preserve">Low stock – Mouser only</t>
  </si>
  <si>
    <t xml:space="preserve">U12</t>
  </si>
  <si>
    <t xml:space="preserve">QFN-24-1EP_4x4mm_P0.5mm_EP2.6x2.6mm</t>
  </si>
  <si>
    <t xml:space="preserve">CP2102N-Axx-xQFN24</t>
  </si>
  <si>
    <t xml:space="preserve">Si Labs</t>
  </si>
  <si>
    <t xml:space="preserve">CP2102N-A02-GQFN24R</t>
  </si>
  <si>
    <t xml:space="preserve">634-CP2102NA02QFN24R</t>
  </si>
  <si>
    <t xml:space="preserve">336-5888-6-ND</t>
  </si>
  <si>
    <t xml:space="preserve">C969151</t>
  </si>
  <si>
    <t xml:space="preserve">Only stock at LCSC</t>
  </si>
  <si>
    <t xml:space="preserve">U13</t>
  </si>
  <si>
    <t xml:space="preserve">SOIC-8_3.9x4.9mm_P1.27mm</t>
  </si>
  <si>
    <t xml:space="preserve">DS3231MZ</t>
  </si>
  <si>
    <t xml:space="preserve">Maxim</t>
  </si>
  <si>
    <t xml:space="preserve">DS3231MZ+</t>
  </si>
  <si>
    <t xml:space="preserve">700-DS3231MZ+</t>
  </si>
  <si>
    <t xml:space="preserve">DS3231MZ+-ND</t>
  </si>
  <si>
    <t xml:space="preserve">Only tubes available</t>
  </si>
  <si>
    <t xml:space="preserve">U15</t>
  </si>
  <si>
    <t xml:space="preserve">MSOP-10_3x3mm_P0.5mm</t>
  </si>
  <si>
    <t xml:space="preserve">FSUSB42MX</t>
  </si>
  <si>
    <t xml:space="preserve">On Semi</t>
  </si>
  <si>
    <t xml:space="preserve">FSUSB42MUX</t>
  </si>
  <si>
    <t xml:space="preserve">512-FSUSB42MUX</t>
  </si>
  <si>
    <t xml:space="preserve">FSUSB42MUXDKR-ND</t>
  </si>
  <si>
    <t xml:space="preserve">C11355</t>
  </si>
  <si>
    <t xml:space="preserve">U17</t>
  </si>
  <si>
    <t xml:space="preserve">TSSOP-28_4.4x9.7mm_P0.65mm</t>
  </si>
  <si>
    <t xml:space="preserve">PCA9685PW</t>
  </si>
  <si>
    <t xml:space="preserve">NXP</t>
  </si>
  <si>
    <t xml:space="preserve">PCA9685PW/Q900,118</t>
  </si>
  <si>
    <t xml:space="preserve">771-PCA9685PWQ900118</t>
  </si>
  <si>
    <t xml:space="preserve">88 stock Mousereel</t>
  </si>
  <si>
    <t xml:space="preserve">U2,U11,U16,U8,U10</t>
  </si>
  <si>
    <t xml:space="preserve">USON-10_2.5x1.0mm_P0.5mm</t>
  </si>
  <si>
    <t xml:space="preserve">ESD7004</t>
  </si>
  <si>
    <t xml:space="preserve">ESD7004MUTAG</t>
  </si>
  <si>
    <t xml:space="preserve">863-ESD7004MUTAG</t>
  </si>
  <si>
    <t xml:space="preserve">ESD7004MUTAGOSDKR-ND</t>
  </si>
  <si>
    <t xml:space="preserve">Mousereel</t>
  </si>
  <si>
    <t xml:space="preserve">U3,U4</t>
  </si>
  <si>
    <t xml:space="preserve">SOT-363_SC-70-6</t>
  </si>
  <si>
    <t xml:space="preserve">DZDH0401DW</t>
  </si>
  <si>
    <t xml:space="preserve">DZDH0401DW-7</t>
  </si>
  <si>
    <t xml:space="preserve">31-DZDH0401DW-7DKR-ND</t>
  </si>
  <si>
    <t xml:space="preserve">U6,U5</t>
  </si>
  <si>
    <t xml:space="preserve">WQFN-HR-13</t>
  </si>
  <si>
    <t xml:space="preserve">LM60440DRPK</t>
  </si>
  <si>
    <t xml:space="preserve">595-LM60440DRPKR</t>
  </si>
  <si>
    <t xml:space="preserve">U7</t>
  </si>
  <si>
    <t xml:space="preserve">Cellular_Modem-Sierra-Wireless-module-CF3-ringCD</t>
  </si>
  <si>
    <t xml:space="preserve">Sierra_Wireless_RC7620</t>
  </si>
  <si>
    <t xml:space="preserve">Sierra Wireless</t>
  </si>
  <si>
    <t xml:space="preserve">RC7620</t>
  </si>
  <si>
    <t xml:space="preserve">Reeled</t>
  </si>
  <si>
    <t xml:space="preserve">In hand</t>
  </si>
  <si>
    <t xml:space="preserve">U9</t>
  </si>
  <si>
    <t xml:space="preserve">TSSOP-20_4.4x6.5mm_P0.65mm</t>
  </si>
  <si>
    <t xml:space="preserve">TXS0108EPW</t>
  </si>
  <si>
    <t xml:space="preserve">TXS0108EPWR</t>
  </si>
  <si>
    <t xml:space="preserve">595-TXS0108EPWR</t>
  </si>
  <si>
    <t xml:space="preserve">296-23011-6-ND</t>
  </si>
  <si>
    <t xml:space="preserve">Light pipes</t>
  </si>
  <si>
    <t xml:space="preserve">Mentor</t>
  </si>
  <si>
    <t xml:space="preserve">F</t>
  </si>
  <si>
    <t xml:space="preserve">Thumbscrews</t>
  </si>
  <si>
    <t xml:space="preserve">Automotion</t>
  </si>
  <si>
    <t xml:space="preserve">confirm 8 vs 10mm</t>
  </si>
  <si>
    <t xml:space="preserve">Snap rings?</t>
  </si>
  <si>
    <t xml:space="preserve">confirm necessary</t>
  </si>
  <si>
    <t xml:space="preserve">JST crimp contact</t>
  </si>
  <si>
    <t xml:space="preserve">SPH-002T-P0.5S </t>
  </si>
  <si>
    <t xml:space="preserve">JST housing</t>
  </si>
  <si>
    <t xml:space="preserve">PHR-5</t>
  </si>
  <si>
    <t xml:space="preserve">M12 receptacle + flying leads</t>
  </si>
  <si>
    <t xml:space="preserve">T4171310005-001 </t>
  </si>
  <si>
    <t xml:space="preserve">571-T4171310005-001 </t>
  </si>
  <si>
    <t xml:space="preserve">Low stock</t>
  </si>
  <si>
    <t xml:space="preserve"> </t>
  </si>
  <si>
    <t xml:space="preserve">USD-GBP</t>
  </si>
  <si>
    <t xml:space="preserve">Prototype units (r2)</t>
  </si>
  <si>
    <t xml:space="preserve">Production units (r3)</t>
  </si>
  <si>
    <t xml:space="preserve">Production units plus spare parts</t>
  </si>
  <si>
    <t xml:space="preserve">Prices exclude re-reeling fees</t>
  </si>
  <si>
    <t xml:space="preserve">Ordered from LCSC</t>
  </si>
  <si>
    <t xml:space="preserve">Ordered from Mouser</t>
  </si>
  <si>
    <t xml:space="preserve">Ordered from Digikey</t>
  </si>
  <si>
    <t xml:space="preserve">Ordered from Farnell</t>
  </si>
  <si>
    <t xml:space="preserve">Proto qty ordered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</si>
</sst>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5429"/>
        <bgColor rgb="FFFF4000"/>
      </patternFill>
    </fill>
    <fill>
      <patternFill patternType="solid">
        <fgColor rgb="FFFF7B59"/>
        <bgColor rgb="FFFF5429"/>
      </patternFill>
    </fill>
    <fill>
      <patternFill patternType="solid">
        <fgColor rgb="FF31E99E"/>
        <bgColor rgb="FF4AFFB5"/>
      </patternFill>
    </fill>
    <fill>
      <patternFill patternType="solid">
        <fgColor rgb="FFFFE994"/>
        <bgColor rgb="FFFFFFCC"/>
      </patternFill>
    </fill>
    <fill>
      <patternFill patternType="solid">
        <fgColor rgb="FF6DCEFD"/>
        <bgColor rgb="FF9999FF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  <fill>
      <patternFill patternType="solid">
        <fgColor rgb="FFFF90F6"/>
        <bgColor rgb="FFCC99FF"/>
      </patternFill>
    </fill>
    <fill>
      <patternFill patternType="solid">
        <fgColor rgb="FF77BC65"/>
        <bgColor rgb="FFB2B2B2"/>
      </patternFill>
    </fill>
    <fill>
      <patternFill patternType="solid">
        <fgColor rgb="FFFF4000"/>
        <bgColor rgb="FFFF5429"/>
      </patternFill>
    </fill>
    <fill>
      <patternFill patternType="solid">
        <fgColor rgb="FFFFB66C"/>
        <bgColor rgb="FFFFCC00"/>
      </patternFill>
    </fill>
    <fill>
      <patternFill patternType="solid">
        <fgColor rgb="FF4AFFB5"/>
        <bgColor rgb="FF31E99E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2">
    <dxf>
      <font>
        <name val="Arial"/>
        <charset val="1"/>
        <family val="2"/>
      </font>
      <fill>
        <patternFill>
          <bgColor rgb="FFFF5429"/>
        </patternFill>
      </fill>
    </dxf>
    <dxf>
      <font>
        <name val="Arial"/>
        <charset val="1"/>
        <family val="2"/>
        <color rgb="FFFFFFFF"/>
      </font>
      <fill>
        <patternFill>
          <bgColor rgb="FFFF7B59"/>
        </patternFill>
      </fill>
    </dxf>
  </dxf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4AFFB5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6DCEFD"/>
      <rgbColor rgb="FFFF90F6"/>
      <rgbColor rgb="FFCC99FF"/>
      <rgbColor rgb="FFFFB66C"/>
      <rgbColor rgb="FF3366FF"/>
      <rgbColor rgb="FF31E99E"/>
      <rgbColor rgb="FF77BC65"/>
      <rgbColor rgb="FFFFCC00"/>
      <rgbColor rgb="FFFF9900"/>
      <rgbColor rgb="FFFF5429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4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pane xSplit="0" ySplit="630" topLeftCell="A1" activePane="bottomLeft" state="split"/>
      <selection pane="topLeft" activeCell="D1" activeCellId="0" sqref="D1"/>
      <selection pane="bottomLeft" activeCell="S25" activeCellId="0" sqref="S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60.06"/>
    <col collapsed="false" customWidth="true" hidden="false" outlineLevel="0" max="3" min="3" style="0" width="64.37"/>
    <col collapsed="false" customWidth="true" hidden="false" outlineLevel="0" max="4" min="4" style="0" width="11.45"/>
    <col collapsed="false" customWidth="true" hidden="false" outlineLevel="0" max="5" min="5" style="0" width="10.41"/>
    <col collapsed="false" customWidth="true" hidden="false" outlineLevel="0" max="6" min="6" style="0" width="30.75"/>
    <col collapsed="false" customWidth="true" hidden="false" outlineLevel="0" max="7" min="7" style="0" width="14.21"/>
    <col collapsed="false" customWidth="true" hidden="false" outlineLevel="0" max="8" min="8" style="0" width="15.28"/>
    <col collapsed="false" customWidth="true" hidden="false" outlineLevel="0" max="9" min="9" style="1" width="23.64"/>
    <col collapsed="false" customWidth="true" hidden="false" outlineLevel="0" max="10" min="10" style="1" width="26.37"/>
    <col collapsed="false" customWidth="true" hidden="false" outlineLevel="0" max="11" min="11" style="1" width="31.15"/>
    <col collapsed="false" customWidth="true" hidden="false" outlineLevel="0" max="12" min="12" style="1" width="7.95"/>
    <col collapsed="false" customWidth="true" hidden="false" outlineLevel="0" max="14" min="14" style="0" width="13.89"/>
    <col collapsed="false" customWidth="true" hidden="false" outlineLevel="0" max="15" min="15" style="0" width="8.06"/>
    <col collapsed="false" customWidth="true" hidden="false" outlineLevel="0" max="17" min="17" style="0" width="10.2"/>
    <col collapsed="false" customWidth="true" hidden="false" outlineLevel="0" max="18" min="18" style="0" width="4.64"/>
    <col collapsed="false" customWidth="true" hidden="false" outlineLevel="0" max="19" min="19" style="0" width="11.38"/>
    <col collapsed="false" customWidth="true" hidden="false" outlineLevel="0" max="20" min="20" style="2" width="13.17"/>
    <col collapsed="false" customWidth="true" hidden="false" outlineLevel="0" max="22" min="22" style="0" width="21.17"/>
    <col collapsed="false" customWidth="true" hidden="false" outlineLevel="0" max="23" min="23" style="0" width="13.52"/>
    <col collapsed="false" customWidth="true" hidden="false" outlineLevel="0" max="24" min="24" style="0" width="64.36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</row>
    <row r="2" s="9" customFormat="true" ht="12.8" hidden="false" customHeight="false" outlineLevel="0" collapsed="false">
      <c r="A2" s="7" t="n">
        <v>66</v>
      </c>
      <c r="B2" s="7" t="s">
        <v>26</v>
      </c>
      <c r="C2" s="7" t="s">
        <v>27</v>
      </c>
      <c r="D2" s="7" t="n">
        <v>1</v>
      </c>
      <c r="E2" s="8" t="n">
        <f aca="false">D2*$C$82</f>
        <v>8</v>
      </c>
      <c r="F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O2" s="9" t="n">
        <f aca="false">$C$84*D2</f>
        <v>85</v>
      </c>
      <c r="P2" s="9" t="n">
        <v>100</v>
      </c>
      <c r="Q2" s="9" t="n">
        <v>100</v>
      </c>
      <c r="S2" s="10" t="n">
        <v>8</v>
      </c>
      <c r="T2" s="11"/>
      <c r="W2" s="9" t="s">
        <v>33</v>
      </c>
    </row>
    <row r="3" s="13" customFormat="true" ht="12.8" hidden="false" customHeight="false" outlineLevel="0" collapsed="false">
      <c r="A3" s="12" t="n">
        <v>1</v>
      </c>
      <c r="B3" s="12" t="s">
        <v>34</v>
      </c>
      <c r="C3" s="12" t="s">
        <v>35</v>
      </c>
      <c r="D3" s="12" t="n">
        <v>5</v>
      </c>
      <c r="E3" s="8" t="n">
        <f aca="false">D3*$C$82</f>
        <v>40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M3" s="13" t="s">
        <v>41</v>
      </c>
      <c r="O3" s="13" t="n">
        <f aca="false">$C$84*D3</f>
        <v>425</v>
      </c>
      <c r="P3" s="13" t="n">
        <v>100</v>
      </c>
      <c r="S3" s="10" t="n">
        <v>40</v>
      </c>
      <c r="W3" s="13" t="s">
        <v>42</v>
      </c>
      <c r="X3" s="13" t="s">
        <v>43</v>
      </c>
    </row>
    <row r="4" s="13" customFormat="true" ht="12.8" hidden="false" customHeight="false" outlineLevel="0" collapsed="false">
      <c r="A4" s="12" t="n">
        <v>58</v>
      </c>
      <c r="B4" s="12" t="s">
        <v>44</v>
      </c>
      <c r="C4" s="12" t="s">
        <v>35</v>
      </c>
      <c r="D4" s="12" t="n">
        <v>4</v>
      </c>
      <c r="E4" s="8" t="n">
        <f aca="false">D4*$C$82</f>
        <v>32</v>
      </c>
      <c r="F4" s="13" t="s">
        <v>45</v>
      </c>
      <c r="G4" s="13" t="s">
        <v>37</v>
      </c>
      <c r="H4" s="13" t="s">
        <v>38</v>
      </c>
      <c r="I4" s="13" t="s">
        <v>46</v>
      </c>
      <c r="J4" s="13" t="s">
        <v>47</v>
      </c>
      <c r="M4" s="13" t="s">
        <v>48</v>
      </c>
      <c r="O4" s="13" t="n">
        <f aca="false">$C$84*D4</f>
        <v>340</v>
      </c>
      <c r="P4" s="13" t="n">
        <v>100</v>
      </c>
      <c r="S4" s="10" t="n">
        <v>32</v>
      </c>
      <c r="W4" s="13" t="s">
        <v>42</v>
      </c>
      <c r="X4" s="13" t="s">
        <v>43</v>
      </c>
    </row>
    <row r="5" s="13" customFormat="true" ht="12.8" hidden="false" customHeight="false" outlineLevel="0" collapsed="false">
      <c r="A5" s="12" t="n">
        <v>29</v>
      </c>
      <c r="B5" s="12" t="s">
        <v>49</v>
      </c>
      <c r="C5" s="12" t="s">
        <v>50</v>
      </c>
      <c r="D5" s="12" t="n">
        <v>3</v>
      </c>
      <c r="E5" s="8" t="n">
        <f aca="false">D5*$C$82</f>
        <v>24</v>
      </c>
      <c r="F5" s="13" t="s">
        <v>51</v>
      </c>
      <c r="G5" s="13" t="s">
        <v>37</v>
      </c>
      <c r="H5" s="13" t="s">
        <v>38</v>
      </c>
      <c r="I5" s="13" t="s">
        <v>52</v>
      </c>
      <c r="J5" s="13" t="s">
        <v>53</v>
      </c>
      <c r="M5" s="13" t="s">
        <v>54</v>
      </c>
      <c r="O5" s="13" t="n">
        <f aca="false">$C$84*D5</f>
        <v>255</v>
      </c>
      <c r="P5" s="13" t="n">
        <v>1000</v>
      </c>
      <c r="S5" s="10" t="n">
        <v>24</v>
      </c>
      <c r="W5" s="13" t="s">
        <v>42</v>
      </c>
    </row>
    <row r="6" s="13" customFormat="true" ht="12.8" hidden="false" customHeight="false" outlineLevel="0" collapsed="false">
      <c r="A6" s="12" t="n">
        <v>71</v>
      </c>
      <c r="B6" s="12" t="s">
        <v>55</v>
      </c>
      <c r="C6" s="12" t="s">
        <v>50</v>
      </c>
      <c r="D6" s="12" t="n">
        <v>1</v>
      </c>
      <c r="E6" s="8" t="n">
        <f aca="false">D6*$C$82</f>
        <v>8</v>
      </c>
      <c r="F6" s="13" t="s">
        <v>56</v>
      </c>
      <c r="H6" s="13" t="s">
        <v>38</v>
      </c>
      <c r="I6" s="13" t="s">
        <v>57</v>
      </c>
      <c r="J6" s="13" t="s">
        <v>58</v>
      </c>
      <c r="M6" s="13" t="s">
        <v>59</v>
      </c>
      <c r="O6" s="13" t="n">
        <f aca="false">$C$84*D6</f>
        <v>85</v>
      </c>
      <c r="P6" s="13" t="n">
        <v>500</v>
      </c>
      <c r="S6" s="10" t="n">
        <v>10</v>
      </c>
      <c r="W6" s="13" t="s">
        <v>42</v>
      </c>
    </row>
    <row r="7" s="13" customFormat="true" ht="12.8" hidden="false" customHeight="false" outlineLevel="0" collapsed="false">
      <c r="A7" s="12" t="n">
        <v>42</v>
      </c>
      <c r="B7" s="12" t="s">
        <v>60</v>
      </c>
      <c r="C7" s="12" t="s">
        <v>50</v>
      </c>
      <c r="D7" s="12" t="n">
        <v>2</v>
      </c>
      <c r="E7" s="8" t="n">
        <f aca="false">D7*$C$82</f>
        <v>16</v>
      </c>
      <c r="F7" s="13" t="s">
        <v>61</v>
      </c>
      <c r="H7" s="13" t="s">
        <v>38</v>
      </c>
      <c r="I7" s="13" t="s">
        <v>62</v>
      </c>
      <c r="J7" s="13" t="s">
        <v>63</v>
      </c>
      <c r="M7" s="13" t="s">
        <v>64</v>
      </c>
      <c r="O7" s="13" t="n">
        <f aca="false">$C$84*D7</f>
        <v>170</v>
      </c>
      <c r="P7" s="13" t="n">
        <v>500</v>
      </c>
      <c r="S7" s="10" t="n">
        <v>16</v>
      </c>
      <c r="W7" s="13" t="s">
        <v>42</v>
      </c>
    </row>
    <row r="8" s="15" customFormat="true" ht="12.8" hidden="false" customHeight="false" outlineLevel="0" collapsed="false">
      <c r="A8" s="14" t="n">
        <v>22</v>
      </c>
      <c r="B8" s="14" t="s">
        <v>65</v>
      </c>
      <c r="C8" s="14" t="s">
        <v>66</v>
      </c>
      <c r="D8" s="14" t="n">
        <v>4</v>
      </c>
      <c r="E8" s="14" t="n">
        <f aca="false">D8*$C$82</f>
        <v>32</v>
      </c>
      <c r="F8" s="15" t="s">
        <v>67</v>
      </c>
      <c r="G8" s="15" t="s">
        <v>37</v>
      </c>
      <c r="L8" s="15" t="n">
        <v>1907351</v>
      </c>
      <c r="O8" s="15" t="n">
        <f aca="false">$C$84*D8</f>
        <v>340</v>
      </c>
      <c r="P8" s="15" t="n">
        <v>500</v>
      </c>
      <c r="Q8" s="15" t="n">
        <v>500</v>
      </c>
      <c r="S8" s="10"/>
      <c r="X8" s="15" t="s">
        <v>68</v>
      </c>
    </row>
    <row r="9" s="17" customFormat="true" ht="12.8" hidden="false" customHeight="false" outlineLevel="0" collapsed="false">
      <c r="A9" s="16" t="n">
        <v>56</v>
      </c>
      <c r="B9" s="16" t="s">
        <v>69</v>
      </c>
      <c r="C9" s="16" t="s">
        <v>35</v>
      </c>
      <c r="D9" s="16" t="n">
        <v>0</v>
      </c>
      <c r="E9" s="16" t="n">
        <v>0</v>
      </c>
      <c r="F9" s="17" t="s">
        <v>70</v>
      </c>
      <c r="O9" s="17" t="n">
        <f aca="false">$C$84*D9</f>
        <v>0</v>
      </c>
      <c r="S9" s="10"/>
    </row>
    <row r="10" s="13" customFormat="true" ht="12.8" hidden="false" customHeight="false" outlineLevel="0" collapsed="false">
      <c r="A10" s="12" t="n">
        <v>41</v>
      </c>
      <c r="B10" s="12" t="s">
        <v>71</v>
      </c>
      <c r="C10" s="12" t="s">
        <v>72</v>
      </c>
      <c r="D10" s="12" t="n">
        <v>3</v>
      </c>
      <c r="E10" s="8" t="n">
        <f aca="false">D10*$C$82</f>
        <v>24</v>
      </c>
      <c r="F10" s="13" t="s">
        <v>67</v>
      </c>
      <c r="G10" s="13" t="s">
        <v>37</v>
      </c>
      <c r="H10" s="13" t="s">
        <v>38</v>
      </c>
      <c r="I10" s="13" t="s">
        <v>73</v>
      </c>
      <c r="J10" s="13" t="s">
        <v>74</v>
      </c>
      <c r="M10" s="13" t="s">
        <v>75</v>
      </c>
      <c r="O10" s="13" t="n">
        <f aca="false">$C$84*D10</f>
        <v>255</v>
      </c>
      <c r="P10" s="13" t="n">
        <v>500</v>
      </c>
      <c r="S10" s="10" t="n">
        <v>24</v>
      </c>
      <c r="W10" s="13" t="s">
        <v>42</v>
      </c>
    </row>
    <row r="11" s="17" customFormat="true" ht="12.8" hidden="false" customHeight="false" outlineLevel="0" collapsed="false">
      <c r="A11" s="16" t="n">
        <v>34</v>
      </c>
      <c r="B11" s="16" t="s">
        <v>76</v>
      </c>
      <c r="C11" s="16" t="s">
        <v>72</v>
      </c>
      <c r="D11" s="16" t="n">
        <v>1</v>
      </c>
      <c r="E11" s="16" t="n">
        <v>0</v>
      </c>
      <c r="F11" s="17" t="s">
        <v>77</v>
      </c>
      <c r="O11" s="17" t="n">
        <f aca="false">$C$84*D11</f>
        <v>85</v>
      </c>
      <c r="S11" s="10"/>
    </row>
    <row r="12" s="13" customFormat="true" ht="12.8" hidden="false" customHeight="false" outlineLevel="0" collapsed="false">
      <c r="A12" s="12" t="n">
        <v>24</v>
      </c>
      <c r="B12" s="12" t="s">
        <v>78</v>
      </c>
      <c r="C12" s="12" t="s">
        <v>50</v>
      </c>
      <c r="D12" s="12" t="n">
        <v>1</v>
      </c>
      <c r="E12" s="8" t="n">
        <f aca="false">D12*$C$82</f>
        <v>8</v>
      </c>
      <c r="F12" s="13" t="s">
        <v>79</v>
      </c>
      <c r="H12" s="13" t="s">
        <v>38</v>
      </c>
      <c r="I12" s="13" t="s">
        <v>80</v>
      </c>
      <c r="J12" s="13" t="s">
        <v>81</v>
      </c>
      <c r="M12" s="13" t="s">
        <v>82</v>
      </c>
      <c r="O12" s="13" t="n">
        <f aca="false">$C$84*D12</f>
        <v>85</v>
      </c>
      <c r="P12" s="13" t="n">
        <v>500</v>
      </c>
      <c r="S12" s="10" t="n">
        <v>10</v>
      </c>
      <c r="W12" s="13" t="s">
        <v>42</v>
      </c>
    </row>
    <row r="13" s="13" customFormat="true" ht="12.8" hidden="false" customHeight="false" outlineLevel="0" collapsed="false">
      <c r="A13" s="12" t="n">
        <v>10</v>
      </c>
      <c r="B13" s="12" t="s">
        <v>83</v>
      </c>
      <c r="C13" s="12" t="s">
        <v>50</v>
      </c>
      <c r="D13" s="12" t="n">
        <v>16</v>
      </c>
      <c r="E13" s="8" t="n">
        <f aca="false">D13*$C$82</f>
        <v>128</v>
      </c>
      <c r="F13" s="13" t="s">
        <v>36</v>
      </c>
      <c r="H13" s="13" t="s">
        <v>38</v>
      </c>
      <c r="I13" s="13" t="s">
        <v>84</v>
      </c>
      <c r="J13" s="13" t="s">
        <v>85</v>
      </c>
      <c r="M13" s="13" t="s">
        <v>86</v>
      </c>
      <c r="O13" s="13" t="n">
        <f aca="false">$C$84*D13</f>
        <v>1360</v>
      </c>
      <c r="P13" s="13" t="n">
        <v>4000</v>
      </c>
      <c r="S13" s="10" t="n">
        <v>128</v>
      </c>
      <c r="W13" s="13" t="s">
        <v>42</v>
      </c>
    </row>
    <row r="14" s="13" customFormat="true" ht="12.8" hidden="false" customHeight="false" outlineLevel="0" collapsed="false">
      <c r="A14" s="12" t="n">
        <v>20</v>
      </c>
      <c r="B14" s="12" t="s">
        <v>87</v>
      </c>
      <c r="C14" s="12" t="s">
        <v>50</v>
      </c>
      <c r="D14" s="12" t="n">
        <v>5</v>
      </c>
      <c r="E14" s="8" t="n">
        <f aca="false">D14*$C$82</f>
        <v>40</v>
      </c>
      <c r="F14" s="13" t="s">
        <v>88</v>
      </c>
      <c r="G14" s="13" t="s">
        <v>89</v>
      </c>
      <c r="H14" s="13" t="s">
        <v>38</v>
      </c>
      <c r="I14" s="13" t="s">
        <v>90</v>
      </c>
      <c r="J14" s="13" t="s">
        <v>91</v>
      </c>
      <c r="M14" s="13" t="s">
        <v>92</v>
      </c>
      <c r="O14" s="13" t="n">
        <f aca="false">$C$84*D14</f>
        <v>425</v>
      </c>
      <c r="P14" s="13" t="n">
        <v>600</v>
      </c>
      <c r="S14" s="10" t="n">
        <v>40</v>
      </c>
      <c r="W14" s="13" t="s">
        <v>42</v>
      </c>
    </row>
    <row r="15" s="13" customFormat="true" ht="12.8" hidden="false" customHeight="false" outlineLevel="0" collapsed="false">
      <c r="A15" s="12" t="n">
        <v>19</v>
      </c>
      <c r="B15" s="12" t="s">
        <v>93</v>
      </c>
      <c r="C15" s="12" t="s">
        <v>50</v>
      </c>
      <c r="D15" s="12" t="n">
        <v>4</v>
      </c>
      <c r="E15" s="8" t="n">
        <f aca="false">D15*$C$82</f>
        <v>32</v>
      </c>
      <c r="F15" s="13" t="s">
        <v>45</v>
      </c>
      <c r="H15" s="13" t="s">
        <v>38</v>
      </c>
      <c r="I15" s="13" t="s">
        <v>94</v>
      </c>
      <c r="J15" s="13" t="s">
        <v>95</v>
      </c>
      <c r="M15" s="13" t="s">
        <v>96</v>
      </c>
      <c r="O15" s="13" t="n">
        <f aca="false">$C$84*D15</f>
        <v>340</v>
      </c>
      <c r="P15" s="13" t="n">
        <v>1000</v>
      </c>
      <c r="S15" s="10" t="n">
        <v>32</v>
      </c>
      <c r="W15" s="13" t="s">
        <v>42</v>
      </c>
    </row>
    <row r="16" s="13" customFormat="true" ht="12.8" hidden="false" customHeight="false" outlineLevel="0" collapsed="false">
      <c r="A16" s="12" t="n">
        <v>8</v>
      </c>
      <c r="B16" s="12" t="s">
        <v>97</v>
      </c>
      <c r="C16" s="12" t="s">
        <v>66</v>
      </c>
      <c r="D16" s="12" t="n">
        <v>6</v>
      </c>
      <c r="E16" s="8" t="n">
        <f aca="false">D16*$C$82</f>
        <v>48</v>
      </c>
      <c r="F16" s="13" t="s">
        <v>98</v>
      </c>
      <c r="G16" s="13" t="s">
        <v>89</v>
      </c>
      <c r="H16" s="13" t="s">
        <v>38</v>
      </c>
      <c r="I16" s="13" t="s">
        <v>99</v>
      </c>
      <c r="M16" s="13" t="s">
        <v>100</v>
      </c>
      <c r="O16" s="13" t="n">
        <f aca="false">$C$84*D16</f>
        <v>510</v>
      </c>
      <c r="P16" s="13" t="n">
        <v>700</v>
      </c>
      <c r="S16" s="10" t="n">
        <v>48</v>
      </c>
      <c r="W16" s="13" t="s">
        <v>42</v>
      </c>
    </row>
    <row r="17" s="9" customFormat="true" ht="12.8" hidden="false" customHeight="false" outlineLevel="0" collapsed="false">
      <c r="A17" s="7" t="n">
        <v>64</v>
      </c>
      <c r="B17" s="7" t="s">
        <v>101</v>
      </c>
      <c r="C17" s="7" t="s">
        <v>102</v>
      </c>
      <c r="D17" s="7" t="n">
        <v>1</v>
      </c>
      <c r="E17" s="8" t="n">
        <f aca="false">D17*$C$82</f>
        <v>8</v>
      </c>
      <c r="F17" s="9" t="s">
        <v>103</v>
      </c>
      <c r="H17" s="9" t="s">
        <v>104</v>
      </c>
      <c r="I17" s="9" t="s">
        <v>105</v>
      </c>
      <c r="J17" s="9" t="s">
        <v>106</v>
      </c>
      <c r="K17" s="9" t="s">
        <v>106</v>
      </c>
      <c r="N17" s="9" t="s">
        <v>107</v>
      </c>
      <c r="O17" s="9" t="n">
        <f aca="false">$C$84*D17</f>
        <v>85</v>
      </c>
      <c r="P17" s="9" t="n">
        <v>100</v>
      </c>
      <c r="Q17" s="9" t="n">
        <v>100</v>
      </c>
      <c r="S17" s="10" t="n">
        <v>10</v>
      </c>
      <c r="T17" s="9" t="n">
        <v>0.05</v>
      </c>
      <c r="V17" s="9" t="s">
        <v>108</v>
      </c>
      <c r="W17" s="9" t="s">
        <v>33</v>
      </c>
    </row>
    <row r="18" s="9" customFormat="true" ht="12.8" hidden="false" customHeight="false" outlineLevel="0" collapsed="false">
      <c r="A18" s="7" t="n">
        <v>65</v>
      </c>
      <c r="B18" s="7" t="s">
        <v>109</v>
      </c>
      <c r="C18" s="7" t="s">
        <v>102</v>
      </c>
      <c r="D18" s="7" t="n">
        <v>1</v>
      </c>
      <c r="E18" s="8" t="n">
        <f aca="false">D18*$C$82</f>
        <v>8</v>
      </c>
      <c r="F18" s="9" t="s">
        <v>110</v>
      </c>
      <c r="H18" s="9" t="s">
        <v>104</v>
      </c>
      <c r="I18" s="9" t="s">
        <v>111</v>
      </c>
      <c r="J18" s="9" t="s">
        <v>112</v>
      </c>
      <c r="K18" s="9" t="s">
        <v>113</v>
      </c>
      <c r="N18" s="9" t="s">
        <v>107</v>
      </c>
      <c r="O18" s="9" t="n">
        <f aca="false">$C$84*D18</f>
        <v>85</v>
      </c>
      <c r="P18" s="9" t="n">
        <v>100</v>
      </c>
      <c r="Q18" s="9" t="n">
        <v>100</v>
      </c>
      <c r="R18" s="9" t="s">
        <v>114</v>
      </c>
      <c r="S18" s="10" t="n">
        <v>10</v>
      </c>
      <c r="T18" s="9" t="n">
        <v>0.05</v>
      </c>
      <c r="V18" s="9" t="s">
        <v>108</v>
      </c>
      <c r="W18" s="9" t="s">
        <v>33</v>
      </c>
    </row>
    <row r="19" s="9" customFormat="true" ht="12.8" hidden="false" customHeight="false" outlineLevel="0" collapsed="false">
      <c r="A19" s="7" t="n">
        <v>54</v>
      </c>
      <c r="B19" s="7" t="s">
        <v>115</v>
      </c>
      <c r="C19" s="7" t="s">
        <v>102</v>
      </c>
      <c r="D19" s="7" t="n">
        <v>1</v>
      </c>
      <c r="E19" s="8" t="n">
        <f aca="false">D19*$C$82</f>
        <v>8</v>
      </c>
      <c r="F19" s="9" t="s">
        <v>116</v>
      </c>
      <c r="H19" s="9" t="s">
        <v>104</v>
      </c>
      <c r="I19" s="9" t="s">
        <v>117</v>
      </c>
      <c r="J19" s="9" t="s">
        <v>118</v>
      </c>
      <c r="K19" s="9" t="s">
        <v>119</v>
      </c>
      <c r="N19" s="9" t="s">
        <v>107</v>
      </c>
      <c r="O19" s="9" t="n">
        <f aca="false">$C$84*D19</f>
        <v>85</v>
      </c>
      <c r="P19" s="9" t="n">
        <v>100</v>
      </c>
      <c r="Q19" s="9" t="n">
        <v>100</v>
      </c>
      <c r="R19" s="9" t="s">
        <v>114</v>
      </c>
      <c r="S19" s="10" t="n">
        <v>10</v>
      </c>
      <c r="T19" s="9" t="n">
        <v>0.05</v>
      </c>
      <c r="V19" s="9" t="s">
        <v>108</v>
      </c>
      <c r="W19" s="9" t="s">
        <v>33</v>
      </c>
    </row>
    <row r="20" s="9" customFormat="true" ht="12.8" hidden="false" customHeight="false" outlineLevel="0" collapsed="false">
      <c r="A20" s="7" t="n">
        <v>44</v>
      </c>
      <c r="B20" s="7" t="s">
        <v>120</v>
      </c>
      <c r="C20" s="7" t="s">
        <v>121</v>
      </c>
      <c r="D20" s="7" t="n">
        <v>1</v>
      </c>
      <c r="E20" s="8" t="n">
        <f aca="false">D20*$C$82</f>
        <v>8</v>
      </c>
      <c r="F20" s="9" t="s">
        <v>122</v>
      </c>
      <c r="H20" s="9" t="s">
        <v>123</v>
      </c>
      <c r="I20" s="9" t="s">
        <v>122</v>
      </c>
      <c r="J20" s="9" t="s">
        <v>124</v>
      </c>
      <c r="K20" s="9" t="s">
        <v>125</v>
      </c>
      <c r="N20" s="9" t="s">
        <v>107</v>
      </c>
      <c r="O20" s="9" t="n">
        <f aca="false">$C$84*D20</f>
        <v>85</v>
      </c>
      <c r="P20" s="9" t="n">
        <v>100</v>
      </c>
      <c r="Q20" s="9" t="n">
        <v>100</v>
      </c>
      <c r="S20" s="10" t="n">
        <v>10</v>
      </c>
      <c r="T20" s="9" t="n">
        <v>0.127</v>
      </c>
      <c r="V20" s="9" t="s">
        <v>108</v>
      </c>
      <c r="W20" s="9" t="s">
        <v>33</v>
      </c>
    </row>
    <row r="21" s="9" customFormat="true" ht="12.8" hidden="false" customHeight="false" outlineLevel="0" collapsed="false">
      <c r="A21" s="7" t="n">
        <v>74</v>
      </c>
      <c r="B21" s="7" t="s">
        <v>126</v>
      </c>
      <c r="C21" s="7" t="s">
        <v>127</v>
      </c>
      <c r="D21" s="7" t="n">
        <v>1</v>
      </c>
      <c r="E21" s="8" t="n">
        <f aca="false">D21*$C$82</f>
        <v>8</v>
      </c>
      <c r="F21" s="9" t="s">
        <v>128</v>
      </c>
      <c r="H21" s="9" t="s">
        <v>129</v>
      </c>
      <c r="I21" s="9" t="s">
        <v>130</v>
      </c>
      <c r="J21" s="9" t="s">
        <v>131</v>
      </c>
      <c r="K21" s="9" t="s">
        <v>132</v>
      </c>
      <c r="N21" s="9" t="s">
        <v>107</v>
      </c>
      <c r="O21" s="9" t="n">
        <f aca="false">$C$84*D21</f>
        <v>85</v>
      </c>
      <c r="P21" s="9" t="n">
        <v>100</v>
      </c>
      <c r="Q21" s="9" t="n">
        <v>100</v>
      </c>
      <c r="S21" s="10" t="n">
        <v>10</v>
      </c>
      <c r="T21" s="9" t="n">
        <v>0.05</v>
      </c>
      <c r="V21" s="9" t="s">
        <v>108</v>
      </c>
      <c r="W21" s="9" t="s">
        <v>33</v>
      </c>
    </row>
    <row r="22" s="9" customFormat="true" ht="12.8" hidden="false" customHeight="false" outlineLevel="0" collapsed="false">
      <c r="A22" s="7" t="n">
        <v>61</v>
      </c>
      <c r="B22" s="7" t="s">
        <v>133</v>
      </c>
      <c r="C22" s="7" t="s">
        <v>102</v>
      </c>
      <c r="D22" s="7" t="n">
        <v>1</v>
      </c>
      <c r="E22" s="8" t="n">
        <f aca="false">D22*$C$82</f>
        <v>8</v>
      </c>
      <c r="F22" s="9" t="s">
        <v>134</v>
      </c>
      <c r="H22" s="9" t="s">
        <v>104</v>
      </c>
      <c r="I22" s="9" t="s">
        <v>135</v>
      </c>
      <c r="J22" s="9" t="s">
        <v>136</v>
      </c>
      <c r="K22" s="9" t="s">
        <v>137</v>
      </c>
      <c r="N22" s="9" t="s">
        <v>107</v>
      </c>
      <c r="O22" s="9" t="n">
        <f aca="false">$C$84*D22</f>
        <v>85</v>
      </c>
      <c r="P22" s="9" t="n">
        <v>100</v>
      </c>
      <c r="Q22" s="9" t="n">
        <v>100</v>
      </c>
      <c r="S22" s="10" t="n">
        <v>10</v>
      </c>
      <c r="T22" s="9" t="n">
        <v>0.05</v>
      </c>
      <c r="V22" s="9" t="s">
        <v>108</v>
      </c>
      <c r="W22" s="9" t="s">
        <v>33</v>
      </c>
    </row>
    <row r="23" s="9" customFormat="true" ht="12.8" hidden="false" customHeight="false" outlineLevel="0" collapsed="false">
      <c r="A23" s="7" t="n">
        <v>62</v>
      </c>
      <c r="B23" s="7" t="s">
        <v>138</v>
      </c>
      <c r="C23" s="7" t="s">
        <v>139</v>
      </c>
      <c r="D23" s="7" t="n">
        <v>2</v>
      </c>
      <c r="E23" s="8" t="n">
        <f aca="false">D23*$C$82</f>
        <v>16</v>
      </c>
      <c r="F23" s="9" t="s">
        <v>140</v>
      </c>
      <c r="H23" s="9" t="s">
        <v>141</v>
      </c>
      <c r="I23" s="9" t="s">
        <v>140</v>
      </c>
      <c r="J23" s="9" t="s">
        <v>142</v>
      </c>
      <c r="K23" s="9" t="s">
        <v>143</v>
      </c>
      <c r="N23" s="9" t="s">
        <v>107</v>
      </c>
      <c r="O23" s="9" t="n">
        <f aca="false">$C$84*D23</f>
        <v>170</v>
      </c>
      <c r="P23" s="9" t="n">
        <v>200</v>
      </c>
      <c r="Q23" s="9" t="n">
        <v>200</v>
      </c>
      <c r="R23" s="9" t="s">
        <v>114</v>
      </c>
      <c r="S23" s="10" t="n">
        <v>16</v>
      </c>
      <c r="T23" s="9" t="n">
        <v>0.12</v>
      </c>
      <c r="V23" s="9" t="s">
        <v>108</v>
      </c>
      <c r="W23" s="9" t="s">
        <v>33</v>
      </c>
    </row>
    <row r="24" s="9" customFormat="true" ht="12.8" hidden="false" customHeight="false" outlineLevel="0" collapsed="false">
      <c r="A24" s="7" t="n">
        <v>55</v>
      </c>
      <c r="B24" s="7" t="s">
        <v>144</v>
      </c>
      <c r="C24" s="7" t="s">
        <v>145</v>
      </c>
      <c r="D24" s="7" t="n">
        <v>2</v>
      </c>
      <c r="E24" s="8" t="n">
        <f aca="false">D24*$C$82</f>
        <v>16</v>
      </c>
      <c r="F24" s="9" t="s">
        <v>146</v>
      </c>
      <c r="H24" s="9" t="s">
        <v>147</v>
      </c>
      <c r="I24" s="9" t="s">
        <v>148</v>
      </c>
      <c r="J24" s="9" t="s">
        <v>149</v>
      </c>
      <c r="K24" s="9" t="s">
        <v>150</v>
      </c>
      <c r="N24" s="9" t="s">
        <v>107</v>
      </c>
      <c r="O24" s="9" t="n">
        <f aca="false">$C$84*D24</f>
        <v>170</v>
      </c>
      <c r="P24" s="9" t="n">
        <v>200</v>
      </c>
      <c r="Q24" s="9" t="n">
        <v>200</v>
      </c>
      <c r="R24" s="9" t="s">
        <v>114</v>
      </c>
      <c r="S24" s="10" t="n">
        <v>16</v>
      </c>
      <c r="T24" s="9" t="n">
        <v>0.16</v>
      </c>
      <c r="V24" s="9" t="s">
        <v>108</v>
      </c>
      <c r="W24" s="9" t="s">
        <v>33</v>
      </c>
    </row>
    <row r="25" s="19" customFormat="true" ht="12.8" hidden="false" customHeight="false" outlineLevel="0" collapsed="false">
      <c r="A25" s="18" t="n">
        <v>30</v>
      </c>
      <c r="B25" s="18" t="s">
        <v>151</v>
      </c>
      <c r="C25" s="18" t="s">
        <v>152</v>
      </c>
      <c r="D25" s="18" t="n">
        <v>1</v>
      </c>
      <c r="E25" s="18" t="n">
        <f aca="false">D25*$C$82</f>
        <v>8</v>
      </c>
      <c r="F25" s="19" t="s">
        <v>153</v>
      </c>
      <c r="H25" s="19" t="s">
        <v>154</v>
      </c>
      <c r="I25" s="19" t="s">
        <v>155</v>
      </c>
      <c r="J25" s="19" t="s">
        <v>156</v>
      </c>
      <c r="K25" s="19" t="s">
        <v>157</v>
      </c>
      <c r="L25" s="19" t="n">
        <v>9491937</v>
      </c>
      <c r="N25" s="19" t="s">
        <v>158</v>
      </c>
      <c r="O25" s="19" t="n">
        <f aca="false">$C$84*D25</f>
        <v>85</v>
      </c>
      <c r="P25" s="19" t="n">
        <v>100</v>
      </c>
      <c r="Q25" s="19" t="n">
        <v>100</v>
      </c>
      <c r="R25" s="19" t="s">
        <v>114</v>
      </c>
      <c r="S25" s="10"/>
      <c r="T25" s="19" t="n">
        <v>0.49</v>
      </c>
      <c r="V25" s="19" t="s">
        <v>108</v>
      </c>
      <c r="W25" s="19" t="s">
        <v>158</v>
      </c>
    </row>
    <row r="26" s="9" customFormat="true" ht="12.8" hidden="false" customHeight="false" outlineLevel="0" collapsed="false">
      <c r="A26" s="7" t="n">
        <v>73</v>
      </c>
      <c r="B26" s="7" t="s">
        <v>159</v>
      </c>
      <c r="C26" s="7" t="s">
        <v>160</v>
      </c>
      <c r="D26" s="7" t="n">
        <v>1</v>
      </c>
      <c r="E26" s="8" t="n">
        <f aca="false">D26*$C$82</f>
        <v>8</v>
      </c>
      <c r="F26" s="9" t="s">
        <v>161</v>
      </c>
      <c r="H26" s="9" t="s">
        <v>162</v>
      </c>
      <c r="I26" s="9" t="s">
        <v>161</v>
      </c>
      <c r="J26" s="9" t="s">
        <v>163</v>
      </c>
      <c r="K26" s="9" t="s">
        <v>164</v>
      </c>
      <c r="N26" s="9" t="s">
        <v>156</v>
      </c>
      <c r="O26" s="9" t="n">
        <f aca="false">$C$84*D26</f>
        <v>85</v>
      </c>
      <c r="P26" s="9" t="n">
        <v>100</v>
      </c>
      <c r="Q26" s="9" t="n">
        <v>100</v>
      </c>
      <c r="R26" s="9" t="s">
        <v>165</v>
      </c>
      <c r="S26" s="10" t="n">
        <v>10</v>
      </c>
      <c r="T26" s="9" t="n">
        <v>0.65</v>
      </c>
      <c r="V26" s="9" t="s">
        <v>108</v>
      </c>
      <c r="W26" s="9" t="s">
        <v>33</v>
      </c>
    </row>
    <row r="27" customFormat="false" ht="12.8" hidden="false" customHeight="false" outlineLevel="0" collapsed="false">
      <c r="A27" s="0" t="n">
        <v>57</v>
      </c>
      <c r="B27" s="0" t="s">
        <v>166</v>
      </c>
      <c r="C27" s="0" t="s">
        <v>167</v>
      </c>
      <c r="D27" s="0" t="n">
        <v>1</v>
      </c>
      <c r="E27" s="8" t="n">
        <v>6</v>
      </c>
      <c r="F27" s="0" t="s">
        <v>168</v>
      </c>
      <c r="H27" s="0" t="s">
        <v>169</v>
      </c>
      <c r="I27" s="0" t="s">
        <v>170</v>
      </c>
      <c r="J27" s="0" t="s">
        <v>171</v>
      </c>
      <c r="K27" s="0" t="s">
        <v>172</v>
      </c>
      <c r="L27" s="0"/>
      <c r="N27" s="0" t="s">
        <v>173</v>
      </c>
      <c r="O27" s="0" t="n">
        <v>0</v>
      </c>
      <c r="P27" s="0" t="n">
        <v>0</v>
      </c>
      <c r="S27" s="20" t="n">
        <v>6</v>
      </c>
      <c r="T27" s="0" t="n">
        <v>4.62</v>
      </c>
      <c r="V27" s="0" t="s">
        <v>108</v>
      </c>
      <c r="W27" s="0" t="s">
        <v>158</v>
      </c>
      <c r="X27" s="0" t="s">
        <v>174</v>
      </c>
    </row>
    <row r="28" s="9" customFormat="true" ht="12.8" hidden="false" customHeight="false" outlineLevel="0" collapsed="false">
      <c r="A28" s="7" t="n">
        <v>33</v>
      </c>
      <c r="B28" s="7" t="s">
        <v>175</v>
      </c>
      <c r="C28" s="7" t="s">
        <v>176</v>
      </c>
      <c r="D28" s="7" t="n">
        <v>1</v>
      </c>
      <c r="E28" s="8" t="n">
        <f aca="false">D28*$C$82</f>
        <v>8</v>
      </c>
      <c r="F28" s="9" t="s">
        <v>177</v>
      </c>
      <c r="H28" s="9" t="s">
        <v>178</v>
      </c>
      <c r="I28" s="9" t="s">
        <v>179</v>
      </c>
      <c r="J28" s="9" t="s">
        <v>180</v>
      </c>
      <c r="K28" s="9" t="s">
        <v>181</v>
      </c>
      <c r="N28" s="9" t="s">
        <v>107</v>
      </c>
      <c r="O28" s="9" t="n">
        <f aca="false">$C$84*D28</f>
        <v>85</v>
      </c>
      <c r="P28" s="9" t="n">
        <v>100</v>
      </c>
      <c r="Q28" s="9" t="n">
        <v>100</v>
      </c>
      <c r="R28" s="9" t="s">
        <v>114</v>
      </c>
      <c r="S28" s="10" t="n">
        <v>10</v>
      </c>
      <c r="T28" s="9" t="n">
        <v>0.29</v>
      </c>
      <c r="V28" s="9" t="s">
        <v>108</v>
      </c>
      <c r="W28" s="9" t="s">
        <v>33</v>
      </c>
    </row>
    <row r="29" s="19" customFormat="true" ht="12.8" hidden="false" customHeight="false" outlineLevel="0" collapsed="false">
      <c r="A29" s="18" t="n">
        <v>21</v>
      </c>
      <c r="B29" s="18" t="s">
        <v>182</v>
      </c>
      <c r="C29" s="18" t="s">
        <v>183</v>
      </c>
      <c r="D29" s="18" t="n">
        <v>1</v>
      </c>
      <c r="E29" s="8" t="n">
        <f aca="false">D29*$C$82</f>
        <v>8</v>
      </c>
      <c r="F29" s="19" t="s">
        <v>183</v>
      </c>
      <c r="H29" s="19" t="s">
        <v>184</v>
      </c>
      <c r="I29" s="19" t="s">
        <v>185</v>
      </c>
      <c r="J29" s="19" t="s">
        <v>186</v>
      </c>
      <c r="K29" s="19" t="s">
        <v>187</v>
      </c>
      <c r="N29" s="19" t="s">
        <v>107</v>
      </c>
      <c r="O29" s="19" t="n">
        <f aca="false">$C$84*D29</f>
        <v>85</v>
      </c>
      <c r="P29" s="19" t="n">
        <v>30</v>
      </c>
      <c r="Q29" s="19" t="n">
        <v>30</v>
      </c>
      <c r="R29" s="19" t="s">
        <v>114</v>
      </c>
      <c r="S29" s="10" t="n">
        <v>10</v>
      </c>
      <c r="T29" s="19" t="n">
        <v>1.07</v>
      </c>
      <c r="V29" s="19" t="s">
        <v>108</v>
      </c>
      <c r="W29" s="19" t="s">
        <v>158</v>
      </c>
      <c r="X29" s="19" t="s">
        <v>188</v>
      </c>
      <c r="Z29" s="19" t="s">
        <v>189</v>
      </c>
    </row>
    <row r="30" s="19" customFormat="true" ht="12.8" hidden="false" customHeight="false" outlineLevel="0" collapsed="false">
      <c r="A30" s="18" t="n">
        <v>70</v>
      </c>
      <c r="B30" s="18" t="s">
        <v>190</v>
      </c>
      <c r="C30" s="18" t="s">
        <v>191</v>
      </c>
      <c r="D30" s="18" t="n">
        <v>1</v>
      </c>
      <c r="E30" s="8" t="n">
        <f aca="false">D30*$C$82</f>
        <v>8</v>
      </c>
      <c r="F30" s="19" t="s">
        <v>192</v>
      </c>
      <c r="H30" s="19" t="s">
        <v>184</v>
      </c>
      <c r="I30" s="19" t="s">
        <v>193</v>
      </c>
      <c r="J30" s="19" t="s">
        <v>194</v>
      </c>
      <c r="K30" s="19" t="s">
        <v>195</v>
      </c>
      <c r="N30" s="19" t="s">
        <v>107</v>
      </c>
      <c r="O30" s="19" t="n">
        <f aca="false">$C$84*D30</f>
        <v>85</v>
      </c>
      <c r="P30" s="19" t="n">
        <v>85</v>
      </c>
      <c r="Q30" s="19" t="n">
        <v>85</v>
      </c>
      <c r="R30" s="19" t="s">
        <v>114</v>
      </c>
      <c r="S30" s="10" t="n">
        <v>10</v>
      </c>
      <c r="T30" s="19" t="n">
        <v>1.37</v>
      </c>
      <c r="V30" s="19" t="s">
        <v>108</v>
      </c>
      <c r="W30" s="18" t="s">
        <v>158</v>
      </c>
      <c r="X30" s="18" t="s">
        <v>196</v>
      </c>
    </row>
    <row r="31" s="9" customFormat="true" ht="12.8" hidden="false" customHeight="false" outlineLevel="0" collapsed="false">
      <c r="A31" s="7" t="n">
        <v>38</v>
      </c>
      <c r="B31" s="7" t="s">
        <v>197</v>
      </c>
      <c r="C31" s="7" t="s">
        <v>198</v>
      </c>
      <c r="D31" s="7" t="n">
        <v>1</v>
      </c>
      <c r="E31" s="8" t="n">
        <f aca="false">D31*$C$82</f>
        <v>8</v>
      </c>
      <c r="F31" s="9" t="s">
        <v>199</v>
      </c>
      <c r="H31" s="9" t="s">
        <v>169</v>
      </c>
      <c r="I31" s="9" t="s">
        <v>199</v>
      </c>
      <c r="J31" s="9" t="s">
        <v>200</v>
      </c>
      <c r="K31" s="9" t="s">
        <v>201</v>
      </c>
      <c r="N31" s="9" t="s">
        <v>107</v>
      </c>
      <c r="O31" s="9" t="n">
        <f aca="false">$C$84*D31</f>
        <v>85</v>
      </c>
      <c r="P31" s="9" t="n">
        <v>100</v>
      </c>
      <c r="Q31" s="9" t="n">
        <v>100</v>
      </c>
      <c r="R31" s="9" t="s">
        <v>114</v>
      </c>
      <c r="S31" s="10" t="n">
        <v>10</v>
      </c>
      <c r="T31" s="9" t="n">
        <v>0.21</v>
      </c>
      <c r="V31" s="9" t="s">
        <v>202</v>
      </c>
      <c r="W31" s="9" t="s">
        <v>33</v>
      </c>
    </row>
    <row r="32" s="19" customFormat="true" ht="12.8" hidden="false" customHeight="false" outlineLevel="0" collapsed="false">
      <c r="A32" s="18" t="n">
        <v>40</v>
      </c>
      <c r="B32" s="18" t="s">
        <v>203</v>
      </c>
      <c r="C32" s="18" t="s">
        <v>204</v>
      </c>
      <c r="D32" s="18" t="n">
        <v>2</v>
      </c>
      <c r="E32" s="8" t="n">
        <f aca="false">D32*$C$82</f>
        <v>16</v>
      </c>
      <c r="F32" s="19" t="s">
        <v>205</v>
      </c>
      <c r="H32" s="19" t="s">
        <v>206</v>
      </c>
      <c r="I32" s="19" t="s">
        <v>207</v>
      </c>
      <c r="J32" s="19" t="s">
        <v>208</v>
      </c>
      <c r="K32" s="19" t="s">
        <v>209</v>
      </c>
      <c r="N32" s="19" t="s">
        <v>107</v>
      </c>
      <c r="O32" s="19" t="n">
        <f aca="false">$C$84*D32</f>
        <v>170</v>
      </c>
      <c r="P32" s="19" t="n">
        <v>170</v>
      </c>
      <c r="Q32" s="19" t="n">
        <v>170</v>
      </c>
      <c r="R32" s="19" t="s">
        <v>114</v>
      </c>
      <c r="S32" s="10" t="n">
        <v>16</v>
      </c>
      <c r="T32" s="19" t="n">
        <v>0.84</v>
      </c>
      <c r="V32" s="19" t="s">
        <v>108</v>
      </c>
      <c r="W32" s="18" t="s">
        <v>158</v>
      </c>
    </row>
    <row r="33" s="19" customFormat="true" ht="12.8" hidden="false" customHeight="false" outlineLevel="0" collapsed="false">
      <c r="A33" s="18" t="n">
        <v>43</v>
      </c>
      <c r="B33" s="18" t="s">
        <v>210</v>
      </c>
      <c r="C33" s="18" t="s">
        <v>211</v>
      </c>
      <c r="D33" s="18" t="n">
        <v>1</v>
      </c>
      <c r="E33" s="8" t="n">
        <f aca="false">D33*$C$82</f>
        <v>8</v>
      </c>
      <c r="F33" s="19" t="s">
        <v>212</v>
      </c>
      <c r="H33" s="19" t="s">
        <v>162</v>
      </c>
      <c r="I33" s="19" t="s">
        <v>212</v>
      </c>
      <c r="J33" s="19" t="s">
        <v>213</v>
      </c>
      <c r="K33" s="19" t="s">
        <v>214</v>
      </c>
      <c r="N33" s="19" t="s">
        <v>215</v>
      </c>
      <c r="O33" s="19" t="n">
        <f aca="false">$C$84*D33</f>
        <v>85</v>
      </c>
      <c r="P33" s="19" t="n">
        <v>85</v>
      </c>
      <c r="Q33" s="19" t="n">
        <v>85</v>
      </c>
      <c r="R33" s="19" t="s">
        <v>216</v>
      </c>
      <c r="S33" s="10" t="n">
        <v>10</v>
      </c>
      <c r="T33" s="19" t="n">
        <v>0.42</v>
      </c>
      <c r="V33" s="19" t="s">
        <v>108</v>
      </c>
      <c r="W33" s="19" t="s">
        <v>158</v>
      </c>
      <c r="X33" s="21" t="s">
        <v>217</v>
      </c>
    </row>
    <row r="34" s="9" customFormat="true" ht="12.8" hidden="false" customHeight="false" outlineLevel="0" collapsed="false">
      <c r="A34" s="7" t="n">
        <v>72</v>
      </c>
      <c r="B34" s="7" t="s">
        <v>218</v>
      </c>
      <c r="C34" s="7" t="s">
        <v>219</v>
      </c>
      <c r="D34" s="7" t="n">
        <v>1</v>
      </c>
      <c r="E34" s="8" t="n">
        <f aca="false">D34*$C$82</f>
        <v>8</v>
      </c>
      <c r="F34" s="9" t="s">
        <v>220</v>
      </c>
      <c r="H34" s="9" t="s">
        <v>221</v>
      </c>
      <c r="I34" s="9" t="s">
        <v>222</v>
      </c>
      <c r="J34" s="9" t="s">
        <v>223</v>
      </c>
      <c r="K34" s="9" t="s">
        <v>156</v>
      </c>
      <c r="N34" s="9" t="s">
        <v>33</v>
      </c>
      <c r="O34" s="9" t="n">
        <f aca="false">$C$84*D34</f>
        <v>85</v>
      </c>
      <c r="P34" s="9" t="n">
        <v>100</v>
      </c>
      <c r="Q34" s="9" t="n">
        <v>100</v>
      </c>
      <c r="R34" s="9" t="s">
        <v>114</v>
      </c>
      <c r="S34" s="10" t="n">
        <v>8</v>
      </c>
      <c r="T34" s="9" t="n">
        <v>1.45</v>
      </c>
      <c r="V34" s="9" t="s">
        <v>108</v>
      </c>
      <c r="W34" s="9" t="s">
        <v>33</v>
      </c>
      <c r="X34" s="9" t="s">
        <v>224</v>
      </c>
    </row>
    <row r="35" s="9" customFormat="true" ht="12.8" hidden="false" customHeight="false" outlineLevel="0" collapsed="false">
      <c r="A35" s="7" t="n">
        <v>47</v>
      </c>
      <c r="B35" s="7" t="s">
        <v>225</v>
      </c>
      <c r="C35" s="7" t="s">
        <v>219</v>
      </c>
      <c r="D35" s="7" t="n">
        <v>1</v>
      </c>
      <c r="E35" s="8" t="n">
        <f aca="false">D35*$C$82</f>
        <v>8</v>
      </c>
      <c r="F35" s="9" t="s">
        <v>226</v>
      </c>
      <c r="H35" s="9" t="s">
        <v>221</v>
      </c>
      <c r="I35" s="9" t="s">
        <v>227</v>
      </c>
      <c r="J35" s="9" t="s">
        <v>228</v>
      </c>
      <c r="K35" s="9" t="s">
        <v>156</v>
      </c>
      <c r="N35" s="9" t="s">
        <v>33</v>
      </c>
      <c r="O35" s="9" t="n">
        <f aca="false">$C$84*D35</f>
        <v>85</v>
      </c>
      <c r="P35" s="9" t="n">
        <v>100</v>
      </c>
      <c r="Q35" s="9" t="n">
        <v>100</v>
      </c>
      <c r="R35" s="9" t="s">
        <v>114</v>
      </c>
      <c r="S35" s="10" t="n">
        <v>8</v>
      </c>
      <c r="T35" s="9" t="n">
        <v>1.45</v>
      </c>
      <c r="V35" s="9" t="s">
        <v>108</v>
      </c>
      <c r="W35" s="9" t="s">
        <v>33</v>
      </c>
      <c r="X35" s="9" t="s">
        <v>229</v>
      </c>
    </row>
    <row r="36" s="9" customFormat="true" ht="12.8" hidden="false" customHeight="false" outlineLevel="0" collapsed="false">
      <c r="A36" s="7" t="n">
        <v>36</v>
      </c>
      <c r="B36" s="7" t="s">
        <v>230</v>
      </c>
      <c r="C36" s="7" t="s">
        <v>231</v>
      </c>
      <c r="D36" s="7" t="n">
        <v>3</v>
      </c>
      <c r="E36" s="8" t="n">
        <f aca="false">D36*$C$82</f>
        <v>24</v>
      </c>
      <c r="F36" s="9" t="s">
        <v>232</v>
      </c>
      <c r="H36" s="9" t="s">
        <v>233</v>
      </c>
      <c r="I36" s="9" t="s">
        <v>232</v>
      </c>
      <c r="J36" s="9" t="s">
        <v>234</v>
      </c>
      <c r="K36" s="9" t="s">
        <v>235</v>
      </c>
      <c r="N36" s="9" t="s">
        <v>107</v>
      </c>
      <c r="O36" s="9" t="n">
        <f aca="false">$C$84*D36</f>
        <v>255</v>
      </c>
      <c r="P36" s="9" t="n">
        <v>260</v>
      </c>
      <c r="Q36" s="9" t="n">
        <v>260</v>
      </c>
      <c r="R36" s="9" t="s">
        <v>114</v>
      </c>
      <c r="S36" s="10" t="n">
        <v>24</v>
      </c>
      <c r="T36" s="9" t="n">
        <v>0.13</v>
      </c>
      <c r="V36" s="9" t="s">
        <v>108</v>
      </c>
      <c r="W36" s="9" t="s">
        <v>33</v>
      </c>
    </row>
    <row r="37" s="23" customFormat="true" ht="12.8" hidden="false" customHeight="false" outlineLevel="0" collapsed="false">
      <c r="A37" s="22" t="n">
        <v>16</v>
      </c>
      <c r="B37" s="22" t="s">
        <v>236</v>
      </c>
      <c r="C37" s="22" t="s">
        <v>237</v>
      </c>
      <c r="D37" s="22" t="n">
        <v>1</v>
      </c>
      <c r="E37" s="8" t="n">
        <f aca="false">D37*$C$82</f>
        <v>8</v>
      </c>
      <c r="F37" s="23" t="s">
        <v>238</v>
      </c>
      <c r="H37" s="23" t="s">
        <v>239</v>
      </c>
      <c r="I37" s="23" t="s">
        <v>238</v>
      </c>
      <c r="J37" s="23" t="s">
        <v>240</v>
      </c>
      <c r="K37" s="23" t="s">
        <v>238</v>
      </c>
      <c r="N37" s="23" t="s">
        <v>241</v>
      </c>
      <c r="O37" s="23" t="n">
        <f aca="false">$C$84*D37</f>
        <v>85</v>
      </c>
      <c r="S37" s="10" t="n">
        <v>10</v>
      </c>
      <c r="T37" s="23" t="n">
        <v>0.98</v>
      </c>
      <c r="V37" s="23" t="s">
        <v>242</v>
      </c>
      <c r="W37" s="24"/>
      <c r="X37" s="23" t="s">
        <v>243</v>
      </c>
    </row>
    <row r="38" s="23" customFormat="true" ht="12.8" hidden="false" customHeight="false" outlineLevel="0" collapsed="false">
      <c r="A38" s="22" t="n">
        <v>26</v>
      </c>
      <c r="B38" s="22" t="s">
        <v>244</v>
      </c>
      <c r="C38" s="22" t="s">
        <v>245</v>
      </c>
      <c r="D38" s="22" t="n">
        <v>1</v>
      </c>
      <c r="E38" s="22" t="n">
        <v>5</v>
      </c>
      <c r="F38" s="23" t="s">
        <v>246</v>
      </c>
      <c r="H38" s="23" t="s">
        <v>247</v>
      </c>
      <c r="I38" s="23" t="s">
        <v>248</v>
      </c>
      <c r="L38" s="23" t="n">
        <v>3563481</v>
      </c>
      <c r="O38" s="23" t="n">
        <f aca="false">$C$84*D38</f>
        <v>85</v>
      </c>
      <c r="P38" s="23" t="n">
        <v>70</v>
      </c>
      <c r="Q38" s="23" t="n">
        <v>65</v>
      </c>
      <c r="R38" s="23" t="s">
        <v>249</v>
      </c>
      <c r="S38" s="10" t="n">
        <v>5</v>
      </c>
      <c r="T38" s="23" t="n">
        <v>31.01</v>
      </c>
    </row>
    <row r="39" s="9" customFormat="true" ht="12.8" hidden="false" customHeight="false" outlineLevel="0" collapsed="false">
      <c r="A39" s="7"/>
      <c r="B39" s="7" t="s">
        <v>250</v>
      </c>
      <c r="C39" s="25" t="s">
        <v>251</v>
      </c>
      <c r="D39" s="7" t="n">
        <v>2</v>
      </c>
      <c r="E39" s="8" t="n">
        <f aca="false">D39*$C$82</f>
        <v>16</v>
      </c>
      <c r="F39" s="9" t="s">
        <v>251</v>
      </c>
      <c r="H39" s="9" t="s">
        <v>206</v>
      </c>
      <c r="I39" s="9" t="s">
        <v>251</v>
      </c>
      <c r="J39" s="9" t="s">
        <v>252</v>
      </c>
      <c r="K39" s="9" t="s">
        <v>253</v>
      </c>
      <c r="N39" s="9" t="s">
        <v>107</v>
      </c>
      <c r="O39" s="9" t="n">
        <f aca="false">$C$84*D39</f>
        <v>170</v>
      </c>
      <c r="P39" s="9" t="n">
        <v>170</v>
      </c>
      <c r="S39" s="10" t="n">
        <v>16</v>
      </c>
      <c r="T39" s="9" t="n">
        <v>1.52</v>
      </c>
      <c r="V39" s="9" t="s">
        <v>254</v>
      </c>
      <c r="W39" s="9" t="s">
        <v>33</v>
      </c>
    </row>
    <row r="40" s="9" customFormat="true" ht="12.8" hidden="false" customHeight="false" outlineLevel="0" collapsed="false">
      <c r="A40" s="7" t="n">
        <v>27</v>
      </c>
      <c r="B40" s="7" t="s">
        <v>255</v>
      </c>
      <c r="C40" s="7" t="s">
        <v>256</v>
      </c>
      <c r="D40" s="7" t="n">
        <v>3</v>
      </c>
      <c r="E40" s="8" t="n">
        <f aca="false">D40*$C$82</f>
        <v>24</v>
      </c>
      <c r="F40" s="9" t="s">
        <v>257</v>
      </c>
      <c r="H40" s="9" t="s">
        <v>258</v>
      </c>
      <c r="I40" s="9" t="s">
        <v>259</v>
      </c>
      <c r="J40" s="9" t="s">
        <v>260</v>
      </c>
      <c r="K40" s="9" t="s">
        <v>261</v>
      </c>
      <c r="N40" s="9" t="s">
        <v>107</v>
      </c>
      <c r="O40" s="9" t="n">
        <f aca="false">$C$84*D40</f>
        <v>255</v>
      </c>
      <c r="P40" s="9" t="n">
        <v>260</v>
      </c>
      <c r="Q40" s="9" t="n">
        <v>260</v>
      </c>
      <c r="S40" s="10" t="n">
        <v>24</v>
      </c>
      <c r="T40" s="9" t="n">
        <v>0.34</v>
      </c>
      <c r="V40" s="9" t="s">
        <v>108</v>
      </c>
      <c r="W40" s="9" t="s">
        <v>33</v>
      </c>
    </row>
    <row r="41" s="9" customFormat="true" ht="12.8" hidden="false" customHeight="false" outlineLevel="0" collapsed="false">
      <c r="A41" s="7" t="n">
        <v>69</v>
      </c>
      <c r="B41" s="7" t="s">
        <v>262</v>
      </c>
      <c r="C41" s="7" t="s">
        <v>263</v>
      </c>
      <c r="D41" s="7" t="n">
        <v>1</v>
      </c>
      <c r="E41" s="8" t="n">
        <f aca="false">D41*$C$82</f>
        <v>8</v>
      </c>
      <c r="F41" s="9" t="s">
        <v>264</v>
      </c>
      <c r="H41" s="9" t="s">
        <v>265</v>
      </c>
      <c r="I41" s="9" t="s">
        <v>266</v>
      </c>
      <c r="J41" s="9" t="s">
        <v>267</v>
      </c>
      <c r="K41" s="9" t="s">
        <v>268</v>
      </c>
      <c r="N41" s="9" t="s">
        <v>107</v>
      </c>
      <c r="O41" s="9" t="n">
        <f aca="false">$C$84*D41</f>
        <v>85</v>
      </c>
      <c r="P41" s="9" t="n">
        <v>100</v>
      </c>
      <c r="Q41" s="9" t="n">
        <v>100</v>
      </c>
      <c r="S41" s="10" t="n">
        <v>10</v>
      </c>
      <c r="T41" s="9" t="n">
        <v>0.067</v>
      </c>
      <c r="V41" s="9" t="s">
        <v>108</v>
      </c>
      <c r="W41" s="9" t="s">
        <v>33</v>
      </c>
    </row>
    <row r="42" s="13" customFormat="true" ht="12.8" hidden="false" customHeight="false" outlineLevel="0" collapsed="false">
      <c r="A42" s="12" t="n">
        <v>52</v>
      </c>
      <c r="B42" s="12" t="s">
        <v>269</v>
      </c>
      <c r="C42" s="12" t="s">
        <v>270</v>
      </c>
      <c r="D42" s="12" t="n">
        <v>2</v>
      </c>
      <c r="E42" s="8" t="n">
        <f aca="false">D42*$C$82</f>
        <v>16</v>
      </c>
      <c r="F42" s="13" t="s">
        <v>271</v>
      </c>
      <c r="H42" s="13" t="s">
        <v>272</v>
      </c>
      <c r="I42" s="13" t="s">
        <v>273</v>
      </c>
      <c r="J42" s="13" t="s">
        <v>274</v>
      </c>
      <c r="M42" s="13" t="s">
        <v>275</v>
      </c>
      <c r="O42" s="13" t="n">
        <f aca="false">$C$84*D42</f>
        <v>170</v>
      </c>
      <c r="S42" s="10" t="n">
        <v>16</v>
      </c>
      <c r="W42" s="13" t="s">
        <v>42</v>
      </c>
      <c r="X42" s="13" t="s">
        <v>43</v>
      </c>
    </row>
    <row r="43" s="17" customFormat="true" ht="12.8" hidden="false" customHeight="false" outlineLevel="0" collapsed="false">
      <c r="A43" s="16" t="n">
        <v>49</v>
      </c>
      <c r="B43" s="16" t="s">
        <v>276</v>
      </c>
      <c r="C43" s="16" t="s">
        <v>270</v>
      </c>
      <c r="D43" s="16" t="n">
        <v>0</v>
      </c>
      <c r="E43" s="16" t="n">
        <f aca="false">D43*$C$82</f>
        <v>0</v>
      </c>
      <c r="F43" s="17" t="s">
        <v>70</v>
      </c>
      <c r="O43" s="17" t="n">
        <f aca="false">$C$84*D43</f>
        <v>0</v>
      </c>
      <c r="S43" s="10"/>
      <c r="W43" s="17" t="s">
        <v>70</v>
      </c>
    </row>
    <row r="44" s="13" customFormat="true" ht="12.8" hidden="false" customHeight="false" outlineLevel="0" collapsed="false">
      <c r="A44" s="12" t="n">
        <v>31</v>
      </c>
      <c r="B44" s="12" t="s">
        <v>277</v>
      </c>
      <c r="C44" s="12" t="s">
        <v>270</v>
      </c>
      <c r="D44" s="12" t="n">
        <v>2</v>
      </c>
      <c r="E44" s="8" t="n">
        <f aca="false">D44*$C$82</f>
        <v>16</v>
      </c>
      <c r="F44" s="13" t="s">
        <v>278</v>
      </c>
      <c r="H44" s="13" t="s">
        <v>272</v>
      </c>
      <c r="I44" s="13" t="s">
        <v>279</v>
      </c>
      <c r="J44" s="13" t="s">
        <v>280</v>
      </c>
      <c r="M44" s="13" t="s">
        <v>281</v>
      </c>
      <c r="O44" s="13" t="n">
        <f aca="false">$C$84*D44</f>
        <v>170</v>
      </c>
      <c r="P44" s="13" t="n">
        <v>10000</v>
      </c>
      <c r="S44" s="10" t="n">
        <v>16</v>
      </c>
      <c r="W44" s="13" t="s">
        <v>42</v>
      </c>
    </row>
    <row r="45" s="13" customFormat="true" ht="12.8" hidden="false" customHeight="false" outlineLevel="0" collapsed="false">
      <c r="A45" s="12" t="n">
        <v>51</v>
      </c>
      <c r="B45" s="12" t="s">
        <v>282</v>
      </c>
      <c r="C45" s="12" t="s">
        <v>283</v>
      </c>
      <c r="D45" s="12" t="n">
        <v>2</v>
      </c>
      <c r="E45" s="8" t="n">
        <f aca="false">D45*$C$82</f>
        <v>16</v>
      </c>
      <c r="F45" s="13" t="s">
        <v>284</v>
      </c>
      <c r="H45" s="13" t="s">
        <v>272</v>
      </c>
      <c r="I45" s="13" t="s">
        <v>285</v>
      </c>
      <c r="J45" s="13" t="s">
        <v>286</v>
      </c>
      <c r="M45" s="13" t="s">
        <v>287</v>
      </c>
      <c r="O45" s="13" t="n">
        <f aca="false">$C$84*D45</f>
        <v>170</v>
      </c>
      <c r="P45" s="13" t="n">
        <v>5000</v>
      </c>
      <c r="S45" s="10" t="n">
        <v>16</v>
      </c>
      <c r="W45" s="13" t="s">
        <v>42</v>
      </c>
    </row>
    <row r="46" s="13" customFormat="true" ht="12.8" hidden="false" customHeight="false" outlineLevel="0" collapsed="false">
      <c r="A46" s="12" t="n">
        <v>3</v>
      </c>
      <c r="B46" s="12" t="s">
        <v>288</v>
      </c>
      <c r="C46" s="12" t="s">
        <v>283</v>
      </c>
      <c r="D46" s="12" t="n">
        <v>10</v>
      </c>
      <c r="E46" s="8" t="n">
        <f aca="false">D46*$C$82</f>
        <v>80</v>
      </c>
      <c r="F46" s="13" t="s">
        <v>289</v>
      </c>
      <c r="H46" s="13" t="s">
        <v>272</v>
      </c>
      <c r="I46" s="13" t="s">
        <v>290</v>
      </c>
      <c r="J46" s="13" t="s">
        <v>291</v>
      </c>
      <c r="M46" s="13" t="s">
        <v>292</v>
      </c>
      <c r="O46" s="13" t="n">
        <f aca="false">$C$84*D46</f>
        <v>850</v>
      </c>
      <c r="P46" s="13" t="n">
        <v>5000</v>
      </c>
      <c r="S46" s="10" t="n">
        <v>80</v>
      </c>
      <c r="T46" s="13" t="n">
        <v>0.000869</v>
      </c>
      <c r="W46" s="13" t="s">
        <v>42</v>
      </c>
    </row>
    <row r="47" s="13" customFormat="true" ht="12.8" hidden="false" customHeight="false" outlineLevel="0" collapsed="false">
      <c r="A47" s="12" t="n">
        <v>39</v>
      </c>
      <c r="B47" s="12" t="s">
        <v>293</v>
      </c>
      <c r="C47" s="12" t="s">
        <v>283</v>
      </c>
      <c r="D47" s="12" t="n">
        <v>1</v>
      </c>
      <c r="E47" s="8" t="n">
        <f aca="false">D47*$C$82</f>
        <v>8</v>
      </c>
      <c r="F47" s="13" t="s">
        <v>294</v>
      </c>
      <c r="H47" s="13" t="s">
        <v>295</v>
      </c>
      <c r="I47" s="13" t="s">
        <v>296</v>
      </c>
      <c r="J47" s="13" t="s">
        <v>296</v>
      </c>
      <c r="M47" s="13" t="s">
        <v>297</v>
      </c>
      <c r="O47" s="13" t="n">
        <f aca="false">$C$84*D47</f>
        <v>85</v>
      </c>
      <c r="P47" s="13" t="n">
        <v>5000</v>
      </c>
      <c r="S47" s="10" t="n">
        <v>10</v>
      </c>
      <c r="W47" s="13" t="s">
        <v>42</v>
      </c>
    </row>
    <row r="48" s="17" customFormat="true" ht="12.8" hidden="false" customHeight="false" outlineLevel="0" collapsed="false">
      <c r="A48" s="16" t="n">
        <v>28</v>
      </c>
      <c r="B48" s="16" t="s">
        <v>298</v>
      </c>
      <c r="C48" s="16" t="s">
        <v>283</v>
      </c>
      <c r="D48" s="16" t="n">
        <v>0</v>
      </c>
      <c r="E48" s="16" t="n">
        <f aca="false">D48*$C$82</f>
        <v>0</v>
      </c>
      <c r="F48" s="17" t="s">
        <v>299</v>
      </c>
      <c r="O48" s="17" t="n">
        <f aca="false">$C$84*D48</f>
        <v>0</v>
      </c>
      <c r="S48" s="10"/>
      <c r="W48" s="17" t="s">
        <v>70</v>
      </c>
    </row>
    <row r="49" s="13" customFormat="true" ht="12.8" hidden="false" customHeight="false" outlineLevel="0" collapsed="false">
      <c r="A49" s="12" t="n">
        <v>6</v>
      </c>
      <c r="B49" s="12" t="s">
        <v>300</v>
      </c>
      <c r="C49" s="12" t="s">
        <v>283</v>
      </c>
      <c r="D49" s="12" t="n">
        <v>9</v>
      </c>
      <c r="E49" s="8" t="n">
        <f aca="false">D49*$C$82</f>
        <v>72</v>
      </c>
      <c r="F49" s="13" t="s">
        <v>271</v>
      </c>
      <c r="H49" s="13" t="s">
        <v>272</v>
      </c>
      <c r="I49" s="13" t="s">
        <v>301</v>
      </c>
      <c r="J49" s="13" t="s">
        <v>302</v>
      </c>
      <c r="M49" s="13" t="s">
        <v>303</v>
      </c>
      <c r="O49" s="13" t="n">
        <f aca="false">$C$84*D49</f>
        <v>765</v>
      </c>
      <c r="P49" s="13" t="n">
        <v>5000</v>
      </c>
      <c r="S49" s="10" t="n">
        <v>72</v>
      </c>
      <c r="W49" s="13" t="s">
        <v>42</v>
      </c>
    </row>
    <row r="50" s="17" customFormat="true" ht="12.8" hidden="false" customHeight="false" outlineLevel="0" collapsed="false">
      <c r="A50" s="16" t="n">
        <v>59</v>
      </c>
      <c r="B50" s="16" t="s">
        <v>304</v>
      </c>
      <c r="C50" s="16" t="s">
        <v>283</v>
      </c>
      <c r="D50" s="16" t="n">
        <v>0</v>
      </c>
      <c r="E50" s="16" t="n">
        <f aca="false">D50*$C$82</f>
        <v>0</v>
      </c>
      <c r="F50" s="17" t="s">
        <v>305</v>
      </c>
      <c r="O50" s="17" t="n">
        <f aca="false">$C$84*D50</f>
        <v>0</v>
      </c>
      <c r="S50" s="10"/>
      <c r="W50" s="17" t="s">
        <v>70</v>
      </c>
    </row>
    <row r="51" s="17" customFormat="true" ht="12.8" hidden="false" customHeight="false" outlineLevel="0" collapsed="false">
      <c r="A51" s="16" t="n">
        <v>63</v>
      </c>
      <c r="B51" s="16" t="s">
        <v>306</v>
      </c>
      <c r="C51" s="16" t="s">
        <v>283</v>
      </c>
      <c r="D51" s="16" t="n">
        <v>0</v>
      </c>
      <c r="E51" s="16" t="n">
        <f aca="false">D51*$C$82</f>
        <v>0</v>
      </c>
      <c r="F51" s="17" t="s">
        <v>307</v>
      </c>
      <c r="O51" s="17" t="n">
        <f aca="false">$C$84*D51</f>
        <v>0</v>
      </c>
      <c r="S51" s="10"/>
      <c r="W51" s="17" t="s">
        <v>70</v>
      </c>
    </row>
    <row r="52" s="13" customFormat="true" ht="12.8" hidden="false" customHeight="false" outlineLevel="0" collapsed="false">
      <c r="A52" s="12" t="n">
        <v>25</v>
      </c>
      <c r="B52" s="12" t="s">
        <v>308</v>
      </c>
      <c r="C52" s="12" t="s">
        <v>283</v>
      </c>
      <c r="D52" s="12" t="n">
        <v>1</v>
      </c>
      <c r="E52" s="8" t="n">
        <f aca="false">D52*$C$82</f>
        <v>8</v>
      </c>
      <c r="F52" s="13" t="s">
        <v>278</v>
      </c>
      <c r="H52" s="13" t="s">
        <v>272</v>
      </c>
      <c r="I52" s="13" t="s">
        <v>309</v>
      </c>
      <c r="J52" s="13" t="s">
        <v>310</v>
      </c>
      <c r="M52" s="13" t="s">
        <v>311</v>
      </c>
      <c r="O52" s="13" t="n">
        <f aca="false">$C$84*D52</f>
        <v>85</v>
      </c>
      <c r="P52" s="13" t="n">
        <v>5000</v>
      </c>
      <c r="S52" s="10" t="n">
        <v>10</v>
      </c>
      <c r="W52" s="13" t="s">
        <v>42</v>
      </c>
    </row>
    <row r="53" s="13" customFormat="true" ht="12.8" hidden="false" customHeight="false" outlineLevel="0" collapsed="false">
      <c r="A53" s="12" t="n">
        <v>14</v>
      </c>
      <c r="B53" s="12" t="s">
        <v>312</v>
      </c>
      <c r="C53" s="12" t="s">
        <v>283</v>
      </c>
      <c r="D53" s="12" t="n">
        <v>4</v>
      </c>
      <c r="E53" s="8" t="n">
        <f aca="false">D53*$C$82</f>
        <v>32</v>
      </c>
      <c r="F53" s="13" t="s">
        <v>313</v>
      </c>
      <c r="H53" s="13" t="s">
        <v>272</v>
      </c>
      <c r="I53" s="13" t="s">
        <v>314</v>
      </c>
      <c r="J53" s="13" t="s">
        <v>315</v>
      </c>
      <c r="M53" s="13" t="s">
        <v>316</v>
      </c>
      <c r="O53" s="13" t="n">
        <f aca="false">$C$84*D53</f>
        <v>340</v>
      </c>
      <c r="P53" s="13" t="n">
        <v>5000</v>
      </c>
      <c r="S53" s="10" t="n">
        <v>32</v>
      </c>
      <c r="W53" s="13" t="s">
        <v>42</v>
      </c>
    </row>
    <row r="54" s="13" customFormat="true" ht="12.8" hidden="false" customHeight="false" outlineLevel="0" collapsed="false">
      <c r="A54" s="12" t="n">
        <v>32</v>
      </c>
      <c r="B54" s="12" t="s">
        <v>317</v>
      </c>
      <c r="C54" s="12" t="s">
        <v>283</v>
      </c>
      <c r="D54" s="12" t="n">
        <v>2</v>
      </c>
      <c r="E54" s="8" t="n">
        <f aca="false">D54*$C$82</f>
        <v>16</v>
      </c>
      <c r="F54" s="13" t="s">
        <v>318</v>
      </c>
      <c r="H54" s="13" t="s">
        <v>272</v>
      </c>
      <c r="I54" s="13" t="s">
        <v>319</v>
      </c>
      <c r="J54" s="13" t="s">
        <v>320</v>
      </c>
      <c r="M54" s="13" t="s">
        <v>321</v>
      </c>
      <c r="O54" s="13" t="n">
        <f aca="false">$C$84*D54</f>
        <v>170</v>
      </c>
      <c r="P54" s="13" t="n">
        <v>5000</v>
      </c>
      <c r="S54" s="10" t="n">
        <v>16</v>
      </c>
      <c r="W54" s="13" t="s">
        <v>42</v>
      </c>
    </row>
    <row r="55" s="13" customFormat="true" ht="12.8" hidden="false" customHeight="false" outlineLevel="0" collapsed="false">
      <c r="A55" s="12" t="n">
        <v>50</v>
      </c>
      <c r="B55" s="12" t="s">
        <v>322</v>
      </c>
      <c r="C55" s="12" t="s">
        <v>283</v>
      </c>
      <c r="D55" s="12" t="n">
        <v>2</v>
      </c>
      <c r="E55" s="8" t="n">
        <f aca="false">D55*$C$82</f>
        <v>16</v>
      </c>
      <c r="F55" s="13" t="s">
        <v>323</v>
      </c>
      <c r="H55" s="13" t="s">
        <v>324</v>
      </c>
      <c r="I55" s="13" t="s">
        <v>325</v>
      </c>
      <c r="J55" s="26" t="s">
        <v>326</v>
      </c>
      <c r="M55" s="13" t="s">
        <v>327</v>
      </c>
      <c r="O55" s="13" t="n">
        <f aca="false">$C$84*D55</f>
        <v>170</v>
      </c>
      <c r="S55" s="10" t="n">
        <v>16</v>
      </c>
      <c r="W55" s="13" t="s">
        <v>42</v>
      </c>
      <c r="X55" s="13" t="s">
        <v>328</v>
      </c>
    </row>
    <row r="56" s="13" customFormat="true" ht="12.8" hidden="false" customHeight="false" outlineLevel="0" collapsed="false">
      <c r="A56" s="12" t="n">
        <v>11</v>
      </c>
      <c r="B56" s="12" t="s">
        <v>329</v>
      </c>
      <c r="C56" s="12" t="s">
        <v>283</v>
      </c>
      <c r="D56" s="12" t="n">
        <v>7</v>
      </c>
      <c r="E56" s="8" t="n">
        <f aca="false">D56*$C$82</f>
        <v>56</v>
      </c>
      <c r="F56" s="13" t="s">
        <v>330</v>
      </c>
      <c r="H56" s="13" t="s">
        <v>272</v>
      </c>
      <c r="I56" s="13" t="s">
        <v>331</v>
      </c>
      <c r="J56" s="13" t="s">
        <v>332</v>
      </c>
      <c r="M56" s="13" t="s">
        <v>333</v>
      </c>
      <c r="O56" s="13" t="n">
        <f aca="false">$C$84*D56</f>
        <v>595</v>
      </c>
      <c r="P56" s="13" t="n">
        <v>5000</v>
      </c>
      <c r="S56" s="10" t="n">
        <v>56</v>
      </c>
      <c r="W56" s="13" t="s">
        <v>42</v>
      </c>
    </row>
    <row r="57" s="19" customFormat="true" ht="12.8" hidden="false" customHeight="false" outlineLevel="0" collapsed="false">
      <c r="A57" s="18" t="n">
        <v>15</v>
      </c>
      <c r="B57" s="18" t="s">
        <v>334</v>
      </c>
      <c r="C57" s="18" t="s">
        <v>335</v>
      </c>
      <c r="D57" s="18" t="n">
        <v>2</v>
      </c>
      <c r="E57" s="18" t="n">
        <f aca="false">D57*5</f>
        <v>10</v>
      </c>
      <c r="F57" s="19" t="s">
        <v>336</v>
      </c>
      <c r="H57" s="19" t="s">
        <v>337</v>
      </c>
      <c r="I57" s="19" t="s">
        <v>338</v>
      </c>
      <c r="J57" s="19" t="s">
        <v>339</v>
      </c>
      <c r="K57" s="19" t="s">
        <v>340</v>
      </c>
      <c r="N57" s="19" t="s">
        <v>341</v>
      </c>
      <c r="O57" s="19" t="n">
        <f aca="false">$C$84*D57</f>
        <v>170</v>
      </c>
      <c r="P57" s="19" t="n">
        <v>170</v>
      </c>
      <c r="Q57" s="19" t="n">
        <f aca="false">50+70</f>
        <v>120</v>
      </c>
      <c r="R57" s="19" t="s">
        <v>114</v>
      </c>
      <c r="S57" s="10" t="n">
        <v>10</v>
      </c>
      <c r="V57" s="19" t="s">
        <v>342</v>
      </c>
      <c r="W57" s="19" t="s">
        <v>343</v>
      </c>
    </row>
    <row r="58" s="19" customFormat="true" ht="12.8" hidden="false" customHeight="false" outlineLevel="0" collapsed="false">
      <c r="A58" s="18" t="n">
        <v>12</v>
      </c>
      <c r="B58" s="18" t="s">
        <v>344</v>
      </c>
      <c r="C58" s="18" t="s">
        <v>345</v>
      </c>
      <c r="D58" s="18" t="n">
        <v>4</v>
      </c>
      <c r="E58" s="8" t="n">
        <f aca="false">D58*$C$82</f>
        <v>32</v>
      </c>
      <c r="F58" s="19" t="s">
        <v>346</v>
      </c>
      <c r="H58" s="19" t="s">
        <v>337</v>
      </c>
      <c r="I58" s="19" t="s">
        <v>347</v>
      </c>
      <c r="J58" s="19" t="s">
        <v>348</v>
      </c>
      <c r="K58" s="19" t="s">
        <v>349</v>
      </c>
      <c r="N58" s="19" t="s">
        <v>107</v>
      </c>
      <c r="O58" s="19" t="n">
        <f aca="false">$C$84*D58</f>
        <v>340</v>
      </c>
      <c r="P58" s="19" t="n">
        <v>340</v>
      </c>
      <c r="Q58" s="19" t="n">
        <v>340</v>
      </c>
      <c r="R58" s="19" t="s">
        <v>114</v>
      </c>
      <c r="S58" s="10" t="n">
        <v>32</v>
      </c>
      <c r="T58" s="19" t="n">
        <v>0.53</v>
      </c>
      <c r="V58" s="19" t="s">
        <v>108</v>
      </c>
      <c r="W58" s="19" t="s">
        <v>158</v>
      </c>
    </row>
    <row r="59" s="9" customFormat="true" ht="12.8" hidden="false" customHeight="false" outlineLevel="0" collapsed="false">
      <c r="A59" s="7" t="n">
        <v>67</v>
      </c>
      <c r="B59" s="7" t="s">
        <v>350</v>
      </c>
      <c r="C59" s="7" t="s">
        <v>351</v>
      </c>
      <c r="D59" s="7" t="n">
        <v>2</v>
      </c>
      <c r="E59" s="8" t="n">
        <f aca="false">D59*$C$82</f>
        <v>16</v>
      </c>
      <c r="F59" s="9" t="s">
        <v>352</v>
      </c>
      <c r="H59" s="9" t="s">
        <v>353</v>
      </c>
      <c r="I59" s="9" t="s">
        <v>354</v>
      </c>
      <c r="J59" s="9" t="s">
        <v>355</v>
      </c>
      <c r="K59" s="9" t="s">
        <v>356</v>
      </c>
      <c r="N59" s="9" t="s">
        <v>107</v>
      </c>
      <c r="O59" s="9" t="n">
        <f aca="false">$C$84*D59</f>
        <v>170</v>
      </c>
      <c r="P59" s="9" t="n">
        <v>170</v>
      </c>
      <c r="Q59" s="9" t="n">
        <v>170</v>
      </c>
      <c r="R59" s="9" t="s">
        <v>114</v>
      </c>
      <c r="S59" s="10" t="n">
        <v>16</v>
      </c>
      <c r="T59" s="9" t="n">
        <v>0.18</v>
      </c>
      <c r="V59" s="9" t="s">
        <v>108</v>
      </c>
      <c r="W59" s="9" t="s">
        <v>33</v>
      </c>
    </row>
    <row r="60" s="9" customFormat="true" ht="12.8" hidden="false" customHeight="false" outlineLevel="0" collapsed="false">
      <c r="A60" s="7" t="n">
        <v>23</v>
      </c>
      <c r="B60" s="7" t="s">
        <v>357</v>
      </c>
      <c r="C60" s="7" t="s">
        <v>358</v>
      </c>
      <c r="D60" s="7" t="n">
        <v>1</v>
      </c>
      <c r="E60" s="8" t="n">
        <f aca="false">D60*$C$82</f>
        <v>8</v>
      </c>
      <c r="F60" s="9" t="s">
        <v>359</v>
      </c>
      <c r="H60" s="9" t="s">
        <v>353</v>
      </c>
      <c r="I60" s="9" t="s">
        <v>360</v>
      </c>
      <c r="J60" s="9" t="s">
        <v>361</v>
      </c>
      <c r="K60" s="9" t="s">
        <v>362</v>
      </c>
      <c r="N60" s="9" t="s">
        <v>156</v>
      </c>
      <c r="O60" s="9" t="n">
        <f aca="false">$C$84*D60</f>
        <v>85</v>
      </c>
      <c r="P60" s="9" t="n">
        <v>100</v>
      </c>
      <c r="Q60" s="9" t="n">
        <v>100</v>
      </c>
      <c r="R60" s="9" t="s">
        <v>165</v>
      </c>
      <c r="S60" s="10" t="n">
        <v>8</v>
      </c>
      <c r="T60" s="9" t="n">
        <v>2.84</v>
      </c>
      <c r="V60" s="9" t="s">
        <v>363</v>
      </c>
      <c r="W60" s="9" t="s">
        <v>33</v>
      </c>
    </row>
    <row r="61" s="13" customFormat="true" ht="12.8" hidden="false" customHeight="false" outlineLevel="0" collapsed="false">
      <c r="A61" s="12" t="n">
        <v>45</v>
      </c>
      <c r="B61" s="12" t="s">
        <v>364</v>
      </c>
      <c r="C61" s="12" t="s">
        <v>365</v>
      </c>
      <c r="D61" s="12" t="n">
        <v>1</v>
      </c>
      <c r="E61" s="12" t="n">
        <f aca="false">D61*$C$82</f>
        <v>8</v>
      </c>
      <c r="F61" s="13" t="s">
        <v>366</v>
      </c>
      <c r="H61" s="13" t="s">
        <v>367</v>
      </c>
      <c r="I61" s="13" t="s">
        <v>368</v>
      </c>
      <c r="J61" s="13" t="s">
        <v>369</v>
      </c>
      <c r="K61" s="13" t="s">
        <v>370</v>
      </c>
      <c r="M61" s="13" t="s">
        <v>371</v>
      </c>
      <c r="N61" s="13" t="s">
        <v>156</v>
      </c>
      <c r="O61" s="13" t="n">
        <f aca="false">$C$84*D61</f>
        <v>85</v>
      </c>
      <c r="P61" s="13" t="n">
        <v>100</v>
      </c>
      <c r="S61" s="10"/>
      <c r="V61" s="13" t="s">
        <v>372</v>
      </c>
      <c r="W61" s="13" t="s">
        <v>42</v>
      </c>
    </row>
    <row r="62" s="19" customFormat="true" ht="12.8" hidden="false" customHeight="false" outlineLevel="0" collapsed="false">
      <c r="A62" s="18" t="n">
        <v>35</v>
      </c>
      <c r="B62" s="18" t="s">
        <v>373</v>
      </c>
      <c r="C62" s="18" t="s">
        <v>374</v>
      </c>
      <c r="D62" s="18" t="n">
        <v>1</v>
      </c>
      <c r="E62" s="8" t="n">
        <f aca="false">D62*$C$82</f>
        <v>8</v>
      </c>
      <c r="F62" s="19" t="s">
        <v>375</v>
      </c>
      <c r="H62" s="19" t="s">
        <v>376</v>
      </c>
      <c r="I62" s="19" t="s">
        <v>377</v>
      </c>
      <c r="J62" s="19" t="s">
        <v>378</v>
      </c>
      <c r="K62" s="19" t="s">
        <v>379</v>
      </c>
      <c r="N62" s="19" t="s">
        <v>156</v>
      </c>
      <c r="O62" s="19" t="n">
        <f aca="false">$C$84*D62</f>
        <v>85</v>
      </c>
      <c r="P62" s="19" t="n">
        <v>85</v>
      </c>
      <c r="Q62" s="19" t="n">
        <v>85</v>
      </c>
      <c r="R62" s="19" t="s">
        <v>216</v>
      </c>
      <c r="S62" s="10" t="n">
        <v>8</v>
      </c>
      <c r="T62" s="19" t="n">
        <v>4.3</v>
      </c>
      <c r="V62" s="19" t="s">
        <v>380</v>
      </c>
      <c r="W62" s="19" t="s">
        <v>158</v>
      </c>
    </row>
    <row r="63" s="13" customFormat="true" ht="12.8" hidden="false" customHeight="false" outlineLevel="0" collapsed="false">
      <c r="A63" s="12" t="n">
        <v>48</v>
      </c>
      <c r="B63" s="12" t="s">
        <v>381</v>
      </c>
      <c r="C63" s="12" t="s">
        <v>382</v>
      </c>
      <c r="D63" s="12" t="n">
        <v>1</v>
      </c>
      <c r="E63" s="12" t="n">
        <f aca="false">D63*$C$82</f>
        <v>8</v>
      </c>
      <c r="F63" s="13" t="s">
        <v>383</v>
      </c>
      <c r="H63" s="13" t="s">
        <v>384</v>
      </c>
      <c r="I63" s="13" t="s">
        <v>385</v>
      </c>
      <c r="J63" s="13" t="s">
        <v>386</v>
      </c>
      <c r="K63" s="13" t="s">
        <v>387</v>
      </c>
      <c r="M63" s="13" t="s">
        <v>388</v>
      </c>
      <c r="N63" s="13" t="s">
        <v>156</v>
      </c>
      <c r="O63" s="13" t="n">
        <f aca="false">$C$84*D63</f>
        <v>85</v>
      </c>
      <c r="P63" s="13" t="n">
        <v>100</v>
      </c>
      <c r="S63" s="10"/>
      <c r="T63" s="13" t="n">
        <v>0.52</v>
      </c>
      <c r="V63" s="13" t="s">
        <v>372</v>
      </c>
      <c r="W63" s="13" t="s">
        <v>42</v>
      </c>
    </row>
    <row r="64" s="9" customFormat="true" ht="12.8" hidden="false" customHeight="false" outlineLevel="0" collapsed="false">
      <c r="A64" s="7" t="n">
        <v>5</v>
      </c>
      <c r="B64" s="7" t="s">
        <v>389</v>
      </c>
      <c r="C64" s="7" t="s">
        <v>390</v>
      </c>
      <c r="D64" s="7" t="n">
        <v>1</v>
      </c>
      <c r="E64" s="8" t="n">
        <f aca="false">D64*$C$82</f>
        <v>8</v>
      </c>
      <c r="F64" s="9" t="s">
        <v>391</v>
      </c>
      <c r="H64" s="9" t="s">
        <v>392</v>
      </c>
      <c r="I64" s="9" t="s">
        <v>393</v>
      </c>
      <c r="J64" s="9" t="s">
        <v>394</v>
      </c>
      <c r="K64" s="9" t="s">
        <v>393</v>
      </c>
      <c r="N64" s="9" t="s">
        <v>107</v>
      </c>
      <c r="O64" s="9" t="n">
        <f aca="false">$C$84*D64</f>
        <v>85</v>
      </c>
      <c r="P64" s="9" t="n">
        <v>88</v>
      </c>
      <c r="Q64" s="9" t="n">
        <v>88</v>
      </c>
      <c r="R64" s="9" t="s">
        <v>114</v>
      </c>
      <c r="S64" s="10" t="n">
        <v>8</v>
      </c>
      <c r="T64" s="9" t="n">
        <v>1.34</v>
      </c>
      <c r="V64" s="9" t="s">
        <v>395</v>
      </c>
      <c r="W64" s="9" t="s">
        <v>33</v>
      </c>
    </row>
    <row r="65" s="9" customFormat="true" ht="12.8" hidden="false" customHeight="false" outlineLevel="0" collapsed="false">
      <c r="A65" s="7" t="n">
        <v>9</v>
      </c>
      <c r="B65" s="7" t="s">
        <v>396</v>
      </c>
      <c r="C65" s="7" t="s">
        <v>397</v>
      </c>
      <c r="D65" s="7" t="n">
        <v>5</v>
      </c>
      <c r="E65" s="8" t="n">
        <f aca="false">D65*$C$82</f>
        <v>40</v>
      </c>
      <c r="F65" s="9" t="s">
        <v>398</v>
      </c>
      <c r="H65" s="9" t="s">
        <v>384</v>
      </c>
      <c r="I65" s="9" t="s">
        <v>399</v>
      </c>
      <c r="J65" s="9" t="s">
        <v>400</v>
      </c>
      <c r="K65" s="9" t="s">
        <v>401</v>
      </c>
      <c r="N65" s="9" t="s">
        <v>107</v>
      </c>
      <c r="O65" s="9" t="n">
        <f aca="false">$C$84*D65</f>
        <v>425</v>
      </c>
      <c r="P65" s="9" t="n">
        <v>500</v>
      </c>
      <c r="Q65" s="9" t="n">
        <v>500</v>
      </c>
      <c r="R65" s="9" t="s">
        <v>114</v>
      </c>
      <c r="S65" s="10" t="n">
        <v>40</v>
      </c>
      <c r="T65" s="9" t="n">
        <v>0.16</v>
      </c>
      <c r="V65" s="9" t="s">
        <v>402</v>
      </c>
      <c r="W65" s="9" t="s">
        <v>33</v>
      </c>
    </row>
    <row r="66" s="19" customFormat="true" ht="12.8" hidden="false" customHeight="false" outlineLevel="0" collapsed="false">
      <c r="A66" s="18" t="n">
        <v>37</v>
      </c>
      <c r="B66" s="18" t="s">
        <v>403</v>
      </c>
      <c r="C66" s="18" t="s">
        <v>404</v>
      </c>
      <c r="D66" s="18" t="n">
        <v>2</v>
      </c>
      <c r="E66" s="8" t="n">
        <f aca="false">D66*$C$82</f>
        <v>16</v>
      </c>
      <c r="F66" s="19" t="s">
        <v>405</v>
      </c>
      <c r="H66" s="19" t="s">
        <v>129</v>
      </c>
      <c r="I66" s="19" t="s">
        <v>405</v>
      </c>
      <c r="J66" s="19" t="s">
        <v>406</v>
      </c>
      <c r="K66" s="19" t="s">
        <v>407</v>
      </c>
      <c r="N66" s="19" t="s">
        <v>158</v>
      </c>
      <c r="O66" s="19" t="n">
        <f aca="false">$C$84*D66</f>
        <v>170</v>
      </c>
      <c r="P66" s="19" t="n">
        <v>170</v>
      </c>
      <c r="Q66" s="19" t="n">
        <v>170</v>
      </c>
      <c r="R66" s="19" t="s">
        <v>114</v>
      </c>
      <c r="S66" s="10" t="n">
        <v>16</v>
      </c>
      <c r="T66" s="19" t="n">
        <v>0.15</v>
      </c>
      <c r="V66" s="19" t="s">
        <v>108</v>
      </c>
      <c r="W66" s="19" t="s">
        <v>158</v>
      </c>
    </row>
    <row r="67" s="19" customFormat="true" ht="12.8" hidden="false" customHeight="false" outlineLevel="0" collapsed="false">
      <c r="A67" s="18" t="n">
        <v>68</v>
      </c>
      <c r="B67" s="18" t="s">
        <v>408</v>
      </c>
      <c r="C67" s="18" t="s">
        <v>409</v>
      </c>
      <c r="D67" s="18" t="n">
        <v>2</v>
      </c>
      <c r="E67" s="8" t="n">
        <f aca="false">D67*$C$82</f>
        <v>16</v>
      </c>
      <c r="F67" s="19" t="s">
        <v>410</v>
      </c>
      <c r="H67" s="19" t="s">
        <v>353</v>
      </c>
      <c r="I67" s="19" t="s">
        <v>410</v>
      </c>
      <c r="J67" s="19" t="s">
        <v>411</v>
      </c>
      <c r="K67" s="19" t="s">
        <v>411</v>
      </c>
      <c r="N67" s="19" t="s">
        <v>158</v>
      </c>
      <c r="O67" s="19" t="n">
        <f aca="false">$C$84*D67</f>
        <v>170</v>
      </c>
      <c r="P67" s="19" t="n">
        <v>170</v>
      </c>
      <c r="Q67" s="19" t="n">
        <v>170</v>
      </c>
      <c r="R67" s="19" t="s">
        <v>114</v>
      </c>
      <c r="S67" s="10" t="n">
        <v>16</v>
      </c>
      <c r="T67" s="19" t="n">
        <v>1.4</v>
      </c>
      <c r="V67" s="19" t="s">
        <v>108</v>
      </c>
      <c r="W67" s="19" t="s">
        <v>158</v>
      </c>
    </row>
    <row r="68" s="23" customFormat="true" ht="12.8" hidden="false" customHeight="false" outlineLevel="0" collapsed="false">
      <c r="A68" s="22" t="n">
        <v>17</v>
      </c>
      <c r="B68" s="22" t="s">
        <v>412</v>
      </c>
      <c r="C68" s="22" t="s">
        <v>413</v>
      </c>
      <c r="D68" s="22" t="n">
        <v>1</v>
      </c>
      <c r="E68" s="22" t="n">
        <v>5</v>
      </c>
      <c r="F68" s="23" t="s">
        <v>414</v>
      </c>
      <c r="H68" s="23" t="s">
        <v>415</v>
      </c>
      <c r="I68" s="23" t="s">
        <v>416</v>
      </c>
      <c r="N68" s="23" t="s">
        <v>417</v>
      </c>
      <c r="O68" s="23" t="n">
        <f aca="false">$C$84*D68</f>
        <v>85</v>
      </c>
      <c r="P68" s="23" t="n">
        <v>76</v>
      </c>
      <c r="Q68" s="23" t="n">
        <v>71</v>
      </c>
      <c r="S68" s="10" t="n">
        <v>5</v>
      </c>
      <c r="V68" s="23" t="s">
        <v>418</v>
      </c>
    </row>
    <row r="69" s="19" customFormat="true" ht="12.8" hidden="false" customHeight="false" outlineLevel="0" collapsed="false">
      <c r="A69" s="18" t="n">
        <v>53</v>
      </c>
      <c r="B69" s="18" t="s">
        <v>419</v>
      </c>
      <c r="C69" s="18" t="s">
        <v>420</v>
      </c>
      <c r="D69" s="18" t="n">
        <v>1</v>
      </c>
      <c r="E69" s="8" t="n">
        <f aca="false">D69*$C$82</f>
        <v>8</v>
      </c>
      <c r="F69" s="19" t="s">
        <v>421</v>
      </c>
      <c r="H69" s="19" t="s">
        <v>353</v>
      </c>
      <c r="I69" s="19" t="s">
        <v>422</v>
      </c>
      <c r="J69" s="19" t="s">
        <v>423</v>
      </c>
      <c r="K69" s="19" t="s">
        <v>424</v>
      </c>
      <c r="N69" s="19" t="s">
        <v>107</v>
      </c>
      <c r="O69" s="19" t="n">
        <f aca="false">$C$84*D69</f>
        <v>85</v>
      </c>
      <c r="P69" s="19" t="n">
        <v>100</v>
      </c>
      <c r="S69" s="10" t="n">
        <v>8</v>
      </c>
      <c r="T69" s="19" t="n">
        <v>0.7</v>
      </c>
      <c r="V69" s="19" t="s">
        <v>108</v>
      </c>
      <c r="W69" s="19" t="s">
        <v>158</v>
      </c>
    </row>
    <row r="70" customFormat="false" ht="12.8" hidden="false" customHeight="false" outlineLevel="0" collapsed="false">
      <c r="I70" s="0"/>
      <c r="J70" s="0"/>
      <c r="K70" s="0"/>
      <c r="L70" s="0"/>
      <c r="O70" s="0" t="n">
        <f aca="false">$C$84*D70</f>
        <v>0</v>
      </c>
      <c r="T70" s="0"/>
    </row>
    <row r="71" customFormat="false" ht="12.8" hidden="false" customHeight="false" outlineLevel="0" collapsed="false">
      <c r="I71" s="0"/>
      <c r="J71" s="0"/>
      <c r="K71" s="0"/>
      <c r="L71" s="0"/>
      <c r="O71" s="0" t="n">
        <f aca="false">$C$84*D71</f>
        <v>0</v>
      </c>
      <c r="T71" s="0"/>
    </row>
    <row r="72" s="27" customFormat="true" ht="12.8" hidden="false" customHeight="false" outlineLevel="0" collapsed="false">
      <c r="B72" s="27" t="s">
        <v>425</v>
      </c>
      <c r="D72" s="27" t="n">
        <v>3</v>
      </c>
      <c r="F72" s="28" t="n">
        <v>1282.1501</v>
      </c>
      <c r="G72" s="28"/>
      <c r="H72" s="28" t="s">
        <v>426</v>
      </c>
      <c r="I72" s="28" t="n">
        <v>1282.1501</v>
      </c>
      <c r="L72" s="27" t="n">
        <v>2300599</v>
      </c>
      <c r="O72" s="27" t="n">
        <f aca="false">$C$84*D72</f>
        <v>255</v>
      </c>
      <c r="P72" s="27" t="n">
        <v>300</v>
      </c>
      <c r="Q72" s="29" t="n">
        <f aca="false">190+70</f>
        <v>260</v>
      </c>
      <c r="T72" s="27" t="n">
        <v>1.16</v>
      </c>
      <c r="V72" s="27" t="s">
        <v>108</v>
      </c>
      <c r="W72" s="27" t="s">
        <v>427</v>
      </c>
    </row>
    <row r="73" customFormat="false" ht="12.8" hidden="false" customHeight="false" outlineLevel="0" collapsed="false">
      <c r="B73" s="0" t="s">
        <v>428</v>
      </c>
      <c r="H73" s="0" t="s">
        <v>429</v>
      </c>
      <c r="I73" s="1" t="s">
        <v>430</v>
      </c>
      <c r="O73" s="0" t="n">
        <f aca="false">$C$84*D73</f>
        <v>0</v>
      </c>
    </row>
    <row r="74" customFormat="false" ht="12.8" hidden="false" customHeight="false" outlineLevel="0" collapsed="false">
      <c r="B74" s="0" t="s">
        <v>431</v>
      </c>
      <c r="H74" s="0" t="s">
        <v>429</v>
      </c>
      <c r="I74" s="1" t="s">
        <v>432</v>
      </c>
      <c r="O74" s="0" t="n">
        <f aca="false">$C$84*D74</f>
        <v>0</v>
      </c>
    </row>
    <row r="75" s="27" customFormat="true" ht="12.8" hidden="false" customHeight="false" outlineLevel="0" collapsed="false">
      <c r="B75" s="27" t="s">
        <v>433</v>
      </c>
      <c r="D75" s="27" t="n">
        <v>5</v>
      </c>
      <c r="H75" s="27" t="s">
        <v>154</v>
      </c>
      <c r="I75" s="28" t="s">
        <v>434</v>
      </c>
      <c r="J75" s="28"/>
      <c r="K75" s="28"/>
      <c r="L75" s="28"/>
      <c r="O75" s="27" t="n">
        <f aca="false">$C$84*D75</f>
        <v>425</v>
      </c>
      <c r="P75" s="27" t="n">
        <v>500</v>
      </c>
      <c r="Q75" s="29" t="n">
        <v>500</v>
      </c>
      <c r="T75" s="30"/>
    </row>
    <row r="76" s="27" customFormat="true" ht="12.8" hidden="false" customHeight="false" outlineLevel="0" collapsed="false">
      <c r="B76" s="27" t="s">
        <v>435</v>
      </c>
      <c r="H76" s="27" t="s">
        <v>154</v>
      </c>
      <c r="I76" s="28" t="s">
        <v>436</v>
      </c>
      <c r="J76" s="28"/>
      <c r="K76" s="28"/>
      <c r="L76" s="28"/>
      <c r="O76" s="27" t="n">
        <f aca="false">$C$84*D76</f>
        <v>0</v>
      </c>
      <c r="P76" s="27" t="n">
        <v>100</v>
      </c>
      <c r="Q76" s="29"/>
      <c r="T76" s="30"/>
    </row>
    <row r="77" s="32" customFormat="true" ht="12.8" hidden="false" customHeight="false" outlineLevel="0" collapsed="false">
      <c r="A77" s="31"/>
      <c r="B77" s="31" t="s">
        <v>437</v>
      </c>
      <c r="C77" s="31"/>
      <c r="D77" s="31"/>
      <c r="E77" s="31"/>
      <c r="F77" s="31"/>
      <c r="G77" s="31"/>
      <c r="H77" s="32" t="s">
        <v>162</v>
      </c>
      <c r="I77" s="33" t="s">
        <v>438</v>
      </c>
      <c r="J77" s="33" t="s">
        <v>439</v>
      </c>
      <c r="K77" s="33"/>
      <c r="L77" s="33"/>
      <c r="O77" s="32" t="n">
        <f aca="false">$C$84*D77</f>
        <v>0</v>
      </c>
      <c r="P77" s="32" t="n">
        <v>80</v>
      </c>
      <c r="T77" s="34" t="n">
        <v>5.8</v>
      </c>
      <c r="V77" s="32" t="s">
        <v>440</v>
      </c>
      <c r="W77" s="32" t="s">
        <v>33</v>
      </c>
    </row>
    <row r="78" customFormat="false" ht="12.8" hidden="false" customHeight="false" outlineLevel="0" collapsed="false">
      <c r="O78" s="0" t="n">
        <f aca="false">$C$84*D78</f>
        <v>0</v>
      </c>
    </row>
    <row r="79" customFormat="false" ht="12.8" hidden="false" customHeight="false" outlineLevel="0" collapsed="false">
      <c r="K79" s="1" t="s">
        <v>441</v>
      </c>
    </row>
    <row r="80" customFormat="false" ht="12.8" hidden="false" customHeight="false" outlineLevel="0" collapsed="false">
      <c r="C80" s="0" t="s">
        <v>442</v>
      </c>
      <c r="D80" s="0" t="n">
        <v>1.38</v>
      </c>
    </row>
    <row r="82" customFormat="false" ht="12.8" hidden="false" customHeight="false" outlineLevel="0" collapsed="false">
      <c r="B82" s="0" t="s">
        <v>443</v>
      </c>
      <c r="C82" s="0" t="n">
        <v>8</v>
      </c>
    </row>
    <row r="83" customFormat="false" ht="12.8" hidden="false" customHeight="false" outlineLevel="0" collapsed="false">
      <c r="B83" s="0" t="s">
        <v>444</v>
      </c>
      <c r="C83" s="0" t="n">
        <v>70</v>
      </c>
    </row>
    <row r="84" customFormat="false" ht="12.8" hidden="false" customHeight="false" outlineLevel="0" collapsed="false">
      <c r="B84" s="0" t="s">
        <v>445</v>
      </c>
      <c r="C84" s="0" t="n">
        <v>85</v>
      </c>
    </row>
    <row r="86" customFormat="false" ht="12.8" hidden="false" customHeight="false" outlineLevel="0" collapsed="false">
      <c r="B86" s="0" t="s">
        <v>446</v>
      </c>
    </row>
    <row r="88" customFormat="false" ht="12.8" hidden="false" customHeight="false" outlineLevel="0" collapsed="false">
      <c r="B88" s="12" t="s">
        <v>447</v>
      </c>
    </row>
    <row r="89" customFormat="false" ht="12.8" hidden="false" customHeight="false" outlineLevel="0" collapsed="false">
      <c r="B89" s="7" t="s">
        <v>448</v>
      </c>
    </row>
    <row r="90" customFormat="false" ht="12.8" hidden="false" customHeight="false" outlineLevel="0" collapsed="false">
      <c r="B90" s="18" t="s">
        <v>449</v>
      </c>
    </row>
    <row r="91" customFormat="false" ht="12.8" hidden="false" customHeight="false" outlineLevel="0" collapsed="false">
      <c r="B91" s="27" t="s">
        <v>450</v>
      </c>
    </row>
    <row r="92" customFormat="false" ht="12.8" hidden="false" customHeight="false" outlineLevel="0" collapsed="false">
      <c r="B92" s="22" t="s">
        <v>418</v>
      </c>
    </row>
    <row r="93" customFormat="false" ht="12.8" hidden="false" customHeight="false" outlineLevel="0" collapsed="false">
      <c r="B93" s="16" t="s">
        <v>70</v>
      </c>
    </row>
    <row r="94" customFormat="false" ht="12.8" hidden="false" customHeight="false" outlineLevel="0" collapsed="false">
      <c r="B94" s="8" t="s">
        <v>451</v>
      </c>
    </row>
  </sheetData>
  <conditionalFormatting sqref="S2:S77">
    <cfRule type="cellIs" priority="2" operator="lessThan" aboveAverage="0" equalAverage="0" bottom="0" percent="0" rank="0" text="" dxfId="0">
      <formula>'safeproject-panel-r2-bom-21340'!E2</formula>
    </cfRule>
  </conditionalFormatting>
  <conditionalFormatting sqref="Q2:Q77">
    <cfRule type="cellIs" priority="3" operator="lessThan" aboveAverage="0" equalAverage="0" bottom="0" percent="0" rank="0" text="" dxfId="1">
      <formula>'safeproject-panel-r2-bom-21340'!O2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2021-04-11T00:17:45Z</dcterms:modified>
  <cp:revision>48</cp:revision>
  <dc:subject/>
  <dc:title/>
</cp:coreProperties>
</file>