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c11fe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<sst xmlns="http://schemas.openxmlformats.org/spreadsheetml/2006/main" count="268" uniqueCount="221">
  <si>
    <t xml:space="preserve">Id</t>
  </si>
  <si>
    <t xml:space="preserve">Designator</t>
  </si>
  <si>
    <t xml:space="preserve">Package</t>
  </si>
  <si>
    <t xml:space="preserve">Qty/PCBA</t>
  </si>
  <si>
    <t xml:space="preserve">Description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</si>
  <si>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</si>
  <si>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</si>
  <si>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</si>
  <si>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</si>
  <si>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</si>
  <si>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LCSC</t>
  </si>
  <si>
    <t xml:space="preserve">Reel</t>
  </si>
  <si>
    <t xml:space="preserve">Reels</t>
  </si>
  <si>
    <t xml:space="preserve">Qty to order</t>
  </si>
  <si>
    <t xml:space="preserve">Unit USD</t>
  </si>
  <si>
    <t xml:space="preserve">Line USD</t>
  </si>
  <si>
    <t xml:space="preserve">Unit GBP</t>
  </si>
  <si>
    <t xml:space="preserve">Line GBP</t>
  </si>
  <si>
    <t xml:space="preserve">Substitute OK?</t>
  </si>
  <si>
    <t xml:space="preserve">Substitute</t>
  </si>
  <si>
    <t xml:space="preserve">Notes</t>
  </si>
  <si>
    <t xml:space="preserve">,</t>
  </si>
  <si>
    <t xml:space="preserve">BT1</t>
  </si>
  <si>
    <t xml:space="preserve">Keystone-3000-CR1220-CR1216</t>
  </si>
  <si>
    <t xml:space="preserve">coin cell holder</t>
  </si>
  <si>
    <t xml:space="preserve">N</t>
  </si>
  <si>
    <t xml:space="preserve">Batt1</t>
  </si>
  <si>
    <t xml:space="preserve">CR1220</t>
  </si>
  <si>
    <t xml:space="preserve">Lithium coin cell 3V 12x2mm</t>
  </si>
  <si>
    <t xml:space="preserve">C1,C7,C11,C9,C5</t>
  </si>
  <si>
    <t xml:space="preserve">C_0402_1005Metric</t>
  </si>
  <si>
    <t xml:space="preserve">100nF</t>
  </si>
  <si>
    <t xml:space="preserve">Y</t>
  </si>
  <si>
    <t xml:space="preserve">Header 2.0mm pitch 4x2pin, AMPMODU</t>
  </si>
  <si>
    <t xml:space="preserve">C11</t>
  </si>
  <si>
    <t xml:space="preserve">C_0603_1608Metric</t>
  </si>
  <si>
    <t xml:space="preserve">18pF</t>
  </si>
  <si>
    <t xml:space="preserve">C12,C21</t>
  </si>
  <si>
    <t xml:space="preserve">15pF</t>
  </si>
  <si>
    <t xml:space="preserve">C14,C16,C15,C13</t>
  </si>
  <si>
    <t xml:space="preserve">C_1206_3216Metric</t>
  </si>
  <si>
    <t xml:space="preserve">47uF</t>
  </si>
  <si>
    <t xml:space="preserve">C19,C20</t>
  </si>
  <si>
    <t xml:space="preserve">DNP</t>
  </si>
  <si>
    <t xml:space="preserve">C23,C29,C22</t>
  </si>
  <si>
    <t xml:space="preserve">C_0805_2012Metric</t>
  </si>
  <si>
    <t xml:space="preserve">47uF 6.3V</t>
  </si>
  <si>
    <t xml:space="preserve">6.3V</t>
  </si>
  <si>
    <t xml:space="preserve">C24</t>
  </si>
  <si>
    <t xml:space="preserve">DNP 4.7uF</t>
  </si>
  <si>
    <t xml:space="preserve">C28</t>
  </si>
  <si>
    <t xml:space="preserve">1nF</t>
  </si>
  <si>
    <t xml:space="preserve">C3,C2,C6</t>
  </si>
  <si>
    <t xml:space="preserve">1uF</t>
  </si>
  <si>
    <t xml:space="preserve">C35,C26,C17,C18,C36,C38,C37,C33,C30,C39,C27,C9,C32,C10,C25,C34</t>
  </si>
  <si>
    <t xml:space="preserve">C4,C42,C1,C3,C41</t>
  </si>
  <si>
    <t xml:space="preserve">220nF</t>
  </si>
  <si>
    <t xml:space="preserve">C40,C7,C31,C8</t>
  </si>
  <si>
    <t xml:space="preserve">C45,C43,C44,C6,C2,C5</t>
  </si>
  <si>
    <t xml:space="preserve">4.7uF</t>
  </si>
  <si>
    <t xml:space="preserve">C8,C4,C10,C12</t>
  </si>
  <si>
    <t xml:space="preserve">10uF</t>
  </si>
  <si>
    <t xml:space="preserve">Receptacle 2.0mm pitch 4x2 AMPMODU</t>
  </si>
  <si>
    <t xml:space="preserve">D1</t>
  </si>
  <si>
    <t xml:space="preserve">CHIPLED-0805</t>
  </si>
  <si>
    <t xml:space="preserve">LG R971-KN-1</t>
  </si>
  <si>
    <t xml:space="preserve">D2</t>
  </si>
  <si>
    <t xml:space="preserve">LH R974-LP-1</t>
  </si>
  <si>
    <t xml:space="preserve">D3</t>
  </si>
  <si>
    <t xml:space="preserve">LO R976-PS-1</t>
  </si>
  <si>
    <t xml:space="preserve">D4</t>
  </si>
  <si>
    <t xml:space="preserve">D_SOD-123</t>
  </si>
  <si>
    <t xml:space="preserve">ATV02W360B-HF</t>
  </si>
  <si>
    <t xml:space="preserve">D5</t>
  </si>
  <si>
    <t xml:space="preserve">D_SOD-123F</t>
  </si>
  <si>
    <t xml:space="preserve">12V</t>
  </si>
  <si>
    <t xml:space="preserve">D7</t>
  </si>
  <si>
    <t xml:space="preserve">LY R976-PS-36</t>
  </si>
  <si>
    <t xml:space="preserve">D9,D6</t>
  </si>
  <si>
    <t xml:space="preserve">D_0402_1005Metric</t>
  </si>
  <si>
    <t xml:space="preserve">0402ESDA-MLP1</t>
  </si>
  <si>
    <t xml:space="preserve">FB1,FB2</t>
  </si>
  <si>
    <t xml:space="preserve">L_1008_2520Metric</t>
  </si>
  <si>
    <t xml:space="preserve">1uH</t>
  </si>
  <si>
    <t xml:space="preserve">J1</t>
  </si>
  <si>
    <t xml:space="preserve">PinSocket_2x04_P2.00mm_Vertical_SMD_Bottom_or_Top_Entry_AMPMODU</t>
  </si>
  <si>
    <t xml:space="preserve">2842142-4</t>
  </si>
  <si>
    <t xml:space="preserve">PinHeader_2x04_P2.00mm_Vertical_SMD_AMPMODU</t>
  </si>
  <si>
    <t xml:space="preserve">20 Position FFC, FPC Connector Contacts, Vertical - 1 Sided 0.50mm pitch</t>
  </si>
  <si>
    <t xml:space="preserve">J10</t>
  </si>
  <si>
    <t xml:space="preserve">JST_PH_B5B-PH-SM4-TB_1x05-1MP_P2.00mm_Vertical</t>
  </si>
  <si>
    <t xml:space="preserve">Conn_01x05_MountingPin</t>
  </si>
  <si>
    <t xml:space="preserve">20 way FFC jumper cable 0.5mm pitch same side contact 50mm length</t>
  </si>
  <si>
    <t xml:space="preserve">J11</t>
  </si>
  <si>
    <t xml:space="preserve">SMA_Amphenol_132134-10_Vertical</t>
  </si>
  <si>
    <t xml:space="preserve">SMA</t>
  </si>
  <si>
    <t xml:space="preserve">20 way FFC jumper cable 0.5mm pitch same side contact 100mm length</t>
  </si>
  <si>
    <t xml:space="preserve">J12</t>
  </si>
  <si>
    <t xml:space="preserve">Coax_Conn_U.FL</t>
  </si>
  <si>
    <t xml:space="preserve">U_FL-R-SMT-1_10_</t>
  </si>
  <si>
    <t xml:space="preserve">20 way FFC jumper cable 0.5mm pitch opposite side contact 50mm length</t>
  </si>
  <si>
    <t xml:space="preserve">J13</t>
  </si>
  <si>
    <t xml:space="preserve">JAE_SIM_Card_SF72S006</t>
  </si>
  <si>
    <t xml:space="preserve">20 way SMT 2.54mm pitch pin header</t>
  </si>
  <si>
    <t xml:space="preserve">J14</t>
  </si>
  <si>
    <t xml:space="preserve">microSD_JAE_ST11S008V4H</t>
  </si>
  <si>
    <t xml:space="preserve">Micro_SD_Card_Det_JAE_ST11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</si>
  <si>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</si>
  <si>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</si>
  <si>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</si>
  <si>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Memory Card Connectors NANO SIM Card </t>
  </si>
  <si>
    <t xml:space="preserve">J16</t>
  </si>
  <si>
    <t xml:space="preserve">Hirose_FH12-20S-0.5SH_1x20-1MP_P0.50mm_Horizontal</t>
  </si>
  <si>
    <t xml:space="preserve">FH12A-20S-0.5SH</t>
  </si>
  <si>
    <t xml:space="preserve">J2</t>
  </si>
  <si>
    <t xml:space="preserve">FH12-20S-0.5SH</t>
  </si>
  <si>
    <t xml:space="preserve">L1</t>
  </si>
  <si>
    <t xml:space="preserve">L_Coilcraft_XAL5030</t>
  </si>
  <si>
    <t xml:space="preserve">4.7uH</t>
  </si>
  <si>
    <t xml:space="preserve">L2</t>
  </si>
  <si>
    <t xml:space="preserve">3.3uH</t>
  </si>
  <si>
    <t xml:space="preserve">LED1,LED3,LED2</t>
  </si>
  <si>
    <t xml:space="preserve">LED_Avago_PLCC4_3.2x2.8mm_CW</t>
  </si>
  <si>
    <t xml:space="preserve">IN-P32TATRGB</t>
  </si>
  <si>
    <t xml:space="preserve">XAL5030-xxx</t>
  </si>
  <si>
    <t xml:space="preserve">MIC1</t>
  </si>
  <si>
    <t xml:space="preserve">Knowles_LGA-5_3.5x2.65mm</t>
  </si>
  <si>
    <t xml:space="preserve">SPH0641LU4H-1</t>
  </si>
  <si>
    <t xml:space="preserve">Module1</t>
  </si>
  <si>
    <t xml:space="preserve">Raspberry-Pi-4-Compute-Module</t>
  </si>
  <si>
    <t xml:space="preserve">ComputeModule4-CM4</t>
  </si>
  <si>
    <t xml:space="preserve">Q2,Q3,Q1</t>
  </si>
  <si>
    <t xml:space="preserve">Vishay_PowerPAK_1212-8_Single</t>
  </si>
  <si>
    <t xml:space="preserve">Si7113ADN</t>
  </si>
  <si>
    <t xml:space="preserve">Q4</t>
  </si>
  <si>
    <t xml:space="preserve">SOT-323_SC-70</t>
  </si>
  <si>
    <t xml:space="preserve">NX3008NBKW</t>
  </si>
  <si>
    <t xml:space="preserve">R1,R2</t>
  </si>
  <si>
    <t xml:space="preserve">R_0402_1005Metric</t>
  </si>
  <si>
    <t xml:space="preserve">22R</t>
  </si>
  <si>
    <t xml:space="preserve">R10,R9</t>
  </si>
  <si>
    <t xml:space="preserve">R_0603_1608Metric</t>
  </si>
  <si>
    <t xml:space="preserve">1M</t>
  </si>
  <si>
    <t xml:space="preserve">R11,R12,R24,R8,R7,R13,R33,R16,R14</t>
  </si>
  <si>
    <t xml:space="preserve">100k</t>
  </si>
  <si>
    <t xml:space="preserve">R17</t>
  </si>
  <si>
    <t xml:space="preserve">37.4k</t>
  </si>
  <si>
    <t xml:space="preserve">R18</t>
  </si>
  <si>
    <t xml:space="preserve">R2,R3,R1</t>
  </si>
  <si>
    <t xml:space="preserve">R20,R19</t>
  </si>
  <si>
    <t xml:space="preserve">0R</t>
  </si>
  <si>
    <t xml:space="preserve">R21</t>
  </si>
  <si>
    <t xml:space="preserve">DNP 29.4k</t>
  </si>
  <si>
    <t xml:space="preserve">R22</t>
  </si>
  <si>
    <t xml:space="preserve">DNP 15k</t>
  </si>
  <si>
    <t xml:space="preserve">R23</t>
  </si>
  <si>
    <t xml:space="preserve">R26,R15,R25,R27</t>
  </si>
  <si>
    <t xml:space="preserve">23.7k</t>
  </si>
  <si>
    <t xml:space="preserve">R29,R30</t>
  </si>
  <si>
    <t xml:space="preserve">510k</t>
  </si>
  <si>
    <t xml:space="preserve">R3</t>
  </si>
  <si>
    <t xml:space="preserve">10k</t>
  </si>
  <si>
    <t xml:space="preserve">R35,R36</t>
  </si>
  <si>
    <t xml:space="preserve">0.1R</t>
  </si>
  <si>
    <t xml:space="preserve">R4,R1,R6,R3,R2,R5</t>
  </si>
  <si>
    <t xml:space="preserve">R5,R6,R31,R32,R28,R4,R34</t>
  </si>
  <si>
    <t xml:space="preserve">1k</t>
  </si>
  <si>
    <t xml:space="preserve">R9,R7,R8</t>
  </si>
  <si>
    <t xml:space="preserve">100R</t>
  </si>
  <si>
    <t xml:space="preserve">REF**,REF**</t>
  </si>
  <si>
    <t xml:space="preserve">wurth-spacer-WA-SMSI-9774070360R</t>
  </si>
  <si>
    <t xml:space="preserve">wurth-spacer-WA-SMSI-9774070360</t>
  </si>
  <si>
    <t xml:space="preserve">REF**,REF**,REF**,REF**</t>
  </si>
  <si>
    <t xml:space="preserve">mousebite-2.5mm</t>
  </si>
  <si>
    <t xml:space="preserve">wurth-spacer-WA-SMSI-9774030151R</t>
  </si>
  <si>
    <t xml:space="preserve">wurth-spacer-9774030151R</t>
  </si>
  <si>
    <t xml:space="preserve">REF**,REF**,REF**,REF**,REF**,REF**,REF**,REF**</t>
  </si>
  <si>
    <t xml:space="preserve">MountingHole_3.2mm_M3_DIN965</t>
  </si>
  <si>
    <t xml:space="preserve">T4,J2,T1,J3,T7,T11,J1,J9,J8,T3,T9,T5,T8,J7,J4,J6,J5,T10,T6</t>
  </si>
  <si>
    <t xml:space="preserve">TestPoint_Pad_D1.0mm</t>
  </si>
  <si>
    <t xml:space="preserve"> </t>
  </si>
  <si>
    <t xml:space="preserve">TP2,TP1,TP3</t>
  </si>
  <si>
    <t xml:space="preserve">TestPoint</t>
  </si>
  <si>
    <t xml:space="preserve">U1</t>
  </si>
  <si>
    <t xml:space="preserve">QFN-24-1EP_4x4mm_P0.5mm_EP2.65x2.65mm_ThermalVias</t>
  </si>
  <si>
    <t xml:space="preserve">PCMD3180</t>
  </si>
  <si>
    <t xml:space="preserve">U1,U14</t>
  </si>
  <si>
    <t xml:space="preserve">SOT-353_SC-70-5</t>
  </si>
  <si>
    <t xml:space="preserve">74LVC1G07DCK</t>
  </si>
  <si>
    <t xml:space="preserve">U12</t>
  </si>
  <si>
    <t xml:space="preserve">QFN-24-1EP_4x4mm_P0.5mm_EP2.6x2.6mm</t>
  </si>
  <si>
    <t xml:space="preserve">CP2102N-Axx-xQFN24</t>
  </si>
  <si>
    <t xml:space="preserve">U13</t>
  </si>
  <si>
    <t xml:space="preserve">SOIC-8_3.9x4.9mm_P1.27mm</t>
  </si>
  <si>
    <t xml:space="preserve">DS3231MZ</t>
  </si>
  <si>
    <t xml:space="preserve">U15</t>
  </si>
  <si>
    <t xml:space="preserve">MSOP-10_3x3mm_P0.5mm</t>
  </si>
  <si>
    <t xml:space="preserve">FSUSB42MX</t>
  </si>
  <si>
    <t xml:space="preserve">U17</t>
  </si>
  <si>
    <t xml:space="preserve">TSSOP-28_4.4x9.7mm_P0.65mm</t>
  </si>
  <si>
    <t xml:space="preserve">PCA9685PW</t>
  </si>
  <si>
    <t xml:space="preserve">U2,U11,U16,U8,U10</t>
  </si>
  <si>
    <t xml:space="preserve">USON-10_2.5x1.0mm_P0.5mm</t>
  </si>
  <si>
    <t xml:space="preserve">ESD7004</t>
  </si>
  <si>
    <t xml:space="preserve">U3,U4</t>
  </si>
  <si>
    <t xml:space="preserve">SOT-363_SC-70-6</t>
  </si>
  <si>
    <t xml:space="preserve">DZDH0401DW</t>
  </si>
  <si>
    <t xml:space="preserve">U6,U5</t>
  </si>
  <si>
    <t xml:space="preserve">WQFN-HR-13</t>
  </si>
  <si>
    <t xml:space="preserve">LM60440DRPK</t>
  </si>
  <si>
    <t xml:space="preserve">U7</t>
  </si>
  <si>
    <t xml:space="preserve">Cellular_Modem-Sierra-Wireless-module-CF3-ringCD</t>
  </si>
  <si>
    <t xml:space="preserve">Sierra_Wireless_RC7620</t>
  </si>
  <si>
    <t xml:space="preserve">U9</t>
  </si>
  <si>
    <t xml:space="preserve">TSSOP-20_4.4x6.5mm_P0.65mm</t>
  </si>
  <si>
    <t xml:space="preserve">TXS0108EPW</t>
  </si>
  <si>
    <t xml:space="preserve">Units to build</t>
  </si>
  <si>
    <t xml:space="preserve">USD GBP</t>
  </si>
  <si>
    <t xml:space="preserve">GBP USD</t>
  </si>
  <si>
    <t xml:space="preserve">Total build cost</t>
  </si>
  <si>
    <t xml:space="preserve">Unit cost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</si>
</sst>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@"/>
    <numFmt numFmtId="168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60.06"/>
    <col collapsed="false" customWidth="true" hidden="false" outlineLevel="0" max="3" min="3" style="0" width="64.37"/>
    <col collapsed="false" customWidth="true" hidden="false" outlineLevel="0" max="4" min="4" style="0" width="10.23"/>
    <col collapsed="false" customWidth="true" hidden="false" outlineLevel="0" max="5" min="5" style="0" width="30.75"/>
    <col collapsed="false" customWidth="true" hidden="false" outlineLevel="0" max="6" min="6" style="0" width="7.33"/>
    <col collapsed="false" customWidth="true" hidden="false" outlineLevel="0" max="7" min="7" style="0" width="13.27"/>
    <col collapsed="false" customWidth="true" hidden="false" outlineLevel="0" max="8" min="8" style="0" width="24.26"/>
    <col collapsed="false" customWidth="true" hidden="false" outlineLevel="0" max="9" min="9" style="0" width="26.03"/>
    <col collapsed="false" customWidth="true" hidden="false" outlineLevel="0" max="10" min="10" style="0" width="16.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1" t="s">
        <v>18</v>
      </c>
      <c r="T1" s="1" t="s">
        <v>4</v>
      </c>
      <c r="U1" s="4" t="s">
        <v>19</v>
      </c>
      <c r="V1" s="1" t="s">
        <v>20</v>
      </c>
    </row>
    <row r="2" customFormat="false" ht="12.8" hidden="false" customHeight="false" outlineLevel="0" collapsed="false">
      <c r="A2" s="0" t="n">
        <v>75</v>
      </c>
      <c r="B2" s="0" t="s">
        <v>21</v>
      </c>
      <c r="D2" s="0" t="n">
        <v>2</v>
      </c>
      <c r="F2" s="1"/>
      <c r="G2" s="1"/>
      <c r="H2" s="1"/>
      <c r="I2" s="1"/>
      <c r="J2" s="1"/>
      <c r="K2" s="1"/>
      <c r="L2" s="2"/>
      <c r="M2" s="2"/>
      <c r="N2" s="5" t="n">
        <f aca="false">$C$82*D2</f>
        <v>16</v>
      </c>
      <c r="O2" s="0" t="n">
        <v>0.4</v>
      </c>
      <c r="P2" s="5" t="n">
        <f aca="false">N2*O2</f>
        <v>6.4</v>
      </c>
      <c r="Q2" s="3"/>
      <c r="R2" s="3"/>
      <c r="S2" s="1"/>
      <c r="T2" s="1"/>
      <c r="U2" s="4"/>
      <c r="V2" s="1"/>
    </row>
    <row r="3" customFormat="false" ht="12.8" hidden="false" customHeight="false" outlineLevel="0" collapsed="false">
      <c r="A3" s="0" t="n">
        <v>66</v>
      </c>
      <c r="B3" s="0" t="s">
        <v>22</v>
      </c>
      <c r="C3" s="0" t="s">
        <v>23</v>
      </c>
      <c r="D3" s="0" t="n">
        <v>1</v>
      </c>
      <c r="E3" s="0" t="s">
        <v>24</v>
      </c>
      <c r="K3" s="6"/>
      <c r="L3" s="5"/>
      <c r="M3" s="5"/>
      <c r="N3" s="5" t="n">
        <f aca="false">$C$82*D3</f>
        <v>8</v>
      </c>
      <c r="P3" s="5" t="n">
        <f aca="false">N3*O3</f>
        <v>0</v>
      </c>
      <c r="Q3" s="7" t="e">
        <f aca="false">O3*$B$64</f>
        <v>#VALUE!</v>
      </c>
      <c r="R3" s="7" t="e">
        <f aca="false">Q3*N3</f>
        <v>#VALUE!</v>
      </c>
      <c r="S3" s="0" t="s">
        <v>25</v>
      </c>
      <c r="U3" s="8"/>
      <c r="V3" s="6"/>
    </row>
    <row r="4" customFormat="false" ht="12.8" hidden="false" customHeight="false" outlineLevel="0" collapsed="false">
      <c r="B4" s="0" t="s">
        <v>26</v>
      </c>
      <c r="C4" s="0" t="s">
        <v>27</v>
      </c>
      <c r="D4" s="0" t="n">
        <v>1</v>
      </c>
      <c r="E4" s="0" t="s">
        <v>28</v>
      </c>
      <c r="K4" s="6"/>
      <c r="L4" s="5"/>
      <c r="M4" s="5"/>
      <c r="N4" s="5" t="n">
        <f aca="false">$C$82*D4</f>
        <v>8</v>
      </c>
      <c r="O4" s="0" t="n">
        <v>2.53</v>
      </c>
      <c r="P4" s="5" t="n">
        <f aca="false">N4*O4</f>
        <v>20.24</v>
      </c>
      <c r="Q4" s="7" t="e">
        <f aca="false">O4*$B$64</f>
        <v>#VALUE!</v>
      </c>
      <c r="R4" s="7" t="e">
        <f aca="false">Q4*N4</f>
        <v>#VALUE!</v>
      </c>
      <c r="S4" s="0" t="s">
        <v>25</v>
      </c>
      <c r="T4" s="9"/>
      <c r="U4" s="8"/>
    </row>
    <row r="5" customFormat="false" ht="12.8" hidden="false" customHeight="false" outlineLevel="0" collapsed="false">
      <c r="A5" s="0" t="n">
        <v>1</v>
      </c>
      <c r="B5" s="0" t="s">
        <v>29</v>
      </c>
      <c r="C5" s="0" t="s">
        <v>30</v>
      </c>
      <c r="D5" s="0" t="n">
        <v>5</v>
      </c>
      <c r="E5" s="0" t="s">
        <v>31</v>
      </c>
      <c r="F5" s="6"/>
      <c r="G5" s="6"/>
      <c r="H5" s="6"/>
      <c r="I5" s="6"/>
      <c r="J5" s="6"/>
      <c r="K5" s="6"/>
      <c r="L5" s="5"/>
      <c r="M5" s="5"/>
      <c r="N5" s="5" t="n">
        <f aca="false">$C$82*D5</f>
        <v>40</v>
      </c>
      <c r="O5" s="0" t="n">
        <v>0.818</v>
      </c>
      <c r="P5" s="5" t="n">
        <f aca="false">N5*O5</f>
        <v>32.72</v>
      </c>
      <c r="Q5" s="7" t="e">
        <f aca="false">O5*$B$64</f>
        <v>#VALUE!</v>
      </c>
      <c r="R5" s="7" t="e">
        <f aca="false">Q5*N5</f>
        <v>#VALUE!</v>
      </c>
      <c r="S5" s="6" t="s">
        <v>32</v>
      </c>
      <c r="T5" s="6" t="s">
        <v>33</v>
      </c>
      <c r="U5" s="9"/>
      <c r="V5" s="6"/>
    </row>
    <row r="6" customFormat="false" ht="12.8" hidden="false" customHeight="false" outlineLevel="0" collapsed="false">
      <c r="A6" s="0" t="n">
        <v>71</v>
      </c>
      <c r="B6" s="0" t="s">
        <v>34</v>
      </c>
      <c r="C6" s="0" t="s">
        <v>35</v>
      </c>
      <c r="D6" s="0" t="n">
        <v>1</v>
      </c>
      <c r="E6" s="0" t="s">
        <v>36</v>
      </c>
      <c r="H6" s="6"/>
      <c r="I6" s="6"/>
      <c r="J6" s="6"/>
      <c r="K6" s="6"/>
      <c r="L6" s="5"/>
      <c r="M6" s="5"/>
      <c r="N6" s="5" t="n">
        <f aca="false">$C$82*D6</f>
        <v>8</v>
      </c>
      <c r="P6" s="5"/>
      <c r="Q6" s="7" t="e">
        <f aca="false">O6*$B$64</f>
        <v>#VALUE!</v>
      </c>
      <c r="R6" s="7" t="e">
        <f aca="false">Q6*N6</f>
        <v>#VALUE!</v>
      </c>
      <c r="S6" s="6"/>
      <c r="T6" s="6"/>
      <c r="U6" s="9"/>
      <c r="V6" s="6"/>
    </row>
    <row r="7" customFormat="false" ht="12.8" hidden="false" customHeight="false" outlineLevel="0" collapsed="false">
      <c r="A7" s="0" t="n">
        <v>42</v>
      </c>
      <c r="B7" s="0" t="s">
        <v>37</v>
      </c>
      <c r="C7" s="0" t="s">
        <v>35</v>
      </c>
      <c r="D7" s="0" t="n">
        <v>2</v>
      </c>
      <c r="E7" s="0" t="s">
        <v>38</v>
      </c>
      <c r="H7" s="6"/>
      <c r="I7" s="6"/>
      <c r="J7" s="6"/>
      <c r="K7" s="6"/>
      <c r="L7" s="5"/>
      <c r="M7" s="5"/>
      <c r="N7" s="5" t="n">
        <f aca="false">$C$82*D7</f>
        <v>16</v>
      </c>
      <c r="P7" s="5"/>
      <c r="Q7" s="7" t="e">
        <f aca="false">O7*$B$64</f>
        <v>#VALUE!</v>
      </c>
      <c r="R7" s="7" t="e">
        <f aca="false">Q7*N7</f>
        <v>#VALUE!</v>
      </c>
      <c r="S7" s="6"/>
      <c r="T7" s="6"/>
      <c r="U7" s="9"/>
      <c r="V7" s="6"/>
    </row>
    <row r="8" customFormat="false" ht="12.8" hidden="false" customHeight="false" outlineLevel="0" collapsed="false">
      <c r="A8" s="0" t="n">
        <v>22</v>
      </c>
      <c r="B8" s="0" t="s">
        <v>39</v>
      </c>
      <c r="C8" s="0" t="s">
        <v>40</v>
      </c>
      <c r="D8" s="0" t="n">
        <v>4</v>
      </c>
      <c r="E8" s="0" t="s">
        <v>41</v>
      </c>
      <c r="H8" s="6"/>
      <c r="I8" s="6"/>
      <c r="J8" s="6"/>
      <c r="K8" s="6"/>
      <c r="L8" s="5"/>
      <c r="M8" s="5"/>
      <c r="N8" s="5" t="n">
        <f aca="false">$C$82*D8</f>
        <v>32</v>
      </c>
      <c r="P8" s="5"/>
      <c r="Q8" s="7" t="e">
        <f aca="false">O8*$B$64</f>
        <v>#VALUE!</v>
      </c>
      <c r="R8" s="7" t="e">
        <f aca="false">Q8*N8</f>
        <v>#VALUE!</v>
      </c>
      <c r="S8" s="6"/>
      <c r="T8" s="6"/>
      <c r="U8" s="9"/>
      <c r="V8" s="6"/>
    </row>
    <row r="9" customFormat="false" ht="12.8" hidden="false" customHeight="false" outlineLevel="0" collapsed="false">
      <c r="A9" s="0" t="n">
        <v>56</v>
      </c>
      <c r="B9" s="0" t="s">
        <v>42</v>
      </c>
      <c r="C9" s="0" t="s">
        <v>30</v>
      </c>
      <c r="D9" s="0" t="n">
        <v>2</v>
      </c>
      <c r="E9" s="0" t="s">
        <v>43</v>
      </c>
      <c r="H9" s="6"/>
      <c r="I9" s="6"/>
      <c r="J9" s="6"/>
      <c r="K9" s="6"/>
      <c r="L9" s="5"/>
      <c r="M9" s="5"/>
      <c r="N9" s="5" t="n">
        <f aca="false">$C$82*D9</f>
        <v>16</v>
      </c>
      <c r="P9" s="5"/>
      <c r="Q9" s="7" t="e">
        <f aca="false">O9*$B$64</f>
        <v>#VALUE!</v>
      </c>
      <c r="R9" s="7" t="e">
        <f aca="false">Q9*N9</f>
        <v>#VALUE!</v>
      </c>
      <c r="S9" s="6"/>
      <c r="T9" s="6"/>
      <c r="U9" s="9"/>
      <c r="V9" s="6"/>
    </row>
    <row r="10" customFormat="false" ht="12.8" hidden="false" customHeight="false" outlineLevel="0" collapsed="false">
      <c r="A10" s="0" t="n">
        <v>41</v>
      </c>
      <c r="B10" s="0" t="s">
        <v>44</v>
      </c>
      <c r="C10" s="0" t="s">
        <v>45</v>
      </c>
      <c r="D10" s="0" t="n">
        <v>3</v>
      </c>
      <c r="E10" s="6" t="s">
        <v>46</v>
      </c>
      <c r="F10" s="0" t="s">
        <v>47</v>
      </c>
      <c r="H10" s="6"/>
      <c r="I10" s="6"/>
      <c r="J10" s="6"/>
      <c r="K10" s="6"/>
      <c r="L10" s="5"/>
      <c r="M10" s="5"/>
      <c r="N10" s="5" t="n">
        <f aca="false">$C$82*D10</f>
        <v>24</v>
      </c>
      <c r="P10" s="5"/>
      <c r="Q10" s="7" t="e">
        <f aca="false">O10*$B$64</f>
        <v>#VALUE!</v>
      </c>
      <c r="R10" s="7" t="e">
        <f aca="false">Q10*N10</f>
        <v>#VALUE!</v>
      </c>
      <c r="S10" s="6"/>
      <c r="T10" s="6"/>
      <c r="U10" s="9"/>
      <c r="V10" s="6"/>
    </row>
    <row r="11" customFormat="false" ht="12.8" hidden="false" customHeight="false" outlineLevel="0" collapsed="false">
      <c r="A11" s="0" t="n">
        <v>34</v>
      </c>
      <c r="B11" s="0" t="s">
        <v>48</v>
      </c>
      <c r="C11" s="0" t="s">
        <v>45</v>
      </c>
      <c r="D11" s="0" t="n">
        <v>1</v>
      </c>
      <c r="E11" s="0" t="s">
        <v>49</v>
      </c>
      <c r="L11" s="5"/>
      <c r="M11" s="5"/>
      <c r="N11" s="5" t="n">
        <f aca="false">$C$82*D11</f>
        <v>8</v>
      </c>
      <c r="O11" s="10"/>
      <c r="P11" s="5"/>
      <c r="Q11" s="7" t="n">
        <v>2.33</v>
      </c>
      <c r="R11" s="7" t="n">
        <f aca="false">Q11*N11</f>
        <v>18.64</v>
      </c>
      <c r="U11" s="8"/>
    </row>
    <row r="12" customFormat="false" ht="12.8" hidden="false" customHeight="false" outlineLevel="0" collapsed="false">
      <c r="A12" s="0" t="n">
        <v>24</v>
      </c>
      <c r="B12" s="0" t="s">
        <v>50</v>
      </c>
      <c r="C12" s="0" t="s">
        <v>35</v>
      </c>
      <c r="D12" s="0" t="n">
        <v>1</v>
      </c>
      <c r="E12" s="0" t="s">
        <v>51</v>
      </c>
      <c r="N12" s="5" t="n">
        <f aca="false">$C$82*D12</f>
        <v>8</v>
      </c>
    </row>
    <row r="13" customFormat="false" ht="12.8" hidden="false" customHeight="false" outlineLevel="0" collapsed="false">
      <c r="A13" s="0" t="n">
        <v>58</v>
      </c>
      <c r="B13" s="0" t="s">
        <v>52</v>
      </c>
      <c r="C13" s="0" t="s">
        <v>30</v>
      </c>
      <c r="D13" s="0" t="n">
        <v>3</v>
      </c>
      <c r="E13" s="0" t="s">
        <v>53</v>
      </c>
      <c r="F13" s="6"/>
      <c r="G13" s="6"/>
      <c r="H13" s="6"/>
      <c r="I13" s="6"/>
      <c r="J13" s="6"/>
      <c r="K13" s="6"/>
      <c r="L13" s="5"/>
      <c r="M13" s="5"/>
      <c r="N13" s="5" t="n">
        <f aca="false">$C$82*D13</f>
        <v>24</v>
      </c>
      <c r="P13" s="5"/>
      <c r="Q13" s="7"/>
      <c r="R13" s="7"/>
      <c r="S13" s="6"/>
      <c r="T13" s="9"/>
      <c r="U13" s="9"/>
      <c r="V13" s="6"/>
    </row>
    <row r="14" customFormat="false" ht="12.8" hidden="false" customHeight="false" outlineLevel="0" collapsed="false">
      <c r="A14" s="0" t="n">
        <v>10</v>
      </c>
      <c r="B14" s="0" t="s">
        <v>54</v>
      </c>
      <c r="C14" s="0" t="s">
        <v>35</v>
      </c>
      <c r="D14" s="0" t="n">
        <v>16</v>
      </c>
      <c r="E14" s="0" t="s">
        <v>31</v>
      </c>
      <c r="F14" s="6"/>
      <c r="G14" s="6"/>
      <c r="H14" s="6"/>
      <c r="I14" s="6"/>
      <c r="J14" s="6"/>
      <c r="K14" s="6"/>
      <c r="L14" s="5"/>
      <c r="M14" s="5"/>
      <c r="N14" s="5" t="n">
        <f aca="false">$C$82*D14</f>
        <v>128</v>
      </c>
      <c r="P14" s="5"/>
      <c r="Q14" s="7"/>
      <c r="R14" s="7"/>
      <c r="S14" s="6"/>
      <c r="T14" s="9"/>
      <c r="U14" s="9"/>
      <c r="V14" s="6"/>
    </row>
    <row r="15" customFormat="false" ht="12.8" hidden="false" customHeight="false" outlineLevel="0" collapsed="false">
      <c r="A15" s="0" t="n">
        <v>20</v>
      </c>
      <c r="B15" s="0" t="s">
        <v>55</v>
      </c>
      <c r="C15" s="0" t="s">
        <v>35</v>
      </c>
      <c r="D15" s="0" t="n">
        <v>5</v>
      </c>
      <c r="E15" s="0" t="s">
        <v>56</v>
      </c>
      <c r="F15" s="6"/>
      <c r="G15" s="6"/>
      <c r="H15" s="6"/>
      <c r="I15" s="6"/>
      <c r="J15" s="6"/>
      <c r="K15" s="6"/>
      <c r="L15" s="5"/>
      <c r="M15" s="5"/>
      <c r="N15" s="5" t="n">
        <f aca="false">$C$82*D15</f>
        <v>40</v>
      </c>
      <c r="P15" s="5"/>
      <c r="Q15" s="7"/>
      <c r="R15" s="7"/>
      <c r="S15" s="6"/>
      <c r="T15" s="9"/>
      <c r="U15" s="9"/>
      <c r="V15" s="6"/>
    </row>
    <row r="16" customFormat="false" ht="12.8" hidden="false" customHeight="false" outlineLevel="0" collapsed="false">
      <c r="A16" s="0" t="n">
        <v>19</v>
      </c>
      <c r="B16" s="0" t="s">
        <v>57</v>
      </c>
      <c r="C16" s="0" t="s">
        <v>35</v>
      </c>
      <c r="D16" s="0" t="n">
        <v>4</v>
      </c>
      <c r="E16" s="0" t="s">
        <v>53</v>
      </c>
      <c r="F16" s="6"/>
      <c r="G16" s="6"/>
      <c r="H16" s="6"/>
      <c r="I16" s="6"/>
      <c r="J16" s="6"/>
      <c r="K16" s="6"/>
      <c r="L16" s="5"/>
      <c r="M16" s="5"/>
      <c r="N16" s="5" t="n">
        <f aca="false">$C$82*D16</f>
        <v>32</v>
      </c>
      <c r="P16" s="5" t="n">
        <f aca="false">N16*O16</f>
        <v>0</v>
      </c>
      <c r="Q16" s="7" t="e">
        <f aca="false">O16*$B$64</f>
        <v>#VALUE!</v>
      </c>
      <c r="R16" s="7" t="e">
        <f aca="false">Q16*N16</f>
        <v>#VALUE!</v>
      </c>
      <c r="S16" s="6"/>
      <c r="T16" s="9"/>
      <c r="U16" s="9"/>
      <c r="V16" s="6"/>
    </row>
    <row r="17" customFormat="false" ht="12.8" hidden="false" customHeight="false" outlineLevel="0" collapsed="false">
      <c r="A17" s="0" t="n">
        <v>8</v>
      </c>
      <c r="B17" s="0" t="s">
        <v>58</v>
      </c>
      <c r="C17" s="0" t="s">
        <v>40</v>
      </c>
      <c r="D17" s="0" t="n">
        <v>6</v>
      </c>
      <c r="E17" s="0" t="s">
        <v>59</v>
      </c>
      <c r="F17" s="6"/>
      <c r="J17" s="6"/>
      <c r="K17" s="6"/>
      <c r="L17" s="5"/>
      <c r="M17" s="5"/>
      <c r="N17" s="5" t="n">
        <f aca="false">$C$82*D17</f>
        <v>48</v>
      </c>
      <c r="O17" s="0" t="n">
        <v>0.17</v>
      </c>
      <c r="P17" s="5" t="n">
        <f aca="false">N17*O17</f>
        <v>8.16</v>
      </c>
      <c r="Q17" s="7" t="e">
        <f aca="false">O17*$B$64</f>
        <v>#VALUE!</v>
      </c>
      <c r="R17" s="7" t="e">
        <f aca="false">Q17*N17</f>
        <v>#VALUE!</v>
      </c>
      <c r="S17" s="6" t="s">
        <v>32</v>
      </c>
      <c r="T17" s="6"/>
      <c r="U17" s="9"/>
      <c r="V17" s="6"/>
    </row>
    <row r="18" customFormat="false" ht="12.8" hidden="false" customHeight="false" outlineLevel="0" collapsed="false">
      <c r="A18" s="0" t="n">
        <v>29</v>
      </c>
      <c r="B18" s="0" t="s">
        <v>60</v>
      </c>
      <c r="C18" s="0" t="s">
        <v>35</v>
      </c>
      <c r="D18" s="0" t="n">
        <v>4</v>
      </c>
      <c r="E18" s="0" t="s">
        <v>61</v>
      </c>
      <c r="F18" s="6"/>
      <c r="G18" s="6"/>
      <c r="H18" s="6"/>
      <c r="I18" s="6"/>
      <c r="J18" s="6"/>
      <c r="K18" s="6"/>
      <c r="L18" s="5"/>
      <c r="M18" s="5"/>
      <c r="N18" s="5" t="n">
        <f aca="false">$C$82*D18</f>
        <v>32</v>
      </c>
      <c r="O18" s="0" t="n">
        <v>0.58</v>
      </c>
      <c r="P18" s="5" t="n">
        <v>0</v>
      </c>
      <c r="Q18" s="7" t="e">
        <f aca="false">O18*$B$64</f>
        <v>#VALUE!</v>
      </c>
      <c r="R18" s="7" t="e">
        <f aca="false">Q18*N18</f>
        <v>#VALUE!</v>
      </c>
      <c r="S18" s="6" t="s">
        <v>32</v>
      </c>
      <c r="T18" s="9" t="s">
        <v>62</v>
      </c>
      <c r="U18" s="9"/>
      <c r="V18" s="6"/>
    </row>
    <row r="19" customFormat="false" ht="12.8" hidden="false" customHeight="false" outlineLevel="0" collapsed="false">
      <c r="A19" s="0" t="n">
        <v>64</v>
      </c>
      <c r="B19" s="0" t="s">
        <v>63</v>
      </c>
      <c r="C19" s="0" t="s">
        <v>64</v>
      </c>
      <c r="D19" s="0" t="n">
        <v>1</v>
      </c>
      <c r="E19" s="0" t="s">
        <v>65</v>
      </c>
      <c r="F19" s="6"/>
      <c r="G19" s="6"/>
      <c r="H19" s="6"/>
      <c r="I19" s="6"/>
      <c r="J19" s="6"/>
      <c r="K19" s="6"/>
      <c r="L19" s="5"/>
      <c r="M19" s="5"/>
      <c r="N19" s="5" t="n">
        <f aca="false">$C$82*D19</f>
        <v>8</v>
      </c>
      <c r="O19" s="0" t="n">
        <v>1.15</v>
      </c>
      <c r="P19" s="5"/>
      <c r="Q19" s="7" t="e">
        <f aca="false">O19*$B$64</f>
        <v>#VALUE!</v>
      </c>
      <c r="R19" s="7" t="e">
        <f aca="false">Q19*N19</f>
        <v>#VALUE!</v>
      </c>
      <c r="S19" s="6"/>
      <c r="T19" s="9"/>
      <c r="U19" s="9"/>
      <c r="V19" s="6"/>
    </row>
    <row r="20" customFormat="false" ht="12.8" hidden="false" customHeight="false" outlineLevel="0" collapsed="false">
      <c r="A20" s="0" t="n">
        <v>65</v>
      </c>
      <c r="B20" s="0" t="s">
        <v>66</v>
      </c>
      <c r="C20" s="0" t="s">
        <v>64</v>
      </c>
      <c r="D20" s="0" t="n">
        <v>1</v>
      </c>
      <c r="E20" s="0" t="s">
        <v>67</v>
      </c>
      <c r="F20" s="6"/>
      <c r="G20" s="6"/>
      <c r="H20" s="6"/>
      <c r="I20" s="6"/>
      <c r="J20" s="6"/>
      <c r="K20" s="6"/>
      <c r="L20" s="11"/>
      <c r="M20" s="5"/>
      <c r="N20" s="5" t="n">
        <f aca="false">$C$82*D20</f>
        <v>8</v>
      </c>
      <c r="P20" s="5" t="n">
        <f aca="false">N20*O20</f>
        <v>0</v>
      </c>
      <c r="Q20" s="7" t="e">
        <f aca="false">O20*$B$64</f>
        <v>#VALUE!</v>
      </c>
      <c r="R20" s="7" t="e">
        <f aca="false">Q20*N20</f>
        <v>#VALUE!</v>
      </c>
      <c r="S20" s="6"/>
      <c r="T20" s="6"/>
      <c r="U20" s="9"/>
      <c r="V20" s="6"/>
    </row>
    <row r="21" customFormat="false" ht="12.8" hidden="false" customHeight="false" outlineLevel="0" collapsed="false">
      <c r="A21" s="0" t="n">
        <v>54</v>
      </c>
      <c r="B21" s="0" t="s">
        <v>68</v>
      </c>
      <c r="C21" s="0" t="s">
        <v>64</v>
      </c>
      <c r="D21" s="0" t="n">
        <v>1</v>
      </c>
      <c r="E21" s="0" t="s">
        <v>69</v>
      </c>
      <c r="F21" s="9"/>
      <c r="G21" s="6"/>
      <c r="H21" s="6"/>
      <c r="I21" s="6"/>
      <c r="J21" s="6"/>
      <c r="K21" s="6"/>
      <c r="L21" s="5"/>
      <c r="M21" s="5"/>
      <c r="N21" s="5" t="n">
        <f aca="false">$C$82*D21</f>
        <v>8</v>
      </c>
      <c r="P21" s="5" t="n">
        <f aca="false">N21*O21</f>
        <v>0</v>
      </c>
      <c r="Q21" s="7" t="e">
        <f aca="false">O21*$B$64</f>
        <v>#VALUE!</v>
      </c>
      <c r="R21" s="7" t="e">
        <f aca="false">Q21*N21</f>
        <v>#VALUE!</v>
      </c>
      <c r="S21" s="6"/>
      <c r="T21" s="9"/>
      <c r="U21" s="9"/>
      <c r="V21" s="6"/>
    </row>
    <row r="22" customFormat="false" ht="12.8" hidden="false" customHeight="false" outlineLevel="0" collapsed="false">
      <c r="A22" s="0" t="n">
        <v>44</v>
      </c>
      <c r="B22" s="0" t="s">
        <v>70</v>
      </c>
      <c r="C22" s="0" t="s">
        <v>71</v>
      </c>
      <c r="D22" s="0" t="n">
        <v>1</v>
      </c>
      <c r="E22" s="0" t="s">
        <v>72</v>
      </c>
      <c r="F22" s="9"/>
      <c r="G22" s="6"/>
      <c r="H22" s="6"/>
      <c r="I22" s="6"/>
      <c r="J22" s="6"/>
      <c r="K22" s="6"/>
      <c r="L22" s="5"/>
      <c r="M22" s="5"/>
      <c r="N22" s="5" t="n">
        <f aca="false">$C$82*D22</f>
        <v>8</v>
      </c>
      <c r="P22" s="5" t="n">
        <f aca="false">N22*O22</f>
        <v>0</v>
      </c>
      <c r="Q22" s="7" t="e">
        <f aca="false">O22*$B$64</f>
        <v>#VALUE!</v>
      </c>
      <c r="R22" s="7" t="e">
        <f aca="false">Q22*N22</f>
        <v>#VALUE!</v>
      </c>
      <c r="S22" s="6"/>
      <c r="T22" s="9"/>
      <c r="U22" s="9"/>
      <c r="V22" s="6"/>
    </row>
    <row r="23" customFormat="false" ht="12.8" hidden="false" customHeight="false" outlineLevel="0" collapsed="false">
      <c r="A23" s="0" t="n">
        <v>74</v>
      </c>
      <c r="B23" s="0" t="s">
        <v>73</v>
      </c>
      <c r="C23" s="0" t="s">
        <v>74</v>
      </c>
      <c r="D23" s="0" t="n">
        <v>1</v>
      </c>
      <c r="E23" s="0" t="s">
        <v>75</v>
      </c>
      <c r="F23" s="9"/>
      <c r="G23" s="6"/>
      <c r="H23" s="6"/>
      <c r="I23" s="6"/>
      <c r="J23" s="6"/>
      <c r="K23" s="6"/>
      <c r="L23" s="5"/>
      <c r="M23" s="5"/>
      <c r="N23" s="5" t="n">
        <f aca="false">$C$82*D23</f>
        <v>8</v>
      </c>
      <c r="P23" s="5" t="n">
        <f aca="false">N23*O23</f>
        <v>0</v>
      </c>
      <c r="Q23" s="7" t="e">
        <f aca="false">O23*$B$64</f>
        <v>#VALUE!</v>
      </c>
      <c r="R23" s="7" t="e">
        <f aca="false">Q23*N23</f>
        <v>#VALUE!</v>
      </c>
      <c r="S23" s="6"/>
      <c r="T23" s="9"/>
      <c r="U23" s="9"/>
      <c r="V23" s="6"/>
    </row>
    <row r="24" customFormat="false" ht="12.8" hidden="false" customHeight="false" outlineLevel="0" collapsed="false">
      <c r="A24" s="0" t="n">
        <v>61</v>
      </c>
      <c r="B24" s="0" t="s">
        <v>76</v>
      </c>
      <c r="C24" s="0" t="s">
        <v>64</v>
      </c>
      <c r="D24" s="0" t="n">
        <v>1</v>
      </c>
      <c r="E24" s="0" t="s">
        <v>77</v>
      </c>
      <c r="F24" s="6"/>
      <c r="G24" s="6"/>
      <c r="H24" s="6"/>
      <c r="I24" s="6"/>
      <c r="J24" s="6"/>
      <c r="K24" s="6"/>
      <c r="L24" s="11"/>
      <c r="M24" s="5"/>
      <c r="N24" s="5" t="n">
        <f aca="false">$C$82*D24</f>
        <v>8</v>
      </c>
      <c r="P24" s="5" t="n">
        <f aca="false">N24*O24</f>
        <v>0</v>
      </c>
      <c r="Q24" s="7" t="e">
        <f aca="false">O24*$B$64</f>
        <v>#VALUE!</v>
      </c>
      <c r="R24" s="7" t="e">
        <f aca="false">Q24*N24</f>
        <v>#VALUE!</v>
      </c>
      <c r="S24" s="6"/>
      <c r="T24" s="6"/>
      <c r="U24" s="9"/>
      <c r="V24" s="6"/>
    </row>
    <row r="25" customFormat="false" ht="12.8" hidden="false" customHeight="false" outlineLevel="0" collapsed="false">
      <c r="A25" s="0" t="n">
        <v>62</v>
      </c>
      <c r="B25" s="0" t="s">
        <v>78</v>
      </c>
      <c r="C25" s="0" t="s">
        <v>79</v>
      </c>
      <c r="D25" s="0" t="n">
        <v>2</v>
      </c>
      <c r="E25" s="0" t="s">
        <v>80</v>
      </c>
      <c r="F25" s="6"/>
      <c r="G25" s="6"/>
      <c r="H25" s="6"/>
      <c r="I25" s="6"/>
      <c r="J25" s="6"/>
      <c r="K25" s="6"/>
      <c r="L25" s="11"/>
      <c r="M25" s="5"/>
      <c r="N25" s="5" t="n">
        <f aca="false">$C$82*D25</f>
        <v>16</v>
      </c>
      <c r="P25" s="5" t="n">
        <f aca="false">N25*O25</f>
        <v>0</v>
      </c>
      <c r="Q25" s="7" t="e">
        <f aca="false">O25*$B$64</f>
        <v>#VALUE!</v>
      </c>
      <c r="R25" s="7" t="e">
        <f aca="false">Q25*N25</f>
        <v>#VALUE!</v>
      </c>
      <c r="S25" s="6"/>
      <c r="T25" s="9"/>
      <c r="U25" s="9"/>
      <c r="V25" s="6"/>
    </row>
    <row r="26" customFormat="false" ht="12.8" hidden="false" customHeight="false" outlineLevel="0" collapsed="false">
      <c r="A26" s="0" t="n">
        <v>55</v>
      </c>
      <c r="B26" s="0" t="s">
        <v>81</v>
      </c>
      <c r="C26" s="0" t="s">
        <v>82</v>
      </c>
      <c r="D26" s="0" t="n">
        <v>2</v>
      </c>
      <c r="E26" s="0" t="s">
        <v>83</v>
      </c>
      <c r="H26" s="9"/>
      <c r="I26" s="9"/>
      <c r="J26" s="9"/>
      <c r="K26" s="6"/>
      <c r="L26" s="5"/>
      <c r="M26" s="5"/>
      <c r="N26" s="5" t="n">
        <f aca="false">$C$82*D26</f>
        <v>16</v>
      </c>
      <c r="O26" s="10"/>
      <c r="P26" s="5" t="n">
        <f aca="false">N26*O26</f>
        <v>0</v>
      </c>
      <c r="Q26" s="7" t="n">
        <v>14</v>
      </c>
      <c r="R26" s="7" t="n">
        <f aca="false">Q26*N26</f>
        <v>224</v>
      </c>
      <c r="U26" s="8"/>
      <c r="V26" s="6"/>
    </row>
    <row r="27" customFormat="false" ht="12.8" hidden="false" customHeight="false" outlineLevel="0" collapsed="false">
      <c r="A27" s="0" t="n">
        <v>43</v>
      </c>
      <c r="B27" s="0" t="s">
        <v>84</v>
      </c>
      <c r="C27" s="0" t="s">
        <v>85</v>
      </c>
      <c r="D27" s="0" t="n">
        <v>1</v>
      </c>
      <c r="E27" s="0" t="s">
        <v>86</v>
      </c>
      <c r="H27" s="9"/>
      <c r="I27" s="9"/>
      <c r="J27" s="9"/>
      <c r="K27" s="6"/>
      <c r="L27" s="5"/>
      <c r="M27" s="5"/>
      <c r="N27" s="5" t="n">
        <f aca="false">$C$82*D27</f>
        <v>8</v>
      </c>
      <c r="O27" s="10"/>
      <c r="P27" s="5"/>
      <c r="Q27" s="7" t="n">
        <v>45</v>
      </c>
      <c r="R27" s="7" t="n">
        <f aca="false">Q27*N27</f>
        <v>360</v>
      </c>
      <c r="U27" s="8"/>
      <c r="V27" s="6"/>
    </row>
    <row r="28" customFormat="false" ht="12.8" hidden="false" customHeight="false" outlineLevel="0" collapsed="false">
      <c r="A28" s="0" t="n">
        <v>73</v>
      </c>
      <c r="B28" s="0" t="s">
        <v>84</v>
      </c>
      <c r="C28" s="0" t="s">
        <v>87</v>
      </c>
      <c r="D28" s="0" t="n">
        <v>1</v>
      </c>
      <c r="E28" s="0" t="s">
        <v>86</v>
      </c>
      <c r="H28" s="6"/>
      <c r="I28" s="6"/>
      <c r="J28" s="6"/>
      <c r="K28" s="6"/>
      <c r="L28" s="5"/>
      <c r="M28" s="5"/>
      <c r="N28" s="5" t="n">
        <f aca="false">$C$82*D28</f>
        <v>8</v>
      </c>
      <c r="O28" s="0" t="n">
        <v>1.15</v>
      </c>
      <c r="P28" s="5"/>
      <c r="Q28" s="7" t="e">
        <f aca="false">O28*$B$64</f>
        <v>#VALUE!</v>
      </c>
      <c r="R28" s="7" t="e">
        <f aca="false">Q28*N28</f>
        <v>#VALUE!</v>
      </c>
      <c r="T28" s="0" t="s">
        <v>88</v>
      </c>
      <c r="U28" s="8"/>
    </row>
    <row r="29" customFormat="false" ht="12.8" hidden="false" customHeight="false" outlineLevel="0" collapsed="false">
      <c r="A29" s="0" t="n">
        <v>30</v>
      </c>
      <c r="B29" s="0" t="s">
        <v>89</v>
      </c>
      <c r="C29" s="0" t="s">
        <v>90</v>
      </c>
      <c r="D29" s="0" t="n">
        <v>1</v>
      </c>
      <c r="E29" s="0" t="s">
        <v>91</v>
      </c>
      <c r="K29" s="6"/>
      <c r="L29" s="5"/>
      <c r="M29" s="5"/>
      <c r="N29" s="5" t="n">
        <f aca="false">$C$82*D29</f>
        <v>8</v>
      </c>
      <c r="O29" s="0" t="n">
        <v>2.59</v>
      </c>
      <c r="P29" s="5" t="n">
        <f aca="false">N29*O29</f>
        <v>20.72</v>
      </c>
      <c r="Q29" s="7" t="e">
        <f aca="false">O29*$B$64</f>
        <v>#VALUE!</v>
      </c>
      <c r="R29" s="7" t="e">
        <f aca="false">Q29*N29</f>
        <v>#VALUE!</v>
      </c>
      <c r="T29" s="0" t="s">
        <v>92</v>
      </c>
      <c r="U29" s="8"/>
    </row>
    <row r="30" customFormat="false" ht="12.8" hidden="false" customHeight="false" outlineLevel="0" collapsed="false">
      <c r="A30" s="0" t="n">
        <v>57</v>
      </c>
      <c r="B30" s="0" t="s">
        <v>93</v>
      </c>
      <c r="C30" s="0" t="s">
        <v>94</v>
      </c>
      <c r="D30" s="0" t="n">
        <v>1</v>
      </c>
      <c r="E30" s="0" t="s">
        <v>95</v>
      </c>
      <c r="K30" s="6"/>
      <c r="L30" s="5"/>
      <c r="M30" s="5"/>
      <c r="N30" s="5" t="n">
        <f aca="false">$C$82*D30</f>
        <v>8</v>
      </c>
      <c r="O30" s="0" t="n">
        <v>2.59</v>
      </c>
      <c r="P30" s="5" t="n">
        <f aca="false">N30*O30</f>
        <v>20.72</v>
      </c>
      <c r="Q30" s="7" t="e">
        <f aca="false">O30*$B$64</f>
        <v>#VALUE!</v>
      </c>
      <c r="R30" s="7" t="e">
        <f aca="false">Q30*N30</f>
        <v>#VALUE!</v>
      </c>
      <c r="T30" s="0" t="s">
        <v>96</v>
      </c>
      <c r="U30" s="8"/>
    </row>
    <row r="31" customFormat="false" ht="12.8" hidden="false" customHeight="false" outlineLevel="0" collapsed="false">
      <c r="A31" s="0" t="n">
        <v>33</v>
      </c>
      <c r="B31" s="0" t="s">
        <v>97</v>
      </c>
      <c r="C31" s="0" t="s">
        <v>98</v>
      </c>
      <c r="D31" s="0" t="n">
        <v>1</v>
      </c>
      <c r="E31" s="0" t="s">
        <v>99</v>
      </c>
      <c r="K31" s="6"/>
      <c r="L31" s="5"/>
      <c r="M31" s="5"/>
      <c r="N31" s="5" t="n">
        <f aca="false">$C$82*D31</f>
        <v>8</v>
      </c>
      <c r="O31" s="0" t="n">
        <v>2.37</v>
      </c>
      <c r="P31" s="5"/>
      <c r="Q31" s="7" t="e">
        <f aca="false">O31*$B$64</f>
        <v>#VALUE!</v>
      </c>
      <c r="R31" s="7" t="e">
        <f aca="false">Q31*N31</f>
        <v>#VALUE!</v>
      </c>
      <c r="T31" s="0" t="s">
        <v>100</v>
      </c>
      <c r="U31" s="8"/>
    </row>
    <row r="32" customFormat="false" ht="12.8" hidden="false" customHeight="false" outlineLevel="0" collapsed="false">
      <c r="A32" s="0" t="n">
        <v>21</v>
      </c>
      <c r="B32" s="0" t="s">
        <v>101</v>
      </c>
      <c r="C32" s="0" t="s">
        <v>102</v>
      </c>
      <c r="D32" s="0" t="n">
        <v>1</v>
      </c>
      <c r="E32" s="0" t="s">
        <v>102</v>
      </c>
      <c r="H32" s="8"/>
      <c r="I32" s="8"/>
      <c r="J32" s="8"/>
      <c r="K32" s="6"/>
      <c r="L32" s="5"/>
      <c r="M32" s="5"/>
      <c r="N32" s="5" t="n">
        <f aca="false">$C$82*D32</f>
        <v>8</v>
      </c>
      <c r="O32" s="0" t="n">
        <v>1.29</v>
      </c>
      <c r="P32" s="5" t="n">
        <f aca="false">N32*O32</f>
        <v>10.32</v>
      </c>
      <c r="Q32" s="7" t="e">
        <f aca="false">O32*$B$64</f>
        <v>#VALUE!</v>
      </c>
      <c r="R32" s="7" t="e">
        <f aca="false">Q32*N32</f>
        <v>#VALUE!</v>
      </c>
      <c r="T32" s="0" t="s">
        <v>103</v>
      </c>
      <c r="U32" s="8"/>
    </row>
    <row r="33" customFormat="false" ht="12.8" hidden="false" customHeight="false" outlineLevel="0" collapsed="false">
      <c r="A33" s="0" t="n">
        <v>70</v>
      </c>
      <c r="B33" s="0" t="s">
        <v>104</v>
      </c>
      <c r="C33" s="0" t="s">
        <v>105</v>
      </c>
      <c r="D33" s="0" t="n">
        <v>1</v>
      </c>
      <c r="E33" s="0" t="s">
        <v>106</v>
      </c>
      <c r="K33" s="6"/>
      <c r="L33" s="5"/>
      <c r="M33" s="5"/>
      <c r="N33" s="5" t="n">
        <f aca="false">$C$82*D33</f>
        <v>8</v>
      </c>
      <c r="O33" s="0" t="n">
        <v>2.01</v>
      </c>
      <c r="P33" s="5" t="n">
        <f aca="false">N33*O33</f>
        <v>16.08</v>
      </c>
      <c r="Q33" s="7" t="e">
        <f aca="false">O33*$B$64</f>
        <v>#VALUE!</v>
      </c>
      <c r="R33" s="7" t="e">
        <f aca="false">Q33*N33</f>
        <v>#VALUE!</v>
      </c>
      <c r="T33" s="0" t="s">
        <v>107</v>
      </c>
      <c r="U33" s="8"/>
    </row>
    <row r="34" customFormat="false" ht="12.8" hidden="false" customHeight="false" outlineLevel="0" collapsed="false">
      <c r="A34" s="0" t="n">
        <v>38</v>
      </c>
      <c r="B34" s="0" t="s">
        <v>108</v>
      </c>
      <c r="C34" s="0" t="s">
        <v>109</v>
      </c>
      <c r="D34" s="0" t="n">
        <v>1</v>
      </c>
      <c r="E34" s="0" t="n">
        <v>10118194</v>
      </c>
      <c r="F34" s="6"/>
      <c r="G34" s="6"/>
      <c r="H34" s="6"/>
      <c r="I34" s="6"/>
      <c r="J34" s="6"/>
      <c r="K34" s="6"/>
      <c r="L34" s="11"/>
      <c r="M34" s="5"/>
      <c r="N34" s="5" t="n">
        <f aca="false">$C$82*D34</f>
        <v>8</v>
      </c>
      <c r="O34" s="0" t="n">
        <v>1.58</v>
      </c>
      <c r="P34" s="5" t="n">
        <f aca="false">N34*O34</f>
        <v>12.64</v>
      </c>
      <c r="Q34" s="7" t="e">
        <f aca="false">O34*$B$64</f>
        <v>#VALUE!</v>
      </c>
      <c r="R34" s="7" t="e">
        <f aca="false">Q34*N34</f>
        <v>#VALUE!</v>
      </c>
      <c r="S34" s="6"/>
      <c r="T34" s="6" t="s">
        <v>110</v>
      </c>
      <c r="U34" s="9"/>
      <c r="V34" s="6"/>
    </row>
    <row r="35" customFormat="false" ht="12.8" hidden="false" customHeight="false" outlineLevel="0" collapsed="false">
      <c r="A35" s="0" t="n">
        <v>40</v>
      </c>
      <c r="B35" s="0" t="s">
        <v>111</v>
      </c>
      <c r="C35" s="0" t="s">
        <v>112</v>
      </c>
      <c r="D35" s="0" t="n">
        <v>1</v>
      </c>
      <c r="E35" s="0" t="s">
        <v>113</v>
      </c>
      <c r="H35" s="8"/>
      <c r="I35" s="8"/>
      <c r="J35" s="8"/>
      <c r="K35" s="6"/>
      <c r="L35" s="5"/>
      <c r="M35" s="5"/>
      <c r="N35" s="5" t="n">
        <f aca="false">$C$82*D35</f>
        <v>8</v>
      </c>
      <c r="P35" s="5" t="n">
        <v>0</v>
      </c>
      <c r="Q35" s="7" t="n">
        <v>25</v>
      </c>
      <c r="R35" s="7" t="n">
        <v>150</v>
      </c>
      <c r="U35" s="8"/>
    </row>
    <row r="36" customFormat="false" ht="12.8" hidden="false" customHeight="false" outlineLevel="0" collapsed="false">
      <c r="A36" s="0" t="n">
        <v>18</v>
      </c>
      <c r="B36" s="0" t="s">
        <v>114</v>
      </c>
      <c r="C36" s="0" t="s">
        <v>112</v>
      </c>
      <c r="D36" s="0" t="n">
        <v>1</v>
      </c>
      <c r="E36" s="0" t="s">
        <v>115</v>
      </c>
      <c r="H36" s="6"/>
      <c r="I36" s="6"/>
      <c r="J36" s="6"/>
      <c r="K36" s="6"/>
      <c r="L36" s="5"/>
      <c r="M36" s="5"/>
      <c r="N36" s="5" t="n">
        <f aca="false">$C$82*D36</f>
        <v>8</v>
      </c>
      <c r="P36" s="5" t="n">
        <f aca="false">N36*O36</f>
        <v>0</v>
      </c>
      <c r="Q36" s="7" t="n">
        <v>32</v>
      </c>
      <c r="R36" s="7" t="n">
        <f aca="false">Q36*N36</f>
        <v>256</v>
      </c>
      <c r="U36" s="8"/>
    </row>
    <row r="37" customFormat="false" ht="12.8" hidden="false" customHeight="false" outlineLevel="0" collapsed="false">
      <c r="A37" s="0" t="n">
        <v>72</v>
      </c>
      <c r="B37" s="0" t="s">
        <v>116</v>
      </c>
      <c r="C37" s="0" t="s">
        <v>117</v>
      </c>
      <c r="D37" s="0" t="n">
        <v>1</v>
      </c>
      <c r="E37" s="0" t="s">
        <v>118</v>
      </c>
      <c r="G37" s="6"/>
      <c r="H37" s="6"/>
      <c r="I37" s="6"/>
      <c r="J37" s="6"/>
      <c r="K37" s="6"/>
      <c r="L37" s="5"/>
      <c r="M37" s="5"/>
      <c r="N37" s="5" t="n">
        <f aca="false">$C$82*D37</f>
        <v>8</v>
      </c>
      <c r="P37" s="5" t="n">
        <f aca="false">N37*O37</f>
        <v>0</v>
      </c>
      <c r="Q37" s="7" t="n">
        <v>0.4</v>
      </c>
      <c r="R37" s="7" t="n">
        <f aca="false">Q37*N37</f>
        <v>3.2</v>
      </c>
      <c r="U37" s="8"/>
    </row>
    <row r="38" customFormat="false" ht="12.8" hidden="false" customHeight="false" outlineLevel="0" collapsed="false">
      <c r="A38" s="0" t="n">
        <v>47</v>
      </c>
      <c r="B38" s="0" t="s">
        <v>119</v>
      </c>
      <c r="C38" s="0" t="s">
        <v>117</v>
      </c>
      <c r="D38" s="0" t="n">
        <v>1</v>
      </c>
      <c r="E38" s="0" t="s">
        <v>120</v>
      </c>
      <c r="G38" s="6"/>
      <c r="H38" s="8"/>
      <c r="I38" s="8"/>
      <c r="J38" s="8"/>
      <c r="K38" s="6"/>
      <c r="L38" s="5"/>
      <c r="M38" s="5"/>
      <c r="N38" s="5" t="n">
        <f aca="false">$C$82*D38</f>
        <v>8</v>
      </c>
      <c r="P38" s="5" t="n">
        <f aca="false">N38*O38</f>
        <v>0</v>
      </c>
      <c r="Q38" s="7" t="n">
        <v>1.3</v>
      </c>
      <c r="R38" s="7" t="n">
        <f aca="false">Q38*N38</f>
        <v>10.4</v>
      </c>
      <c r="U38" s="8"/>
    </row>
    <row r="39" customFormat="false" ht="12.8" hidden="false" customHeight="false" outlineLevel="0" collapsed="false">
      <c r="A39" s="0" t="n">
        <v>36</v>
      </c>
      <c r="B39" s="0" t="s">
        <v>121</v>
      </c>
      <c r="C39" s="0" t="s">
        <v>122</v>
      </c>
      <c r="D39" s="0" t="n">
        <v>3</v>
      </c>
      <c r="E39" s="0" t="s">
        <v>123</v>
      </c>
      <c r="G39" s="6"/>
      <c r="H39" s="6"/>
      <c r="I39" s="6"/>
      <c r="M39" s="5"/>
      <c r="N39" s="5" t="n">
        <f aca="false">$C$82*D39</f>
        <v>24</v>
      </c>
      <c r="P39" s="5" t="n">
        <f aca="false">N39*O39</f>
        <v>0</v>
      </c>
      <c r="Q39" s="7" t="n">
        <v>1.45</v>
      </c>
      <c r="R39" s="7" t="n">
        <f aca="false">Q39*N39</f>
        <v>34.8</v>
      </c>
      <c r="T39" s="0" t="s">
        <v>124</v>
      </c>
    </row>
    <row r="40" customFormat="false" ht="12.8" hidden="false" customHeight="false" outlineLevel="0" collapsed="false">
      <c r="A40" s="0" t="n">
        <v>16</v>
      </c>
      <c r="B40" s="0" t="s">
        <v>125</v>
      </c>
      <c r="C40" s="0" t="s">
        <v>126</v>
      </c>
      <c r="D40" s="0" t="n">
        <v>1</v>
      </c>
      <c r="E40" s="0" t="s">
        <v>127</v>
      </c>
      <c r="H40" s="6"/>
      <c r="I40" s="6"/>
      <c r="J40" s="6"/>
      <c r="K40" s="6"/>
      <c r="L40" s="5"/>
      <c r="M40" s="5"/>
      <c r="N40" s="5" t="n">
        <f aca="false">$C$82*D40</f>
        <v>8</v>
      </c>
      <c r="P40" s="5" t="n">
        <f aca="false">N40*O40</f>
        <v>0</v>
      </c>
      <c r="Q40" s="7" t="n">
        <v>0.26</v>
      </c>
      <c r="R40" s="7" t="n">
        <f aca="false">Q40*N40</f>
        <v>2.08</v>
      </c>
      <c r="U40" s="8"/>
    </row>
    <row r="41" customFormat="false" ht="12.8" hidden="false" customHeight="false" outlineLevel="0" collapsed="false">
      <c r="A41" s="0" t="n">
        <v>26</v>
      </c>
      <c r="B41" s="0" t="s">
        <v>128</v>
      </c>
      <c r="C41" s="0" t="s">
        <v>129</v>
      </c>
      <c r="D41" s="0" t="n">
        <v>1</v>
      </c>
      <c r="E41" s="0" t="s">
        <v>130</v>
      </c>
      <c r="H41" s="9"/>
      <c r="I41" s="9"/>
      <c r="J41" s="9"/>
      <c r="K41" s="6"/>
      <c r="L41" s="5"/>
      <c r="M41" s="5"/>
      <c r="N41" s="5" t="n">
        <f aca="false">$C$82*D41</f>
        <v>8</v>
      </c>
      <c r="P41" s="5" t="n">
        <f aca="false">N41*O41</f>
        <v>0</v>
      </c>
      <c r="Q41" s="7" t="n">
        <v>1.52</v>
      </c>
      <c r="R41" s="7" t="n">
        <f aca="false">Q41*N41</f>
        <v>12.16</v>
      </c>
      <c r="U41" s="8"/>
      <c r="V41" s="6"/>
    </row>
    <row r="42" customFormat="false" ht="12.8" hidden="false" customHeight="false" outlineLevel="0" collapsed="false">
      <c r="A42" s="0" t="n">
        <v>27</v>
      </c>
      <c r="B42" s="0" t="s">
        <v>131</v>
      </c>
      <c r="C42" s="0" t="s">
        <v>132</v>
      </c>
      <c r="D42" s="0" t="n">
        <v>3</v>
      </c>
      <c r="E42" s="0" t="s">
        <v>133</v>
      </c>
      <c r="K42" s="6"/>
      <c r="L42" s="5"/>
      <c r="M42" s="5"/>
      <c r="N42" s="5" t="n">
        <f aca="false">$C$82*D42</f>
        <v>24</v>
      </c>
      <c r="P42" s="5" t="n">
        <f aca="false">N42*O42</f>
        <v>0</v>
      </c>
      <c r="Q42" s="7" t="n">
        <v>2</v>
      </c>
      <c r="R42" s="7" t="n">
        <f aca="false">Q42*N42</f>
        <v>48</v>
      </c>
      <c r="U42" s="8"/>
    </row>
    <row r="43" customFormat="false" ht="12.8" hidden="false" customHeight="false" outlineLevel="0" collapsed="false">
      <c r="A43" s="0" t="n">
        <v>69</v>
      </c>
      <c r="B43" s="0" t="s">
        <v>134</v>
      </c>
      <c r="C43" s="0" t="s">
        <v>135</v>
      </c>
      <c r="D43" s="0" t="n">
        <v>1</v>
      </c>
      <c r="E43" s="0" t="s">
        <v>136</v>
      </c>
      <c r="H43" s="9"/>
      <c r="I43" s="9"/>
      <c r="J43" s="9"/>
      <c r="K43" s="6"/>
      <c r="L43" s="5"/>
      <c r="M43" s="5"/>
      <c r="N43" s="5" t="n">
        <f aca="false">$C$82*D43</f>
        <v>8</v>
      </c>
      <c r="P43" s="5" t="n">
        <f aca="false">N43*O43</f>
        <v>0</v>
      </c>
      <c r="Q43" s="7" t="e">
        <f aca="false">O43*$B$64</f>
        <v>#VALUE!</v>
      </c>
      <c r="R43" s="7" t="e">
        <f aca="false">Q43*N43</f>
        <v>#VALUE!</v>
      </c>
      <c r="U43" s="8"/>
      <c r="V43" s="6"/>
    </row>
    <row r="44" customFormat="false" ht="12.8" hidden="false" customHeight="false" outlineLevel="0" collapsed="false">
      <c r="A44" s="0" t="n">
        <v>52</v>
      </c>
      <c r="B44" s="0" t="s">
        <v>137</v>
      </c>
      <c r="C44" s="0" t="s">
        <v>138</v>
      </c>
      <c r="D44" s="0" t="n">
        <v>2</v>
      </c>
      <c r="E44" s="0" t="s">
        <v>139</v>
      </c>
      <c r="H44" s="9"/>
      <c r="I44" s="9"/>
      <c r="J44" s="9"/>
      <c r="K44" s="6"/>
      <c r="L44" s="5"/>
      <c r="M44" s="5"/>
      <c r="N44" s="5" t="n">
        <f aca="false">$C$82*D44</f>
        <v>16</v>
      </c>
      <c r="P44" s="5"/>
      <c r="Q44" s="7"/>
      <c r="R44" s="7"/>
      <c r="U44" s="8"/>
      <c r="V44" s="6"/>
    </row>
    <row r="45" customFormat="false" ht="12.8" hidden="false" customHeight="false" outlineLevel="0" collapsed="false">
      <c r="A45" s="0" t="n">
        <v>51</v>
      </c>
      <c r="B45" s="0" t="s">
        <v>140</v>
      </c>
      <c r="C45" s="0" t="s">
        <v>141</v>
      </c>
      <c r="D45" s="0" t="n">
        <v>2</v>
      </c>
      <c r="E45" s="0" t="s">
        <v>142</v>
      </c>
      <c r="H45" s="9"/>
      <c r="I45" s="9"/>
      <c r="J45" s="9"/>
      <c r="K45" s="6"/>
      <c r="L45" s="5"/>
      <c r="M45" s="5"/>
      <c r="N45" s="5" t="n">
        <f aca="false">$C$82*D45</f>
        <v>16</v>
      </c>
      <c r="O45" s="10"/>
      <c r="P45" s="5" t="n">
        <f aca="false">N45*O45</f>
        <v>0</v>
      </c>
      <c r="Q45" s="7" t="e">
        <f aca="false">O45*$B$64</f>
        <v>#VALUE!</v>
      </c>
      <c r="R45" s="7" t="e">
        <f aca="false">Q45*N45</f>
        <v>#VALUE!</v>
      </c>
      <c r="U45" s="8"/>
      <c r="V45" s="6"/>
    </row>
    <row r="46" customFormat="false" ht="12.8" hidden="false" customHeight="false" outlineLevel="0" collapsed="false">
      <c r="A46" s="0" t="n">
        <v>3</v>
      </c>
      <c r="B46" s="0" t="s">
        <v>143</v>
      </c>
      <c r="C46" s="0" t="s">
        <v>141</v>
      </c>
      <c r="D46" s="0" t="n">
        <v>9</v>
      </c>
      <c r="E46" s="0" t="s">
        <v>144</v>
      </c>
      <c r="L46" s="5"/>
      <c r="M46" s="5"/>
      <c r="N46" s="5" t="n">
        <f aca="false">$C$82*D46</f>
        <v>72</v>
      </c>
      <c r="O46" s="10"/>
      <c r="P46" s="5"/>
      <c r="Q46" s="7"/>
      <c r="R46" s="7"/>
      <c r="U46" s="8"/>
    </row>
    <row r="47" customFormat="false" ht="12.8" hidden="false" customHeight="false" outlineLevel="0" collapsed="false">
      <c r="A47" s="0" t="n">
        <v>39</v>
      </c>
      <c r="B47" s="0" t="s">
        <v>145</v>
      </c>
      <c r="C47" s="0" t="s">
        <v>141</v>
      </c>
      <c r="D47" s="0" t="n">
        <v>1</v>
      </c>
      <c r="E47" s="0" t="s">
        <v>146</v>
      </c>
      <c r="L47" s="5"/>
      <c r="M47" s="5"/>
      <c r="N47" s="5" t="n">
        <f aca="false">$C$82*D47</f>
        <v>8</v>
      </c>
      <c r="O47" s="10"/>
      <c r="P47" s="5"/>
      <c r="Q47" s="7"/>
      <c r="R47" s="7"/>
      <c r="U47" s="8"/>
    </row>
    <row r="48" customFormat="false" ht="12.8" hidden="false" customHeight="false" outlineLevel="0" collapsed="false">
      <c r="A48" s="0" t="n">
        <v>49</v>
      </c>
      <c r="B48" s="0" t="s">
        <v>147</v>
      </c>
      <c r="C48" s="0" t="s">
        <v>138</v>
      </c>
      <c r="D48" s="0" t="n">
        <v>1</v>
      </c>
      <c r="E48" s="0" t="s">
        <v>43</v>
      </c>
      <c r="H48" s="9"/>
      <c r="I48" s="9"/>
      <c r="J48" s="9"/>
      <c r="K48" s="6"/>
      <c r="L48" s="5"/>
      <c r="M48" s="5"/>
      <c r="N48" s="5" t="n">
        <f aca="false">$C$82*D48</f>
        <v>8</v>
      </c>
      <c r="O48" s="10"/>
      <c r="P48" s="5"/>
      <c r="Q48" s="7"/>
      <c r="R48" s="7" t="n">
        <f aca="false">Q48*N48</f>
        <v>0</v>
      </c>
      <c r="U48" s="8"/>
      <c r="V48" s="6"/>
    </row>
    <row r="49" customFormat="false" ht="12.8" hidden="false" customHeight="false" outlineLevel="0" collapsed="false">
      <c r="A49" s="0" t="n">
        <v>28</v>
      </c>
      <c r="B49" s="0" t="s">
        <v>148</v>
      </c>
      <c r="C49" s="0" t="s">
        <v>141</v>
      </c>
      <c r="D49" s="0" t="n">
        <v>3</v>
      </c>
      <c r="E49" s="0" t="s">
        <v>43</v>
      </c>
      <c r="L49" s="5"/>
      <c r="M49" s="5"/>
      <c r="N49" s="5" t="n">
        <f aca="false">$C$82*D49</f>
        <v>24</v>
      </c>
      <c r="O49" s="10"/>
      <c r="P49" s="5"/>
      <c r="Q49" s="7"/>
      <c r="R49" s="7"/>
      <c r="U49" s="8"/>
    </row>
    <row r="50" customFormat="false" ht="12.8" hidden="false" customHeight="false" outlineLevel="0" collapsed="false">
      <c r="A50" s="0" t="n">
        <v>31</v>
      </c>
      <c r="B50" s="0" t="s">
        <v>149</v>
      </c>
      <c r="C50" s="0" t="s">
        <v>138</v>
      </c>
      <c r="D50" s="0" t="n">
        <v>2</v>
      </c>
      <c r="E50" s="0" t="s">
        <v>150</v>
      </c>
      <c r="L50" s="5"/>
      <c r="M50" s="5"/>
      <c r="N50" s="5" t="n">
        <f aca="false">$C$82*D50</f>
        <v>16</v>
      </c>
      <c r="O50" s="10"/>
      <c r="P50" s="5"/>
      <c r="Q50" s="7"/>
      <c r="R50" s="7"/>
      <c r="U50" s="8"/>
    </row>
    <row r="51" customFormat="false" ht="12.8" hidden="false" customHeight="false" outlineLevel="0" collapsed="false">
      <c r="A51" s="0" t="n">
        <v>59</v>
      </c>
      <c r="B51" s="0" t="s">
        <v>151</v>
      </c>
      <c r="C51" s="0" t="s">
        <v>141</v>
      </c>
      <c r="D51" s="0" t="n">
        <v>1</v>
      </c>
      <c r="E51" s="0" t="s">
        <v>152</v>
      </c>
      <c r="L51" s="5"/>
      <c r="M51" s="5"/>
      <c r="N51" s="5"/>
      <c r="O51" s="10"/>
      <c r="P51" s="5"/>
      <c r="Q51" s="7"/>
      <c r="R51" s="7"/>
      <c r="U51" s="8"/>
    </row>
    <row r="52" customFormat="false" ht="12.8" hidden="false" customHeight="false" outlineLevel="0" collapsed="false">
      <c r="A52" s="0" t="n">
        <v>63</v>
      </c>
      <c r="B52" s="0" t="s">
        <v>153</v>
      </c>
      <c r="C52" s="0" t="s">
        <v>141</v>
      </c>
      <c r="D52" s="0" t="n">
        <v>1</v>
      </c>
      <c r="E52" s="0" t="s">
        <v>154</v>
      </c>
      <c r="L52" s="5"/>
      <c r="M52" s="5"/>
      <c r="N52" s="5"/>
      <c r="O52" s="10"/>
      <c r="P52" s="5"/>
      <c r="Q52" s="7"/>
      <c r="R52" s="7"/>
      <c r="U52" s="8"/>
    </row>
    <row r="53" customFormat="false" ht="12.8" hidden="false" customHeight="false" outlineLevel="0" collapsed="false">
      <c r="A53" s="0" t="n">
        <v>25</v>
      </c>
      <c r="B53" s="0" t="s">
        <v>155</v>
      </c>
      <c r="C53" s="0" t="s">
        <v>141</v>
      </c>
      <c r="D53" s="0" t="n">
        <v>1</v>
      </c>
      <c r="E53" s="0" t="s">
        <v>150</v>
      </c>
      <c r="L53" s="5"/>
      <c r="M53" s="5"/>
      <c r="N53" s="5"/>
      <c r="O53" s="10"/>
      <c r="P53" s="5"/>
      <c r="Q53" s="7"/>
      <c r="R53" s="7"/>
      <c r="U53" s="8"/>
    </row>
    <row r="54" customFormat="false" ht="12.8" hidden="false" customHeight="false" outlineLevel="0" collapsed="false">
      <c r="A54" s="0" t="n">
        <v>14</v>
      </c>
      <c r="B54" s="0" t="s">
        <v>156</v>
      </c>
      <c r="C54" s="0" t="s">
        <v>141</v>
      </c>
      <c r="D54" s="0" t="n">
        <v>4</v>
      </c>
      <c r="E54" s="0" t="s">
        <v>157</v>
      </c>
      <c r="L54" s="5"/>
      <c r="M54" s="5"/>
      <c r="N54" s="5"/>
      <c r="O54" s="10"/>
      <c r="P54" s="5"/>
      <c r="Q54" s="7"/>
      <c r="R54" s="7"/>
      <c r="U54" s="8"/>
    </row>
    <row r="55" customFormat="false" ht="12.8" hidden="false" customHeight="false" outlineLevel="0" collapsed="false">
      <c r="A55" s="0" t="n">
        <v>32</v>
      </c>
      <c r="B55" s="0" t="s">
        <v>158</v>
      </c>
      <c r="C55" s="0" t="s">
        <v>141</v>
      </c>
      <c r="D55" s="0" t="n">
        <v>2</v>
      </c>
      <c r="E55" s="0" t="s">
        <v>159</v>
      </c>
      <c r="L55" s="5"/>
      <c r="M55" s="5"/>
      <c r="N55" s="5"/>
      <c r="O55" s="10"/>
      <c r="P55" s="5"/>
      <c r="Q55" s="7"/>
      <c r="R55" s="7"/>
      <c r="U55" s="8"/>
    </row>
    <row r="56" customFormat="false" ht="12.8" hidden="false" customHeight="false" outlineLevel="0" collapsed="false">
      <c r="A56" s="0" t="n">
        <v>46</v>
      </c>
      <c r="B56" s="0" t="s">
        <v>160</v>
      </c>
      <c r="C56" s="0" t="s">
        <v>141</v>
      </c>
      <c r="D56" s="0" t="n">
        <v>1</v>
      </c>
      <c r="E56" s="0" t="s">
        <v>161</v>
      </c>
      <c r="L56" s="5"/>
      <c r="M56" s="5"/>
      <c r="N56" s="5"/>
      <c r="O56" s="10"/>
      <c r="P56" s="5"/>
      <c r="Q56" s="7"/>
      <c r="R56" s="7"/>
      <c r="U56" s="8"/>
    </row>
    <row r="57" customFormat="false" ht="12.8" hidden="false" customHeight="false" outlineLevel="0" collapsed="false">
      <c r="A57" s="0" t="n">
        <v>50</v>
      </c>
      <c r="B57" s="0" t="s">
        <v>162</v>
      </c>
      <c r="C57" s="0" t="s">
        <v>141</v>
      </c>
      <c r="D57" s="0" t="n">
        <v>2</v>
      </c>
      <c r="E57" s="0" t="s">
        <v>163</v>
      </c>
      <c r="L57" s="5"/>
      <c r="M57" s="5"/>
      <c r="N57" s="5"/>
      <c r="O57" s="10"/>
      <c r="P57" s="5"/>
      <c r="Q57" s="7"/>
      <c r="R57" s="7"/>
      <c r="U57" s="8"/>
    </row>
    <row r="58" customFormat="false" ht="12.8" hidden="false" customHeight="false" outlineLevel="0" collapsed="false">
      <c r="A58" s="0" t="n">
        <v>6</v>
      </c>
      <c r="B58" s="0" t="s">
        <v>164</v>
      </c>
      <c r="C58" s="0" t="s">
        <v>141</v>
      </c>
      <c r="D58" s="0" t="n">
        <v>6</v>
      </c>
      <c r="E58" s="0" t="s">
        <v>139</v>
      </c>
      <c r="H58" s="9"/>
      <c r="I58" s="9"/>
      <c r="J58" s="9"/>
      <c r="K58" s="6"/>
      <c r="L58" s="5"/>
      <c r="M58" s="5"/>
      <c r="N58" s="5"/>
      <c r="O58" s="10"/>
      <c r="P58" s="5"/>
      <c r="Q58" s="7"/>
      <c r="R58" s="7"/>
      <c r="U58" s="8"/>
      <c r="V58" s="6"/>
    </row>
    <row r="59" customFormat="false" ht="12.8" hidden="false" customHeight="false" outlineLevel="0" collapsed="false">
      <c r="A59" s="0" t="n">
        <v>11</v>
      </c>
      <c r="B59" s="0" t="s">
        <v>165</v>
      </c>
      <c r="C59" s="0" t="s">
        <v>141</v>
      </c>
      <c r="D59" s="0" t="n">
        <v>7</v>
      </c>
      <c r="E59" s="0" t="s">
        <v>166</v>
      </c>
      <c r="H59" s="9"/>
      <c r="I59" s="9"/>
      <c r="J59" s="9"/>
      <c r="K59" s="6"/>
      <c r="L59" s="5"/>
      <c r="M59" s="5"/>
      <c r="N59" s="5"/>
      <c r="O59" s="10"/>
      <c r="P59" s="5"/>
      <c r="Q59" s="7"/>
      <c r="R59" s="7"/>
      <c r="U59" s="8"/>
      <c r="V59" s="6"/>
    </row>
    <row r="60" customFormat="false" ht="12.8" hidden="false" customHeight="false" outlineLevel="0" collapsed="false">
      <c r="A60" s="0" t="n">
        <v>60</v>
      </c>
      <c r="B60" s="0" t="s">
        <v>167</v>
      </c>
      <c r="C60" s="0" t="s">
        <v>141</v>
      </c>
      <c r="D60" s="0" t="n">
        <v>3</v>
      </c>
      <c r="E60" s="0" t="s">
        <v>168</v>
      </c>
      <c r="K60" s="6"/>
      <c r="L60" s="5"/>
      <c r="M60" s="5"/>
      <c r="N60" s="5" t="e">
        <f aca="false">$B$61*C60</f>
        <v>#VALUE!</v>
      </c>
      <c r="O60" s="10"/>
      <c r="P60" s="5"/>
      <c r="Q60" s="7"/>
      <c r="R60" s="7" t="e">
        <f aca="false">Q60*N60</f>
        <v>#VALUE!</v>
      </c>
      <c r="U60" s="8"/>
    </row>
    <row r="61" customFormat="false" ht="12.8" hidden="false" customHeight="false" outlineLevel="0" collapsed="false">
      <c r="A61" s="0" t="n">
        <v>15</v>
      </c>
      <c r="B61" s="0" t="s">
        <v>169</v>
      </c>
      <c r="C61" s="0" t="s">
        <v>170</v>
      </c>
      <c r="D61" s="0" t="n">
        <v>2</v>
      </c>
      <c r="E61" s="0" t="s">
        <v>171</v>
      </c>
      <c r="L61" s="5"/>
      <c r="M61" s="5"/>
      <c r="N61" s="5"/>
      <c r="P61" s="5"/>
      <c r="Q61" s="7"/>
      <c r="R61" s="7"/>
      <c r="U61" s="8"/>
    </row>
    <row r="62" customFormat="false" ht="12.8" hidden="false" customHeight="false" outlineLevel="0" collapsed="false">
      <c r="A62" s="0" t="n">
        <v>4</v>
      </c>
      <c r="B62" s="0" t="s">
        <v>172</v>
      </c>
      <c r="C62" s="0" t="s">
        <v>173</v>
      </c>
      <c r="D62" s="0" t="n">
        <v>4</v>
      </c>
      <c r="E62" s="0" t="s">
        <v>173</v>
      </c>
      <c r="L62" s="5"/>
      <c r="M62" s="5"/>
      <c r="N62" s="5"/>
      <c r="P62" s="5"/>
      <c r="Q62" s="7"/>
      <c r="R62" s="7"/>
      <c r="U62" s="8"/>
    </row>
    <row r="63" customFormat="false" ht="12.8" hidden="false" customHeight="false" outlineLevel="0" collapsed="false">
      <c r="A63" s="0" t="n">
        <v>12</v>
      </c>
      <c r="B63" s="0" t="s">
        <v>172</v>
      </c>
      <c r="C63" s="0" t="s">
        <v>174</v>
      </c>
      <c r="D63" s="0" t="n">
        <v>4</v>
      </c>
      <c r="E63" s="0" t="s">
        <v>175</v>
      </c>
      <c r="L63" s="5"/>
      <c r="M63" s="5"/>
      <c r="N63" s="5"/>
      <c r="O63" s="10"/>
      <c r="P63" s="5"/>
      <c r="Q63" s="7"/>
      <c r="R63" s="7"/>
      <c r="U63" s="8"/>
    </row>
    <row r="64" customFormat="false" ht="12.8" hidden="false" customHeight="false" outlineLevel="0" collapsed="false">
      <c r="A64" s="0" t="n">
        <v>7</v>
      </c>
      <c r="B64" s="0" t="s">
        <v>176</v>
      </c>
      <c r="C64" s="0" t="s">
        <v>177</v>
      </c>
      <c r="D64" s="0" t="n">
        <v>8</v>
      </c>
      <c r="E64" s="0" t="s">
        <v>177</v>
      </c>
      <c r="L64" s="5"/>
      <c r="M64" s="5"/>
      <c r="N64" s="5"/>
      <c r="O64" s="10"/>
      <c r="P64" s="5"/>
      <c r="Q64" s="7"/>
      <c r="R64" s="7"/>
      <c r="U64" s="8"/>
    </row>
    <row r="65" customFormat="false" ht="12.8" hidden="false" customHeight="false" outlineLevel="0" collapsed="false">
      <c r="A65" s="0" t="n">
        <v>2</v>
      </c>
      <c r="B65" s="0" t="s">
        <v>178</v>
      </c>
      <c r="C65" s="0" t="s">
        <v>179</v>
      </c>
      <c r="D65" s="0" t="n">
        <v>19</v>
      </c>
      <c r="E65" s="0" t="s">
        <v>180</v>
      </c>
      <c r="F65" s="6"/>
      <c r="G65" s="6"/>
      <c r="H65" s="6"/>
      <c r="I65" s="6"/>
      <c r="J65" s="6"/>
      <c r="K65" s="6"/>
      <c r="L65" s="5"/>
      <c r="M65" s="6"/>
      <c r="N65" s="5"/>
      <c r="O65" s="6"/>
      <c r="P65" s="5"/>
      <c r="Q65" s="7"/>
      <c r="R65" s="7"/>
      <c r="S65" s="6"/>
      <c r="T65" s="6"/>
      <c r="U65" s="9"/>
      <c r="V65" s="6"/>
    </row>
    <row r="66" customFormat="false" ht="12.8" hidden="false" customHeight="false" outlineLevel="0" collapsed="false">
      <c r="A66" s="0" t="n">
        <v>13</v>
      </c>
      <c r="B66" s="0" t="s">
        <v>181</v>
      </c>
      <c r="C66" s="0" t="s">
        <v>179</v>
      </c>
      <c r="D66" s="0" t="n">
        <v>3</v>
      </c>
      <c r="E66" s="0" t="s">
        <v>182</v>
      </c>
      <c r="L66" s="5"/>
      <c r="M66" s="5"/>
      <c r="N66" s="5"/>
      <c r="O66" s="10"/>
      <c r="P66" s="5"/>
      <c r="Q66" s="7"/>
      <c r="R66" s="7"/>
      <c r="U66" s="8"/>
    </row>
    <row r="67" customFormat="false" ht="12.8" hidden="false" customHeight="false" outlineLevel="0" collapsed="false">
      <c r="A67" s="0" t="n">
        <v>23</v>
      </c>
      <c r="B67" s="0" t="s">
        <v>183</v>
      </c>
      <c r="C67" s="0" t="s">
        <v>184</v>
      </c>
      <c r="D67" s="0" t="n">
        <v>1</v>
      </c>
      <c r="E67" s="0" t="s">
        <v>185</v>
      </c>
      <c r="Q67" s="7"/>
      <c r="R67" s="7"/>
    </row>
    <row r="68" customFormat="false" ht="12.8" hidden="false" customHeight="false" outlineLevel="0" collapsed="false">
      <c r="A68" s="0" t="n">
        <v>67</v>
      </c>
      <c r="B68" s="0" t="s">
        <v>186</v>
      </c>
      <c r="C68" s="0" t="s">
        <v>187</v>
      </c>
      <c r="D68" s="0" t="n">
        <v>2</v>
      </c>
      <c r="E68" s="0" t="s">
        <v>188</v>
      </c>
      <c r="K68" s="6"/>
      <c r="L68" s="5"/>
      <c r="M68" s="5"/>
      <c r="N68" s="5"/>
      <c r="O68" s="10"/>
      <c r="P68" s="5"/>
      <c r="Q68" s="7"/>
      <c r="R68" s="7"/>
      <c r="U68" s="8"/>
    </row>
    <row r="69" customFormat="false" ht="12.8" hidden="false" customHeight="false" outlineLevel="0" collapsed="false">
      <c r="A69" s="0" t="n">
        <v>45</v>
      </c>
      <c r="B69" s="0" t="s">
        <v>189</v>
      </c>
      <c r="C69" s="0" t="s">
        <v>190</v>
      </c>
      <c r="D69" s="0" t="n">
        <v>1</v>
      </c>
      <c r="E69" s="0" t="s">
        <v>191</v>
      </c>
      <c r="K69" s="6"/>
      <c r="L69" s="5"/>
      <c r="M69" s="5"/>
      <c r="N69" s="5"/>
      <c r="O69" s="10"/>
      <c r="P69" s="5"/>
      <c r="Q69" s="7"/>
      <c r="R69" s="7"/>
      <c r="U69" s="8"/>
      <c r="V69" s="6"/>
    </row>
    <row r="70" customFormat="false" ht="12.8" hidden="false" customHeight="false" outlineLevel="0" collapsed="false">
      <c r="A70" s="0" t="n">
        <v>35</v>
      </c>
      <c r="B70" s="0" t="s">
        <v>192</v>
      </c>
      <c r="C70" s="0" t="s">
        <v>193</v>
      </c>
      <c r="D70" s="0" t="n">
        <v>1</v>
      </c>
      <c r="E70" s="0" t="s">
        <v>194</v>
      </c>
      <c r="K70" s="6"/>
      <c r="L70" s="5"/>
      <c r="M70" s="5"/>
      <c r="N70" s="5"/>
      <c r="O70" s="10"/>
      <c r="P70" s="5"/>
      <c r="Q70" s="7"/>
      <c r="R70" s="7"/>
      <c r="U70" s="8"/>
    </row>
    <row r="71" customFormat="false" ht="12.8" hidden="false" customHeight="false" outlineLevel="0" collapsed="false">
      <c r="A71" s="0" t="n">
        <v>48</v>
      </c>
      <c r="B71" s="0" t="s">
        <v>195</v>
      </c>
      <c r="C71" s="0" t="s">
        <v>196</v>
      </c>
      <c r="D71" s="0" t="n">
        <v>1</v>
      </c>
      <c r="E71" s="0" t="s">
        <v>197</v>
      </c>
      <c r="Q71" s="7"/>
      <c r="R71" s="7"/>
    </row>
    <row r="72" customFormat="false" ht="12.8" hidden="false" customHeight="false" outlineLevel="0" collapsed="false">
      <c r="A72" s="0" t="n">
        <v>5</v>
      </c>
      <c r="B72" s="0" t="s">
        <v>198</v>
      </c>
      <c r="C72" s="0" t="s">
        <v>199</v>
      </c>
      <c r="D72" s="0" t="n">
        <v>1</v>
      </c>
      <c r="E72" s="0" t="s">
        <v>200</v>
      </c>
      <c r="Q72" s="7"/>
      <c r="R72" s="7"/>
    </row>
    <row r="73" customFormat="false" ht="12.8" hidden="false" customHeight="false" outlineLevel="0" collapsed="false">
      <c r="A73" s="0" t="n">
        <v>9</v>
      </c>
      <c r="B73" s="0" t="s">
        <v>201</v>
      </c>
      <c r="C73" s="0" t="s">
        <v>202</v>
      </c>
      <c r="D73" s="0" t="n">
        <v>5</v>
      </c>
      <c r="E73" s="0" t="s">
        <v>203</v>
      </c>
      <c r="Q73" s="7"/>
      <c r="R73" s="7"/>
    </row>
    <row r="74" customFormat="false" ht="12.8" hidden="false" customHeight="false" outlineLevel="0" collapsed="false">
      <c r="A74" s="0" t="n">
        <v>37</v>
      </c>
      <c r="B74" s="0" t="s">
        <v>204</v>
      </c>
      <c r="C74" s="0" t="s">
        <v>205</v>
      </c>
      <c r="D74" s="0" t="n">
        <v>2</v>
      </c>
      <c r="E74" s="0" t="s">
        <v>206</v>
      </c>
      <c r="Q74" s="7"/>
      <c r="R74" s="7"/>
    </row>
    <row r="75" customFormat="false" ht="12.8" hidden="false" customHeight="false" outlineLevel="0" collapsed="false">
      <c r="A75" s="0" t="n">
        <v>68</v>
      </c>
      <c r="B75" s="0" t="s">
        <v>207</v>
      </c>
      <c r="C75" s="0" t="s">
        <v>208</v>
      </c>
      <c r="D75" s="0" t="n">
        <v>2</v>
      </c>
      <c r="E75" s="0" t="s">
        <v>209</v>
      </c>
      <c r="Q75" s="7"/>
      <c r="R75" s="7"/>
    </row>
    <row r="76" customFormat="false" ht="12.8" hidden="false" customHeight="false" outlineLevel="0" collapsed="false">
      <c r="A76" s="0" t="n">
        <v>17</v>
      </c>
      <c r="B76" s="0" t="s">
        <v>210</v>
      </c>
      <c r="C76" s="0" t="s">
        <v>211</v>
      </c>
      <c r="D76" s="0" t="n">
        <v>1</v>
      </c>
      <c r="E76" s="0" t="s">
        <v>212</v>
      </c>
      <c r="L76" s="5"/>
      <c r="M76" s="5"/>
      <c r="N76" s="5"/>
      <c r="O76" s="10"/>
      <c r="P76" s="5"/>
      <c r="Q76" s="7"/>
      <c r="R76" s="7"/>
      <c r="U76" s="8"/>
    </row>
    <row r="77" customFormat="false" ht="12.8" hidden="false" customHeight="false" outlineLevel="0" collapsed="false">
      <c r="A77" s="0" t="n">
        <v>53</v>
      </c>
      <c r="B77" s="0" t="s">
        <v>213</v>
      </c>
      <c r="C77" s="0" t="s">
        <v>214</v>
      </c>
      <c r="D77" s="0" t="n">
        <v>1</v>
      </c>
      <c r="E77" s="0" t="s">
        <v>215</v>
      </c>
      <c r="L77" s="5"/>
      <c r="M77" s="5"/>
      <c r="N77" s="5"/>
      <c r="O77" s="10"/>
      <c r="P77" s="5"/>
      <c r="Q77" s="7"/>
      <c r="R77" s="7"/>
      <c r="U77" s="8"/>
    </row>
    <row r="78" customFormat="false" ht="12.8" hidden="false" customHeight="false" outlineLevel="0" collapsed="false">
      <c r="L78" s="5"/>
      <c r="M78" s="5"/>
      <c r="N78" s="5"/>
      <c r="O78" s="10"/>
      <c r="P78" s="5"/>
      <c r="Q78" s="7"/>
      <c r="R78" s="7"/>
      <c r="U78" s="8"/>
    </row>
    <row r="79" customFormat="false" ht="12.8" hidden="false" customHeight="false" outlineLevel="0" collapsed="false">
      <c r="G79" s="6"/>
      <c r="H79" s="9"/>
      <c r="I79" s="9"/>
      <c r="J79" s="9"/>
      <c r="L79" s="5"/>
      <c r="M79" s="5"/>
      <c r="N79" s="5"/>
      <c r="O79" s="10"/>
      <c r="P79" s="5"/>
      <c r="Q79" s="7"/>
      <c r="R79" s="7"/>
      <c r="U79" s="8"/>
    </row>
    <row r="82" customFormat="false" ht="12.8" hidden="false" customHeight="false" outlineLevel="0" collapsed="false">
      <c r="B82" s="1" t="s">
        <v>216</v>
      </c>
      <c r="C82" s="0" t="n">
        <v>8</v>
      </c>
    </row>
    <row r="83" customFormat="false" ht="12.8" hidden="false" customHeight="false" outlineLevel="0" collapsed="false">
      <c r="B83" s="1"/>
    </row>
    <row r="84" customFormat="false" ht="12.8" hidden="false" customHeight="false" outlineLevel="0" collapsed="false">
      <c r="B84" s="0" t="s">
        <v>217</v>
      </c>
      <c r="C84" s="0" t="n">
        <v>1.37</v>
      </c>
    </row>
    <row r="85" customFormat="false" ht="12.8" hidden="false" customHeight="false" outlineLevel="0" collapsed="false">
      <c r="B85" s="0" t="s">
        <v>218</v>
      </c>
      <c r="C85" s="0" t="n">
        <f aca="false">1/C84</f>
        <v>0.72992700729927</v>
      </c>
    </row>
    <row r="86" customFormat="false" ht="12.8" hidden="false" customHeight="false" outlineLevel="0" collapsed="false">
      <c r="B86" s="6"/>
      <c r="C86" s="6"/>
    </row>
    <row r="87" customFormat="false" ht="12.8" hidden="false" customHeight="false" outlineLevel="0" collapsed="false">
      <c r="B87" s="1" t="s">
        <v>219</v>
      </c>
      <c r="C87" s="0" t="e">
        <f aca="false">SUM(R24:R84)</f>
        <v>#VALUE!</v>
      </c>
    </row>
    <row r="88" customFormat="false" ht="12.8" hidden="false" customHeight="false" outlineLevel="0" collapsed="false">
      <c r="B88" s="1" t="s">
        <v>220</v>
      </c>
      <c r="C88" s="0" t="e">
        <f aca="false">C87/C82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2021-04-03T01:34:58Z</dcterms:modified>
  <cp:revision>4</cp:revision>
  <dc:subject/>
  <dc:title/>
</cp:coreProperties>
</file>