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yyy" sheetId="2" r:id="rId1"/>
  </sheets>
  <definedNames>
    <definedName name="left_cell">OFFSET(INDIRECT(ADDRESS(ROW(),COLUMN())), 0, -1)</definedName>
  </definedNames>
  <calcPr calcId="152511"/>
</workbook>
</file>

<file path=xl/calcChain.xml><?xml version="1.0" encoding="utf-8"?>
<calcChain xmlns="http://schemas.openxmlformats.org/spreadsheetml/2006/main">
  <c r="W18" i="2" l="1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 l="1"/>
  <c r="D19" i="2" s="1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D26" i="2"/>
  <c r="D17" i="2"/>
  <c r="E17" i="2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W21" i="2"/>
  <c r="W22" i="2" s="1"/>
  <c r="V21" i="2"/>
  <c r="V22" i="2" s="1"/>
  <c r="U21" i="2"/>
  <c r="U22" i="2" s="1"/>
  <c r="T21" i="2"/>
  <c r="T22" i="2" s="1"/>
  <c r="S21" i="2"/>
  <c r="S22" i="2" s="1"/>
  <c r="R21" i="2"/>
  <c r="R22" i="2" s="1"/>
  <c r="Q21" i="2"/>
  <c r="Q22" i="2" s="1"/>
  <c r="P21" i="2"/>
  <c r="P22" i="2" s="1"/>
  <c r="O21" i="2"/>
  <c r="O22" i="2" s="1"/>
  <c r="N21" i="2"/>
  <c r="N22" i="2" s="1"/>
  <c r="M21" i="2"/>
  <c r="M22" i="2" s="1"/>
  <c r="L21" i="2"/>
  <c r="L22" i="2" s="1"/>
  <c r="K21" i="2"/>
  <c r="K22" i="2" s="1"/>
  <c r="J21" i="2"/>
  <c r="J22" i="2" s="1"/>
  <c r="I21" i="2"/>
  <c r="I22" i="2" s="1"/>
  <c r="H21" i="2"/>
  <c r="H22" i="2" s="1"/>
  <c r="G21" i="2"/>
  <c r="G22" i="2" s="1"/>
  <c r="F21" i="2"/>
  <c r="F22" i="2" s="1"/>
  <c r="E21" i="2"/>
  <c r="E22" i="2" s="1"/>
  <c r="E27" i="2" s="1"/>
  <c r="D21" i="2"/>
  <c r="D22" i="2" s="1"/>
  <c r="D27" i="2" s="1"/>
  <c r="E15" i="2"/>
  <c r="C15" i="2"/>
  <c r="E26" i="2" l="1"/>
  <c r="F26" i="2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F27" i="2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F15" i="2"/>
  <c r="E19" i="2"/>
  <c r="G15" i="2" l="1"/>
  <c r="H15" i="2" s="1"/>
  <c r="F19" i="2"/>
  <c r="G19" i="2" l="1"/>
  <c r="I15" i="2"/>
  <c r="H19" i="2" l="1"/>
  <c r="J15" i="2"/>
  <c r="I19" i="2" l="1"/>
  <c r="K15" i="2"/>
  <c r="J19" i="2" l="1"/>
  <c r="K19" i="2" s="1"/>
  <c r="L15" i="2"/>
  <c r="L19" i="2" l="1"/>
  <c r="M15" i="2"/>
  <c r="M19" i="2" l="1"/>
  <c r="N15" i="2"/>
  <c r="N19" i="2" l="1"/>
  <c r="O15" i="2"/>
  <c r="O19" i="2" l="1"/>
  <c r="P15" i="2"/>
  <c r="P19" i="2" l="1"/>
  <c r="Q15" i="2"/>
  <c r="Q19" i="2" l="1"/>
  <c r="R15" i="2"/>
  <c r="R19" i="2" l="1"/>
  <c r="S15" i="2"/>
  <c r="S19" i="2" l="1"/>
  <c r="T15" i="2"/>
  <c r="T19" i="2" l="1"/>
  <c r="U15" i="2"/>
  <c r="U19" i="2" l="1"/>
  <c r="V15" i="2"/>
  <c r="V19" i="2" l="1"/>
  <c r="W15" i="2"/>
  <c r="W19" i="2" l="1"/>
</calcChain>
</file>

<file path=xl/sharedStrings.xml><?xml version="1.0" encoding="utf-8"?>
<sst xmlns="http://schemas.openxmlformats.org/spreadsheetml/2006/main" count="19" uniqueCount="19">
  <si>
    <t>名称</t>
    <rPh sb="0" eb="2">
      <t>メイショウ</t>
    </rPh>
    <phoneticPr fontId="4"/>
  </si>
  <si>
    <t>ほげほげ</t>
    <phoneticPr fontId="4"/>
  </si>
  <si>
    <t>番号</t>
    <rPh sb="0" eb="2">
      <t>バンゴウ</t>
    </rPh>
    <phoneticPr fontId="4"/>
  </si>
  <si>
    <t>日数</t>
    <rPh sb="0" eb="2">
      <t>ニッスウ</t>
    </rPh>
    <phoneticPr fontId="4"/>
  </si>
  <si>
    <t>日数積算</t>
    <rPh sb="0" eb="2">
      <t>ニッスウ</t>
    </rPh>
    <rPh sb="2" eb="4">
      <t>セキサン</t>
    </rPh>
    <phoneticPr fontId="4"/>
  </si>
  <si>
    <t>年</t>
    <rPh sb="0" eb="1">
      <t>ネン</t>
    </rPh>
    <phoneticPr fontId="3"/>
  </si>
  <si>
    <t>月</t>
    <rPh sb="0" eb="1">
      <t>ツキ</t>
    </rPh>
    <phoneticPr fontId="3"/>
  </si>
  <si>
    <t>数値</t>
    <rPh sb="0" eb="2">
      <t>スウチ</t>
    </rPh>
    <phoneticPr fontId="3"/>
  </si>
  <si>
    <t>日数</t>
    <rPh sb="0" eb="2">
      <t>ニッスウ</t>
    </rPh>
    <phoneticPr fontId="3"/>
  </si>
  <si>
    <t>A</t>
    <phoneticPr fontId="4"/>
  </si>
  <si>
    <t>A積算</t>
    <rPh sb="1" eb="3">
      <t>セキサン</t>
    </rPh>
    <phoneticPr fontId="4"/>
  </si>
  <si>
    <t>B</t>
    <phoneticPr fontId="4"/>
  </si>
  <si>
    <t>B2</t>
    <phoneticPr fontId="4"/>
  </si>
  <si>
    <t>B積算</t>
    <rPh sb="1" eb="3">
      <t>セキサン</t>
    </rPh>
    <phoneticPr fontId="4"/>
  </si>
  <si>
    <t>H</t>
    <phoneticPr fontId="4"/>
  </si>
  <si>
    <t>K</t>
    <phoneticPr fontId="4"/>
  </si>
  <si>
    <t>C</t>
    <phoneticPr fontId="4"/>
  </si>
  <si>
    <t>C積算</t>
    <rPh sb="1" eb="3">
      <t>セキサン</t>
    </rPh>
    <phoneticPr fontId="4"/>
  </si>
  <si>
    <t>B積算+C積算</t>
    <rPh sb="1" eb="3">
      <t>セキサン</t>
    </rPh>
    <rPh sb="5" eb="7">
      <t>セキサン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</si>
</sst>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7" tint="-0.499984740745262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5">
    <xf numFmtId="0" fontId="0" fillId="0" borderId="0" xfId="0"/>
    <xf numFmtId="0" fontId="2" fillId="0" borderId="0" xfId="1" applyFont="1">
      <alignment vertical="center"/>
    </xf>
    <xf numFmtId="0" fontId="6" fillId="2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center" vertical="center"/>
    </xf>
    <xf numFmtId="176" fontId="2" fillId="0" borderId="1" xfId="1" applyNumberFormat="1" applyFont="1" applyBorder="1">
      <alignment vertical="center"/>
    </xf>
    <xf numFmtId="0" fontId="6" fillId="2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right" vertical="center"/>
    </xf>
    <xf numFmtId="0" fontId="2" fillId="0" borderId="0" xfId="1" applyFont="1" applyBorder="1">
      <alignment vertical="center"/>
    </xf>
    <xf numFmtId="0" fontId="6" fillId="2" borderId="2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right" vertical="center"/>
    </xf>
    <xf numFmtId="0" fontId="2" fillId="0" borderId="2" xfId="1" applyFont="1" applyBorder="1">
      <alignment vertical="center"/>
    </xf>
    <xf numFmtId="0" fontId="6" fillId="2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right" vertical="center"/>
    </xf>
    <xf numFmtId="0" fontId="2" fillId="3" borderId="0" xfId="1" applyFont="1" applyFill="1">
      <alignment vertical="center"/>
    </xf>
    <xf numFmtId="176" fontId="5" fillId="3" borderId="1" xfId="1" applyNumberFormat="1" applyFont="1" applyFill="1" applyBorder="1" applyAlignment="1">
      <alignment horizontal="center" vertical="center"/>
    </xf>
    <xf numFmtId="0" fontId="2" fillId="3" borderId="0" xfId="1" applyNumberFormat="1" applyFont="1" applyFill="1" applyBorder="1">
      <alignment vertical="center"/>
    </xf>
    <xf numFmtId="0" fontId="2" fillId="0" borderId="6" xfId="1" applyFont="1" applyBorder="1">
      <alignment vertical="center"/>
    </xf>
    <xf numFmtId="0" fontId="2" fillId="0" borderId="7" xfId="1" applyFont="1" applyBorder="1">
      <alignment vertical="center"/>
    </xf>
    <xf numFmtId="0" fontId="2" fillId="0" borderId="8" xfId="1" applyFont="1" applyBorder="1">
      <alignment vertical="center"/>
    </xf>
    <xf numFmtId="0" fontId="2" fillId="0" borderId="9" xfId="1" applyFont="1" applyBorder="1">
      <alignment vertical="center"/>
    </xf>
    <xf numFmtId="0" fontId="2" fillId="0" borderId="10" xfId="1" applyFont="1" applyBorder="1">
      <alignment vertical="center"/>
    </xf>
    <xf numFmtId="0" fontId="2" fillId="0" borderId="11" xfId="1" applyFont="1" applyBorder="1">
      <alignment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yyy!$B$19</c:f>
              <c:strCache>
                <c:ptCount val="1"/>
                <c:pt idx="0">
                  <c:v>A積算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yyy!$C$15:$W$15</c:f>
              <c:numCache>
                <c:formatCode>m/d;@</c:formatCode>
                <c:ptCount val="21"/>
                <c:pt idx="0">
                  <c:v>42793</c:v>
                </c:pt>
                <c:pt idx="1">
                  <c:v>42800</c:v>
                </c:pt>
                <c:pt idx="2">
                  <c:v>42807</c:v>
                </c:pt>
                <c:pt idx="3">
                  <c:v>42814</c:v>
                </c:pt>
                <c:pt idx="4">
                  <c:v>42821</c:v>
                </c:pt>
                <c:pt idx="5">
                  <c:v>42826</c:v>
                </c:pt>
                <c:pt idx="6">
                  <c:v>42828</c:v>
                </c:pt>
                <c:pt idx="7">
                  <c:v>42835</c:v>
                </c:pt>
                <c:pt idx="8">
                  <c:v>42842</c:v>
                </c:pt>
                <c:pt idx="9">
                  <c:v>42849</c:v>
                </c:pt>
                <c:pt idx="10">
                  <c:v>42856</c:v>
                </c:pt>
                <c:pt idx="11">
                  <c:v>42863</c:v>
                </c:pt>
                <c:pt idx="12">
                  <c:v>42870</c:v>
                </c:pt>
                <c:pt idx="13">
                  <c:v>42877</c:v>
                </c:pt>
                <c:pt idx="14">
                  <c:v>42884</c:v>
                </c:pt>
                <c:pt idx="15">
                  <c:v>42887</c:v>
                </c:pt>
                <c:pt idx="16">
                  <c:v>42891</c:v>
                </c:pt>
                <c:pt idx="17">
                  <c:v>42898</c:v>
                </c:pt>
                <c:pt idx="18">
                  <c:v>42905</c:v>
                </c:pt>
                <c:pt idx="19">
                  <c:v>42912</c:v>
                </c:pt>
                <c:pt idx="20">
                  <c:v>42917</c:v>
                </c:pt>
              </c:numCache>
            </c:numRef>
          </c:cat>
          <c:val>
            <c:numRef>
              <c:f>yyy!$C$19:$W$19</c:f>
              <c:numCache>
                <c:formatCode>General</c:formatCode>
                <c:ptCount val="21"/>
                <c:pt idx="0">
                  <c:v>0</c:v>
                </c:pt>
                <c:pt idx="1">
                  <c:v>7.2124999999999995E-2</c:v>
                </c:pt>
                <c:pt idx="2">
                  <c:v>0.43274999999999997</c:v>
                </c:pt>
                <c:pt idx="3">
                  <c:v>0.79337499999999994</c:v>
                </c:pt>
                <c:pt idx="4">
                  <c:v>1.1539999999999999</c:v>
                </c:pt>
                <c:pt idx="5">
                  <c:v>1.33775</c:v>
                </c:pt>
                <c:pt idx="6">
                  <c:v>1.3745000000000001</c:v>
                </c:pt>
                <c:pt idx="7">
                  <c:v>1.5215000000000001</c:v>
                </c:pt>
                <c:pt idx="8">
                  <c:v>1.7052500000000002</c:v>
                </c:pt>
                <c:pt idx="9">
                  <c:v>1.8890000000000002</c:v>
                </c:pt>
                <c:pt idx="10">
                  <c:v>2.1993846153846155</c:v>
                </c:pt>
                <c:pt idx="11">
                  <c:v>2.1993846153846155</c:v>
                </c:pt>
                <c:pt idx="12">
                  <c:v>2.1993846153846155</c:v>
                </c:pt>
                <c:pt idx="13">
                  <c:v>2.7166923076923077</c:v>
                </c:pt>
                <c:pt idx="14">
                  <c:v>3.234</c:v>
                </c:pt>
                <c:pt idx="15">
                  <c:v>3.4114</c:v>
                </c:pt>
                <c:pt idx="16">
                  <c:v>3.5888</c:v>
                </c:pt>
                <c:pt idx="17">
                  <c:v>3.7662</c:v>
                </c:pt>
                <c:pt idx="18">
                  <c:v>3.9436</c:v>
                </c:pt>
                <c:pt idx="19">
                  <c:v>4.1210000000000004</c:v>
                </c:pt>
                <c:pt idx="20">
                  <c:v>4.1260000000000003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yyy!$B$27</c:f>
              <c:strCache>
                <c:ptCount val="1"/>
                <c:pt idx="0">
                  <c:v>B積算+C積算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yyy!$C$15:$W$15</c:f>
              <c:numCache>
                <c:formatCode>m/d;@</c:formatCode>
                <c:ptCount val="21"/>
                <c:pt idx="0">
                  <c:v>42793</c:v>
                </c:pt>
                <c:pt idx="1">
                  <c:v>42800</c:v>
                </c:pt>
                <c:pt idx="2">
                  <c:v>42807</c:v>
                </c:pt>
                <c:pt idx="3">
                  <c:v>42814</c:v>
                </c:pt>
                <c:pt idx="4">
                  <c:v>42821</c:v>
                </c:pt>
                <c:pt idx="5">
                  <c:v>42826</c:v>
                </c:pt>
                <c:pt idx="6">
                  <c:v>42828</c:v>
                </c:pt>
                <c:pt idx="7">
                  <c:v>42835</c:v>
                </c:pt>
                <c:pt idx="8">
                  <c:v>42842</c:v>
                </c:pt>
                <c:pt idx="9">
                  <c:v>42849</c:v>
                </c:pt>
                <c:pt idx="10">
                  <c:v>42856</c:v>
                </c:pt>
                <c:pt idx="11">
                  <c:v>42863</c:v>
                </c:pt>
                <c:pt idx="12">
                  <c:v>42870</c:v>
                </c:pt>
                <c:pt idx="13">
                  <c:v>42877</c:v>
                </c:pt>
                <c:pt idx="14">
                  <c:v>42884</c:v>
                </c:pt>
                <c:pt idx="15">
                  <c:v>42887</c:v>
                </c:pt>
                <c:pt idx="16">
                  <c:v>42891</c:v>
                </c:pt>
                <c:pt idx="17">
                  <c:v>42898</c:v>
                </c:pt>
                <c:pt idx="18">
                  <c:v>42905</c:v>
                </c:pt>
                <c:pt idx="19">
                  <c:v>42912</c:v>
                </c:pt>
                <c:pt idx="20">
                  <c:v>42917</c:v>
                </c:pt>
              </c:numCache>
            </c:numRef>
          </c:cat>
          <c:val>
            <c:numRef>
              <c:f>yyy!$C$27:$W$27</c:f>
              <c:numCache>
                <c:formatCode>General</c:formatCode>
                <c:ptCount val="21"/>
                <c:pt idx="0">
                  <c:v>0</c:v>
                </c:pt>
                <c:pt idx="1">
                  <c:v>0.14374999999999999</c:v>
                </c:pt>
                <c:pt idx="2">
                  <c:v>0.23749999999999999</c:v>
                </c:pt>
                <c:pt idx="3">
                  <c:v>0.63749999999999996</c:v>
                </c:pt>
                <c:pt idx="4">
                  <c:v>1.0375000000000001</c:v>
                </c:pt>
                <c:pt idx="5">
                  <c:v>1.4375</c:v>
                </c:pt>
                <c:pt idx="6">
                  <c:v>1.5175000000000001</c:v>
                </c:pt>
                <c:pt idx="7">
                  <c:v>1.8375000000000001</c:v>
                </c:pt>
                <c:pt idx="8">
                  <c:v>2.2375000000000003</c:v>
                </c:pt>
                <c:pt idx="9">
                  <c:v>2.6375000000000002</c:v>
                </c:pt>
                <c:pt idx="10">
                  <c:v>2.7575000000000003</c:v>
                </c:pt>
                <c:pt idx="11">
                  <c:v>2.7575000000000003</c:v>
                </c:pt>
                <c:pt idx="12">
                  <c:v>2.7575000000000003</c:v>
                </c:pt>
                <c:pt idx="13">
                  <c:v>2.9575000000000005</c:v>
                </c:pt>
                <c:pt idx="14">
                  <c:v>3.1575000000000006</c:v>
                </c:pt>
                <c:pt idx="15">
                  <c:v>3.3575000000000008</c:v>
                </c:pt>
                <c:pt idx="16">
                  <c:v>3.557500000000001</c:v>
                </c:pt>
                <c:pt idx="17">
                  <c:v>3.7575000000000012</c:v>
                </c:pt>
                <c:pt idx="18">
                  <c:v>3.9575000000000014</c:v>
                </c:pt>
                <c:pt idx="19">
                  <c:v>4.1575000000000015</c:v>
                </c:pt>
                <c:pt idx="20">
                  <c:v>4.1975000000000016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yyy!$B$22</c:f>
              <c:strCache>
                <c:ptCount val="1"/>
                <c:pt idx="0">
                  <c:v>B積算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yyy!$C$15:$W$15</c:f>
              <c:numCache>
                <c:formatCode>m/d;@</c:formatCode>
                <c:ptCount val="21"/>
                <c:pt idx="0">
                  <c:v>42793</c:v>
                </c:pt>
                <c:pt idx="1">
                  <c:v>42800</c:v>
                </c:pt>
                <c:pt idx="2">
                  <c:v>42807</c:v>
                </c:pt>
                <c:pt idx="3">
                  <c:v>42814</c:v>
                </c:pt>
                <c:pt idx="4">
                  <c:v>42821</c:v>
                </c:pt>
                <c:pt idx="5">
                  <c:v>42826</c:v>
                </c:pt>
                <c:pt idx="6">
                  <c:v>42828</c:v>
                </c:pt>
                <c:pt idx="7">
                  <c:v>42835</c:v>
                </c:pt>
                <c:pt idx="8">
                  <c:v>42842</c:v>
                </c:pt>
                <c:pt idx="9">
                  <c:v>42849</c:v>
                </c:pt>
                <c:pt idx="10">
                  <c:v>42856</c:v>
                </c:pt>
                <c:pt idx="11">
                  <c:v>42863</c:v>
                </c:pt>
                <c:pt idx="12">
                  <c:v>42870</c:v>
                </c:pt>
                <c:pt idx="13">
                  <c:v>42877</c:v>
                </c:pt>
                <c:pt idx="14">
                  <c:v>42884</c:v>
                </c:pt>
                <c:pt idx="15">
                  <c:v>42887</c:v>
                </c:pt>
                <c:pt idx="16">
                  <c:v>42891</c:v>
                </c:pt>
                <c:pt idx="17">
                  <c:v>42898</c:v>
                </c:pt>
                <c:pt idx="18">
                  <c:v>42905</c:v>
                </c:pt>
                <c:pt idx="19">
                  <c:v>42912</c:v>
                </c:pt>
                <c:pt idx="20">
                  <c:v>42917</c:v>
                </c:pt>
              </c:numCache>
            </c:numRef>
          </c:cat>
          <c:val>
            <c:numRef>
              <c:f>yyy!$C$22:$W$22</c:f>
              <c:numCache>
                <c:formatCode>General</c:formatCode>
                <c:ptCount val="21"/>
                <c:pt idx="0">
                  <c:v>0</c:v>
                </c:pt>
                <c:pt idx="1">
                  <c:v>0.14374999999999999</c:v>
                </c:pt>
                <c:pt idx="2">
                  <c:v>0.23749999999999999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900776"/>
        <c:axId val="257901160"/>
      </c:lineChart>
      <c:dateAx>
        <c:axId val="25790077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7901160"/>
        <c:crosses val="autoZero"/>
        <c:auto val="1"/>
        <c:lblOffset val="100"/>
        <c:baseTimeUnit val="days"/>
      </c:dateAx>
      <c:valAx>
        <c:axId val="25790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790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29</xdr:row>
      <xdr:rowOff>194071</xdr:rowOff>
    </xdr:from>
    <xdr:to>
      <xdr:col>19</xdr:col>
      <xdr:colOff>392905</xdr:colOff>
      <xdr:row>54</xdr:row>
      <xdr:rowOff>202405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7"/>
  <sheetViews>
    <sheetView showGridLines="0" tabSelected="1" zoomScale="80" zoomScaleNormal="80" workbookViewId="0">
      <selection activeCell="A21" sqref="A21"/>
    </sheetView>
  </sheetViews>
  <sheetFormatPr defaultColWidth="5.625" defaultRowHeight="15.75" x14ac:dyDescent="0.15"/>
  <cols>
    <col min="1" max="1" width="5.625" style="1"/>
    <col min="2" max="2" width="14.625" style="1" customWidth="1"/>
    <col min="3" max="23" width="7.625" style="1" customWidth="1"/>
    <col min="24" max="16384" width="5.625" style="1"/>
  </cols>
  <sheetData>
    <row r="2" spans="2:23" x14ac:dyDescent="0.15">
      <c r="B2" s="1" t="s">
        <v>0</v>
      </c>
      <c r="C2" s="1" t="s">
        <v>1</v>
      </c>
    </row>
    <row r="3" spans="2:23" x14ac:dyDescent="0.15">
      <c r="B3" s="1" t="s">
        <v>2</v>
      </c>
      <c r="C3" s="1">
        <v>20801</v>
      </c>
    </row>
    <row r="5" spans="2:23" x14ac:dyDescent="0.15">
      <c r="C5" s="22" t="s">
        <v>5</v>
      </c>
      <c r="D5" s="23" t="s">
        <v>6</v>
      </c>
      <c r="E5" s="23" t="s">
        <v>7</v>
      </c>
      <c r="F5" s="24" t="s">
        <v>8</v>
      </c>
    </row>
    <row r="6" spans="2:23" x14ac:dyDescent="0.15">
      <c r="C6" s="16">
        <v>2017</v>
      </c>
      <c r="D6" s="17">
        <v>3</v>
      </c>
      <c r="E6" s="17">
        <v>1.1539999999999999</v>
      </c>
      <c r="F6" s="18">
        <v>16</v>
      </c>
    </row>
    <row r="7" spans="2:23" x14ac:dyDescent="0.15">
      <c r="C7" s="16">
        <v>2017</v>
      </c>
      <c r="D7" s="17">
        <v>4</v>
      </c>
      <c r="E7" s="17">
        <v>0.73499999999999999</v>
      </c>
      <c r="F7" s="18">
        <v>20</v>
      </c>
    </row>
    <row r="8" spans="2:23" x14ac:dyDescent="0.15">
      <c r="C8" s="16">
        <v>2017</v>
      </c>
      <c r="D8" s="17">
        <v>5</v>
      </c>
      <c r="E8" s="17">
        <v>1.345</v>
      </c>
      <c r="F8" s="18">
        <v>13</v>
      </c>
    </row>
    <row r="9" spans="2:23" x14ac:dyDescent="0.15">
      <c r="C9" s="16">
        <v>2017</v>
      </c>
      <c r="D9" s="17">
        <v>6</v>
      </c>
      <c r="E9" s="17">
        <v>0.88700000000000001</v>
      </c>
      <c r="F9" s="18">
        <v>25</v>
      </c>
    </row>
    <row r="10" spans="2:23" x14ac:dyDescent="0.15">
      <c r="C10" s="16">
        <v>2017</v>
      </c>
      <c r="D10" s="17">
        <v>7</v>
      </c>
      <c r="E10" s="17">
        <v>5.0000000000000001E-3</v>
      </c>
      <c r="F10" s="18">
        <v>1</v>
      </c>
    </row>
    <row r="11" spans="2:23" x14ac:dyDescent="0.15">
      <c r="C11" s="16"/>
      <c r="D11" s="17"/>
      <c r="E11" s="17"/>
      <c r="F11" s="18"/>
    </row>
    <row r="12" spans="2:23" x14ac:dyDescent="0.15">
      <c r="C12" s="16"/>
      <c r="D12" s="17"/>
      <c r="E12" s="17"/>
      <c r="F12" s="18"/>
    </row>
    <row r="13" spans="2:23" x14ac:dyDescent="0.15">
      <c r="C13" s="19"/>
      <c r="D13" s="20"/>
      <c r="E13" s="20"/>
      <c r="F13" s="21"/>
    </row>
    <row r="15" spans="2:23" x14ac:dyDescent="0.15">
      <c r="B15" s="2"/>
      <c r="C15" s="3">
        <f>D15-7</f>
        <v>42793</v>
      </c>
      <c r="D15" s="14">
        <v>42800</v>
      </c>
      <c r="E15" s="4">
        <f t="shared" ref="E15:W15" si="0">IF(MONTH(D15+7)=MONTH(D15),D15+7-WEEKDAY(D15,3),DATE(YEAR(D15),MONTH(D15)+1,1))</f>
        <v>42807</v>
      </c>
      <c r="F15" s="4">
        <f t="shared" si="0"/>
        <v>42814</v>
      </c>
      <c r="G15" s="4">
        <f t="shared" si="0"/>
        <v>42821</v>
      </c>
      <c r="H15" s="4">
        <f t="shared" si="0"/>
        <v>42826</v>
      </c>
      <c r="I15" s="4">
        <f t="shared" si="0"/>
        <v>42828</v>
      </c>
      <c r="J15" s="4">
        <f t="shared" si="0"/>
        <v>42835</v>
      </c>
      <c r="K15" s="4">
        <f t="shared" si="0"/>
        <v>42842</v>
      </c>
      <c r="L15" s="4">
        <f t="shared" si="0"/>
        <v>42849</v>
      </c>
      <c r="M15" s="4">
        <f t="shared" si="0"/>
        <v>42856</v>
      </c>
      <c r="N15" s="4">
        <f t="shared" si="0"/>
        <v>42863</v>
      </c>
      <c r="O15" s="4">
        <f t="shared" si="0"/>
        <v>42870</v>
      </c>
      <c r="P15" s="4">
        <f t="shared" si="0"/>
        <v>42877</v>
      </c>
      <c r="Q15" s="4">
        <f t="shared" si="0"/>
        <v>42884</v>
      </c>
      <c r="R15" s="4">
        <f t="shared" si="0"/>
        <v>42887</v>
      </c>
      <c r="S15" s="4">
        <f t="shared" si="0"/>
        <v>42891</v>
      </c>
      <c r="T15" s="4">
        <f t="shared" si="0"/>
        <v>42898</v>
      </c>
      <c r="U15" s="4">
        <f t="shared" si="0"/>
        <v>42905</v>
      </c>
      <c r="V15" s="4">
        <f t="shared" si="0"/>
        <v>42912</v>
      </c>
      <c r="W15" s="4">
        <f t="shared" si="0"/>
        <v>42917</v>
      </c>
    </row>
    <row r="16" spans="2:23" x14ac:dyDescent="0.15">
      <c r="B16" s="5" t="s">
        <v>3</v>
      </c>
      <c r="C16" s="6">
        <v>0</v>
      </c>
      <c r="D16" s="15">
        <v>1</v>
      </c>
      <c r="E16" s="15">
        <v>5</v>
      </c>
      <c r="F16" s="15">
        <v>5</v>
      </c>
      <c r="G16" s="15">
        <v>5</v>
      </c>
      <c r="H16" s="15">
        <v>5</v>
      </c>
      <c r="I16" s="15">
        <v>1</v>
      </c>
      <c r="J16" s="15">
        <v>4</v>
      </c>
      <c r="K16" s="15">
        <v>5</v>
      </c>
      <c r="L16" s="15">
        <v>5</v>
      </c>
      <c r="M16" s="15">
        <v>3</v>
      </c>
      <c r="N16" s="15">
        <v>0</v>
      </c>
      <c r="O16" s="15">
        <v>0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1</v>
      </c>
    </row>
    <row r="17" spans="2:23" x14ac:dyDescent="0.15">
      <c r="B17" s="8" t="s">
        <v>4</v>
      </c>
      <c r="C17" s="9">
        <v>0</v>
      </c>
      <c r="D17" s="10">
        <f t="shared" ref="D17:W17" si="1">C17+D16</f>
        <v>1</v>
      </c>
      <c r="E17" s="10">
        <f t="shared" si="1"/>
        <v>6</v>
      </c>
      <c r="F17" s="10">
        <f t="shared" si="1"/>
        <v>11</v>
      </c>
      <c r="G17" s="10">
        <f t="shared" si="1"/>
        <v>16</v>
      </c>
      <c r="H17" s="10">
        <f t="shared" si="1"/>
        <v>21</v>
      </c>
      <c r="I17" s="10">
        <f t="shared" si="1"/>
        <v>22</v>
      </c>
      <c r="J17" s="10">
        <f t="shared" si="1"/>
        <v>26</v>
      </c>
      <c r="K17" s="10">
        <f t="shared" si="1"/>
        <v>31</v>
      </c>
      <c r="L17" s="10">
        <f t="shared" si="1"/>
        <v>36</v>
      </c>
      <c r="M17" s="10">
        <f t="shared" si="1"/>
        <v>39</v>
      </c>
      <c r="N17" s="10">
        <f t="shared" si="1"/>
        <v>39</v>
      </c>
      <c r="O17" s="10">
        <f t="shared" si="1"/>
        <v>39</v>
      </c>
      <c r="P17" s="10">
        <f t="shared" si="1"/>
        <v>44</v>
      </c>
      <c r="Q17" s="10">
        <f t="shared" si="1"/>
        <v>49</v>
      </c>
      <c r="R17" s="10">
        <f t="shared" si="1"/>
        <v>54</v>
      </c>
      <c r="S17" s="10">
        <f t="shared" si="1"/>
        <v>59</v>
      </c>
      <c r="T17" s="10">
        <f t="shared" si="1"/>
        <v>64</v>
      </c>
      <c r="U17" s="10">
        <f t="shared" si="1"/>
        <v>69</v>
      </c>
      <c r="V17" s="10">
        <f t="shared" si="1"/>
        <v>74</v>
      </c>
      <c r="W17" s="10">
        <f t="shared" si="1"/>
        <v>75</v>
      </c>
    </row>
    <row r="18" spans="2:23" x14ac:dyDescent="0.15">
      <c r="B18" s="5" t="s">
        <v>9</v>
      </c>
      <c r="C18" s="6">
        <v>0</v>
      </c>
      <c r="D18" s="7">
        <f t="shared" ref="D18:W18" si="2">SUMIFS($E$6:$E$13, $C$6:$C$13, YEAR(D15), $D$6:$D$13, MONTH(D15)) * D16/SUMIFS($F$6:$F$13, $C$6:$C$13, YEAR(D15), $D$6:$D$13, MONTH(D15))</f>
        <v>7.2124999999999995E-2</v>
      </c>
      <c r="E18" s="7">
        <f t="shared" si="2"/>
        <v>0.36062499999999997</v>
      </c>
      <c r="F18" s="7">
        <f t="shared" si="2"/>
        <v>0.36062499999999997</v>
      </c>
      <c r="G18" s="7">
        <f t="shared" si="2"/>
        <v>0.36062499999999997</v>
      </c>
      <c r="H18" s="7">
        <f t="shared" si="2"/>
        <v>0.18375</v>
      </c>
      <c r="I18" s="7">
        <f t="shared" si="2"/>
        <v>3.6749999999999998E-2</v>
      </c>
      <c r="J18" s="7">
        <f t="shared" si="2"/>
        <v>0.14699999999999999</v>
      </c>
      <c r="K18" s="7">
        <f t="shared" si="2"/>
        <v>0.18375</v>
      </c>
      <c r="L18" s="7">
        <f t="shared" si="2"/>
        <v>0.18375</v>
      </c>
      <c r="M18" s="7">
        <f t="shared" si="2"/>
        <v>0.31038461538461537</v>
      </c>
      <c r="N18" s="7">
        <f t="shared" si="2"/>
        <v>0</v>
      </c>
      <c r="O18" s="7">
        <f t="shared" si="2"/>
        <v>0</v>
      </c>
      <c r="P18" s="7">
        <f t="shared" si="2"/>
        <v>0.51730769230769225</v>
      </c>
      <c r="Q18" s="7">
        <f t="shared" si="2"/>
        <v>0.51730769230769225</v>
      </c>
      <c r="R18" s="7">
        <f t="shared" si="2"/>
        <v>0.17740000000000003</v>
      </c>
      <c r="S18" s="7">
        <f t="shared" si="2"/>
        <v>0.17740000000000003</v>
      </c>
      <c r="T18" s="7">
        <f t="shared" si="2"/>
        <v>0.17740000000000003</v>
      </c>
      <c r="U18" s="7">
        <f t="shared" si="2"/>
        <v>0.17740000000000003</v>
      </c>
      <c r="V18" s="7">
        <f t="shared" si="2"/>
        <v>0.17740000000000003</v>
      </c>
      <c r="W18" s="7">
        <f t="shared" si="2"/>
        <v>5.0000000000000001E-3</v>
      </c>
    </row>
    <row r="19" spans="2:23" x14ac:dyDescent="0.15">
      <c r="B19" s="8" t="s">
        <v>10</v>
      </c>
      <c r="C19" s="9">
        <v>0</v>
      </c>
      <c r="D19" s="10">
        <f t="shared" ref="D19:W19" si="3">C19+D18</f>
        <v>7.2124999999999995E-2</v>
      </c>
      <c r="E19" s="10">
        <f t="shared" si="3"/>
        <v>0.43274999999999997</v>
      </c>
      <c r="F19" s="10">
        <f t="shared" si="3"/>
        <v>0.79337499999999994</v>
      </c>
      <c r="G19" s="10">
        <f t="shared" si="3"/>
        <v>1.1539999999999999</v>
      </c>
      <c r="H19" s="10">
        <f t="shared" si="3"/>
        <v>1.33775</v>
      </c>
      <c r="I19" s="10">
        <f t="shared" si="3"/>
        <v>1.3745000000000001</v>
      </c>
      <c r="J19" s="10">
        <f t="shared" si="3"/>
        <v>1.5215000000000001</v>
      </c>
      <c r="K19" s="10">
        <f t="shared" si="3"/>
        <v>1.7052500000000002</v>
      </c>
      <c r="L19" s="10">
        <f t="shared" si="3"/>
        <v>1.8890000000000002</v>
      </c>
      <c r="M19" s="10">
        <f t="shared" si="3"/>
        <v>2.1993846153846155</v>
      </c>
      <c r="N19" s="10">
        <f t="shared" si="3"/>
        <v>2.1993846153846155</v>
      </c>
      <c r="O19" s="10">
        <f t="shared" si="3"/>
        <v>2.1993846153846155</v>
      </c>
      <c r="P19" s="10">
        <f t="shared" si="3"/>
        <v>2.7166923076923077</v>
      </c>
      <c r="Q19" s="10">
        <f t="shared" si="3"/>
        <v>3.234</v>
      </c>
      <c r="R19" s="10">
        <f t="shared" si="3"/>
        <v>3.4114</v>
      </c>
      <c r="S19" s="10">
        <f t="shared" si="3"/>
        <v>3.5888</v>
      </c>
      <c r="T19" s="10">
        <f t="shared" si="3"/>
        <v>3.7662</v>
      </c>
      <c r="U19" s="10">
        <f t="shared" si="3"/>
        <v>3.9436</v>
      </c>
      <c r="V19" s="10">
        <f t="shared" si="3"/>
        <v>4.1210000000000004</v>
      </c>
      <c r="W19" s="10">
        <f t="shared" si="3"/>
        <v>4.1260000000000003</v>
      </c>
    </row>
    <row r="20" spans="2:23" x14ac:dyDescent="0.15">
      <c r="B20" s="11" t="s">
        <v>11</v>
      </c>
      <c r="C20" s="6">
        <v>0</v>
      </c>
      <c r="D20" s="13">
        <v>23</v>
      </c>
      <c r="E20" s="13">
        <v>15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2:23" x14ac:dyDescent="0.15">
      <c r="B21" s="11" t="s">
        <v>12</v>
      </c>
      <c r="C21" s="6">
        <v>0</v>
      </c>
      <c r="D21" s="1">
        <f t="shared" ref="D21:W21" si="4">IF(D20="","",D20/160)</f>
        <v>0.14374999999999999</v>
      </c>
      <c r="E21" s="1">
        <f t="shared" si="4"/>
        <v>9.375E-2</v>
      </c>
      <c r="F21" s="1" t="str">
        <f t="shared" si="4"/>
        <v/>
      </c>
      <c r="G21" s="1" t="str">
        <f t="shared" si="4"/>
        <v/>
      </c>
      <c r="H21" s="1" t="str">
        <f t="shared" si="4"/>
        <v/>
      </c>
      <c r="I21" s="1" t="str">
        <f t="shared" si="4"/>
        <v/>
      </c>
      <c r="J21" s="1" t="str">
        <f t="shared" si="4"/>
        <v/>
      </c>
      <c r="K21" s="1" t="str">
        <f t="shared" si="4"/>
        <v/>
      </c>
      <c r="L21" s="1" t="str">
        <f t="shared" si="4"/>
        <v/>
      </c>
      <c r="M21" s="1" t="str">
        <f t="shared" si="4"/>
        <v/>
      </c>
      <c r="N21" s="1" t="str">
        <f t="shared" si="4"/>
        <v/>
      </c>
      <c r="O21" s="1" t="str">
        <f t="shared" si="4"/>
        <v/>
      </c>
      <c r="P21" s="1" t="str">
        <f t="shared" si="4"/>
        <v/>
      </c>
      <c r="Q21" s="1" t="str">
        <f t="shared" si="4"/>
        <v/>
      </c>
      <c r="R21" s="1" t="str">
        <f t="shared" si="4"/>
        <v/>
      </c>
      <c r="S21" s="1" t="str">
        <f t="shared" si="4"/>
        <v/>
      </c>
      <c r="T21" s="1" t="str">
        <f t="shared" si="4"/>
        <v/>
      </c>
      <c r="U21" s="1" t="str">
        <f t="shared" si="4"/>
        <v/>
      </c>
      <c r="V21" s="1" t="str">
        <f t="shared" si="4"/>
        <v/>
      </c>
      <c r="W21" s="1" t="str">
        <f t="shared" si="4"/>
        <v/>
      </c>
    </row>
    <row r="22" spans="2:23" x14ac:dyDescent="0.15">
      <c r="B22" s="8" t="s">
        <v>13</v>
      </c>
      <c r="C22" s="9">
        <v>0</v>
      </c>
      <c r="D22" s="10">
        <f t="shared" ref="D22:W22" si="5">IF(D21="",NA(),C22+D21)</f>
        <v>0.14374999999999999</v>
      </c>
      <c r="E22" s="10">
        <f t="shared" si="5"/>
        <v>0.23749999999999999</v>
      </c>
      <c r="F22" s="10" t="e">
        <f t="shared" si="5"/>
        <v>#N/A</v>
      </c>
      <c r="G22" s="10" t="e">
        <f t="shared" si="5"/>
        <v>#N/A</v>
      </c>
      <c r="H22" s="10" t="e">
        <f t="shared" si="5"/>
        <v>#N/A</v>
      </c>
      <c r="I22" s="10" t="e">
        <f t="shared" si="5"/>
        <v>#N/A</v>
      </c>
      <c r="J22" s="10" t="e">
        <f t="shared" si="5"/>
        <v>#N/A</v>
      </c>
      <c r="K22" s="10" t="e">
        <f t="shared" si="5"/>
        <v>#N/A</v>
      </c>
      <c r="L22" s="10" t="e">
        <f t="shared" si="5"/>
        <v>#N/A</v>
      </c>
      <c r="M22" s="10" t="e">
        <f t="shared" si="5"/>
        <v>#N/A</v>
      </c>
      <c r="N22" s="10" t="e">
        <f t="shared" si="5"/>
        <v>#N/A</v>
      </c>
      <c r="O22" s="10" t="e">
        <f t="shared" si="5"/>
        <v>#N/A</v>
      </c>
      <c r="P22" s="10" t="e">
        <f t="shared" si="5"/>
        <v>#N/A</v>
      </c>
      <c r="Q22" s="10" t="e">
        <f t="shared" si="5"/>
        <v>#N/A</v>
      </c>
      <c r="R22" s="10" t="e">
        <f t="shared" si="5"/>
        <v>#N/A</v>
      </c>
      <c r="S22" s="10" t="e">
        <f t="shared" si="5"/>
        <v>#N/A</v>
      </c>
      <c r="T22" s="10" t="e">
        <f t="shared" si="5"/>
        <v>#N/A</v>
      </c>
      <c r="U22" s="10" t="e">
        <f t="shared" si="5"/>
        <v>#N/A</v>
      </c>
      <c r="V22" s="10" t="e">
        <f t="shared" si="5"/>
        <v>#N/A</v>
      </c>
      <c r="W22" s="10" t="e">
        <f t="shared" si="5"/>
        <v>#N/A</v>
      </c>
    </row>
    <row r="23" spans="2:23" x14ac:dyDescent="0.15">
      <c r="B23" s="11" t="s">
        <v>14</v>
      </c>
      <c r="C23" s="12">
        <v>0</v>
      </c>
      <c r="D23" s="13">
        <v>1</v>
      </c>
      <c r="E23" s="13">
        <v>1</v>
      </c>
      <c r="F23" s="13">
        <v>2</v>
      </c>
      <c r="G23" s="13">
        <v>2</v>
      </c>
      <c r="H23" s="13">
        <v>2</v>
      </c>
      <c r="I23" s="13">
        <v>2</v>
      </c>
      <c r="J23" s="13">
        <v>2</v>
      </c>
      <c r="K23" s="13">
        <v>2</v>
      </c>
      <c r="L23" s="13">
        <v>2</v>
      </c>
      <c r="M23" s="13">
        <v>1</v>
      </c>
      <c r="N23" s="13">
        <v>1</v>
      </c>
      <c r="O23" s="13">
        <v>1</v>
      </c>
      <c r="P23" s="13">
        <v>1</v>
      </c>
      <c r="Q23" s="13">
        <v>1</v>
      </c>
      <c r="R23" s="13">
        <v>1</v>
      </c>
      <c r="S23" s="13">
        <v>1</v>
      </c>
      <c r="T23" s="13">
        <v>1</v>
      </c>
      <c r="U23" s="13">
        <v>1</v>
      </c>
      <c r="V23" s="13">
        <v>1</v>
      </c>
      <c r="W23" s="13">
        <v>1</v>
      </c>
    </row>
    <row r="24" spans="2:23" x14ac:dyDescent="0.15">
      <c r="B24" s="11" t="s">
        <v>15</v>
      </c>
      <c r="C24" s="12">
        <v>0</v>
      </c>
      <c r="D24" s="13">
        <v>0.8</v>
      </c>
      <c r="E24" s="13">
        <v>0.8</v>
      </c>
      <c r="F24" s="13">
        <v>0.8</v>
      </c>
      <c r="G24" s="13">
        <v>0.8</v>
      </c>
      <c r="H24" s="13">
        <v>0.8</v>
      </c>
      <c r="I24" s="13">
        <v>0.8</v>
      </c>
      <c r="J24" s="13">
        <v>0.8</v>
      </c>
      <c r="K24" s="13">
        <v>0.8</v>
      </c>
      <c r="L24" s="13">
        <v>0.8</v>
      </c>
      <c r="M24" s="13">
        <v>0.8</v>
      </c>
      <c r="N24" s="13">
        <v>0.8</v>
      </c>
      <c r="O24" s="13">
        <v>0.8</v>
      </c>
      <c r="P24" s="13">
        <v>0.8</v>
      </c>
      <c r="Q24" s="13">
        <v>0.8</v>
      </c>
      <c r="R24" s="13">
        <v>0.8</v>
      </c>
      <c r="S24" s="13">
        <v>0.8</v>
      </c>
      <c r="T24" s="13">
        <v>0.8</v>
      </c>
      <c r="U24" s="13">
        <v>0.8</v>
      </c>
      <c r="V24" s="13">
        <v>0.8</v>
      </c>
      <c r="W24" s="13">
        <v>0.8</v>
      </c>
    </row>
    <row r="25" spans="2:23" x14ac:dyDescent="0.15">
      <c r="B25" s="11" t="s">
        <v>16</v>
      </c>
      <c r="C25" s="12">
        <v>0</v>
      </c>
      <c r="D25" s="1">
        <f t="shared" ref="D25:W25" si="6">IF(D20="",D23*D24*D16/20,0)</f>
        <v>0</v>
      </c>
      <c r="E25" s="1">
        <f t="shared" si="6"/>
        <v>0</v>
      </c>
      <c r="F25" s="1">
        <f t="shared" si="6"/>
        <v>0.4</v>
      </c>
      <c r="G25" s="1">
        <f t="shared" si="6"/>
        <v>0.4</v>
      </c>
      <c r="H25" s="1">
        <f t="shared" si="6"/>
        <v>0.4</v>
      </c>
      <c r="I25" s="1">
        <f t="shared" si="6"/>
        <v>0.08</v>
      </c>
      <c r="J25" s="1">
        <f t="shared" si="6"/>
        <v>0.32</v>
      </c>
      <c r="K25" s="1">
        <f t="shared" si="6"/>
        <v>0.4</v>
      </c>
      <c r="L25" s="1">
        <f t="shared" si="6"/>
        <v>0.4</v>
      </c>
      <c r="M25" s="1">
        <f t="shared" si="6"/>
        <v>0.12000000000000002</v>
      </c>
      <c r="N25" s="1">
        <f t="shared" si="6"/>
        <v>0</v>
      </c>
      <c r="O25" s="1">
        <f t="shared" si="6"/>
        <v>0</v>
      </c>
      <c r="P25" s="1">
        <f t="shared" si="6"/>
        <v>0.2</v>
      </c>
      <c r="Q25" s="1">
        <f t="shared" si="6"/>
        <v>0.2</v>
      </c>
      <c r="R25" s="1">
        <f t="shared" si="6"/>
        <v>0.2</v>
      </c>
      <c r="S25" s="1">
        <f t="shared" si="6"/>
        <v>0.2</v>
      </c>
      <c r="T25" s="1">
        <f t="shared" si="6"/>
        <v>0.2</v>
      </c>
      <c r="U25" s="1">
        <f t="shared" si="6"/>
        <v>0.2</v>
      </c>
      <c r="V25" s="1">
        <f t="shared" si="6"/>
        <v>0.2</v>
      </c>
      <c r="W25" s="1">
        <f t="shared" si="6"/>
        <v>0.04</v>
      </c>
    </row>
    <row r="26" spans="2:23" x14ac:dyDescent="0.15">
      <c r="B26" s="8" t="s">
        <v>17</v>
      </c>
      <c r="C26" s="9">
        <v>0</v>
      </c>
      <c r="D26" s="10">
        <f t="shared" ref="D26:W26" si="7">C26+D25</f>
        <v>0</v>
      </c>
      <c r="E26" s="10">
        <f t="shared" si="7"/>
        <v>0</v>
      </c>
      <c r="F26" s="10">
        <f t="shared" si="7"/>
        <v>0.4</v>
      </c>
      <c r="G26" s="10">
        <f t="shared" si="7"/>
        <v>0.8</v>
      </c>
      <c r="H26" s="10">
        <f t="shared" si="7"/>
        <v>1.2000000000000002</v>
      </c>
      <c r="I26" s="10">
        <f t="shared" si="7"/>
        <v>1.2800000000000002</v>
      </c>
      <c r="J26" s="10">
        <f t="shared" si="7"/>
        <v>1.6000000000000003</v>
      </c>
      <c r="K26" s="10">
        <f t="shared" si="7"/>
        <v>2.0000000000000004</v>
      </c>
      <c r="L26" s="10">
        <f t="shared" si="7"/>
        <v>2.4000000000000004</v>
      </c>
      <c r="M26" s="10">
        <f t="shared" si="7"/>
        <v>2.5200000000000005</v>
      </c>
      <c r="N26" s="10">
        <f t="shared" si="7"/>
        <v>2.5200000000000005</v>
      </c>
      <c r="O26" s="10">
        <f t="shared" si="7"/>
        <v>2.5200000000000005</v>
      </c>
      <c r="P26" s="10">
        <f t="shared" si="7"/>
        <v>2.7200000000000006</v>
      </c>
      <c r="Q26" s="10">
        <f t="shared" si="7"/>
        <v>2.9200000000000008</v>
      </c>
      <c r="R26" s="10">
        <f t="shared" si="7"/>
        <v>3.120000000000001</v>
      </c>
      <c r="S26" s="10">
        <f t="shared" si="7"/>
        <v>3.3200000000000012</v>
      </c>
      <c r="T26" s="10">
        <f t="shared" si="7"/>
        <v>3.5200000000000014</v>
      </c>
      <c r="U26" s="10">
        <f t="shared" si="7"/>
        <v>3.7200000000000015</v>
      </c>
      <c r="V26" s="10">
        <f t="shared" si="7"/>
        <v>3.9200000000000017</v>
      </c>
      <c r="W26" s="10">
        <f t="shared" si="7"/>
        <v>3.9600000000000017</v>
      </c>
    </row>
    <row r="27" spans="2:23" x14ac:dyDescent="0.15">
      <c r="B27" s="8" t="s">
        <v>18</v>
      </c>
      <c r="C27" s="9">
        <v>0</v>
      </c>
      <c r="D27" s="10">
        <f t="shared" ref="D27:W27" si="8">IF(ISNA(D22), C27+D25, D22)</f>
        <v>0.14374999999999999</v>
      </c>
      <c r="E27" s="10">
        <f t="shared" si="8"/>
        <v>0.23749999999999999</v>
      </c>
      <c r="F27" s="10">
        <f t="shared" si="8"/>
        <v>0.63749999999999996</v>
      </c>
      <c r="G27" s="10">
        <f t="shared" si="8"/>
        <v>1.0375000000000001</v>
      </c>
      <c r="H27" s="10">
        <f t="shared" si="8"/>
        <v>1.4375</v>
      </c>
      <c r="I27" s="10">
        <f t="shared" si="8"/>
        <v>1.5175000000000001</v>
      </c>
      <c r="J27" s="10">
        <f t="shared" si="8"/>
        <v>1.8375000000000001</v>
      </c>
      <c r="K27" s="10">
        <f t="shared" si="8"/>
        <v>2.2375000000000003</v>
      </c>
      <c r="L27" s="10">
        <f t="shared" si="8"/>
        <v>2.6375000000000002</v>
      </c>
      <c r="M27" s="10">
        <f t="shared" si="8"/>
        <v>2.7575000000000003</v>
      </c>
      <c r="N27" s="10">
        <f t="shared" si="8"/>
        <v>2.7575000000000003</v>
      </c>
      <c r="O27" s="10">
        <f t="shared" si="8"/>
        <v>2.7575000000000003</v>
      </c>
      <c r="P27" s="10">
        <f t="shared" si="8"/>
        <v>2.9575000000000005</v>
      </c>
      <c r="Q27" s="10">
        <f t="shared" si="8"/>
        <v>3.1575000000000006</v>
      </c>
      <c r="R27" s="10">
        <f t="shared" si="8"/>
        <v>3.3575000000000008</v>
      </c>
      <c r="S27" s="10">
        <f t="shared" si="8"/>
        <v>3.557500000000001</v>
      </c>
      <c r="T27" s="10">
        <f t="shared" si="8"/>
        <v>3.7575000000000012</v>
      </c>
      <c r="U27" s="10">
        <f t="shared" si="8"/>
        <v>3.9575000000000014</v>
      </c>
      <c r="V27" s="10">
        <f t="shared" si="8"/>
        <v>4.1575000000000015</v>
      </c>
      <c r="W27" s="10">
        <f t="shared" si="8"/>
        <v>4.1975000000000016</v>
      </c>
    </row>
  </sheetData>
  <phoneticPr fontId="3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yyy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2017-03-05T06:37:27Z</dcterms:modified>
</cp:coreProperties>
</file>