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etting" sheetId="1" r:id="rId1"/>
    <sheet name="aggrigate" sheetId="3" r:id="rId2"/>
    <sheet name="data" sheetId="2" r:id="rId3"/>
  </sheets>
  <calcPr calcId="152511"/>
</workbook>
</file>

<file path=xl/calcChain.xml><?xml version="1.0" encoding="utf-8"?>
<calcChain xmlns="http://schemas.openxmlformats.org/spreadsheetml/2006/main">
  <c r="E12" i="3" l="1"/>
  <c r="E11" i="3"/>
  <c r="E10" i="3"/>
  <c r="E9" i="3"/>
  <c r="E7" i="3"/>
  <c r="E6" i="3"/>
  <c r="E5" i="3"/>
  <c r="E4" i="3"/>
  <c r="G8" i="1" l="1"/>
  <c r="H8" i="1" s="1"/>
  <c r="C10" i="1"/>
  <c r="C8" i="1"/>
  <c r="C9" i="1"/>
  <c r="C11" i="1"/>
  <c r="D11" i="1" l="1"/>
  <c r="D10" i="1"/>
  <c r="D9" i="1"/>
  <c r="D8" i="1"/>
  <c r="H9" i="3"/>
  <c r="G9" i="3"/>
  <c r="G6" i="3"/>
  <c r="F12" i="3"/>
  <c r="H5" i="3"/>
  <c r="F6" i="3"/>
  <c r="F4" i="3"/>
  <c r="H11" i="3"/>
  <c r="F7" i="3"/>
  <c r="H6" i="3"/>
  <c r="G5" i="3"/>
  <c r="G10" i="3"/>
  <c r="G11" i="3"/>
  <c r="G12" i="3"/>
  <c r="G4" i="3"/>
  <c r="H12" i="3"/>
  <c r="H7" i="3"/>
  <c r="F10" i="3"/>
  <c r="H4" i="3"/>
  <c r="G7" i="3"/>
  <c r="F5" i="3"/>
  <c r="H10" i="3"/>
  <c r="F9" i="3"/>
  <c r="F11" i="3"/>
</calcChain>
</file>

<file path=xl/sharedStrings.xml><?xml version="1.0" encoding="utf-8"?>
<sst xmlns="http://schemas.openxmlformats.org/spreadsheetml/2006/main" count="136" uniqueCount="67">
  <si>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</si>
  <si>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</si>
  <si>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</si>
  <si>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</si>
  <si>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</si>
  <si>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</si>
  <si>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</si>
  <si>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</si>
  <si>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</si>
  <si>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</si>
  <si>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</si>
  <si>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</si>
  <si>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</si>
  <si>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</si>
  <si>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</si>
  <si>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</si>
  <si>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</si>
  <si>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</si>
  <si>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</si>
  <si>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</si>
  <si>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</si>
  <si>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</si>
  <si>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</si>
  <si>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</si>
  <si>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</si>
  <si>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</si>
  <si>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</si>
  <si>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</si>
  <si>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</si>
  <si>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</si>
  <si>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</si>
  <si>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</si>
  <si>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</si>
  <si>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</si>
  <si>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</si>
  <si>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</si>
  <si>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</si>
  <si>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</si>
  <si>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</si>
  <si>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</si>
  <si>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</si>
  <si>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</si>
  <si>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</si>
  <si>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</si>
  <si>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</si>
  <si>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</si>
  <si>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</si>
  <si>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</si>
  <si>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</si>
  <si>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</si>
  <si>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</si>
  <si>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</si>
  <si>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</si>
  <si>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</si>
  <si>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</si>
  <si>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</si>
  <si>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</si>
  <si>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</si>
  <si>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</si>
  <si>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</si>
  <si>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行名</t>
    <rPh sb="0" eb="1">
      <t>ギョウ</t>
    </rPh>
    <rPh sb="1" eb="2">
      <t>メイ</t>
    </rPh>
    <phoneticPr fontId="1"/>
  </si>
  <si>
    <t>ほげほげ</t>
    <phoneticPr fontId="1"/>
  </si>
  <si>
    <t>header</t>
    <phoneticPr fontId="1"/>
  </si>
  <si>
    <t>ヘッダ行を指定し、「列名」に項目名を入力</t>
    <rPh sb="3" eb="4">
      <t>ギョウ</t>
    </rPh>
    <rPh sb="5" eb="7">
      <t>シテイ</t>
    </rPh>
    <rPh sb="10" eb="11">
      <t>レツ</t>
    </rPh>
    <rPh sb="11" eb="12">
      <t>メイ</t>
    </rPh>
    <rPh sb="14" eb="16">
      <t>コウモク</t>
    </rPh>
    <rPh sb="16" eb="17">
      <t>メイ</t>
    </rPh>
    <rPh sb="18" eb="20">
      <t>ニュウリョク</t>
    </rPh>
    <phoneticPr fontId="1"/>
  </si>
  <si>
    <t>data!7:7</t>
    <phoneticPr fontId="1"/>
  </si>
  <si>
    <t>大項目7</t>
    <phoneticPr fontId="1"/>
  </si>
  <si>
    <t>名称</t>
    <rPh sb="0" eb="2">
      <t>メイショウ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</si>
</sst>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H8" sqref="H8"/>
    </sheetView>
  </sheetViews>
  <sheetFormatPr defaultRowHeight="15.75" x14ac:dyDescent="0.25"/>
  <cols>
    <col min="1" max="1" width="4.125" style="1" customWidth="1"/>
    <col min="2" max="3" width="9" style="1"/>
    <col min="4" max="4" width="25.875" style="1" customWidth="1"/>
    <col min="5" max="7" width="9" style="1"/>
    <col min="8" max="8" width="25.875" style="1" customWidth="1"/>
    <col min="9" max="16384" width="9" style="1"/>
  </cols>
  <sheetData>
    <row r="2" spans="2:8" x14ac:dyDescent="0.25">
      <c r="B2" s="1" t="s">
        <v>7</v>
      </c>
    </row>
    <row r="3" spans="2:8" x14ac:dyDescent="0.25">
      <c r="B3" s="1" t="s">
        <v>63</v>
      </c>
    </row>
    <row r="5" spans="2:8" x14ac:dyDescent="0.25">
      <c r="C5" s="3" t="s">
        <v>62</v>
      </c>
      <c r="D5" s="5" t="s">
        <v>64</v>
      </c>
    </row>
    <row r="7" spans="2:8" x14ac:dyDescent="0.25">
      <c r="B7" s="3" t="s">
        <v>4</v>
      </c>
      <c r="C7" s="3" t="s">
        <v>5</v>
      </c>
      <c r="D7" s="3" t="s">
        <v>6</v>
      </c>
      <c r="F7" s="3" t="s">
        <v>60</v>
      </c>
      <c r="G7" s="3" t="s">
        <v>5</v>
      </c>
      <c r="H7" s="3" t="s">
        <v>6</v>
      </c>
    </row>
    <row r="8" spans="2:8" x14ac:dyDescent="0.25">
      <c r="B8" s="2" t="s">
        <v>0</v>
      </c>
      <c r="C8" s="4">
        <f ca="1">MATCH(B8, INDIRECT($D$5), 0)</f>
        <v>1</v>
      </c>
      <c r="D8" s="5" t="str">
        <f ca="1">"data!" &amp; ADDRESS(8, C8, 4) &amp; ":" &amp; ADDRESS(65535, C8, 4)</f>
        <v>data!A8:A65535</v>
      </c>
      <c r="F8" s="2" t="s">
        <v>61</v>
      </c>
      <c r="G8" s="4">
        <f>MATCH(F8, data!$D:$D, 0)</f>
        <v>8</v>
      </c>
      <c r="H8" s="5" t="str">
        <f>"data!" &amp; ADDRESS(G8, 1, 4) &amp; ":" &amp; ADDRESS(G8, 16384, 4)</f>
        <v>data!A8:XFD8</v>
      </c>
    </row>
    <row r="9" spans="2:8" x14ac:dyDescent="0.25">
      <c r="B9" s="2" t="s">
        <v>1</v>
      </c>
      <c r="C9" s="4">
        <f ca="1">MATCH(B9, INDIRECT($D$5), 0)</f>
        <v>2</v>
      </c>
      <c r="D9" s="5" t="str">
        <f ca="1">"data!" &amp; ADDRESS(8, C9, 4) &amp; ":" &amp; ADDRESS(65535, C9, 4)</f>
        <v>data!B8:B65535</v>
      </c>
    </row>
    <row r="10" spans="2:8" x14ac:dyDescent="0.25">
      <c r="B10" s="2" t="s">
        <v>2</v>
      </c>
      <c r="C10" s="4">
        <f ca="1">MATCH(B10, INDIRECT($D$5), 0)</f>
        <v>5</v>
      </c>
      <c r="D10" s="5" t="str">
        <f ca="1">"data!" &amp; ADDRESS(8, C10, 4) &amp; ":" &amp; ADDRESS(65535, C10, 4)</f>
        <v>data!E8:E65535</v>
      </c>
    </row>
    <row r="11" spans="2:8" x14ac:dyDescent="0.25">
      <c r="B11" s="2" t="s">
        <v>3</v>
      </c>
      <c r="C11" s="4">
        <f ca="1">MATCH(B11, INDIRECT($D$5), 0)</f>
        <v>7</v>
      </c>
      <c r="D11" s="5" t="str">
        <f ca="1">"data!" &amp; ADDRESS(8, C11, 4) &amp; ":" &amp; ADDRESS(65535, C11, 4)</f>
        <v>data!G8:G65535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zoomScale="90" zoomScaleNormal="90" workbookViewId="0">
      <selection activeCell="E13" sqref="E13"/>
    </sheetView>
  </sheetViews>
  <sheetFormatPr defaultRowHeight="15.75" x14ac:dyDescent="0.25"/>
  <cols>
    <col min="1" max="4" width="9" style="1"/>
    <col min="5" max="5" width="20.375" style="1" customWidth="1"/>
    <col min="6" max="6" width="10" style="1" bestFit="1" customWidth="1"/>
    <col min="7" max="16384" width="9" style="1"/>
  </cols>
  <sheetData>
    <row r="3" spans="2:8" s="8" customFormat="1" x14ac:dyDescent="0.25">
      <c r="E3" s="11" t="s">
        <v>66</v>
      </c>
      <c r="F3" s="11" t="s">
        <v>15</v>
      </c>
      <c r="G3" s="11" t="s">
        <v>16</v>
      </c>
      <c r="H3" s="11" t="s">
        <v>17</v>
      </c>
    </row>
    <row r="4" spans="2:8" x14ac:dyDescent="0.25">
      <c r="B4" s="12" t="s">
        <v>8</v>
      </c>
      <c r="C4" s="12" t="s">
        <v>14</v>
      </c>
      <c r="D4" s="13" t="s">
        <v>10</v>
      </c>
      <c r="E4" s="14" t="str">
        <f>VLOOKUP(C4, data!$B$8:$C$65535, 2)</f>
        <v>大項目6</v>
      </c>
      <c r="F4" s="6">
        <f ca="1">SUMPRODUCT((INDIRECT(setting!$D$8)=B4)*(INDIRECT(setting!$D$9)=C4)*(LEFT(INDIRECT(setting!$D$10),2)=D4)*INDIRECT(setting!$D$11))</f>
        <v>15</v>
      </c>
      <c r="G4" s="6">
        <f ca="1">SUMPRODUCT((INDIRECT(setting!$D$8)=B4)*(INDIRECT(setting!$D$9)=C4)*(LEFT(INDIRECT(setting!$D$10),2)=D4)*(RIGHT(INDIRECT(setting!$D$10),1)=$G$3)*INDIRECT(setting!$D$11))</f>
        <v>10</v>
      </c>
      <c r="H4" s="6">
        <f ca="1">SUMPRODUCT((INDIRECT(setting!$D$8)=B4)*(INDIRECT(setting!$D$9)=C4)*(LEFT(INDIRECT(setting!$D$10),2)=D4)*(RIGHT(INDIRECT(setting!$D$10),1)=$H$3)*INDIRECT(setting!$D$11))</f>
        <v>5</v>
      </c>
    </row>
    <row r="5" spans="2:8" x14ac:dyDescent="0.25">
      <c r="B5" s="12" t="s">
        <v>8</v>
      </c>
      <c r="C5" s="12" t="s">
        <v>14</v>
      </c>
      <c r="D5" s="13" t="s">
        <v>11</v>
      </c>
      <c r="E5" s="14" t="str">
        <f>VLOOKUP(C5, data!$B$8:$C$65535, 2)</f>
        <v>大項目6</v>
      </c>
      <c r="F5" s="6">
        <f ca="1">SUMPRODUCT((INDIRECT(setting!$D$8)=B5)*(INDIRECT(setting!$D$9)=C5)*(LEFT(INDIRECT(setting!$D$10),2)=D5)*INDIRECT(setting!$D$11))</f>
        <v>3</v>
      </c>
      <c r="G5" s="6">
        <f ca="1">SUMPRODUCT((INDIRECT(setting!$D$8)=B5)*(INDIRECT(setting!$D$9)=C5)*(LEFT(INDIRECT(setting!$D$10),2)=D5)*(RIGHT(INDIRECT(setting!$D$10),1)=$G$3)*INDIRECT(setting!$D$11))</f>
        <v>3</v>
      </c>
      <c r="H5" s="6">
        <f ca="1">SUMPRODUCT((INDIRECT(setting!$D$8)=B5)*(INDIRECT(setting!$D$9)=C5)*(LEFT(INDIRECT(setting!$D$10),2)=D5)*(RIGHT(INDIRECT(setting!$D$10),1)=$H$3)*INDIRECT(setting!$D$11))</f>
        <v>0</v>
      </c>
    </row>
    <row r="6" spans="2:8" x14ac:dyDescent="0.25">
      <c r="B6" s="12" t="s">
        <v>8</v>
      </c>
      <c r="C6" s="12" t="s">
        <v>14</v>
      </c>
      <c r="D6" s="13" t="s">
        <v>12</v>
      </c>
      <c r="E6" s="14" t="str">
        <f>VLOOKUP(C6, data!$B$8:$C$65535, 2)</f>
        <v>大項目6</v>
      </c>
      <c r="F6" s="6">
        <f ca="1">SUMPRODUCT((INDIRECT(setting!$D$8)=B6)*(INDIRECT(setting!$D$9)=C6)*(LEFT(INDIRECT(setting!$D$10),2)=D6)*INDIRECT(setting!$D$11))</f>
        <v>1</v>
      </c>
      <c r="G6" s="6">
        <f ca="1">SUMPRODUCT((INDIRECT(setting!$D$8)=B6)*(INDIRECT(setting!$D$9)=C6)*(LEFT(INDIRECT(setting!$D$10),2)=D6)*(RIGHT(INDIRECT(setting!$D$10),1)=$G$3)*INDIRECT(setting!$D$11))</f>
        <v>1</v>
      </c>
      <c r="H6" s="6">
        <f ca="1">SUMPRODUCT((INDIRECT(setting!$D$8)=B6)*(INDIRECT(setting!$D$9)=C6)*(LEFT(INDIRECT(setting!$D$10),2)=D6)*(RIGHT(INDIRECT(setting!$D$10),1)=$H$3)*INDIRECT(setting!$D$11))</f>
        <v>0</v>
      </c>
    </row>
    <row r="7" spans="2:8" x14ac:dyDescent="0.25">
      <c r="B7" s="12" t="s">
        <v>8</v>
      </c>
      <c r="C7" s="12" t="s">
        <v>14</v>
      </c>
      <c r="D7" s="13" t="s">
        <v>13</v>
      </c>
      <c r="E7" s="14" t="str">
        <f>VLOOKUP(C7, data!$B$8:$C$65535, 2)</f>
        <v>大項目6</v>
      </c>
      <c r="F7" s="6">
        <f ca="1">SUMPRODUCT((INDIRECT(setting!$D$8)=B7)*(INDIRECT(setting!$D$9)=C7)*(LEFT(INDIRECT(setting!$D$10),2)=D7)*INDIRECT(setting!$D$11))</f>
        <v>0</v>
      </c>
      <c r="G7" s="6">
        <f ca="1">SUMPRODUCT((INDIRECT(setting!$D$8)=B7)*(INDIRECT(setting!$D$9)=C7)*(LEFT(INDIRECT(setting!$D$10),2)=D7)*(RIGHT(INDIRECT(setting!$D$10),1)=$G$3)*INDIRECT(setting!$D$11))</f>
        <v>0</v>
      </c>
      <c r="H7" s="6">
        <f ca="1">SUMPRODUCT((INDIRECT(setting!$D$8)=B7)*(INDIRECT(setting!$D$9)=C7)*(LEFT(INDIRECT(setting!$D$10),2)=D7)*(RIGHT(INDIRECT(setting!$D$10),1)=$H$3)*INDIRECT(setting!$D$11))</f>
        <v>0</v>
      </c>
    </row>
    <row r="8" spans="2:8" x14ac:dyDescent="0.25">
      <c r="B8" s="7"/>
      <c r="C8" s="7"/>
      <c r="D8" s="7"/>
      <c r="E8" s="15"/>
      <c r="F8" s="7"/>
    </row>
    <row r="9" spans="2:8" x14ac:dyDescent="0.25">
      <c r="B9" s="12" t="s">
        <v>8</v>
      </c>
      <c r="C9" s="12" t="s">
        <v>9</v>
      </c>
      <c r="D9" s="13" t="s">
        <v>10</v>
      </c>
      <c r="E9" s="14" t="str">
        <f>VLOOKUP(C9, data!$B$8:$C$65535, 2)</f>
        <v>大項目7</v>
      </c>
      <c r="F9" s="6">
        <f ca="1">SUMPRODUCT((INDIRECT(setting!$D$8)=B9)*(INDIRECT(setting!$D$9)=C9)*(LEFT(INDIRECT(setting!$D$10),2)=D9)*INDIRECT(setting!$D$11))</f>
        <v>3</v>
      </c>
      <c r="G9" s="6">
        <f ca="1">SUMPRODUCT((INDIRECT(setting!$D$8)=B9)*(INDIRECT(setting!$D$9)=C9)*(LEFT(INDIRECT(setting!$D$10),2)=D9)*(RIGHT(INDIRECT(setting!$D$10),1)=$G$3)*INDIRECT(setting!$D$11))</f>
        <v>1</v>
      </c>
      <c r="H9" s="6">
        <f ca="1">SUMPRODUCT((INDIRECT(setting!$D$8)=B9)*(INDIRECT(setting!$D$9)=C9)*(LEFT(INDIRECT(setting!$D$10),2)=D9)*(RIGHT(INDIRECT(setting!$D$10),1)=$H$3)*INDIRECT(setting!$D$11))</f>
        <v>2</v>
      </c>
    </row>
    <row r="10" spans="2:8" x14ac:dyDescent="0.25">
      <c r="B10" s="12" t="s">
        <v>8</v>
      </c>
      <c r="C10" s="12" t="s">
        <v>9</v>
      </c>
      <c r="D10" s="13" t="s">
        <v>11</v>
      </c>
      <c r="E10" s="14" t="str">
        <f>VLOOKUP(C10, data!$B$8:$C$65535, 2)</f>
        <v>大項目7</v>
      </c>
      <c r="F10" s="6">
        <f ca="1">SUMPRODUCT((INDIRECT(setting!$D$8)=B10)*(INDIRECT(setting!$D$9)=C10)*(LEFT(INDIRECT(setting!$D$10),2)=D10)*INDIRECT(setting!$D$11))</f>
        <v>3</v>
      </c>
      <c r="G10" s="6">
        <f ca="1">SUMPRODUCT((INDIRECT(setting!$D$8)=B10)*(INDIRECT(setting!$D$9)=C10)*(LEFT(INDIRECT(setting!$D$10),2)=D10)*(RIGHT(INDIRECT(setting!$D$10),1)=$G$3)*INDIRECT(setting!$D$11))</f>
        <v>3</v>
      </c>
      <c r="H10" s="6">
        <f ca="1">SUMPRODUCT((INDIRECT(setting!$D$8)=B10)*(INDIRECT(setting!$D$9)=C10)*(LEFT(INDIRECT(setting!$D$10),2)=D10)*(RIGHT(INDIRECT(setting!$D$10),1)=$H$3)*INDIRECT(setting!$D$11))</f>
        <v>0</v>
      </c>
    </row>
    <row r="11" spans="2:8" x14ac:dyDescent="0.25">
      <c r="B11" s="12" t="s">
        <v>8</v>
      </c>
      <c r="C11" s="12" t="s">
        <v>9</v>
      </c>
      <c r="D11" s="13" t="s">
        <v>12</v>
      </c>
      <c r="E11" s="14" t="str">
        <f>VLOOKUP(C11, data!$B$8:$C$65535, 2)</f>
        <v>大項目7</v>
      </c>
      <c r="F11" s="6">
        <f ca="1">SUMPRODUCT((INDIRECT(setting!$D$8)=B11)*(INDIRECT(setting!$D$9)=C11)*(LEFT(INDIRECT(setting!$D$10),2)=D11)*INDIRECT(setting!$D$11))</f>
        <v>4</v>
      </c>
      <c r="G11" s="6">
        <f ca="1">SUMPRODUCT((INDIRECT(setting!$D$8)=B11)*(INDIRECT(setting!$D$9)=C11)*(LEFT(INDIRECT(setting!$D$10),2)=D11)*(RIGHT(INDIRECT(setting!$D$10),1)=$G$3)*INDIRECT(setting!$D$11))</f>
        <v>4</v>
      </c>
      <c r="H11" s="6">
        <f ca="1">SUMPRODUCT((INDIRECT(setting!$D$8)=B11)*(INDIRECT(setting!$D$9)=C11)*(LEFT(INDIRECT(setting!$D$10),2)=D11)*(RIGHT(INDIRECT(setting!$D$10),1)=$H$3)*INDIRECT(setting!$D$11))</f>
        <v>0</v>
      </c>
    </row>
    <row r="12" spans="2:8" x14ac:dyDescent="0.25">
      <c r="B12" s="12" t="s">
        <v>8</v>
      </c>
      <c r="C12" s="12" t="s">
        <v>9</v>
      </c>
      <c r="D12" s="13" t="s">
        <v>13</v>
      </c>
      <c r="E12" s="14" t="str">
        <f>VLOOKUP(C12, data!$B$8:$C$65535, 2)</f>
        <v>大項目7</v>
      </c>
      <c r="F12" s="6">
        <f ca="1">SUMPRODUCT((INDIRECT(setting!$D$8)=B12)*(INDIRECT(setting!$D$9)=C12)*(LEFT(INDIRECT(setting!$D$10),2)=D12)*INDIRECT(setting!$D$11))</f>
        <v>0</v>
      </c>
      <c r="G12" s="6">
        <f ca="1">SUMPRODUCT((INDIRECT(setting!$D$8)=B12)*(INDIRECT(setting!$D$9)=C12)*(LEFT(INDIRECT(setting!$D$10),2)=D12)*(RIGHT(INDIRECT(setting!$D$10),1)=$G$3)*INDIRECT(setting!$D$11))</f>
        <v>0</v>
      </c>
      <c r="H12" s="6">
        <f ca="1">SUMPRODUCT((INDIRECT(setting!$D$8)=B12)*(INDIRECT(setting!$D$9)=C12)*(LEFT(INDIRECT(setting!$D$10),2)=D12)*(RIGHT(INDIRECT(setting!$D$10),1)=$H$3)*INDIRECT(setting!$D$11))</f>
        <v>0</v>
      </c>
    </row>
    <row r="17" spans="6:6" x14ac:dyDescent="0.25">
      <c r="F17" s="6"/>
    </row>
    <row r="18" spans="6:6" x14ac:dyDescent="0.25">
      <c r="F18" s="6"/>
    </row>
    <row r="19" spans="6:6" x14ac:dyDescent="0.25">
      <c r="F19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C25" sqref="C25"/>
    </sheetView>
  </sheetViews>
  <sheetFormatPr defaultRowHeight="13.5" x14ac:dyDescent="0.15"/>
  <cols>
    <col min="1" max="16384" width="9" style="9"/>
  </cols>
  <sheetData>
    <row r="1" spans="1:19" x14ac:dyDescent="0.15">
      <c r="A1" s="9" t="s">
        <v>18</v>
      </c>
    </row>
    <row r="2" spans="1:19" x14ac:dyDescent="0.15">
      <c r="A2" s="9" t="s">
        <v>19</v>
      </c>
    </row>
    <row r="3" spans="1:19" x14ac:dyDescent="0.15">
      <c r="A3" s="9" t="s">
        <v>20</v>
      </c>
    </row>
    <row r="4" spans="1:19" x14ac:dyDescent="0.15">
      <c r="A4" s="9" t="s">
        <v>21</v>
      </c>
    </row>
    <row r="5" spans="1:19" x14ac:dyDescent="0.15">
      <c r="A5" s="9" t="s">
        <v>22</v>
      </c>
    </row>
    <row r="6" spans="1:19" x14ac:dyDescent="0.15">
      <c r="A6" s="9" t="s">
        <v>23</v>
      </c>
    </row>
    <row r="7" spans="1:19" x14ac:dyDescent="0.15">
      <c r="A7" s="9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9" t="s">
        <v>29</v>
      </c>
      <c r="G7" s="9" t="s">
        <v>30</v>
      </c>
      <c r="H7" s="9" t="s">
        <v>31</v>
      </c>
      <c r="I7" s="10">
        <v>42125</v>
      </c>
      <c r="J7" s="10">
        <v>42132</v>
      </c>
      <c r="K7" s="10">
        <v>42139</v>
      </c>
      <c r="L7" s="10">
        <v>42146</v>
      </c>
      <c r="M7" s="10">
        <v>42153</v>
      </c>
      <c r="N7" s="10">
        <v>42160</v>
      </c>
      <c r="O7" s="10">
        <v>42167</v>
      </c>
      <c r="P7" s="10">
        <v>42174</v>
      </c>
      <c r="Q7" s="10">
        <v>42181</v>
      </c>
      <c r="R7" s="10">
        <v>42188</v>
      </c>
      <c r="S7" s="10">
        <v>42195</v>
      </c>
    </row>
    <row r="8" spans="1:19" x14ac:dyDescent="0.15">
      <c r="A8" s="9" t="s">
        <v>32</v>
      </c>
      <c r="B8" s="9" t="s">
        <v>33</v>
      </c>
      <c r="C8" s="9" t="s">
        <v>34</v>
      </c>
      <c r="D8" s="9" t="s">
        <v>35</v>
      </c>
      <c r="E8" s="9" t="s">
        <v>36</v>
      </c>
      <c r="F8" s="9">
        <v>1.35</v>
      </c>
      <c r="G8" s="9">
        <v>3.22</v>
      </c>
      <c r="H8" s="9">
        <v>1.87</v>
      </c>
      <c r="I8" s="9">
        <v>0.60136346299999999</v>
      </c>
      <c r="J8" s="9">
        <v>0.22612274500000001</v>
      </c>
      <c r="K8" s="9">
        <v>0.12806167700000001</v>
      </c>
      <c r="L8" s="9">
        <v>0.42094306999999997</v>
      </c>
      <c r="M8" s="9">
        <v>0.32286664799999998</v>
      </c>
      <c r="N8" s="9">
        <v>0.19671703600000001</v>
      </c>
      <c r="O8" s="9">
        <v>0.53744480500000003</v>
      </c>
      <c r="P8" s="9">
        <v>0.59845383900000004</v>
      </c>
      <c r="Q8" s="9">
        <v>0.82522795100000002</v>
      </c>
      <c r="R8" s="9">
        <v>0.370639789</v>
      </c>
      <c r="S8" s="9">
        <v>0.71763883399999995</v>
      </c>
    </row>
    <row r="9" spans="1:19" x14ac:dyDescent="0.15">
      <c r="A9" s="9" t="s">
        <v>32</v>
      </c>
      <c r="B9" s="9" t="s">
        <v>33</v>
      </c>
      <c r="C9" s="9" t="s">
        <v>34</v>
      </c>
      <c r="D9" s="9" t="s">
        <v>37</v>
      </c>
      <c r="E9" s="9" t="s">
        <v>38</v>
      </c>
      <c r="F9" s="9">
        <v>0.21</v>
      </c>
      <c r="G9" s="9">
        <v>0.33</v>
      </c>
      <c r="H9" s="9">
        <v>0.12</v>
      </c>
      <c r="I9" s="9">
        <v>0.80743051399999999</v>
      </c>
      <c r="J9" s="9">
        <v>0.66955844499999995</v>
      </c>
      <c r="K9" s="9">
        <v>4.3068374E-2</v>
      </c>
      <c r="L9" s="9">
        <v>0.86304425699999998</v>
      </c>
      <c r="M9" s="9">
        <v>0.77391707399999998</v>
      </c>
      <c r="N9" s="9">
        <v>0.23155262500000001</v>
      </c>
      <c r="O9" s="9">
        <v>0.91712902500000004</v>
      </c>
      <c r="P9" s="9">
        <v>0.97674256699999995</v>
      </c>
      <c r="Q9" s="9">
        <v>0.99436068899999996</v>
      </c>
      <c r="R9" s="9">
        <v>0.65822215299999998</v>
      </c>
      <c r="S9" s="9">
        <v>0.57651856800000001</v>
      </c>
    </row>
    <row r="10" spans="1:19" x14ac:dyDescent="0.15">
      <c r="A10" s="9" t="s">
        <v>32</v>
      </c>
      <c r="B10" s="9" t="s">
        <v>33</v>
      </c>
      <c r="C10" s="9" t="s">
        <v>34</v>
      </c>
      <c r="D10" s="9" t="s">
        <v>39</v>
      </c>
      <c r="E10" s="9" t="s">
        <v>40</v>
      </c>
      <c r="F10" s="9">
        <v>1</v>
      </c>
      <c r="G10" s="9">
        <v>0.89</v>
      </c>
      <c r="H10" s="9">
        <v>-0.11</v>
      </c>
      <c r="I10" s="9">
        <v>0.95876538300000003</v>
      </c>
      <c r="J10" s="9">
        <v>0.166780023</v>
      </c>
      <c r="K10" s="9">
        <v>0.80106841299999998</v>
      </c>
      <c r="L10" s="9">
        <v>0.28726352799999999</v>
      </c>
      <c r="M10" s="9">
        <v>0.445986249</v>
      </c>
      <c r="N10" s="9">
        <v>0.665542737</v>
      </c>
      <c r="O10" s="9">
        <v>0.93584187799999996</v>
      </c>
      <c r="P10" s="9">
        <v>0.91938576800000005</v>
      </c>
      <c r="Q10" s="9">
        <v>0.20400701099999999</v>
      </c>
      <c r="R10" s="9">
        <v>0.94668528699999999</v>
      </c>
      <c r="S10" s="9">
        <v>0.71002091000000001</v>
      </c>
    </row>
    <row r="11" spans="1:19" x14ac:dyDescent="0.15">
      <c r="A11" s="9" t="s">
        <v>32</v>
      </c>
      <c r="B11" s="9" t="s">
        <v>33</v>
      </c>
      <c r="C11" s="9" t="s">
        <v>34</v>
      </c>
      <c r="D11" s="9" t="s">
        <v>39</v>
      </c>
      <c r="E11" s="9">
        <v>1</v>
      </c>
      <c r="F11" s="9">
        <v>1</v>
      </c>
      <c r="G11" s="9">
        <v>0.89</v>
      </c>
      <c r="H11" s="9">
        <v>-0.11</v>
      </c>
      <c r="I11" s="9">
        <v>0.17352931899999999</v>
      </c>
      <c r="J11" s="9">
        <v>0.87039830299999998</v>
      </c>
      <c r="K11" s="9">
        <v>0.28866985899999997</v>
      </c>
      <c r="L11" s="9">
        <v>0.49228369900000002</v>
      </c>
      <c r="M11" s="9">
        <v>0.304001576</v>
      </c>
      <c r="N11" s="9">
        <v>0.53904485199999996</v>
      </c>
      <c r="O11" s="9">
        <v>0.78680471600000002</v>
      </c>
      <c r="P11" s="9">
        <v>0.49955953800000003</v>
      </c>
      <c r="Q11" s="9">
        <v>0.670434431</v>
      </c>
      <c r="R11" s="9">
        <v>0.275200999</v>
      </c>
      <c r="S11" s="9">
        <v>0.13621219400000001</v>
      </c>
    </row>
    <row r="12" spans="1:19" x14ac:dyDescent="0.15">
      <c r="A12" s="9" t="s">
        <v>32</v>
      </c>
      <c r="B12" s="9" t="s">
        <v>41</v>
      </c>
      <c r="C12" s="9" t="s">
        <v>42</v>
      </c>
      <c r="D12" s="9" t="s">
        <v>43</v>
      </c>
      <c r="E12" s="9" t="s">
        <v>44</v>
      </c>
      <c r="F12" s="9">
        <v>1.35</v>
      </c>
      <c r="G12" s="9">
        <v>3.22</v>
      </c>
      <c r="H12" s="9">
        <v>1.87</v>
      </c>
      <c r="I12" s="9">
        <v>8.4612092999999999E-2</v>
      </c>
      <c r="J12" s="9">
        <v>0.63618914000000004</v>
      </c>
      <c r="K12" s="9">
        <v>0.123125525</v>
      </c>
      <c r="L12" s="9">
        <v>0.28745394699999999</v>
      </c>
      <c r="M12" s="9">
        <v>0.45368547999999997</v>
      </c>
      <c r="N12" s="9">
        <v>0.84369566200000001</v>
      </c>
      <c r="O12" s="9">
        <v>0.54766037899999997</v>
      </c>
      <c r="P12" s="9">
        <v>0.77199145499999999</v>
      </c>
      <c r="Q12" s="9">
        <v>2.2019574E-2</v>
      </c>
      <c r="R12" s="9">
        <v>0.92346729000000005</v>
      </c>
      <c r="S12" s="9">
        <v>0.102432697</v>
      </c>
    </row>
    <row r="13" spans="1:19" x14ac:dyDescent="0.15">
      <c r="A13" s="9" t="s">
        <v>32</v>
      </c>
      <c r="C13" s="9" t="s">
        <v>45</v>
      </c>
      <c r="D13" s="9" t="s">
        <v>32</v>
      </c>
      <c r="E13" s="9" t="s">
        <v>46</v>
      </c>
      <c r="F13" s="9">
        <v>0.21</v>
      </c>
      <c r="G13" s="9">
        <v>0.33</v>
      </c>
      <c r="H13" s="9">
        <v>0.12</v>
      </c>
      <c r="I13" s="9">
        <v>0.71116503200000003</v>
      </c>
      <c r="J13" s="9">
        <v>0.54319267599999999</v>
      </c>
      <c r="K13" s="9">
        <v>0.302277248</v>
      </c>
      <c r="L13" s="9">
        <v>6.1530649E-2</v>
      </c>
      <c r="M13" s="9">
        <v>0.152227007</v>
      </c>
      <c r="N13" s="9">
        <v>0.20224419299999999</v>
      </c>
      <c r="O13" s="9">
        <v>5.7549137E-2</v>
      </c>
      <c r="P13" s="9">
        <v>0.74704559100000001</v>
      </c>
      <c r="Q13" s="9">
        <v>0.78910097800000001</v>
      </c>
      <c r="R13" s="9">
        <v>0.76575240200000005</v>
      </c>
      <c r="S13" s="9">
        <v>0.235752979</v>
      </c>
    </row>
    <row r="14" spans="1:19" x14ac:dyDescent="0.15">
      <c r="A14" s="9" t="s">
        <v>32</v>
      </c>
      <c r="C14" s="9" t="s">
        <v>45</v>
      </c>
      <c r="D14" s="9" t="s">
        <v>47</v>
      </c>
      <c r="E14" s="9" t="s">
        <v>48</v>
      </c>
      <c r="F14" s="9">
        <v>1</v>
      </c>
      <c r="G14" s="9">
        <v>0.89</v>
      </c>
      <c r="H14" s="9">
        <v>-0.11</v>
      </c>
      <c r="I14" s="9">
        <v>8.9432869999999998E-2</v>
      </c>
      <c r="J14" s="9">
        <v>0.45611196199999998</v>
      </c>
      <c r="K14" s="9">
        <v>0.46930460899999998</v>
      </c>
      <c r="L14" s="9">
        <v>0.54654880400000005</v>
      </c>
      <c r="M14" s="9">
        <v>0.99840757099999999</v>
      </c>
      <c r="N14" s="9">
        <v>0.79537660899999996</v>
      </c>
      <c r="O14" s="9">
        <v>8.9355459999999998E-2</v>
      </c>
      <c r="P14" s="9">
        <v>0.75661183099999996</v>
      </c>
      <c r="Q14" s="9">
        <v>0.48315883399999998</v>
      </c>
      <c r="R14" s="9">
        <v>0.57172995699999996</v>
      </c>
      <c r="S14" s="9">
        <v>0.28390927100000002</v>
      </c>
    </row>
    <row r="15" spans="1:19" x14ac:dyDescent="0.15">
      <c r="A15" s="9" t="s">
        <v>32</v>
      </c>
      <c r="C15" s="9" t="s">
        <v>49</v>
      </c>
      <c r="D15" s="9" t="s">
        <v>47</v>
      </c>
      <c r="E15" s="9" t="s">
        <v>50</v>
      </c>
      <c r="F15" s="9">
        <v>1</v>
      </c>
      <c r="G15" s="9">
        <v>0.89</v>
      </c>
      <c r="H15" s="9">
        <v>-0.11</v>
      </c>
      <c r="I15" s="9">
        <v>5.0928020999999997E-2</v>
      </c>
      <c r="J15" s="9">
        <v>0.88715122700000004</v>
      </c>
      <c r="K15" s="9">
        <v>7.8984100000000002E-2</v>
      </c>
      <c r="L15" s="9">
        <v>0.84839200000000003</v>
      </c>
      <c r="M15" s="9">
        <v>0.37378393900000001</v>
      </c>
      <c r="N15" s="9">
        <v>0.54614083599999996</v>
      </c>
      <c r="O15" s="9">
        <v>0.56578194599999998</v>
      </c>
      <c r="P15" s="9">
        <v>0.21277342199999999</v>
      </c>
      <c r="Q15" s="9">
        <v>0.516286201</v>
      </c>
      <c r="R15" s="9">
        <v>1.2059484000000001E-2</v>
      </c>
      <c r="S15" s="9">
        <v>0.21469875899999999</v>
      </c>
    </row>
    <row r="16" spans="1:19" x14ac:dyDescent="0.15">
      <c r="A16" s="9" t="s">
        <v>32</v>
      </c>
      <c r="C16" s="9" t="s">
        <v>51</v>
      </c>
      <c r="D16" s="9" t="s">
        <v>47</v>
      </c>
      <c r="E16" s="9">
        <v>1</v>
      </c>
      <c r="F16" s="9">
        <v>1</v>
      </c>
      <c r="G16" s="9">
        <v>0.89</v>
      </c>
      <c r="H16" s="9">
        <v>-0.11</v>
      </c>
      <c r="I16" s="9">
        <v>0.338214495</v>
      </c>
      <c r="J16" s="9">
        <v>5.0781684000000001E-2</v>
      </c>
      <c r="K16" s="9">
        <v>0.92866026199999996</v>
      </c>
      <c r="L16" s="9">
        <v>0.83071448199999998</v>
      </c>
      <c r="M16" s="9">
        <v>0.160003216</v>
      </c>
      <c r="N16" s="9">
        <v>0.43254593699999999</v>
      </c>
      <c r="O16" s="9">
        <v>0.32720751999999997</v>
      </c>
      <c r="P16" s="9">
        <v>0.92277940599999997</v>
      </c>
      <c r="Q16" s="9">
        <v>5.2954170000000002E-3</v>
      </c>
      <c r="R16" s="9">
        <v>1.8679799E-2</v>
      </c>
      <c r="S16" s="9">
        <v>0.56576049699999997</v>
      </c>
    </row>
    <row r="17" spans="1:19" x14ac:dyDescent="0.15">
      <c r="A17" s="9" t="s">
        <v>32</v>
      </c>
      <c r="B17" s="9" t="s">
        <v>52</v>
      </c>
      <c r="C17" s="9" t="s">
        <v>53</v>
      </c>
      <c r="D17" s="9" t="s">
        <v>54</v>
      </c>
      <c r="E17" s="9" t="s">
        <v>55</v>
      </c>
      <c r="F17" s="9">
        <v>1</v>
      </c>
      <c r="G17" s="9">
        <v>10</v>
      </c>
      <c r="H17" s="9">
        <v>-0.11</v>
      </c>
      <c r="I17" s="9">
        <v>0.17916960100000001</v>
      </c>
      <c r="J17" s="9">
        <v>0.656825141</v>
      </c>
      <c r="K17" s="9">
        <v>0.66318179700000002</v>
      </c>
      <c r="L17" s="9">
        <v>0.51357982000000002</v>
      </c>
      <c r="M17" s="9">
        <v>0.46244463400000002</v>
      </c>
      <c r="N17" s="9">
        <v>0.28254412099999998</v>
      </c>
      <c r="O17" s="9">
        <v>0.80607472599999996</v>
      </c>
      <c r="P17" s="9">
        <v>0.49723155099999999</v>
      </c>
      <c r="Q17" s="9">
        <v>0.70129970399999997</v>
      </c>
      <c r="R17" s="9">
        <v>0.236952157</v>
      </c>
      <c r="S17" s="9">
        <v>0.37507922700000002</v>
      </c>
    </row>
    <row r="18" spans="1:19" x14ac:dyDescent="0.15">
      <c r="A18" s="9" t="s">
        <v>32</v>
      </c>
      <c r="B18" s="9" t="s">
        <v>52</v>
      </c>
      <c r="C18" s="9" t="s">
        <v>53</v>
      </c>
      <c r="D18" s="9" t="s">
        <v>54</v>
      </c>
      <c r="E18" s="9" t="s">
        <v>56</v>
      </c>
      <c r="F18" s="9">
        <v>1</v>
      </c>
      <c r="G18" s="9">
        <v>5</v>
      </c>
      <c r="H18" s="9">
        <v>-0.11</v>
      </c>
      <c r="I18" s="9">
        <v>0.1073094</v>
      </c>
      <c r="J18" s="9">
        <v>0.84960961599999996</v>
      </c>
      <c r="K18" s="9">
        <v>0.11981444500000001</v>
      </c>
      <c r="L18" s="9">
        <v>0.97136852399999996</v>
      </c>
      <c r="M18" s="9">
        <v>0.29056146399999999</v>
      </c>
      <c r="N18" s="9">
        <v>0.51519865600000003</v>
      </c>
      <c r="O18" s="9">
        <v>0.59912967500000003</v>
      </c>
      <c r="P18" s="9">
        <v>0.46425661400000001</v>
      </c>
      <c r="Q18" s="9">
        <v>0.86012704500000003</v>
      </c>
      <c r="R18" s="9">
        <v>0.201221862</v>
      </c>
      <c r="S18" s="9">
        <v>0.774311941</v>
      </c>
    </row>
    <row r="19" spans="1:19" x14ac:dyDescent="0.15">
      <c r="A19" s="9" t="s">
        <v>32</v>
      </c>
      <c r="B19" s="9" t="s">
        <v>52</v>
      </c>
      <c r="C19" s="9" t="s">
        <v>53</v>
      </c>
      <c r="D19" s="9" t="s">
        <v>54</v>
      </c>
      <c r="E19" s="9" t="s">
        <v>57</v>
      </c>
      <c r="F19" s="9">
        <v>1</v>
      </c>
      <c r="G19" s="9">
        <v>3</v>
      </c>
      <c r="H19" s="9">
        <v>-0.11</v>
      </c>
      <c r="I19" s="9">
        <v>0.58698490400000003</v>
      </c>
      <c r="J19" s="9">
        <v>0.88620268800000002</v>
      </c>
      <c r="K19" s="9">
        <v>0.118147039</v>
      </c>
      <c r="L19" s="9">
        <v>0.11737133600000001</v>
      </c>
      <c r="M19" s="9">
        <v>6.8048132999999997E-2</v>
      </c>
      <c r="N19" s="9">
        <v>0.192130886</v>
      </c>
      <c r="O19" s="9">
        <v>4.3815574000000003E-2</v>
      </c>
      <c r="P19" s="9">
        <v>0.85255547700000001</v>
      </c>
      <c r="Q19" s="9">
        <v>0.30252709999999999</v>
      </c>
      <c r="R19" s="9">
        <v>0.88064742200000001</v>
      </c>
      <c r="S19" s="9">
        <v>0.414244787</v>
      </c>
    </row>
    <row r="20" spans="1:19" x14ac:dyDescent="0.15">
      <c r="A20" s="9" t="s">
        <v>32</v>
      </c>
      <c r="B20" s="9" t="s">
        <v>52</v>
      </c>
      <c r="C20" s="9" t="s">
        <v>53</v>
      </c>
      <c r="D20" s="9" t="s">
        <v>54</v>
      </c>
      <c r="E20" s="9" t="s">
        <v>58</v>
      </c>
      <c r="F20" s="9">
        <v>1</v>
      </c>
      <c r="G20" s="9">
        <v>1</v>
      </c>
      <c r="H20" s="9">
        <v>-0.11</v>
      </c>
      <c r="I20" s="9">
        <v>0.99026537800000003</v>
      </c>
      <c r="J20" s="9">
        <v>0.54456810899999997</v>
      </c>
      <c r="K20" s="9">
        <v>0.84014283300000003</v>
      </c>
      <c r="L20" s="9">
        <v>0.94520390300000001</v>
      </c>
      <c r="M20" s="9">
        <v>0.80403057300000003</v>
      </c>
      <c r="N20" s="9">
        <v>1.1650702000000001E-2</v>
      </c>
      <c r="O20" s="9">
        <v>0.80338901399999996</v>
      </c>
      <c r="P20" s="9">
        <v>0.82823839200000005</v>
      </c>
      <c r="Q20" s="9">
        <v>0.65143299899999996</v>
      </c>
      <c r="R20" s="9">
        <v>0.18795120300000001</v>
      </c>
      <c r="S20" s="9">
        <v>0.296139453</v>
      </c>
    </row>
    <row r="21" spans="1:19" x14ac:dyDescent="0.15">
      <c r="A21" s="9" t="s">
        <v>32</v>
      </c>
      <c r="B21" s="9" t="s">
        <v>59</v>
      </c>
      <c r="C21" s="9" t="s">
        <v>65</v>
      </c>
      <c r="D21" s="9" t="s">
        <v>54</v>
      </c>
      <c r="E21" s="9" t="s">
        <v>55</v>
      </c>
      <c r="F21" s="9">
        <v>1</v>
      </c>
      <c r="G21" s="9">
        <v>1</v>
      </c>
      <c r="H21" s="9">
        <v>-0.11</v>
      </c>
      <c r="I21" s="9">
        <v>0.26513393899999999</v>
      </c>
      <c r="J21" s="9">
        <v>0.84802023999999998</v>
      </c>
      <c r="K21" s="9">
        <v>0.65233174699999996</v>
      </c>
      <c r="L21" s="9">
        <v>0.38430014400000001</v>
      </c>
      <c r="M21" s="9">
        <v>0.12444314500000001</v>
      </c>
      <c r="N21" s="9">
        <v>0.334790164</v>
      </c>
      <c r="O21" s="9">
        <v>0.89320668000000003</v>
      </c>
      <c r="P21" s="9">
        <v>0.94626839699999998</v>
      </c>
      <c r="Q21" s="9">
        <v>0.85206296400000003</v>
      </c>
      <c r="R21" s="9">
        <v>0.40968798400000001</v>
      </c>
      <c r="S21" s="9">
        <v>0.93560595300000005</v>
      </c>
    </row>
    <row r="22" spans="1:19" x14ac:dyDescent="0.15">
      <c r="A22" s="9" t="s">
        <v>32</v>
      </c>
      <c r="B22" s="9" t="s">
        <v>59</v>
      </c>
      <c r="C22" s="9" t="s">
        <v>65</v>
      </c>
      <c r="D22" s="9" t="s">
        <v>54</v>
      </c>
      <c r="E22" s="9" t="s">
        <v>56</v>
      </c>
      <c r="F22" s="9">
        <v>1</v>
      </c>
      <c r="G22" s="9">
        <v>2</v>
      </c>
      <c r="H22" s="9">
        <v>-0.11</v>
      </c>
      <c r="I22" s="9">
        <v>0.67783608500000003</v>
      </c>
      <c r="J22" s="9">
        <v>0.52538650899999995</v>
      </c>
      <c r="K22" s="9">
        <v>4.022561E-3</v>
      </c>
      <c r="L22" s="9">
        <v>0.14278218000000001</v>
      </c>
      <c r="M22" s="9">
        <v>0.64227616799999998</v>
      </c>
      <c r="N22" s="9">
        <v>0.86817476800000004</v>
      </c>
      <c r="O22" s="9">
        <v>0.89388344799999997</v>
      </c>
      <c r="P22" s="9">
        <v>8.1696520999999994E-2</v>
      </c>
      <c r="Q22" s="9">
        <v>0.12191962100000001</v>
      </c>
      <c r="R22" s="9">
        <v>0.23232665599999999</v>
      </c>
      <c r="S22" s="9">
        <v>0.53903077300000002</v>
      </c>
    </row>
    <row r="23" spans="1:19" x14ac:dyDescent="0.15">
      <c r="A23" s="9" t="s">
        <v>32</v>
      </c>
      <c r="B23" s="9" t="s">
        <v>59</v>
      </c>
      <c r="C23" s="9" t="s">
        <v>65</v>
      </c>
      <c r="D23" s="9" t="s">
        <v>54</v>
      </c>
      <c r="E23" s="9" t="s">
        <v>57</v>
      </c>
      <c r="F23" s="9">
        <v>1</v>
      </c>
      <c r="G23" s="9">
        <v>3</v>
      </c>
      <c r="H23" s="9">
        <v>-0.11</v>
      </c>
      <c r="I23" s="9">
        <v>0.75292108899999999</v>
      </c>
      <c r="J23" s="9">
        <v>0.68479663099999999</v>
      </c>
      <c r="K23" s="9">
        <v>6.7360019999999996E-3</v>
      </c>
      <c r="L23" s="9">
        <v>0.92159880699999996</v>
      </c>
      <c r="M23" s="9">
        <v>0.83909610999999995</v>
      </c>
      <c r="N23" s="9">
        <v>0.14952310799999999</v>
      </c>
      <c r="O23" s="9">
        <v>0.53585755700000004</v>
      </c>
      <c r="P23" s="9">
        <v>0.161397346</v>
      </c>
      <c r="Q23" s="9">
        <v>3.5543155E-2</v>
      </c>
      <c r="R23" s="9">
        <v>0.506398656</v>
      </c>
      <c r="S23" s="9">
        <v>0.24805916</v>
      </c>
    </row>
    <row r="24" spans="1:19" x14ac:dyDescent="0.15">
      <c r="A24" s="9" t="s">
        <v>32</v>
      </c>
      <c r="B24" s="9" t="s">
        <v>59</v>
      </c>
      <c r="C24" s="9" t="s">
        <v>65</v>
      </c>
      <c r="D24" s="9" t="s">
        <v>54</v>
      </c>
      <c r="E24" s="9" t="s">
        <v>58</v>
      </c>
      <c r="F24" s="9">
        <v>1</v>
      </c>
      <c r="G24" s="9">
        <v>4</v>
      </c>
      <c r="H24" s="9">
        <v>-0.11</v>
      </c>
      <c r="I24" s="9">
        <v>0.24503264499999999</v>
      </c>
      <c r="J24" s="9">
        <v>0.98891492999999997</v>
      </c>
      <c r="K24" s="9">
        <v>0.38457365399999999</v>
      </c>
      <c r="L24" s="9">
        <v>0.51236963999999996</v>
      </c>
      <c r="M24" s="9">
        <v>0.99611730200000004</v>
      </c>
      <c r="N24" s="9">
        <v>0.53047911999999997</v>
      </c>
      <c r="O24" s="9">
        <v>0.32200551100000002</v>
      </c>
      <c r="P24" s="9">
        <v>0.71058513199999995</v>
      </c>
      <c r="Q24" s="9">
        <v>0.58084715499999995</v>
      </c>
      <c r="R24" s="9">
        <v>0.52470452300000003</v>
      </c>
      <c r="S24" s="9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</vt:lpstr>
      <vt:lpstr>aggrigate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2015-12-26T06:20:41Z</dcterms:modified>
</cp:coreProperties>
</file>