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2D20F651-985B-4723-A835-EA59D43FC65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4" l="1"/>
  <c r="U28" i="4"/>
  <c r="U29" i="4"/>
  <c r="R30" i="4"/>
  <c r="S30" i="4" s="1"/>
  <c r="U30" i="4"/>
  <c r="R31" i="4"/>
  <c r="S31" i="4"/>
  <c r="U31" i="4"/>
  <c r="U32" i="4"/>
  <c r="U33" i="4"/>
  <c r="U34" i="4"/>
  <c r="U35" i="4"/>
  <c r="U36" i="4"/>
  <c r="U37" i="4"/>
  <c r="U38" i="4"/>
  <c r="U39" i="4"/>
  <c r="U40" i="4"/>
  <c r="R41" i="4"/>
  <c r="S41" i="4" s="1"/>
  <c r="U41" i="4"/>
  <c r="O27" i="4"/>
  <c r="O28" i="4"/>
  <c r="O29" i="4"/>
  <c r="O30" i="4"/>
  <c r="P30" i="4"/>
  <c r="O31" i="4"/>
  <c r="P31" i="4"/>
  <c r="O32" i="4"/>
  <c r="O33" i="4"/>
  <c r="P33" i="4"/>
  <c r="R33" i="4" s="1"/>
  <c r="S33" i="4" s="1"/>
  <c r="O34" i="4"/>
  <c r="P34" i="4"/>
  <c r="R34" i="4" s="1"/>
  <c r="S34" i="4" s="1"/>
  <c r="O35" i="4"/>
  <c r="O36" i="4"/>
  <c r="O37" i="4"/>
  <c r="P37" i="4"/>
  <c r="R37" i="4" s="1"/>
  <c r="S37" i="4" s="1"/>
  <c r="O38" i="4"/>
  <c r="P38" i="4"/>
  <c r="R38" i="4" s="1"/>
  <c r="S38" i="4" s="1"/>
  <c r="O39" i="4"/>
  <c r="O40" i="4"/>
  <c r="O41" i="4"/>
  <c r="P41" i="4"/>
  <c r="M27" i="4"/>
  <c r="M28" i="4"/>
  <c r="M29" i="4"/>
  <c r="P29" i="4" s="1"/>
  <c r="R29" i="4" s="1"/>
  <c r="S29" i="4" s="1"/>
  <c r="M30" i="4"/>
  <c r="M31" i="4"/>
  <c r="M32" i="4"/>
  <c r="P32" i="4" s="1"/>
  <c r="R32" i="4" s="1"/>
  <c r="S32" i="4" s="1"/>
  <c r="M33" i="4"/>
  <c r="M34" i="4"/>
  <c r="M35" i="4"/>
  <c r="P35" i="4" s="1"/>
  <c r="R35" i="4" s="1"/>
  <c r="S35" i="4" s="1"/>
  <c r="M36" i="4"/>
  <c r="P36" i="4" s="1"/>
  <c r="R36" i="4" s="1"/>
  <c r="S36" i="4" s="1"/>
  <c r="M37" i="4"/>
  <c r="M38" i="4"/>
  <c r="M39" i="4"/>
  <c r="P39" i="4" s="1"/>
  <c r="R39" i="4" s="1"/>
  <c r="S39" i="4" s="1"/>
  <c r="M40" i="4"/>
  <c r="P40" i="4" s="1"/>
  <c r="R40" i="4" s="1"/>
  <c r="S40" i="4" s="1"/>
  <c r="M41" i="4"/>
  <c r="M26" i="4"/>
  <c r="O22" i="4"/>
  <c r="M22" i="4"/>
  <c r="M4" i="4"/>
  <c r="P4" i="4" s="1"/>
  <c r="M5" i="4"/>
  <c r="M6" i="4"/>
  <c r="M8" i="4"/>
  <c r="P10" i="4"/>
  <c r="R10" i="4" s="1"/>
  <c r="S10" i="4" s="1"/>
  <c r="P11" i="4"/>
  <c r="M12" i="4"/>
  <c r="P12" i="4" s="1"/>
  <c r="M13" i="4"/>
  <c r="P13" i="4" s="1"/>
  <c r="M14" i="4"/>
  <c r="P14" i="4" s="1"/>
  <c r="M15" i="4"/>
  <c r="M16" i="4"/>
  <c r="M17" i="4"/>
  <c r="M18" i="4"/>
  <c r="M19" i="4"/>
  <c r="M20" i="4"/>
  <c r="M21" i="4"/>
  <c r="M23" i="4"/>
  <c r="M24" i="4"/>
  <c r="P24" i="4" s="1"/>
  <c r="R24" i="4" s="1"/>
  <c r="S24" i="4" s="1"/>
  <c r="M25" i="4"/>
  <c r="P16" i="4"/>
  <c r="P15" i="4"/>
  <c r="U17" i="4"/>
  <c r="U18" i="4"/>
  <c r="U19" i="4"/>
  <c r="U20" i="4"/>
  <c r="U21" i="4"/>
  <c r="U22" i="4"/>
  <c r="U23" i="4"/>
  <c r="U24" i="4"/>
  <c r="U25" i="4"/>
  <c r="U26" i="4"/>
  <c r="O17" i="4"/>
  <c r="P17" i="4" s="1"/>
  <c r="R17" i="4" s="1"/>
  <c r="S17" i="4" s="1"/>
  <c r="O18" i="4"/>
  <c r="P18" i="4" s="1"/>
  <c r="R18" i="4" s="1"/>
  <c r="S18" i="4" s="1"/>
  <c r="O19" i="4"/>
  <c r="P19" i="4" s="1"/>
  <c r="R19" i="4" s="1"/>
  <c r="S19" i="4" s="1"/>
  <c r="O20" i="4"/>
  <c r="O21" i="4"/>
  <c r="P22" i="4"/>
  <c r="R22" i="4" s="1"/>
  <c r="S22" i="4" s="1"/>
  <c r="O23" i="4"/>
  <c r="O24" i="4"/>
  <c r="O25" i="4"/>
  <c r="O26" i="4"/>
  <c r="P26" i="4" s="1"/>
  <c r="R26" i="4" s="1"/>
  <c r="S26" i="4" s="1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16" i="4"/>
  <c r="O15" i="4"/>
  <c r="O14" i="4"/>
  <c r="O13" i="4"/>
  <c r="O12" i="4"/>
  <c r="O11" i="4"/>
  <c r="O10" i="4"/>
  <c r="O9" i="4"/>
  <c r="O8" i="4"/>
  <c r="P8" i="4" s="1"/>
  <c r="O7" i="4"/>
  <c r="P7" i="4" s="1"/>
  <c r="O6" i="4"/>
  <c r="P6" i="4" s="1"/>
  <c r="O5" i="4"/>
  <c r="P5" i="4" s="1"/>
  <c r="O4" i="4"/>
  <c r="O3" i="4"/>
  <c r="P3" i="4" s="1"/>
  <c r="O2" i="4"/>
  <c r="P2" i="4" s="1"/>
  <c r="R2" i="4" s="1"/>
  <c r="P28" i="4" l="1"/>
  <c r="R28" i="4" s="1"/>
  <c r="S28" i="4" s="1"/>
  <c r="P27" i="4"/>
  <c r="R27" i="4" s="1"/>
  <c r="S27" i="4" s="1"/>
  <c r="P25" i="4"/>
  <c r="R25" i="4" s="1"/>
  <c r="S25" i="4" s="1"/>
  <c r="P23" i="4"/>
  <c r="R23" i="4" s="1"/>
  <c r="S23" i="4" s="1"/>
  <c r="P9" i="4"/>
  <c r="P21" i="4"/>
  <c r="R21" i="4" s="1"/>
  <c r="S21" i="4" s="1"/>
  <c r="P20" i="4"/>
  <c r="R20" i="4" s="1"/>
  <c r="S20" i="4" s="1"/>
  <c r="R9" i="4"/>
  <c r="S9" i="4" s="1"/>
  <c r="R13" i="4"/>
  <c r="S13" i="4" s="1"/>
  <c r="R11" i="4"/>
  <c r="S11" i="4" s="1"/>
  <c r="R4" i="4"/>
  <c r="S4" i="4" s="1"/>
  <c r="R5" i="4"/>
  <c r="S5" i="4" s="1"/>
  <c r="R6" i="4"/>
  <c r="S6" i="4" s="1"/>
  <c r="R16" i="4"/>
  <c r="S16" i="4" s="1"/>
  <c r="R15" i="4"/>
  <c r="S15" i="4" s="1"/>
  <c r="R14" i="4"/>
  <c r="S14" i="4" s="1"/>
  <c r="R12" i="4"/>
  <c r="S12" i="4" s="1"/>
  <c r="R7" i="4"/>
  <c r="S7" i="4" s="1"/>
  <c r="R8" i="4"/>
  <c r="S8" i="4" s="1"/>
  <c r="S2" i="4"/>
  <c r="R3" i="4"/>
  <c r="S3" i="4" s="1"/>
</calcChain>
</file>

<file path=xl/sharedStrings.xml><?xml version="1.0" encoding="utf-8"?>
<sst xmlns="http://schemas.openxmlformats.org/spreadsheetml/2006/main" count="221" uniqueCount="50">
  <si>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</si>
  <si>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</si>
  <si>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</si>
  <si>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</si>
  <si>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</si>
  <si>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</si>
  <si>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</si>
  <si>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</si>
  <si>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</si>
  <si>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</si>
  <si>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</si>
  <si>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</si>
  <si>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</si>
  <si>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</si>
  <si>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</si>
  <si>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</si>
  <si>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</si>
  <si>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</si>
  <si>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</si>
  <si>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</si>
  <si>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</si>
  <si>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</si>
  <si>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</si>
  <si>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</si>
  <si>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</si>
  <si>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</si>
  <si>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</si>
  <si>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</si>
  <si>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</si>
  <si>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</si>
  <si>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</si>
  <si>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</si>
  <si>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</si>
  <si>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</si>
  <si>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</si>
  <si>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</si>
  <si>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</si>
  <si>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</si>
  <si>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</si>
  <si>
    <t>Recona(ﾚｺﾅ)</t>
    <phoneticPr fontId="1"/>
  </si>
  <si>
    <t>株式会社オフィス司</t>
    <rPh sb="0" eb="4">
      <t>カブ</t>
    </rPh>
    <rPh sb="8" eb="9">
      <t>ツカサ</t>
    </rPh>
    <phoneticPr fontId="1"/>
  </si>
  <si>
    <t>中国</t>
    <rPh sb="0" eb="2">
      <t>チュウゴク</t>
    </rPh>
    <phoneticPr fontId="1"/>
  </si>
  <si>
    <t>225×210</t>
    <phoneticPr fontId="1"/>
  </si>
  <si>
    <t>ﾍﾟｰﾊﾟｰﾀｵﾙ（ｴｺﾉﾐｰﾀｲﾌﾟ）</t>
    <phoneticPr fontId="1"/>
  </si>
  <si>
    <t>大和物産株式会社</t>
    <rPh sb="0" eb="4">
      <t>ダイワブッサン</t>
    </rPh>
    <rPh sb="4" eb="8">
      <t>カブシキガイシャ</t>
    </rPh>
    <phoneticPr fontId="1"/>
  </si>
  <si>
    <t>26gパルプ200枚</t>
    <rPh sb="9" eb="10">
      <t>マイ</t>
    </rPh>
    <phoneticPr fontId="1"/>
  </si>
  <si>
    <t>225×220</t>
    <phoneticPr fontId="1"/>
  </si>
  <si>
    <t>ﾍﾟｰﾊﾟｰﾀｵﾙ（ﾚｷﾞｭﾗｰﾀｲﾌﾟ）</t>
    <phoneticPr fontId="1"/>
  </si>
  <si>
    <t>36gパルプ200枚</t>
    <rPh sb="9" eb="10">
      <t>マイ</t>
    </rPh>
    <phoneticPr fontId="1"/>
  </si>
  <si>
    <t>30g再生紙200枚</t>
    <rPh sb="3" eb="6">
      <t>サイセイシ</t>
    </rPh>
    <rPh sb="9" eb="10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</si>
</sst>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U41"/>
  <sheetViews>
    <sheetView tabSelected="1" zoomScale="85" zoomScaleNormal="85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G31" sqref="G31"/>
    </sheetView>
  </sheetViews>
  <sheetFormatPr defaultRowHeight="18"/>
  <cols>
    <col min="1" max="1" width="5.58203125" bestFit="1" customWidth="1"/>
    <col min="2" max="2" width="8.33203125" bestFit="1" customWidth="1"/>
    <col min="3" max="3" width="10.582031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58203125" bestFit="1" customWidth="1"/>
    <col min="11" max="11" width="10.58203125" bestFit="1" customWidth="1"/>
    <col min="12" max="12" width="6.832031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83203125" bestFit="1" customWidth="1"/>
    <col min="21" max="21" width="15.33203125" bestFit="1" customWidth="1"/>
  </cols>
  <sheetData>
    <row r="1" spans="1:21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</row>
    <row r="2" spans="1:21">
      <c r="A2" s="1">
        <v>2024</v>
      </c>
      <c r="B2" s="3">
        <v>45742</v>
      </c>
      <c r="C2" s="1">
        <v>9962860</v>
      </c>
      <c r="D2" s="1" t="s">
        <v>17</v>
      </c>
      <c r="E2" s="1" t="s">
        <v>23</v>
      </c>
      <c r="F2" s="1" t="s">
        <v>11</v>
      </c>
      <c r="G2" s="1" t="s">
        <v>35</v>
      </c>
      <c r="H2" s="1">
        <v>200</v>
      </c>
      <c r="I2" s="1">
        <v>35</v>
      </c>
      <c r="J2" s="1" t="s">
        <v>25</v>
      </c>
      <c r="K2" s="1">
        <v>17</v>
      </c>
      <c r="L2" s="1">
        <v>760</v>
      </c>
      <c r="M2" s="4">
        <v>1.88</v>
      </c>
      <c r="N2" s="1">
        <v>478</v>
      </c>
      <c r="O2" s="5">
        <f t="shared" ref="O2" si="0">L2-N2</f>
        <v>282</v>
      </c>
      <c r="P2" s="4">
        <f>IFERROR(O2/M2,"")</f>
        <v>150</v>
      </c>
      <c r="Q2" s="1">
        <v>400</v>
      </c>
      <c r="R2" s="4">
        <f>IFERROR(Q2/P2,"")</f>
        <v>2.6666666666666665</v>
      </c>
      <c r="S2" s="4">
        <f>IFERROR(R2-M2,"")</f>
        <v>0.78666666666666663</v>
      </c>
      <c r="T2" s="1">
        <v>22.5</v>
      </c>
      <c r="U2" s="5">
        <f>32*18*T2</f>
        <v>12960</v>
      </c>
    </row>
    <row r="3" spans="1:21">
      <c r="A3" s="1">
        <v>2024</v>
      </c>
      <c r="B3" s="3">
        <v>45743</v>
      </c>
      <c r="C3" s="1">
        <v>9962860</v>
      </c>
      <c r="D3" s="1" t="s">
        <v>17</v>
      </c>
      <c r="E3" s="1" t="s">
        <v>23</v>
      </c>
      <c r="F3" s="1" t="s">
        <v>11</v>
      </c>
      <c r="G3" s="1" t="s">
        <v>35</v>
      </c>
      <c r="H3" s="1">
        <v>200</v>
      </c>
      <c r="I3" s="1">
        <v>35</v>
      </c>
      <c r="J3" s="1" t="s">
        <v>25</v>
      </c>
      <c r="K3" s="1">
        <v>13</v>
      </c>
      <c r="L3" s="1">
        <v>735</v>
      </c>
      <c r="M3" s="4">
        <v>1.82</v>
      </c>
      <c r="N3" s="1">
        <v>570</v>
      </c>
      <c r="O3" s="5">
        <f t="shared" ref="O3:O16" si="1">L3-N3</f>
        <v>165</v>
      </c>
      <c r="P3" s="4">
        <f t="shared" ref="P3:P26" si="2">IFERROR(O3/M3,"")</f>
        <v>90.659340659340657</v>
      </c>
      <c r="Q3" s="1">
        <v>260</v>
      </c>
      <c r="R3" s="4">
        <f t="shared" ref="R3:R16" si="3">IFERROR(Q3/P3,"")</f>
        <v>2.8678787878787881</v>
      </c>
      <c r="S3" s="4">
        <f t="shared" ref="S3:S16" si="4">IFERROR(R3-M3,"")</f>
        <v>1.0478787878787881</v>
      </c>
      <c r="T3" s="1">
        <v>19</v>
      </c>
      <c r="U3" s="5">
        <f t="shared" ref="U3:U26" si="5">32*18*T3</f>
        <v>10944</v>
      </c>
    </row>
    <row r="4" spans="1:21">
      <c r="A4" s="1">
        <v>2024</v>
      </c>
      <c r="B4" s="3">
        <v>45744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13</v>
      </c>
      <c r="L4" s="1">
        <v>369</v>
      </c>
      <c r="M4" s="4">
        <f t="shared" ref="M4:M41" si="6">L4/(H4+2)</f>
        <v>1.8267326732673268</v>
      </c>
      <c r="N4" s="1">
        <v>202</v>
      </c>
      <c r="O4" s="5">
        <f t="shared" si="1"/>
        <v>167</v>
      </c>
      <c r="P4" s="4">
        <f t="shared" si="2"/>
        <v>91.420054200541998</v>
      </c>
      <c r="Q4" s="1">
        <v>270</v>
      </c>
      <c r="R4" s="4">
        <f t="shared" si="3"/>
        <v>2.9534001304322053</v>
      </c>
      <c r="S4" s="4">
        <f t="shared" si="4"/>
        <v>1.1266674571648785</v>
      </c>
      <c r="T4" s="1">
        <v>23.5</v>
      </c>
      <c r="U4" s="5">
        <f t="shared" si="5"/>
        <v>13536</v>
      </c>
    </row>
    <row r="5" spans="1:21">
      <c r="A5" s="1">
        <v>2024</v>
      </c>
      <c r="B5" s="3">
        <v>45745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17</v>
      </c>
      <c r="L5" s="1">
        <v>368</v>
      </c>
      <c r="M5" s="4">
        <f t="shared" si="6"/>
        <v>1.8217821782178218</v>
      </c>
      <c r="N5" s="1">
        <v>80</v>
      </c>
      <c r="O5" s="5">
        <f t="shared" si="1"/>
        <v>288</v>
      </c>
      <c r="P5" s="4">
        <f t="shared" si="2"/>
        <v>158.08695652173913</v>
      </c>
      <c r="Q5" s="1">
        <v>440</v>
      </c>
      <c r="R5" s="4">
        <f t="shared" si="3"/>
        <v>2.7832783278327833</v>
      </c>
      <c r="S5" s="4">
        <f t="shared" si="4"/>
        <v>0.96149614961496144</v>
      </c>
      <c r="T5" s="1">
        <v>30.5</v>
      </c>
      <c r="U5" s="5">
        <f t="shared" si="5"/>
        <v>17568</v>
      </c>
    </row>
    <row r="6" spans="1:21">
      <c r="A6" s="1">
        <v>2024</v>
      </c>
      <c r="B6" s="3">
        <v>45746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8</v>
      </c>
      <c r="L6" s="1">
        <v>369</v>
      </c>
      <c r="M6" s="4">
        <f t="shared" si="6"/>
        <v>1.8267326732673268</v>
      </c>
      <c r="N6" s="1">
        <v>231</v>
      </c>
      <c r="O6" s="5">
        <f t="shared" si="1"/>
        <v>138</v>
      </c>
      <c r="P6" s="4">
        <f t="shared" si="2"/>
        <v>75.544715447154474</v>
      </c>
      <c r="Q6" s="1">
        <v>210</v>
      </c>
      <c r="R6" s="4">
        <f t="shared" si="3"/>
        <v>2.7798105897546277</v>
      </c>
      <c r="S6" s="4">
        <f t="shared" si="4"/>
        <v>0.95307791648730089</v>
      </c>
      <c r="T6" s="1">
        <v>21</v>
      </c>
      <c r="U6" s="5">
        <f t="shared" si="5"/>
        <v>12096</v>
      </c>
    </row>
    <row r="7" spans="1:21">
      <c r="A7" s="1">
        <v>2024</v>
      </c>
      <c r="B7" s="3">
        <v>45792</v>
      </c>
      <c r="C7" s="1">
        <v>9963200</v>
      </c>
      <c r="D7" s="1" t="s">
        <v>18</v>
      </c>
      <c r="E7" s="1" t="s">
        <v>23</v>
      </c>
      <c r="F7" s="1" t="s">
        <v>33</v>
      </c>
      <c r="G7" s="1" t="s">
        <v>35</v>
      </c>
      <c r="H7" s="1">
        <v>200</v>
      </c>
      <c r="I7" s="1">
        <v>35</v>
      </c>
      <c r="J7" s="1" t="s">
        <v>26</v>
      </c>
      <c r="K7" s="1">
        <v>15</v>
      </c>
      <c r="L7" s="1">
        <v>441</v>
      </c>
      <c r="M7" s="4">
        <v>1.0900000000000001</v>
      </c>
      <c r="N7" s="1">
        <v>266</v>
      </c>
      <c r="O7" s="5">
        <f t="shared" si="1"/>
        <v>175</v>
      </c>
      <c r="P7" s="4">
        <f t="shared" si="2"/>
        <v>160.55045871559631</v>
      </c>
      <c r="Q7" s="1">
        <v>300</v>
      </c>
      <c r="R7" s="4">
        <f t="shared" si="3"/>
        <v>1.8685714285714288</v>
      </c>
      <c r="S7" s="4">
        <f t="shared" si="4"/>
        <v>0.77857142857142869</v>
      </c>
      <c r="T7" s="1">
        <v>17.5</v>
      </c>
      <c r="U7" s="5">
        <f t="shared" si="5"/>
        <v>10080</v>
      </c>
    </row>
    <row r="8" spans="1:21">
      <c r="A8" s="1">
        <v>2024</v>
      </c>
      <c r="B8" s="3">
        <v>45793</v>
      </c>
      <c r="C8" s="1">
        <v>9963200</v>
      </c>
      <c r="D8" s="1" t="s">
        <v>18</v>
      </c>
      <c r="E8" s="1" t="s">
        <v>23</v>
      </c>
      <c r="F8" s="1" t="s">
        <v>33</v>
      </c>
      <c r="G8" s="1" t="s">
        <v>35</v>
      </c>
      <c r="H8" s="1">
        <v>200</v>
      </c>
      <c r="I8" s="1">
        <v>35</v>
      </c>
      <c r="J8" s="1" t="s">
        <v>26</v>
      </c>
      <c r="K8" s="1">
        <v>16</v>
      </c>
      <c r="L8" s="1">
        <v>221</v>
      </c>
      <c r="M8" s="4">
        <f t="shared" si="6"/>
        <v>1.0940594059405941</v>
      </c>
      <c r="N8" s="1">
        <v>0</v>
      </c>
      <c r="O8" s="5">
        <f t="shared" si="1"/>
        <v>221</v>
      </c>
      <c r="P8" s="4">
        <f t="shared" si="2"/>
        <v>201.99999999999997</v>
      </c>
      <c r="Q8" s="1">
        <v>360</v>
      </c>
      <c r="R8" s="4">
        <f t="shared" si="3"/>
        <v>1.7821782178217824</v>
      </c>
      <c r="S8" s="4">
        <f t="shared" si="4"/>
        <v>0.68811881188118829</v>
      </c>
      <c r="T8" s="1">
        <v>22.5</v>
      </c>
      <c r="U8" s="5">
        <f t="shared" si="5"/>
        <v>12960</v>
      </c>
    </row>
    <row r="9" spans="1:21">
      <c r="A9" s="1">
        <v>2024</v>
      </c>
      <c r="B9" s="3">
        <v>45796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257</v>
      </c>
      <c r="O9" s="5">
        <f t="shared" si="1"/>
        <v>184</v>
      </c>
      <c r="P9" s="4">
        <f t="shared" si="2"/>
        <v>168.80733944954127</v>
      </c>
      <c r="Q9" s="1">
        <v>350</v>
      </c>
      <c r="R9" s="4">
        <f t="shared" si="3"/>
        <v>2.0733695652173916</v>
      </c>
      <c r="S9" s="4">
        <f t="shared" si="4"/>
        <v>0.98336956521739149</v>
      </c>
      <c r="T9" s="1">
        <v>16</v>
      </c>
      <c r="U9" s="5">
        <f t="shared" si="5"/>
        <v>9216</v>
      </c>
    </row>
    <row r="10" spans="1:21">
      <c r="A10" s="1">
        <v>2024</v>
      </c>
      <c r="B10" s="3">
        <v>45797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12</v>
      </c>
      <c r="L10" s="1">
        <v>441</v>
      </c>
      <c r="M10" s="4">
        <v>1.0900000000000001</v>
      </c>
      <c r="N10" s="1">
        <v>282</v>
      </c>
      <c r="O10" s="5">
        <f t="shared" si="1"/>
        <v>159</v>
      </c>
      <c r="P10" s="4">
        <f t="shared" si="2"/>
        <v>145.87155963302752</v>
      </c>
      <c r="Q10" s="1">
        <v>300</v>
      </c>
      <c r="R10" s="4">
        <f t="shared" si="3"/>
        <v>2.0566037735849059</v>
      </c>
      <c r="S10" s="4">
        <f t="shared" si="4"/>
        <v>0.96660377358490579</v>
      </c>
      <c r="T10" s="1">
        <v>20</v>
      </c>
      <c r="U10" s="5">
        <f t="shared" si="5"/>
        <v>11520</v>
      </c>
    </row>
    <row r="11" spans="1:21">
      <c r="A11" s="1">
        <v>2024</v>
      </c>
      <c r="B11" s="3">
        <v>45798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16</v>
      </c>
      <c r="L11" s="1">
        <v>451</v>
      </c>
      <c r="M11" s="4">
        <v>1.1200000000000001</v>
      </c>
      <c r="N11" s="1">
        <v>154</v>
      </c>
      <c r="O11" s="5">
        <f t="shared" si="1"/>
        <v>297</v>
      </c>
      <c r="P11" s="4">
        <f t="shared" si="2"/>
        <v>265.17857142857139</v>
      </c>
      <c r="Q11" s="1">
        <v>510</v>
      </c>
      <c r="R11" s="4">
        <f t="shared" si="3"/>
        <v>1.9232323232323236</v>
      </c>
      <c r="S11" s="4">
        <f t="shared" si="4"/>
        <v>0.80323232323232352</v>
      </c>
      <c r="T11" s="1">
        <v>27.5</v>
      </c>
      <c r="U11" s="5">
        <f t="shared" si="5"/>
        <v>15840</v>
      </c>
    </row>
    <row r="12" spans="1:21">
      <c r="A12" s="1">
        <v>2025</v>
      </c>
      <c r="B12" s="3">
        <v>45792</v>
      </c>
      <c r="C12" s="1">
        <v>1062300</v>
      </c>
      <c r="D12" s="1" t="s">
        <v>16</v>
      </c>
      <c r="E12" s="1" t="s">
        <v>23</v>
      </c>
      <c r="F12" s="1" t="s">
        <v>10</v>
      </c>
      <c r="G12" s="1" t="s">
        <v>35</v>
      </c>
      <c r="H12" s="1">
        <v>200</v>
      </c>
      <c r="I12" s="1">
        <v>35</v>
      </c>
      <c r="J12" s="1" t="s">
        <v>25</v>
      </c>
      <c r="K12" s="1">
        <v>14</v>
      </c>
      <c r="L12" s="1">
        <v>415</v>
      </c>
      <c r="M12" s="4">
        <f t="shared" si="6"/>
        <v>2.0544554455445545</v>
      </c>
      <c r="N12" s="1">
        <v>273</v>
      </c>
      <c r="O12" s="5">
        <f t="shared" si="1"/>
        <v>142</v>
      </c>
      <c r="P12" s="4">
        <f t="shared" si="2"/>
        <v>69.118072289156629</v>
      </c>
      <c r="Q12" s="1">
        <v>229</v>
      </c>
      <c r="R12" s="4">
        <f t="shared" si="3"/>
        <v>3.3131711058429785</v>
      </c>
      <c r="S12" s="4">
        <f t="shared" si="4"/>
        <v>1.258715660298424</v>
      </c>
      <c r="T12" s="1">
        <v>21.5</v>
      </c>
      <c r="U12" s="5">
        <f t="shared" si="5"/>
        <v>12384</v>
      </c>
    </row>
    <row r="13" spans="1:21">
      <c r="A13" s="1">
        <v>2025</v>
      </c>
      <c r="B13" s="3">
        <v>45793</v>
      </c>
      <c r="C13" s="1">
        <v>1062300</v>
      </c>
      <c r="D13" s="1" t="s">
        <v>16</v>
      </c>
      <c r="E13" s="1" t="s">
        <v>23</v>
      </c>
      <c r="F13" s="1" t="s">
        <v>10</v>
      </c>
      <c r="G13" s="1" t="s">
        <v>35</v>
      </c>
      <c r="H13" s="1">
        <v>200</v>
      </c>
      <c r="I13" s="1">
        <v>35</v>
      </c>
      <c r="J13" s="1" t="s">
        <v>25</v>
      </c>
      <c r="K13" s="1">
        <v>15</v>
      </c>
      <c r="L13" s="1">
        <v>419</v>
      </c>
      <c r="M13" s="4">
        <f t="shared" si="6"/>
        <v>2.0742574257425743</v>
      </c>
      <c r="N13" s="1">
        <v>207</v>
      </c>
      <c r="O13" s="5">
        <f t="shared" si="1"/>
        <v>212</v>
      </c>
      <c r="P13" s="4">
        <f t="shared" si="2"/>
        <v>102.20525059665871</v>
      </c>
      <c r="Q13" s="1">
        <v>329</v>
      </c>
      <c r="R13" s="4">
        <f t="shared" si="3"/>
        <v>3.2190127031571079</v>
      </c>
      <c r="S13" s="4">
        <f t="shared" si="4"/>
        <v>1.1447552774145335</v>
      </c>
      <c r="T13" s="1">
        <v>21.25</v>
      </c>
      <c r="U13" s="5">
        <f t="shared" si="5"/>
        <v>12240</v>
      </c>
    </row>
    <row r="14" spans="1:21">
      <c r="A14" s="1">
        <v>2025</v>
      </c>
      <c r="B14" s="3">
        <v>45796</v>
      </c>
      <c r="C14" s="1">
        <v>1062300</v>
      </c>
      <c r="D14" s="1" t="s">
        <v>16</v>
      </c>
      <c r="E14" s="1" t="s">
        <v>23</v>
      </c>
      <c r="F14" s="1" t="s">
        <v>10</v>
      </c>
      <c r="G14" s="1" t="s">
        <v>35</v>
      </c>
      <c r="H14" s="1">
        <v>200</v>
      </c>
      <c r="I14" s="1">
        <v>35</v>
      </c>
      <c r="J14" s="1" t="s">
        <v>25</v>
      </c>
      <c r="K14" s="1">
        <v>17</v>
      </c>
      <c r="L14" s="1">
        <v>413</v>
      </c>
      <c r="M14" s="4">
        <f t="shared" si="6"/>
        <v>2.0445544554455446</v>
      </c>
      <c r="N14" s="1">
        <v>114</v>
      </c>
      <c r="O14" s="5">
        <f t="shared" si="1"/>
        <v>299</v>
      </c>
      <c r="P14" s="4">
        <f t="shared" si="2"/>
        <v>146.24213075060533</v>
      </c>
      <c r="Q14" s="1">
        <v>508</v>
      </c>
      <c r="R14" s="4">
        <f t="shared" si="3"/>
        <v>3.4736911818272129</v>
      </c>
      <c r="S14" s="4">
        <f t="shared" si="4"/>
        <v>1.4291367263816683</v>
      </c>
      <c r="T14" s="1">
        <v>25.65</v>
      </c>
      <c r="U14" s="5">
        <f t="shared" si="5"/>
        <v>14774.4</v>
      </c>
    </row>
    <row r="15" spans="1:21">
      <c r="A15" s="1">
        <v>2025</v>
      </c>
      <c r="B15" s="3">
        <v>45797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413</v>
      </c>
      <c r="M15" s="4">
        <f t="shared" si="6"/>
        <v>2.0445544554455446</v>
      </c>
      <c r="N15" s="1">
        <v>241</v>
      </c>
      <c r="O15" s="5">
        <f t="shared" si="1"/>
        <v>172</v>
      </c>
      <c r="P15" s="4">
        <f t="shared" si="2"/>
        <v>84.125907990314772</v>
      </c>
      <c r="Q15" s="1">
        <v>300</v>
      </c>
      <c r="R15" s="4">
        <f t="shared" si="3"/>
        <v>3.5660833525212987</v>
      </c>
      <c r="S15" s="4">
        <f t="shared" si="4"/>
        <v>1.5215288970757541</v>
      </c>
      <c r="T15" s="1">
        <v>15.75</v>
      </c>
      <c r="U15" s="5">
        <f t="shared" si="5"/>
        <v>9072</v>
      </c>
    </row>
    <row r="16" spans="1:21">
      <c r="A16" s="1">
        <v>2025</v>
      </c>
      <c r="B16" s="3">
        <v>45798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11</v>
      </c>
      <c r="L16" s="1">
        <v>412</v>
      </c>
      <c r="M16" s="4">
        <f t="shared" si="6"/>
        <v>2.0396039603960396</v>
      </c>
      <c r="N16" s="1">
        <v>251</v>
      </c>
      <c r="O16" s="5">
        <f t="shared" si="1"/>
        <v>161</v>
      </c>
      <c r="P16" s="4">
        <f t="shared" si="2"/>
        <v>78.9368932038835</v>
      </c>
      <c r="Q16" s="1">
        <v>294</v>
      </c>
      <c r="R16" s="4">
        <f t="shared" si="3"/>
        <v>3.7244941885492895</v>
      </c>
      <c r="S16" s="4">
        <f t="shared" si="4"/>
        <v>1.6848902281532498</v>
      </c>
      <c r="T16" s="1">
        <v>8.75</v>
      </c>
      <c r="U16" s="5">
        <f t="shared" si="5"/>
        <v>5040</v>
      </c>
    </row>
    <row r="17" spans="1:21">
      <c r="A17" s="2">
        <v>2025</v>
      </c>
      <c r="B17" s="6">
        <v>45805</v>
      </c>
      <c r="C17" s="2"/>
      <c r="D17" s="2" t="s">
        <v>19</v>
      </c>
      <c r="E17" s="2" t="s">
        <v>30</v>
      </c>
      <c r="F17" s="2" t="s">
        <v>34</v>
      </c>
      <c r="G17" s="2" t="s">
        <v>36</v>
      </c>
      <c r="H17" s="2">
        <v>300</v>
      </c>
      <c r="I17" s="2">
        <v>40</v>
      </c>
      <c r="J17" s="2" t="s">
        <v>29</v>
      </c>
      <c r="K17" s="2">
        <v>14</v>
      </c>
      <c r="L17" s="1">
        <v>323</v>
      </c>
      <c r="M17" s="4">
        <f t="shared" si="6"/>
        <v>1.0695364238410596</v>
      </c>
      <c r="N17" s="1">
        <v>169</v>
      </c>
      <c r="O17" s="5">
        <f t="shared" ref="O17:O26" si="7">L17-N17</f>
        <v>154</v>
      </c>
      <c r="P17" s="4">
        <f t="shared" si="2"/>
        <v>143.9876160990712</v>
      </c>
      <c r="Q17" s="1">
        <v>283</v>
      </c>
      <c r="R17" s="4">
        <f t="shared" ref="R17:R26" si="8">IFERROR(Q17/P17,"")</f>
        <v>1.9654468048507785</v>
      </c>
      <c r="S17" s="4">
        <f t="shared" ref="S17:S26" si="9">IFERROR(R17-M17,"")</f>
        <v>0.89591038100971887</v>
      </c>
      <c r="T17" s="1">
        <v>18.25</v>
      </c>
      <c r="U17" s="5">
        <f t="shared" si="5"/>
        <v>10512</v>
      </c>
    </row>
    <row r="18" spans="1:21">
      <c r="A18" s="1">
        <v>2025</v>
      </c>
      <c r="B18" s="3">
        <v>45806</v>
      </c>
      <c r="C18" s="1"/>
      <c r="D18" s="1" t="s">
        <v>19</v>
      </c>
      <c r="E18" s="2" t="s">
        <v>30</v>
      </c>
      <c r="F18" s="2" t="s">
        <v>34</v>
      </c>
      <c r="G18" s="2" t="s">
        <v>36</v>
      </c>
      <c r="H18" s="1">
        <v>300</v>
      </c>
      <c r="I18" s="2">
        <v>40</v>
      </c>
      <c r="J18" s="2" t="s">
        <v>29</v>
      </c>
      <c r="K18" s="1">
        <v>14</v>
      </c>
      <c r="L18" s="1">
        <v>327</v>
      </c>
      <c r="M18" s="4">
        <f t="shared" si="6"/>
        <v>1.0827814569536425</v>
      </c>
      <c r="N18" s="1">
        <v>125</v>
      </c>
      <c r="O18" s="5">
        <f t="shared" si="7"/>
        <v>202</v>
      </c>
      <c r="P18" s="4">
        <f t="shared" si="2"/>
        <v>186.55657492354737</v>
      </c>
      <c r="Q18" s="1">
        <v>340</v>
      </c>
      <c r="R18" s="4">
        <f t="shared" si="8"/>
        <v>1.8225034423972202</v>
      </c>
      <c r="S18" s="4">
        <f t="shared" si="9"/>
        <v>0.7397219854435777</v>
      </c>
      <c r="T18" s="1">
        <v>16</v>
      </c>
      <c r="U18" s="5">
        <f t="shared" si="5"/>
        <v>9216</v>
      </c>
    </row>
    <row r="19" spans="1:21">
      <c r="A19" s="1">
        <v>2025</v>
      </c>
      <c r="B19" s="3">
        <v>45807</v>
      </c>
      <c r="C19" s="1"/>
      <c r="D19" s="1" t="s">
        <v>19</v>
      </c>
      <c r="E19" s="2" t="s">
        <v>30</v>
      </c>
      <c r="F19" s="2" t="s">
        <v>34</v>
      </c>
      <c r="G19" s="2" t="s">
        <v>36</v>
      </c>
      <c r="H19" s="1">
        <v>300</v>
      </c>
      <c r="I19" s="2">
        <v>40</v>
      </c>
      <c r="J19" s="2" t="s">
        <v>29</v>
      </c>
      <c r="K19" s="1">
        <v>17</v>
      </c>
      <c r="L19" s="1">
        <v>326</v>
      </c>
      <c r="M19" s="4">
        <f t="shared" si="6"/>
        <v>1.0794701986754967</v>
      </c>
      <c r="N19" s="1">
        <v>113</v>
      </c>
      <c r="O19" s="5">
        <f t="shared" si="7"/>
        <v>213</v>
      </c>
      <c r="P19" s="4">
        <f t="shared" si="2"/>
        <v>197.31901840490798</v>
      </c>
      <c r="Q19" s="1">
        <v>389</v>
      </c>
      <c r="R19" s="4">
        <f t="shared" si="8"/>
        <v>1.9714267947641699</v>
      </c>
      <c r="S19" s="4">
        <f t="shared" si="9"/>
        <v>0.89195659608867328</v>
      </c>
      <c r="T19" s="1">
        <v>16</v>
      </c>
      <c r="U19" s="5">
        <f t="shared" si="5"/>
        <v>9216</v>
      </c>
    </row>
    <row r="20" spans="1:21">
      <c r="A20" s="1">
        <v>2025</v>
      </c>
      <c r="B20" s="3">
        <v>45810</v>
      </c>
      <c r="C20" s="1"/>
      <c r="D20" s="1" t="s">
        <v>19</v>
      </c>
      <c r="E20" s="2" t="s">
        <v>30</v>
      </c>
      <c r="F20" s="2" t="s">
        <v>34</v>
      </c>
      <c r="G20" s="2" t="s">
        <v>36</v>
      </c>
      <c r="H20" s="1">
        <v>300</v>
      </c>
      <c r="I20" s="2">
        <v>40</v>
      </c>
      <c r="J20" s="2" t="s">
        <v>29</v>
      </c>
      <c r="K20" s="1">
        <v>16</v>
      </c>
      <c r="L20" s="1">
        <v>324</v>
      </c>
      <c r="M20" s="4">
        <f t="shared" si="6"/>
        <v>1.0728476821192052</v>
      </c>
      <c r="N20" s="1">
        <v>141</v>
      </c>
      <c r="O20" s="5">
        <f t="shared" si="7"/>
        <v>183</v>
      </c>
      <c r="P20" s="4">
        <f t="shared" si="2"/>
        <v>170.57407407407408</v>
      </c>
      <c r="Q20" s="1">
        <v>325</v>
      </c>
      <c r="R20" s="4">
        <f t="shared" si="8"/>
        <v>1.9053305829985887</v>
      </c>
      <c r="S20" s="4">
        <f t="shared" si="9"/>
        <v>0.83248290087938348</v>
      </c>
      <c r="T20" s="1">
        <v>12.1</v>
      </c>
      <c r="U20" s="5">
        <f t="shared" si="5"/>
        <v>6969.5999999999995</v>
      </c>
    </row>
    <row r="21" spans="1:21">
      <c r="A21" s="1">
        <v>2025</v>
      </c>
      <c r="B21" s="3">
        <v>45811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17</v>
      </c>
      <c r="L21" s="1">
        <v>325</v>
      </c>
      <c r="M21" s="4">
        <f t="shared" si="6"/>
        <v>1.076158940397351</v>
      </c>
      <c r="N21" s="1">
        <v>156</v>
      </c>
      <c r="O21" s="5">
        <f t="shared" si="7"/>
        <v>169</v>
      </c>
      <c r="P21" s="4">
        <f t="shared" si="2"/>
        <v>157.04</v>
      </c>
      <c r="Q21" s="1">
        <v>317</v>
      </c>
      <c r="R21" s="4">
        <f t="shared" si="8"/>
        <v>2.0185939887926643</v>
      </c>
      <c r="S21" s="4">
        <f t="shared" si="9"/>
        <v>0.94243504839531322</v>
      </c>
      <c r="T21" s="1">
        <v>11.5</v>
      </c>
      <c r="U21" s="5">
        <f t="shared" si="5"/>
        <v>6624</v>
      </c>
    </row>
    <row r="22" spans="1:21">
      <c r="A22" s="1">
        <v>2025</v>
      </c>
      <c r="B22" s="3">
        <v>45812</v>
      </c>
      <c r="C22" s="1"/>
      <c r="D22" s="1" t="s">
        <v>20</v>
      </c>
      <c r="E22" s="2" t="s">
        <v>30</v>
      </c>
      <c r="F22" s="1" t="s">
        <v>38</v>
      </c>
      <c r="G22" s="2" t="s">
        <v>36</v>
      </c>
      <c r="H22" s="1">
        <v>200</v>
      </c>
      <c r="I22" s="1">
        <v>40</v>
      </c>
      <c r="J22" s="1" t="s">
        <v>31</v>
      </c>
      <c r="K22" s="1">
        <v>16</v>
      </c>
      <c r="L22" s="1">
        <v>319</v>
      </c>
      <c r="M22" s="4">
        <f>L22/(H22+2)</f>
        <v>1.5792079207920793</v>
      </c>
      <c r="N22" s="1">
        <v>62</v>
      </c>
      <c r="O22" s="5">
        <f>L22-N22</f>
        <v>257</v>
      </c>
      <c r="P22" s="4">
        <f t="shared" si="2"/>
        <v>162.73981191222569</v>
      </c>
      <c r="Q22" s="1">
        <v>441</v>
      </c>
      <c r="R22" s="4">
        <f t="shared" si="8"/>
        <v>2.7098470547443854</v>
      </c>
      <c r="S22" s="4">
        <f t="shared" si="9"/>
        <v>1.1306391339523061</v>
      </c>
      <c r="T22" s="1">
        <v>25</v>
      </c>
      <c r="U22" s="5">
        <f t="shared" si="5"/>
        <v>14400</v>
      </c>
    </row>
    <row r="23" spans="1:21">
      <c r="A23" s="1">
        <v>2025</v>
      </c>
      <c r="B23" s="3">
        <v>45813</v>
      </c>
      <c r="C23" s="1"/>
      <c r="D23" s="1" t="s">
        <v>20</v>
      </c>
      <c r="E23" s="2" t="s">
        <v>30</v>
      </c>
      <c r="F23" s="1" t="s">
        <v>38</v>
      </c>
      <c r="G23" s="2" t="s">
        <v>36</v>
      </c>
      <c r="H23" s="1">
        <v>200</v>
      </c>
      <c r="I23" s="1">
        <v>40</v>
      </c>
      <c r="J23" s="1" t="s">
        <v>31</v>
      </c>
      <c r="K23" s="1">
        <v>18</v>
      </c>
      <c r="L23" s="1">
        <v>331</v>
      </c>
      <c r="M23" s="4">
        <f t="shared" si="6"/>
        <v>1.6386138613861385</v>
      </c>
      <c r="N23" s="1">
        <v>126</v>
      </c>
      <c r="O23" s="5">
        <f t="shared" si="7"/>
        <v>205</v>
      </c>
      <c r="P23" s="4">
        <f t="shared" si="2"/>
        <v>125.10574018126889</v>
      </c>
      <c r="Q23" s="1">
        <v>276</v>
      </c>
      <c r="R23" s="4">
        <f t="shared" si="8"/>
        <v>2.2061337841101181</v>
      </c>
      <c r="S23" s="4">
        <f t="shared" si="9"/>
        <v>0.56751992272397955</v>
      </c>
      <c r="T23" s="1">
        <v>13.7</v>
      </c>
      <c r="U23" s="5">
        <f t="shared" si="5"/>
        <v>7891.2</v>
      </c>
    </row>
    <row r="24" spans="1:21">
      <c r="A24" s="1">
        <v>2025</v>
      </c>
      <c r="B24" s="3">
        <v>45814</v>
      </c>
      <c r="C24" s="1"/>
      <c r="D24" s="1" t="s">
        <v>20</v>
      </c>
      <c r="E24" s="2" t="s">
        <v>30</v>
      </c>
      <c r="F24" s="1" t="s">
        <v>38</v>
      </c>
      <c r="G24" s="2" t="s">
        <v>36</v>
      </c>
      <c r="H24" s="1">
        <v>200</v>
      </c>
      <c r="I24" s="1">
        <v>40</v>
      </c>
      <c r="J24" s="1" t="s">
        <v>31</v>
      </c>
      <c r="K24" s="1">
        <v>11</v>
      </c>
      <c r="L24" s="1">
        <v>328</v>
      </c>
      <c r="M24" s="4">
        <f t="shared" si="6"/>
        <v>1.6237623762376239</v>
      </c>
      <c r="N24" s="1">
        <v>134</v>
      </c>
      <c r="O24" s="5">
        <f t="shared" si="7"/>
        <v>194</v>
      </c>
      <c r="P24" s="4">
        <f t="shared" si="2"/>
        <v>119.47560975609755</v>
      </c>
      <c r="Q24" s="1">
        <v>345</v>
      </c>
      <c r="R24" s="4">
        <f t="shared" si="8"/>
        <v>2.8876186587730941</v>
      </c>
      <c r="S24" s="4">
        <f t="shared" si="9"/>
        <v>1.2638562825354702</v>
      </c>
      <c r="T24" s="1">
        <v>8.5</v>
      </c>
      <c r="U24" s="5">
        <f t="shared" si="5"/>
        <v>4896</v>
      </c>
    </row>
    <row r="25" spans="1:21">
      <c r="A25" s="1">
        <v>2025</v>
      </c>
      <c r="B25" s="3">
        <v>45817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343</v>
      </c>
      <c r="M25" s="4">
        <f t="shared" si="6"/>
        <v>1.698019801980198</v>
      </c>
      <c r="N25" s="1">
        <v>147</v>
      </c>
      <c r="O25" s="5">
        <f t="shared" si="7"/>
        <v>196</v>
      </c>
      <c r="P25" s="4">
        <f t="shared" si="2"/>
        <v>115.42857142857143</v>
      </c>
      <c r="Q25" s="1">
        <v>357</v>
      </c>
      <c r="R25" s="4">
        <f t="shared" si="8"/>
        <v>3.0928217821782176</v>
      </c>
      <c r="S25" s="4">
        <f t="shared" si="9"/>
        <v>1.3948019801980196</v>
      </c>
      <c r="T25" s="1">
        <v>17.5</v>
      </c>
      <c r="U25" s="5">
        <f t="shared" si="5"/>
        <v>10080</v>
      </c>
    </row>
    <row r="26" spans="1:21">
      <c r="A26" s="1">
        <v>2025</v>
      </c>
      <c r="B26" s="3">
        <v>45818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14</v>
      </c>
      <c r="L26" s="1">
        <v>355</v>
      </c>
      <c r="M26" s="4">
        <f t="shared" si="6"/>
        <v>1.7574257425742574</v>
      </c>
      <c r="N26" s="1">
        <v>160</v>
      </c>
      <c r="O26" s="5">
        <f t="shared" si="7"/>
        <v>195</v>
      </c>
      <c r="P26" s="4">
        <f t="shared" si="2"/>
        <v>110.95774647887323</v>
      </c>
      <c r="Q26" s="1">
        <v>306</v>
      </c>
      <c r="R26" s="4">
        <f t="shared" si="8"/>
        <v>2.7578065498857578</v>
      </c>
      <c r="S26" s="4">
        <f t="shared" si="9"/>
        <v>1.0003808073115004</v>
      </c>
      <c r="T26" s="1">
        <v>9.5</v>
      </c>
      <c r="U26" s="5">
        <f t="shared" si="5"/>
        <v>5472</v>
      </c>
    </row>
    <row r="27" spans="1:21">
      <c r="A27" s="1">
        <v>2025</v>
      </c>
      <c r="B27" s="3">
        <v>45819</v>
      </c>
      <c r="C27" s="1"/>
      <c r="D27" s="1" t="s">
        <v>39</v>
      </c>
      <c r="E27" s="1" t="s">
        <v>40</v>
      </c>
      <c r="F27" s="1" t="s">
        <v>49</v>
      </c>
      <c r="G27" s="1" t="s">
        <v>41</v>
      </c>
      <c r="H27" s="1">
        <v>200</v>
      </c>
      <c r="I27" s="1">
        <v>35</v>
      </c>
      <c r="J27" s="1" t="s">
        <v>42</v>
      </c>
      <c r="K27" s="1">
        <v>14</v>
      </c>
      <c r="L27" s="1">
        <v>289</v>
      </c>
      <c r="M27" s="4">
        <f t="shared" si="6"/>
        <v>1.4306930693069306</v>
      </c>
      <c r="N27" s="1">
        <v>142</v>
      </c>
      <c r="O27" s="5">
        <f t="shared" ref="O27:O41" si="10">L27-N27</f>
        <v>147</v>
      </c>
      <c r="P27" s="4">
        <f t="shared" ref="P27:P41" si="11">IFERROR(O27/M27,"")</f>
        <v>102.74740484429066</v>
      </c>
      <c r="Q27" s="1">
        <v>264</v>
      </c>
      <c r="R27" s="4">
        <f t="shared" ref="R27:R41" si="12">IFERROR(Q27/P27,"")</f>
        <v>2.5694079612042837</v>
      </c>
      <c r="S27" s="4">
        <f t="shared" ref="S27:S41" si="13">IFERROR(R27-M27,"")</f>
        <v>1.1387148918973531</v>
      </c>
      <c r="T27" s="1">
        <v>8.25</v>
      </c>
      <c r="U27" s="5">
        <f t="shared" ref="U27:U41" si="14">32*18*T27</f>
        <v>4752</v>
      </c>
    </row>
    <row r="28" spans="1:21">
      <c r="A28" s="1">
        <v>2025</v>
      </c>
      <c r="B28" s="3">
        <v>45820</v>
      </c>
      <c r="C28" s="1"/>
      <c r="D28" s="1" t="s">
        <v>39</v>
      </c>
      <c r="E28" s="1" t="s">
        <v>40</v>
      </c>
      <c r="F28" s="1" t="s">
        <v>49</v>
      </c>
      <c r="G28" s="1" t="s">
        <v>41</v>
      </c>
      <c r="H28" s="1">
        <v>200</v>
      </c>
      <c r="I28" s="1">
        <v>35</v>
      </c>
      <c r="J28" s="1" t="s">
        <v>42</v>
      </c>
      <c r="K28" s="1">
        <v>13</v>
      </c>
      <c r="L28" s="1">
        <v>287</v>
      </c>
      <c r="M28" s="4">
        <f t="shared" si="6"/>
        <v>1.4207920792079207</v>
      </c>
      <c r="N28" s="1">
        <v>124</v>
      </c>
      <c r="O28" s="5">
        <f t="shared" si="10"/>
        <v>163</v>
      </c>
      <c r="P28" s="4">
        <f t="shared" si="11"/>
        <v>114.72473867595819</v>
      </c>
      <c r="Q28" s="1">
        <v>294</v>
      </c>
      <c r="R28" s="4">
        <f t="shared" si="12"/>
        <v>2.5626556520682744</v>
      </c>
      <c r="S28" s="4">
        <f t="shared" si="13"/>
        <v>1.1418635728603537</v>
      </c>
      <c r="T28" s="1">
        <v>9.4</v>
      </c>
      <c r="U28" s="5">
        <f t="shared" si="14"/>
        <v>5414.4000000000005</v>
      </c>
    </row>
    <row r="29" spans="1:21">
      <c r="A29" s="1">
        <v>2025</v>
      </c>
      <c r="B29" s="3">
        <v>45821</v>
      </c>
      <c r="C29" s="1"/>
      <c r="D29" s="1" t="s">
        <v>39</v>
      </c>
      <c r="E29" s="1" t="s">
        <v>40</v>
      </c>
      <c r="F29" s="1" t="s">
        <v>49</v>
      </c>
      <c r="G29" s="1" t="s">
        <v>41</v>
      </c>
      <c r="H29" s="1">
        <v>200</v>
      </c>
      <c r="I29" s="1">
        <v>35</v>
      </c>
      <c r="J29" s="1" t="s">
        <v>42</v>
      </c>
      <c r="K29" s="1"/>
      <c r="L29" s="1">
        <v>287</v>
      </c>
      <c r="M29" s="4">
        <f t="shared" si="6"/>
        <v>1.4207920792079207</v>
      </c>
      <c r="N29" s="1"/>
      <c r="O29" s="5">
        <f t="shared" si="10"/>
        <v>287</v>
      </c>
      <c r="P29" s="4">
        <f t="shared" si="11"/>
        <v>202</v>
      </c>
      <c r="Q29" s="1"/>
      <c r="R29" s="4">
        <f t="shared" si="12"/>
        <v>0</v>
      </c>
      <c r="S29" s="4">
        <f t="shared" si="13"/>
        <v>-1.4207920792079207</v>
      </c>
      <c r="T29" s="1"/>
      <c r="U29" s="5">
        <f t="shared" si="14"/>
        <v>0</v>
      </c>
    </row>
    <row r="30" spans="1:21">
      <c r="A30" s="1">
        <v>2025</v>
      </c>
      <c r="B30" s="3">
        <v>45824</v>
      </c>
      <c r="C30" s="1"/>
      <c r="D30" s="1" t="s">
        <v>39</v>
      </c>
      <c r="E30" s="1" t="s">
        <v>40</v>
      </c>
      <c r="F30" s="1" t="s">
        <v>49</v>
      </c>
      <c r="G30" s="1" t="s">
        <v>41</v>
      </c>
      <c r="H30" s="1">
        <v>200</v>
      </c>
      <c r="I30" s="1">
        <v>35</v>
      </c>
      <c r="J30" s="1" t="s">
        <v>42</v>
      </c>
      <c r="K30" s="1"/>
      <c r="L30" s="1"/>
      <c r="M30" s="4">
        <f t="shared" si="6"/>
        <v>0</v>
      </c>
      <c r="N30" s="1"/>
      <c r="O30" s="5">
        <f t="shared" si="10"/>
        <v>0</v>
      </c>
      <c r="P30" s="4" t="str">
        <f t="shared" si="11"/>
        <v/>
      </c>
      <c r="Q30" s="1"/>
      <c r="R30" s="4" t="str">
        <f t="shared" si="12"/>
        <v/>
      </c>
      <c r="S30" s="4" t="str">
        <f t="shared" si="13"/>
        <v/>
      </c>
      <c r="T30" s="1"/>
      <c r="U30" s="5">
        <f t="shared" si="14"/>
        <v>0</v>
      </c>
    </row>
    <row r="31" spans="1:21">
      <c r="A31" s="1">
        <v>2025</v>
      </c>
      <c r="B31" s="3">
        <v>45825</v>
      </c>
      <c r="C31" s="1"/>
      <c r="D31" s="1" t="s">
        <v>39</v>
      </c>
      <c r="E31" s="1" t="s">
        <v>40</v>
      </c>
      <c r="F31" s="1" t="s">
        <v>49</v>
      </c>
      <c r="G31" s="1" t="s">
        <v>41</v>
      </c>
      <c r="H31" s="1">
        <v>200</v>
      </c>
      <c r="I31" s="1">
        <v>35</v>
      </c>
      <c r="J31" s="1" t="s">
        <v>42</v>
      </c>
      <c r="K31" s="1"/>
      <c r="L31" s="1"/>
      <c r="M31" s="4">
        <f t="shared" si="6"/>
        <v>0</v>
      </c>
      <c r="N31" s="1"/>
      <c r="O31" s="5">
        <f t="shared" si="10"/>
        <v>0</v>
      </c>
      <c r="P31" s="4" t="str">
        <f t="shared" si="11"/>
        <v/>
      </c>
      <c r="Q31" s="1"/>
      <c r="R31" s="4" t="str">
        <f t="shared" si="12"/>
        <v/>
      </c>
      <c r="S31" s="4" t="str">
        <f t="shared" si="13"/>
        <v/>
      </c>
      <c r="T31" s="1"/>
      <c r="U31" s="5">
        <f t="shared" si="14"/>
        <v>0</v>
      </c>
    </row>
    <row r="32" spans="1:21">
      <c r="A32" s="1">
        <v>2025</v>
      </c>
      <c r="B32" s="3">
        <v>45826</v>
      </c>
      <c r="C32" s="1"/>
      <c r="D32" s="1" t="s">
        <v>43</v>
      </c>
      <c r="E32" s="1" t="s">
        <v>44</v>
      </c>
      <c r="F32" s="1" t="s">
        <v>45</v>
      </c>
      <c r="G32" s="1" t="s">
        <v>41</v>
      </c>
      <c r="H32" s="1">
        <v>200</v>
      </c>
      <c r="I32" s="1">
        <v>30</v>
      </c>
      <c r="J32" s="1" t="s">
        <v>46</v>
      </c>
      <c r="K32" s="1"/>
      <c r="L32" s="1"/>
      <c r="M32" s="4">
        <f t="shared" si="6"/>
        <v>0</v>
      </c>
      <c r="N32" s="1"/>
      <c r="O32" s="5">
        <f t="shared" si="10"/>
        <v>0</v>
      </c>
      <c r="P32" s="4" t="str">
        <f t="shared" si="11"/>
        <v/>
      </c>
      <c r="Q32" s="1"/>
      <c r="R32" s="4" t="str">
        <f t="shared" si="12"/>
        <v/>
      </c>
      <c r="S32" s="4" t="str">
        <f t="shared" si="13"/>
        <v/>
      </c>
      <c r="T32" s="1"/>
      <c r="U32" s="5">
        <f t="shared" si="14"/>
        <v>0</v>
      </c>
    </row>
    <row r="33" spans="1:21">
      <c r="A33" s="1">
        <v>2025</v>
      </c>
      <c r="B33" s="3">
        <v>45827</v>
      </c>
      <c r="C33" s="1"/>
      <c r="D33" s="1" t="s">
        <v>43</v>
      </c>
      <c r="E33" s="1" t="s">
        <v>44</v>
      </c>
      <c r="F33" s="1" t="s">
        <v>45</v>
      </c>
      <c r="G33" s="1" t="s">
        <v>41</v>
      </c>
      <c r="H33" s="1">
        <v>200</v>
      </c>
      <c r="I33" s="1">
        <v>30</v>
      </c>
      <c r="J33" s="1" t="s">
        <v>46</v>
      </c>
      <c r="K33" s="1"/>
      <c r="L33" s="1"/>
      <c r="M33" s="4">
        <f t="shared" si="6"/>
        <v>0</v>
      </c>
      <c r="N33" s="1"/>
      <c r="O33" s="5">
        <f t="shared" si="10"/>
        <v>0</v>
      </c>
      <c r="P33" s="4" t="str">
        <f t="shared" si="11"/>
        <v/>
      </c>
      <c r="Q33" s="1"/>
      <c r="R33" s="4" t="str">
        <f t="shared" si="12"/>
        <v/>
      </c>
      <c r="S33" s="4" t="str">
        <f t="shared" si="13"/>
        <v/>
      </c>
      <c r="T33" s="1"/>
      <c r="U33" s="5">
        <f t="shared" si="14"/>
        <v>0</v>
      </c>
    </row>
    <row r="34" spans="1:21">
      <c r="A34" s="1">
        <v>2025</v>
      </c>
      <c r="B34" s="3">
        <v>45828</v>
      </c>
      <c r="C34" s="1"/>
      <c r="D34" s="1" t="s">
        <v>43</v>
      </c>
      <c r="E34" s="1" t="s">
        <v>44</v>
      </c>
      <c r="F34" s="1" t="s">
        <v>45</v>
      </c>
      <c r="G34" s="1" t="s">
        <v>41</v>
      </c>
      <c r="H34" s="1">
        <v>200</v>
      </c>
      <c r="I34" s="1">
        <v>30</v>
      </c>
      <c r="J34" s="1" t="s">
        <v>46</v>
      </c>
      <c r="K34" s="1"/>
      <c r="L34" s="1"/>
      <c r="M34" s="4">
        <f t="shared" si="6"/>
        <v>0</v>
      </c>
      <c r="N34" s="1"/>
      <c r="O34" s="5">
        <f t="shared" si="10"/>
        <v>0</v>
      </c>
      <c r="P34" s="4" t="str">
        <f t="shared" si="11"/>
        <v/>
      </c>
      <c r="Q34" s="1"/>
      <c r="R34" s="4" t="str">
        <f t="shared" si="12"/>
        <v/>
      </c>
      <c r="S34" s="4" t="str">
        <f t="shared" si="13"/>
        <v/>
      </c>
      <c r="T34" s="1"/>
      <c r="U34" s="5">
        <f t="shared" si="14"/>
        <v>0</v>
      </c>
    </row>
    <row r="35" spans="1:21">
      <c r="A35" s="1">
        <v>2025</v>
      </c>
      <c r="B35" s="3">
        <v>45831</v>
      </c>
      <c r="C35" s="1"/>
      <c r="D35" s="1" t="s">
        <v>43</v>
      </c>
      <c r="E35" s="1" t="s">
        <v>44</v>
      </c>
      <c r="F35" s="1" t="s">
        <v>45</v>
      </c>
      <c r="G35" s="1" t="s">
        <v>41</v>
      </c>
      <c r="H35" s="1">
        <v>200</v>
      </c>
      <c r="I35" s="1">
        <v>30</v>
      </c>
      <c r="J35" s="1" t="s">
        <v>46</v>
      </c>
      <c r="K35" s="1"/>
      <c r="L35" s="1"/>
      <c r="M35" s="4">
        <f t="shared" si="6"/>
        <v>0</v>
      </c>
      <c r="N35" s="1"/>
      <c r="O35" s="5">
        <f t="shared" si="10"/>
        <v>0</v>
      </c>
      <c r="P35" s="4" t="str">
        <f t="shared" si="11"/>
        <v/>
      </c>
      <c r="Q35" s="1"/>
      <c r="R35" s="4" t="str">
        <f t="shared" si="12"/>
        <v/>
      </c>
      <c r="S35" s="4" t="str">
        <f t="shared" si="13"/>
        <v/>
      </c>
      <c r="T35" s="1"/>
      <c r="U35" s="5">
        <f t="shared" si="14"/>
        <v>0</v>
      </c>
    </row>
    <row r="36" spans="1:21">
      <c r="A36" s="1">
        <v>2025</v>
      </c>
      <c r="B36" s="3">
        <v>45832</v>
      </c>
      <c r="C36" s="1"/>
      <c r="D36" s="1" t="s">
        <v>43</v>
      </c>
      <c r="E36" s="1" t="s">
        <v>44</v>
      </c>
      <c r="F36" s="1" t="s">
        <v>45</v>
      </c>
      <c r="G36" s="1" t="s">
        <v>41</v>
      </c>
      <c r="H36" s="1">
        <v>200</v>
      </c>
      <c r="I36" s="1">
        <v>30</v>
      </c>
      <c r="J36" s="1" t="s">
        <v>46</v>
      </c>
      <c r="K36" s="1"/>
      <c r="L36" s="1"/>
      <c r="M36" s="4">
        <f t="shared" si="6"/>
        <v>0</v>
      </c>
      <c r="N36" s="1"/>
      <c r="O36" s="5">
        <f t="shared" si="10"/>
        <v>0</v>
      </c>
      <c r="P36" s="4" t="str">
        <f t="shared" si="11"/>
        <v/>
      </c>
      <c r="Q36" s="1"/>
      <c r="R36" s="4" t="str">
        <f t="shared" si="12"/>
        <v/>
      </c>
      <c r="S36" s="4" t="str">
        <f t="shared" si="13"/>
        <v/>
      </c>
      <c r="T36" s="1"/>
      <c r="U36" s="5">
        <f t="shared" si="14"/>
        <v>0</v>
      </c>
    </row>
    <row r="37" spans="1:21">
      <c r="A37" s="1">
        <v>2025</v>
      </c>
      <c r="B37" s="3">
        <v>45833</v>
      </c>
      <c r="C37" s="1"/>
      <c r="D37" s="1" t="s">
        <v>47</v>
      </c>
      <c r="E37" s="1" t="s">
        <v>44</v>
      </c>
      <c r="F37" s="1" t="s">
        <v>48</v>
      </c>
      <c r="G37" s="1" t="s">
        <v>41</v>
      </c>
      <c r="H37" s="1">
        <v>200</v>
      </c>
      <c r="I37" s="1">
        <v>30</v>
      </c>
      <c r="J37" s="1" t="s">
        <v>46</v>
      </c>
      <c r="K37" s="1"/>
      <c r="L37" s="1"/>
      <c r="M37" s="4">
        <f t="shared" si="6"/>
        <v>0</v>
      </c>
      <c r="N37" s="1"/>
      <c r="O37" s="5">
        <f t="shared" si="10"/>
        <v>0</v>
      </c>
      <c r="P37" s="4" t="str">
        <f t="shared" si="11"/>
        <v/>
      </c>
      <c r="Q37" s="1"/>
      <c r="R37" s="4" t="str">
        <f t="shared" si="12"/>
        <v/>
      </c>
      <c r="S37" s="4" t="str">
        <f t="shared" si="13"/>
        <v/>
      </c>
      <c r="T37" s="1"/>
      <c r="U37" s="5">
        <f t="shared" si="14"/>
        <v>0</v>
      </c>
    </row>
    <row r="38" spans="1:21">
      <c r="A38" s="1">
        <v>2025</v>
      </c>
      <c r="B38" s="3">
        <v>45834</v>
      </c>
      <c r="C38" s="1"/>
      <c r="D38" s="1" t="s">
        <v>47</v>
      </c>
      <c r="E38" s="1" t="s">
        <v>44</v>
      </c>
      <c r="F38" s="1" t="s">
        <v>48</v>
      </c>
      <c r="G38" s="1" t="s">
        <v>41</v>
      </c>
      <c r="H38" s="1">
        <v>200</v>
      </c>
      <c r="I38" s="1">
        <v>30</v>
      </c>
      <c r="J38" s="1" t="s">
        <v>46</v>
      </c>
      <c r="K38" s="1"/>
      <c r="L38" s="1"/>
      <c r="M38" s="4">
        <f t="shared" si="6"/>
        <v>0</v>
      </c>
      <c r="N38" s="1"/>
      <c r="O38" s="5">
        <f t="shared" si="10"/>
        <v>0</v>
      </c>
      <c r="P38" s="4" t="str">
        <f t="shared" si="11"/>
        <v/>
      </c>
      <c r="Q38" s="1"/>
      <c r="R38" s="4" t="str">
        <f t="shared" si="12"/>
        <v/>
      </c>
      <c r="S38" s="4" t="str">
        <f t="shared" si="13"/>
        <v/>
      </c>
      <c r="T38" s="1"/>
      <c r="U38" s="5">
        <f t="shared" si="14"/>
        <v>0</v>
      </c>
    </row>
    <row r="39" spans="1:21">
      <c r="A39" s="1">
        <v>2025</v>
      </c>
      <c r="B39" s="3">
        <v>45835</v>
      </c>
      <c r="C39" s="1"/>
      <c r="D39" s="1" t="s">
        <v>47</v>
      </c>
      <c r="E39" s="1" t="s">
        <v>44</v>
      </c>
      <c r="F39" s="1" t="s">
        <v>48</v>
      </c>
      <c r="G39" s="1" t="s">
        <v>41</v>
      </c>
      <c r="H39" s="1">
        <v>200</v>
      </c>
      <c r="I39" s="1">
        <v>30</v>
      </c>
      <c r="J39" s="1" t="s">
        <v>46</v>
      </c>
      <c r="K39" s="1"/>
      <c r="L39" s="1"/>
      <c r="M39" s="4">
        <f t="shared" si="6"/>
        <v>0</v>
      </c>
      <c r="N39" s="1"/>
      <c r="O39" s="5">
        <f t="shared" si="10"/>
        <v>0</v>
      </c>
      <c r="P39" s="4" t="str">
        <f t="shared" si="11"/>
        <v/>
      </c>
      <c r="Q39" s="1"/>
      <c r="R39" s="4" t="str">
        <f t="shared" si="12"/>
        <v/>
      </c>
      <c r="S39" s="4" t="str">
        <f t="shared" si="13"/>
        <v/>
      </c>
      <c r="T39" s="1"/>
      <c r="U39" s="5">
        <f t="shared" si="14"/>
        <v>0</v>
      </c>
    </row>
    <row r="40" spans="1:21">
      <c r="A40" s="1">
        <v>2025</v>
      </c>
      <c r="B40" s="3">
        <v>45838</v>
      </c>
      <c r="C40" s="1"/>
      <c r="D40" s="1" t="s">
        <v>47</v>
      </c>
      <c r="E40" s="1" t="s">
        <v>44</v>
      </c>
      <c r="F40" s="1" t="s">
        <v>48</v>
      </c>
      <c r="G40" s="1" t="s">
        <v>41</v>
      </c>
      <c r="H40" s="1">
        <v>200</v>
      </c>
      <c r="I40" s="1">
        <v>30</v>
      </c>
      <c r="J40" s="1" t="s">
        <v>46</v>
      </c>
      <c r="K40" s="1"/>
      <c r="L40" s="1"/>
      <c r="M40" s="4">
        <f t="shared" si="6"/>
        <v>0</v>
      </c>
      <c r="N40" s="1"/>
      <c r="O40" s="5">
        <f t="shared" si="10"/>
        <v>0</v>
      </c>
      <c r="P40" s="4" t="str">
        <f t="shared" si="11"/>
        <v/>
      </c>
      <c r="Q40" s="1"/>
      <c r="R40" s="4" t="str">
        <f t="shared" si="12"/>
        <v/>
      </c>
      <c r="S40" s="4" t="str">
        <f t="shared" si="13"/>
        <v/>
      </c>
      <c r="T40" s="1"/>
      <c r="U40" s="5">
        <f t="shared" si="14"/>
        <v>0</v>
      </c>
    </row>
    <row r="41" spans="1:21">
      <c r="A41" s="1">
        <v>2025</v>
      </c>
      <c r="B41" s="3">
        <v>45839</v>
      </c>
      <c r="C41" s="1"/>
      <c r="D41" s="1" t="s">
        <v>47</v>
      </c>
      <c r="E41" s="1" t="s">
        <v>44</v>
      </c>
      <c r="F41" s="1" t="s">
        <v>48</v>
      </c>
      <c r="G41" s="1" t="s">
        <v>41</v>
      </c>
      <c r="H41" s="1">
        <v>200</v>
      </c>
      <c r="I41" s="1">
        <v>30</v>
      </c>
      <c r="J41" s="1" t="s">
        <v>46</v>
      </c>
      <c r="K41" s="1"/>
      <c r="L41" s="1"/>
      <c r="M41" s="4">
        <f t="shared" si="6"/>
        <v>0</v>
      </c>
      <c r="N41" s="1"/>
      <c r="O41" s="5">
        <f t="shared" si="10"/>
        <v>0</v>
      </c>
      <c r="P41" s="4" t="str">
        <f t="shared" si="11"/>
        <v/>
      </c>
      <c r="Q41" s="1"/>
      <c r="R41" s="4" t="str">
        <f t="shared" si="12"/>
        <v/>
      </c>
      <c r="S41" s="4" t="str">
        <f t="shared" si="13"/>
        <v/>
      </c>
      <c r="T41" s="1"/>
      <c r="U41" s="5">
        <f t="shared" si="14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k w</cp:lastModifiedBy>
  <cp:lastPrinted>2025-05-23T02:36:59Z</cp:lastPrinted>
  <dcterms:created xsi:type="dcterms:W3CDTF">2015-06-05T18:19:34Z</dcterms:created>
  <dcterms:modified xsi:type="dcterms:W3CDTF">2025-06-13T04:24:19Z</dcterms:modified>
</cp:coreProperties>
</file>