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A40ED0BE-2B75-467B-BA11-5E901DF7B53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2" i="4" l="1"/>
  <c r="O112" i="4"/>
  <c r="P112" i="4" s="1"/>
  <c r="R112" i="4" s="1"/>
  <c r="S112" i="4" s="1"/>
  <c r="U112" i="4"/>
  <c r="M113" i="4"/>
  <c r="O113" i="4"/>
  <c r="P113" i="4" s="1"/>
  <c r="R113" i="4" s="1"/>
  <c r="S113" i="4" s="1"/>
  <c r="U113" i="4"/>
  <c r="M114" i="4"/>
  <c r="O114" i="4"/>
  <c r="P114" i="4" s="1"/>
  <c r="R114" i="4" s="1"/>
  <c r="S114" i="4" s="1"/>
  <c r="U114" i="4"/>
  <c r="M115" i="4"/>
  <c r="O115" i="4"/>
  <c r="P115" i="4"/>
  <c r="R115" i="4"/>
  <c r="S115" i="4" s="1"/>
  <c r="U115" i="4"/>
  <c r="M116" i="4"/>
  <c r="O116" i="4"/>
  <c r="P116" i="4" s="1"/>
  <c r="R116" i="4" s="1"/>
  <c r="S116" i="4" s="1"/>
  <c r="U116" i="4"/>
  <c r="M117" i="4"/>
  <c r="O117" i="4"/>
  <c r="P117" i="4" s="1"/>
  <c r="R117" i="4" s="1"/>
  <c r="S117" i="4" s="1"/>
  <c r="U117" i="4"/>
  <c r="M118" i="4"/>
  <c r="O118" i="4"/>
  <c r="P118" i="4" s="1"/>
  <c r="R118" i="4" s="1"/>
  <c r="S118" i="4" s="1"/>
  <c r="U118" i="4"/>
  <c r="M93" i="4"/>
  <c r="O93" i="4"/>
  <c r="U93" i="4"/>
  <c r="M94" i="4"/>
  <c r="O94" i="4"/>
  <c r="P94" i="4" s="1"/>
  <c r="R94" i="4" s="1"/>
  <c r="S94" i="4" s="1"/>
  <c r="U94" i="4"/>
  <c r="M95" i="4"/>
  <c r="O95" i="4"/>
  <c r="U95" i="4"/>
  <c r="M96" i="4"/>
  <c r="O96" i="4"/>
  <c r="U96" i="4"/>
  <c r="M97" i="4"/>
  <c r="O97" i="4"/>
  <c r="P97" i="4" s="1"/>
  <c r="R97" i="4" s="1"/>
  <c r="S97" i="4" s="1"/>
  <c r="U97" i="4"/>
  <c r="M98" i="4"/>
  <c r="O98" i="4"/>
  <c r="U98" i="4"/>
  <c r="M99" i="4"/>
  <c r="O99" i="4"/>
  <c r="P99" i="4" s="1"/>
  <c r="R99" i="4" s="1"/>
  <c r="S99" i="4" s="1"/>
  <c r="U99" i="4"/>
  <c r="M100" i="4"/>
  <c r="O100" i="4"/>
  <c r="U100" i="4"/>
  <c r="M101" i="4"/>
  <c r="O101" i="4"/>
  <c r="U101" i="4"/>
  <c r="M102" i="4"/>
  <c r="O102" i="4"/>
  <c r="P102" i="4"/>
  <c r="R102" i="4" s="1"/>
  <c r="S102" i="4" s="1"/>
  <c r="U102" i="4"/>
  <c r="M103" i="4"/>
  <c r="O103" i="4"/>
  <c r="P103" i="4" s="1"/>
  <c r="R103" i="4" s="1"/>
  <c r="S103" i="4" s="1"/>
  <c r="U103" i="4"/>
  <c r="M104" i="4"/>
  <c r="O104" i="4"/>
  <c r="P104" i="4"/>
  <c r="R104" i="4" s="1"/>
  <c r="S104" i="4" s="1"/>
  <c r="U104" i="4"/>
  <c r="M105" i="4"/>
  <c r="P105" i="4" s="1"/>
  <c r="R105" i="4" s="1"/>
  <c r="S105" i="4" s="1"/>
  <c r="O105" i="4"/>
  <c r="U105" i="4"/>
  <c r="M106" i="4"/>
  <c r="O106" i="4"/>
  <c r="U106" i="4"/>
  <c r="M107" i="4"/>
  <c r="O107" i="4"/>
  <c r="P107" i="4" s="1"/>
  <c r="R107" i="4" s="1"/>
  <c r="S107" i="4" s="1"/>
  <c r="U107" i="4"/>
  <c r="M108" i="4"/>
  <c r="O108" i="4"/>
  <c r="P108" i="4" s="1"/>
  <c r="R108" i="4" s="1"/>
  <c r="S108" i="4" s="1"/>
  <c r="U108" i="4"/>
  <c r="M109" i="4"/>
  <c r="O109" i="4"/>
  <c r="P109" i="4" s="1"/>
  <c r="R109" i="4" s="1"/>
  <c r="S109" i="4" s="1"/>
  <c r="U109" i="4"/>
  <c r="M110" i="4"/>
  <c r="P110" i="4" s="1"/>
  <c r="R110" i="4" s="1"/>
  <c r="S110" i="4" s="1"/>
  <c r="O110" i="4"/>
  <c r="U110" i="4"/>
  <c r="M111" i="4"/>
  <c r="O111" i="4"/>
  <c r="P111" i="4"/>
  <c r="R111" i="4" s="1"/>
  <c r="S111" i="4" s="1"/>
  <c r="U111" i="4"/>
  <c r="M77" i="4"/>
  <c r="O77" i="4"/>
  <c r="U77" i="4"/>
  <c r="M78" i="4"/>
  <c r="O78" i="4"/>
  <c r="U78" i="4"/>
  <c r="M79" i="4"/>
  <c r="O79" i="4"/>
  <c r="U79" i="4"/>
  <c r="M80" i="4"/>
  <c r="O80" i="4"/>
  <c r="P80" i="4" s="1"/>
  <c r="R80" i="4" s="1"/>
  <c r="S80" i="4" s="1"/>
  <c r="U80" i="4"/>
  <c r="M81" i="4"/>
  <c r="O81" i="4"/>
  <c r="U81" i="4"/>
  <c r="M82" i="4"/>
  <c r="O82" i="4"/>
  <c r="U82" i="4"/>
  <c r="M83" i="4"/>
  <c r="O83" i="4"/>
  <c r="U83" i="4"/>
  <c r="M84" i="4"/>
  <c r="O84" i="4"/>
  <c r="U84" i="4"/>
  <c r="M85" i="4"/>
  <c r="O85" i="4"/>
  <c r="U85" i="4"/>
  <c r="M86" i="4"/>
  <c r="O86" i="4"/>
  <c r="U86" i="4"/>
  <c r="M87" i="4"/>
  <c r="O87" i="4"/>
  <c r="P87" i="4"/>
  <c r="R87" i="4" s="1"/>
  <c r="S87" i="4" s="1"/>
  <c r="U87" i="4"/>
  <c r="M88" i="4"/>
  <c r="O88" i="4"/>
  <c r="P88" i="4" s="1"/>
  <c r="R88" i="4" s="1"/>
  <c r="S88" i="4" s="1"/>
  <c r="U88" i="4"/>
  <c r="M89" i="4"/>
  <c r="O89" i="4"/>
  <c r="P89" i="4"/>
  <c r="R89" i="4" s="1"/>
  <c r="S89" i="4" s="1"/>
  <c r="U89" i="4"/>
  <c r="M90" i="4"/>
  <c r="O90" i="4"/>
  <c r="U90" i="4"/>
  <c r="M91" i="4"/>
  <c r="O91" i="4"/>
  <c r="U91" i="4"/>
  <c r="M92" i="4"/>
  <c r="O92" i="4"/>
  <c r="P92" i="4" s="1"/>
  <c r="R92" i="4" s="1"/>
  <c r="S92" i="4" s="1"/>
  <c r="U92" i="4"/>
  <c r="M62" i="4"/>
  <c r="M72" i="4"/>
  <c r="M73" i="4"/>
  <c r="O73" i="4"/>
  <c r="U73" i="4"/>
  <c r="M74" i="4"/>
  <c r="O74" i="4"/>
  <c r="U74" i="4"/>
  <c r="M75" i="4"/>
  <c r="O75" i="4"/>
  <c r="U75" i="4"/>
  <c r="M76" i="4"/>
  <c r="O76" i="4"/>
  <c r="U76" i="4"/>
  <c r="M71" i="4"/>
  <c r="O71" i="4"/>
  <c r="U71" i="4"/>
  <c r="O72" i="4"/>
  <c r="P72" i="4" s="1"/>
  <c r="R72" i="4" s="1"/>
  <c r="S72" i="4" s="1"/>
  <c r="U72" i="4"/>
  <c r="M68" i="4"/>
  <c r="O68" i="4"/>
  <c r="U68" i="4"/>
  <c r="M69" i="4"/>
  <c r="O69" i="4"/>
  <c r="U69" i="4"/>
  <c r="M70" i="4"/>
  <c r="O70" i="4"/>
  <c r="U70" i="4"/>
  <c r="M66" i="4"/>
  <c r="O66" i="4"/>
  <c r="P66" i="4"/>
  <c r="R66" i="4" s="1"/>
  <c r="S66" i="4" s="1"/>
  <c r="U66" i="4"/>
  <c r="M67" i="4"/>
  <c r="O67" i="4"/>
  <c r="U67" i="4"/>
  <c r="O62" i="4"/>
  <c r="U62" i="4"/>
  <c r="M63" i="4"/>
  <c r="O63" i="4"/>
  <c r="U63" i="4"/>
  <c r="M64" i="4"/>
  <c r="O64" i="4"/>
  <c r="U64" i="4"/>
  <c r="M65" i="4"/>
  <c r="O65" i="4"/>
  <c r="U65" i="4"/>
  <c r="M54" i="4"/>
  <c r="O54" i="4"/>
  <c r="U54" i="4"/>
  <c r="M55" i="4"/>
  <c r="O55" i="4"/>
  <c r="U55" i="4"/>
  <c r="M56" i="4"/>
  <c r="O56" i="4"/>
  <c r="U56" i="4"/>
  <c r="M57" i="4"/>
  <c r="O57" i="4"/>
  <c r="U57" i="4"/>
  <c r="M58" i="4"/>
  <c r="O58" i="4"/>
  <c r="U58" i="4"/>
  <c r="M59" i="4"/>
  <c r="O59" i="4"/>
  <c r="U59" i="4"/>
  <c r="M60" i="4"/>
  <c r="O60" i="4"/>
  <c r="P60" i="4" s="1"/>
  <c r="R60" i="4" s="1"/>
  <c r="S60" i="4" s="1"/>
  <c r="U60" i="4"/>
  <c r="M61" i="4"/>
  <c r="O61" i="4"/>
  <c r="U61" i="4"/>
  <c r="M51" i="4"/>
  <c r="O51" i="4"/>
  <c r="U51" i="4"/>
  <c r="M52" i="4"/>
  <c r="O52" i="4"/>
  <c r="U52" i="4"/>
  <c r="M53" i="4"/>
  <c r="O53" i="4"/>
  <c r="U53" i="4"/>
  <c r="M47" i="4"/>
  <c r="O47" i="4"/>
  <c r="U47" i="4"/>
  <c r="M48" i="4"/>
  <c r="O48" i="4"/>
  <c r="U48" i="4"/>
  <c r="M49" i="4"/>
  <c r="O49" i="4"/>
  <c r="U49" i="4"/>
  <c r="M50" i="4"/>
  <c r="O50" i="4"/>
  <c r="U50" i="4"/>
  <c r="M46" i="4"/>
  <c r="O46" i="4"/>
  <c r="U46" i="4"/>
  <c r="U30" i="4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M41" i="4"/>
  <c r="M42" i="4"/>
  <c r="M43" i="4"/>
  <c r="M44" i="4"/>
  <c r="M45" i="4"/>
  <c r="M29" i="4"/>
  <c r="O25" i="4"/>
  <c r="M25" i="4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O7" i="4"/>
  <c r="O6" i="4"/>
  <c r="O5" i="4"/>
  <c r="P5" i="4" s="1"/>
  <c r="O4" i="4"/>
  <c r="P4" i="4" s="1"/>
  <c r="R4" i="4" s="1"/>
  <c r="P83" i="4" l="1"/>
  <c r="R83" i="4" s="1"/>
  <c r="S83" i="4" s="1"/>
  <c r="P82" i="4"/>
  <c r="R82" i="4" s="1"/>
  <c r="S82" i="4" s="1"/>
  <c r="P79" i="4"/>
  <c r="R79" i="4" s="1"/>
  <c r="S79" i="4" s="1"/>
  <c r="P74" i="4"/>
  <c r="R74" i="4" s="1"/>
  <c r="S74" i="4" s="1"/>
  <c r="P98" i="4"/>
  <c r="R98" i="4" s="1"/>
  <c r="S98" i="4" s="1"/>
  <c r="P95" i="4"/>
  <c r="R95" i="4" s="1"/>
  <c r="S95" i="4" s="1"/>
  <c r="P100" i="4"/>
  <c r="R100" i="4" s="1"/>
  <c r="S100" i="4" s="1"/>
  <c r="P81" i="4"/>
  <c r="R81" i="4" s="1"/>
  <c r="S81" i="4" s="1"/>
  <c r="P106" i="4"/>
  <c r="R106" i="4" s="1"/>
  <c r="S106" i="4" s="1"/>
  <c r="P85" i="4"/>
  <c r="R85" i="4" s="1"/>
  <c r="S85" i="4" s="1"/>
  <c r="P101" i="4"/>
  <c r="R101" i="4" s="1"/>
  <c r="S101" i="4" s="1"/>
  <c r="P93" i="4"/>
  <c r="R93" i="4" s="1"/>
  <c r="S93" i="4" s="1"/>
  <c r="P91" i="4"/>
  <c r="R91" i="4" s="1"/>
  <c r="S91" i="4" s="1"/>
  <c r="P90" i="4"/>
  <c r="R90" i="4" s="1"/>
  <c r="S90" i="4" s="1"/>
  <c r="P69" i="4"/>
  <c r="R69" i="4" s="1"/>
  <c r="S69" i="4" s="1"/>
  <c r="P96" i="4"/>
  <c r="R96" i="4" s="1"/>
  <c r="S96" i="4" s="1"/>
  <c r="P78" i="4"/>
  <c r="R78" i="4" s="1"/>
  <c r="S78" i="4" s="1"/>
  <c r="P84" i="4"/>
  <c r="R84" i="4" s="1"/>
  <c r="S84" i="4" s="1"/>
  <c r="P77" i="4"/>
  <c r="R77" i="4" s="1"/>
  <c r="S77" i="4" s="1"/>
  <c r="P86" i="4"/>
  <c r="R86" i="4" s="1"/>
  <c r="S86" i="4" s="1"/>
  <c r="P76" i="4"/>
  <c r="R76" i="4" s="1"/>
  <c r="S76" i="4" s="1"/>
  <c r="P75" i="4"/>
  <c r="R75" i="4" s="1"/>
  <c r="S75" i="4" s="1"/>
  <c r="P73" i="4"/>
  <c r="R73" i="4" s="1"/>
  <c r="S73" i="4" s="1"/>
  <c r="P71" i="4"/>
  <c r="R71" i="4" s="1"/>
  <c r="S71" i="4" s="1"/>
  <c r="P59" i="4"/>
  <c r="R59" i="4" s="1"/>
  <c r="S59" i="4" s="1"/>
  <c r="P65" i="4"/>
  <c r="R65" i="4" s="1"/>
  <c r="S65" i="4" s="1"/>
  <c r="P63" i="4"/>
  <c r="R63" i="4" s="1"/>
  <c r="S63" i="4" s="1"/>
  <c r="P70" i="4"/>
  <c r="R70" i="4" s="1"/>
  <c r="S70" i="4" s="1"/>
  <c r="P55" i="4"/>
  <c r="R55" i="4" s="1"/>
  <c r="S55" i="4" s="1"/>
  <c r="P50" i="4"/>
  <c r="R50" i="4" s="1"/>
  <c r="S50" i="4" s="1"/>
  <c r="P67" i="4"/>
  <c r="R67" i="4" s="1"/>
  <c r="S67" i="4" s="1"/>
  <c r="P51" i="4"/>
  <c r="R51" i="4" s="1"/>
  <c r="S51" i="4" s="1"/>
  <c r="P57" i="4"/>
  <c r="R57" i="4" s="1"/>
  <c r="S57" i="4" s="1"/>
  <c r="P68" i="4"/>
  <c r="R68" i="4" s="1"/>
  <c r="S68" i="4" s="1"/>
  <c r="P58" i="4"/>
  <c r="R58" i="4" s="1"/>
  <c r="S58" i="4" s="1"/>
  <c r="P25" i="4"/>
  <c r="R25" i="4" s="1"/>
  <c r="S25" i="4" s="1"/>
  <c r="P46" i="4"/>
  <c r="R46" i="4" s="1"/>
  <c r="S46" i="4" s="1"/>
  <c r="P61" i="4"/>
  <c r="R61" i="4" s="1"/>
  <c r="S61" i="4" s="1"/>
  <c r="P54" i="4"/>
  <c r="R54" i="4" s="1"/>
  <c r="S54" i="4" s="1"/>
  <c r="P64" i="4"/>
  <c r="R64" i="4" s="1"/>
  <c r="S64" i="4" s="1"/>
  <c r="P48" i="4"/>
  <c r="R48" i="4" s="1"/>
  <c r="S48" i="4" s="1"/>
  <c r="P62" i="4"/>
  <c r="R62" i="4" s="1"/>
  <c r="S62" i="4" s="1"/>
  <c r="P56" i="4"/>
  <c r="R56" i="4" s="1"/>
  <c r="S56" i="4" s="1"/>
  <c r="P37" i="4"/>
  <c r="R37" i="4" s="1"/>
  <c r="S37" i="4" s="1"/>
  <c r="P53" i="4"/>
  <c r="R53" i="4" s="1"/>
  <c r="S53" i="4" s="1"/>
  <c r="P52" i="4"/>
  <c r="R52" i="4" s="1"/>
  <c r="S52" i="4" s="1"/>
  <c r="P49" i="4"/>
  <c r="R49" i="4" s="1"/>
  <c r="S49" i="4" s="1"/>
  <c r="P47" i="4"/>
  <c r="R47" i="4" s="1"/>
  <c r="S47" i="4" s="1"/>
  <c r="P40" i="4"/>
  <c r="R40" i="4" s="1"/>
  <c r="S40" i="4" s="1"/>
  <c r="P8" i="4"/>
  <c r="R8" i="4" s="1"/>
  <c r="S8" i="4" s="1"/>
  <c r="P43" i="4"/>
  <c r="R43" i="4" s="1"/>
  <c r="S43" i="4" s="1"/>
  <c r="P45" i="4"/>
  <c r="R45" i="4" s="1"/>
  <c r="S45" i="4" s="1"/>
  <c r="P42" i="4"/>
  <c r="R42" i="4" s="1"/>
  <c r="S42" i="4" s="1"/>
  <c r="P41" i="4"/>
  <c r="R41" i="4" s="1"/>
  <c r="S41" i="4" s="1"/>
  <c r="P27" i="4"/>
  <c r="R27" i="4" s="1"/>
  <c r="S27" i="4" s="1"/>
  <c r="P18" i="4"/>
  <c r="R18" i="4" s="1"/>
  <c r="S18" i="4" s="1"/>
  <c r="P34" i="4"/>
  <c r="R34" i="4" s="1"/>
  <c r="S34" i="4" s="1"/>
  <c r="P19" i="4"/>
  <c r="R19" i="4" s="1"/>
  <c r="S19" i="4" s="1"/>
  <c r="P15" i="4"/>
  <c r="R15" i="4" s="1"/>
  <c r="S15" i="4" s="1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R16" i="4" s="1"/>
  <c r="S16" i="4" s="1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3" i="4"/>
  <c r="S13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<sst xmlns="http://schemas.openxmlformats.org/spreadsheetml/2006/main" count="634" uniqueCount="125">
  <si>
    <t>補充品</t>
    <rPh sb="0" eb="3">
      <t>ホジュウヒン</t>
    </rPh>
    <phoneticPr fontId="2"/>
  </si>
  <si>
    <t>1枚重量</t>
    <rPh sb="1" eb="2">
      <t>マイ</t>
    </rPh>
    <rPh sb="2" eb="4">
      <t>ジュウリョウ</t>
    </rPh>
    <phoneticPr fontId="2"/>
  </si>
  <si>
    <t>未使用分回収</t>
    <rPh sb="0" eb="4">
      <t>ミシヨウブン</t>
    </rPh>
    <rPh sb="4" eb="6">
      <t>カイシュウ</t>
    </rPh>
    <phoneticPr fontId="2"/>
  </si>
  <si>
    <t>使用重量</t>
    <rPh sb="0" eb="2">
      <t>シヨウ</t>
    </rPh>
    <rPh sb="2" eb="4">
      <t>ジュウリョウ</t>
    </rPh>
    <phoneticPr fontId="2"/>
  </si>
  <si>
    <t>推定使用枚数</t>
    <rPh sb="0" eb="2">
      <t>スイテイ</t>
    </rPh>
    <rPh sb="2" eb="4">
      <t>シヨウ</t>
    </rPh>
    <rPh sb="4" eb="6">
      <t>マイスウ</t>
    </rPh>
    <phoneticPr fontId="2"/>
  </si>
  <si>
    <t>ﾄｲﾚ後回収重量</t>
    <rPh sb="3" eb="4">
      <t>ゴ</t>
    </rPh>
    <rPh sb="4" eb="6">
      <t>カイシュウ</t>
    </rPh>
    <rPh sb="6" eb="8">
      <t>ジュウリョウ</t>
    </rPh>
    <phoneticPr fontId="2"/>
  </si>
  <si>
    <t>ﾄｲﾚ後1枚重量</t>
    <rPh sb="3" eb="4">
      <t>ゴ</t>
    </rPh>
    <rPh sb="5" eb="6">
      <t>マイ</t>
    </rPh>
    <rPh sb="6" eb="8">
      <t>ジュウリョウ</t>
    </rPh>
    <phoneticPr fontId="2"/>
  </si>
  <si>
    <t>吸水量</t>
    <rPh sb="0" eb="2">
      <t>キュウスイ</t>
    </rPh>
    <rPh sb="2" eb="3">
      <t>リョウ</t>
    </rPh>
    <phoneticPr fontId="2"/>
  </si>
  <si>
    <t>平均高</t>
    <rPh sb="0" eb="2">
      <t>ヘイキン</t>
    </rPh>
    <rPh sb="2" eb="3">
      <t>タカ</t>
    </rPh>
    <phoneticPr fontId="2"/>
  </si>
  <si>
    <t>容積（32×18）</t>
    <rPh sb="0" eb="2">
      <t>ヨウセキ</t>
    </rPh>
    <phoneticPr fontId="2"/>
  </si>
  <si>
    <t>新エルナ</t>
    <rPh sb="0" eb="1">
      <t>シン</t>
    </rPh>
    <phoneticPr fontId="2"/>
  </si>
  <si>
    <t>旧エルナ</t>
    <rPh sb="0" eb="1">
      <t>キュウ</t>
    </rPh>
    <phoneticPr fontId="2"/>
  </si>
  <si>
    <t>年</t>
    <rPh sb="0" eb="1">
      <t>ネン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</si>
  <si>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</si>
  <si>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</si>
  <si>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略称</t>
    <rPh sb="0" eb="2">
      <t>リャクショウ</t>
    </rPh>
    <phoneticPr fontId="2"/>
  </si>
  <si>
    <t>紙ﾀｵﾙ ｴﾙﾅ(200枚) ER</t>
    <phoneticPr fontId="2"/>
  </si>
  <si>
    <t>紙ﾀｵﾙ ｴﾙﾅ(200枚) ER *</t>
    <phoneticPr fontId="2"/>
  </si>
  <si>
    <t>紙ﾀｵﾙ ｵｰｼｬﾝ(200枚) PO</t>
  </si>
  <si>
    <t>ﾘｳﾞｨｴﾌﾞﾘﾃﾞｨﾍﾟｰﾊﾟｰﾀｵﾙ300枚</t>
    <rPh sb="23" eb="24">
      <t>マイ</t>
    </rPh>
    <phoneticPr fontId="2"/>
  </si>
  <si>
    <t>ﾘｳﾞｨﾍﾟｰﾊﾟｰﾀｵﾙ200枚</t>
    <rPh sb="16" eb="17">
      <t>マイ</t>
    </rPh>
    <phoneticPr fontId="2"/>
  </si>
  <si>
    <t>ﾒｰｶｰ名</t>
    <rPh sb="4" eb="5">
      <t>メイ</t>
    </rPh>
    <phoneticPr fontId="2"/>
  </si>
  <si>
    <t>事務所人数</t>
    <rPh sb="0" eb="3">
      <t>ジムショ</t>
    </rPh>
    <rPh sb="3" eb="5">
      <t>ニンズウ</t>
    </rPh>
    <phoneticPr fontId="2"/>
  </si>
  <si>
    <t>太洋紙業株式会社</t>
    <rPh sb="0" eb="4">
      <t>タイヨウシギョウ</t>
    </rPh>
    <rPh sb="4" eb="8">
      <t>カブシキガイシャ</t>
    </rPh>
    <phoneticPr fontId="2"/>
  </si>
  <si>
    <t>サイズ</t>
    <phoneticPr fontId="2"/>
  </si>
  <si>
    <t>230×220</t>
    <phoneticPr fontId="2"/>
  </si>
  <si>
    <t>230×176</t>
    <phoneticPr fontId="2"/>
  </si>
  <si>
    <t>枚数</t>
    <rPh sb="0" eb="2">
      <t>マイスウ</t>
    </rPh>
    <phoneticPr fontId="2"/>
  </si>
  <si>
    <t>入数</t>
    <rPh sb="0" eb="2">
      <t>イリスウ</t>
    </rPh>
    <phoneticPr fontId="2"/>
  </si>
  <si>
    <t>205×220</t>
    <phoneticPr fontId="2"/>
  </si>
  <si>
    <t>ユニバーサルペーパー株式会社</t>
    <rPh sb="10" eb="14">
      <t>カブシキガイシャ</t>
    </rPh>
    <phoneticPr fontId="2"/>
  </si>
  <si>
    <t>215×220</t>
    <phoneticPr fontId="2"/>
  </si>
  <si>
    <t>月日</t>
    <rPh sb="0" eb="1">
      <t>ガツ</t>
    </rPh>
    <rPh sb="1" eb="2">
      <t>ヒ</t>
    </rPh>
    <phoneticPr fontId="2"/>
  </si>
  <si>
    <t>24gパルプ300枚</t>
    <rPh sb="9" eb="10">
      <t>マイ</t>
    </rPh>
    <phoneticPr fontId="2"/>
  </si>
  <si>
    <t>日本</t>
    <rPh sb="0" eb="2">
      <t>ニホン</t>
    </rPh>
    <phoneticPr fontId="2"/>
  </si>
  <si>
    <t>インドネシア</t>
    <phoneticPr fontId="2"/>
  </si>
  <si>
    <t>原産国</t>
    <rPh sb="0" eb="3">
      <t>ゲンサンコク</t>
    </rPh>
    <phoneticPr fontId="2"/>
  </si>
  <si>
    <t>35gパルプ200枚</t>
    <rPh sb="9" eb="10">
      <t>マイ</t>
    </rPh>
    <phoneticPr fontId="2"/>
  </si>
  <si>
    <t>Recona(ﾚｺﾅ)</t>
    <phoneticPr fontId="2"/>
  </si>
  <si>
    <t>株式会社オフィス司</t>
    <rPh sb="0" eb="4">
      <t>カブ</t>
    </rPh>
    <rPh sb="8" eb="9">
      <t>ツカサ</t>
    </rPh>
    <phoneticPr fontId="2"/>
  </si>
  <si>
    <t>中国</t>
    <rPh sb="0" eb="2">
      <t>チュウゴク</t>
    </rPh>
    <phoneticPr fontId="2"/>
  </si>
  <si>
    <t>225×210</t>
    <phoneticPr fontId="2"/>
  </si>
  <si>
    <t>ﾍﾟｰﾊﾟｰﾀｵﾙ（ｴｺﾉﾐｰﾀｲﾌﾟ）</t>
    <phoneticPr fontId="2"/>
  </si>
  <si>
    <t>大和物産株式会社</t>
    <rPh sb="0" eb="4">
      <t>ダイワブッサン</t>
    </rPh>
    <rPh sb="4" eb="8">
      <t>カブシキガイシャ</t>
    </rPh>
    <phoneticPr fontId="2"/>
  </si>
  <si>
    <t>26gパルプ200枚</t>
    <rPh sb="9" eb="10">
      <t>マイ</t>
    </rPh>
    <phoneticPr fontId="2"/>
  </si>
  <si>
    <t>225×220</t>
    <phoneticPr fontId="2"/>
  </si>
  <si>
    <t>ﾍﾟｰﾊﾟｰﾀｵﾙ（ﾚｷﾞｭﾗｰﾀｲﾌﾟ）</t>
    <phoneticPr fontId="2"/>
  </si>
  <si>
    <t>36gパルプ200枚</t>
    <rPh sb="9" eb="10">
      <t>マイ</t>
    </rPh>
    <phoneticPr fontId="2"/>
  </si>
  <si>
    <t>30g再生紙200枚</t>
    <rPh sb="3" eb="6">
      <t>サイセイシ</t>
    </rPh>
    <rPh sb="9" eb="10">
      <t>マイ</t>
    </rPh>
    <phoneticPr fontId="2"/>
  </si>
  <si>
    <t>吸水度（秒）</t>
    <rPh sb="0" eb="3">
      <t>キュウスイド</t>
    </rPh>
    <rPh sb="4" eb="5">
      <t>ビョウ</t>
    </rPh>
    <phoneticPr fontId="2"/>
  </si>
  <si>
    <t>吸水度（分）</t>
    <rPh sb="0" eb="3">
      <t>キュウスイド</t>
    </rPh>
    <rPh sb="4" eb="5">
      <t>フン</t>
    </rPh>
    <phoneticPr fontId="2"/>
  </si>
  <si>
    <t>乾燥引張（縦）</t>
    <rPh sb="0" eb="2">
      <t>カンソウ</t>
    </rPh>
    <rPh sb="2" eb="4">
      <t>ヒッパリ</t>
    </rPh>
    <rPh sb="5" eb="6">
      <t>タテ</t>
    </rPh>
    <phoneticPr fontId="2"/>
  </si>
  <si>
    <t>乾燥引張（横）</t>
    <rPh sb="0" eb="2">
      <t>カンソウ</t>
    </rPh>
    <rPh sb="2" eb="4">
      <t>ヒッパリ</t>
    </rPh>
    <rPh sb="5" eb="6">
      <t>ヨコ</t>
    </rPh>
    <phoneticPr fontId="2"/>
  </si>
  <si>
    <t>湿潤引張（縦）</t>
    <rPh sb="0" eb="2">
      <t>シツジュン</t>
    </rPh>
    <rPh sb="2" eb="4">
      <t>ヒッパリ</t>
    </rPh>
    <rPh sb="5" eb="6">
      <t>タテ</t>
    </rPh>
    <phoneticPr fontId="2"/>
  </si>
  <si>
    <t>湿潤引張（横）</t>
    <rPh sb="0" eb="2">
      <t>シツジュン</t>
    </rPh>
    <rPh sb="2" eb="4">
      <t>ヒッパリ</t>
    </rPh>
    <rPh sb="5" eb="6">
      <t>ヨコ</t>
    </rPh>
    <phoneticPr fontId="2"/>
  </si>
  <si>
    <t>紙ﾀｵﾙ ﾊﾟﾋﾟｰ(200枚) HR</t>
    <phoneticPr fontId="2"/>
  </si>
  <si>
    <t>38g再生紙</t>
    <rPh sb="3" eb="6">
      <t>サイセイシ</t>
    </rPh>
    <phoneticPr fontId="2"/>
  </si>
  <si>
    <t>紙ﾀｵﾙ ﾚﾅｰｼﾞｭEX(200枚) 35入 HR</t>
    <phoneticPr fontId="2"/>
  </si>
  <si>
    <t>31g再生紙</t>
    <rPh sb="3" eb="6">
      <t>サイセイシ</t>
    </rPh>
    <phoneticPr fontId="2"/>
  </si>
  <si>
    <t>ｴﾙｳﾞｪｰﾙｴｺｽﾏｰﾄ</t>
    <phoneticPr fontId="2"/>
  </si>
  <si>
    <t>大王製紙株式会社</t>
    <rPh sb="0" eb="4">
      <t>ダイオウセイシ</t>
    </rPh>
    <rPh sb="4" eb="8">
      <t>カブシキガイシャ</t>
    </rPh>
    <phoneticPr fontId="2"/>
  </si>
  <si>
    <t>30.5g再生紙</t>
    <rPh sb="5" eb="8">
      <t>サイセイシ</t>
    </rPh>
    <phoneticPr fontId="2"/>
  </si>
  <si>
    <t>230×210</t>
    <phoneticPr fontId="2"/>
  </si>
  <si>
    <t>2'07</t>
    <phoneticPr fontId="2"/>
  </si>
  <si>
    <t>ﾀｳﾊﾟｰｴｺﾏｯｸｽM</t>
    <phoneticPr fontId="2"/>
  </si>
  <si>
    <t>日本製紙クレシア株式会社</t>
    <rPh sb="0" eb="4">
      <t>ニホンセイシ</t>
    </rPh>
    <rPh sb="8" eb="12">
      <t>カブシキガイシャ</t>
    </rPh>
    <phoneticPr fontId="2"/>
  </si>
  <si>
    <t>30g(段)再生紙200枚</t>
    <rPh sb="4" eb="5">
      <t>ダン</t>
    </rPh>
    <rPh sb="6" eb="9">
      <t>サイセイシ</t>
    </rPh>
    <rPh sb="12" eb="13">
      <t>マイ</t>
    </rPh>
    <phoneticPr fontId="2"/>
  </si>
  <si>
    <t>1'24</t>
    <phoneticPr fontId="2"/>
  </si>
  <si>
    <t>7'50</t>
    <phoneticPr fontId="2"/>
  </si>
  <si>
    <t>1'11</t>
    <phoneticPr fontId="2"/>
  </si>
  <si>
    <t>1'53</t>
    <phoneticPr fontId="2"/>
  </si>
  <si>
    <t>1'41</t>
    <phoneticPr fontId="2"/>
  </si>
  <si>
    <t>1'42</t>
    <phoneticPr fontId="2"/>
  </si>
  <si>
    <t>5'06</t>
    <phoneticPr fontId="2"/>
  </si>
  <si>
    <t>7'58</t>
    <phoneticPr fontId="2"/>
  </si>
  <si>
    <t>ｴｸﾘｭﾎﾜｲﾄ(200枚)</t>
    <phoneticPr fontId="2"/>
  </si>
  <si>
    <t>春日製紙株式会社</t>
    <rPh sb="0" eb="2">
      <t>カスガ</t>
    </rPh>
    <rPh sb="2" eb="4">
      <t>セイシ</t>
    </rPh>
    <rPh sb="4" eb="8">
      <t>カブシキカイシャ</t>
    </rPh>
    <phoneticPr fontId="2"/>
  </si>
  <si>
    <t>アスクル株式会社</t>
    <rPh sb="4" eb="8">
      <t>カブ</t>
    </rPh>
    <phoneticPr fontId="2"/>
  </si>
  <si>
    <t>33g再生紙200枚</t>
    <rPh sb="3" eb="6">
      <t>サイセイシ</t>
    </rPh>
    <rPh sb="9" eb="10">
      <t>マイ</t>
    </rPh>
    <phoneticPr fontId="2"/>
  </si>
  <si>
    <t>ｱｽｸﾙ ﾍﾟｰﾊﾟｰﾀｵﾙ ｼﾝｸﾞﾙ中判（EBS）</t>
    <rPh sb="20" eb="22">
      <t>チュウバン</t>
    </rPh>
    <phoneticPr fontId="2"/>
  </si>
  <si>
    <t>ｱｽｸﾙ ﾍﾟｰﾊﾟｰﾀｵﾙ ｼﾝｸﾞﾙ中判ｸﾗﾌﾄ</t>
    <rPh sb="20" eb="22">
      <t>チュウバン</t>
    </rPh>
    <phoneticPr fontId="2"/>
  </si>
  <si>
    <t>ｱｽｸﾙ ﾍﾟｰﾊﾟｰﾀｵﾙ ｼﾝｸﾞﾙ小判（EBS）</t>
    <rPh sb="20" eb="22">
      <t>コバン</t>
    </rPh>
    <phoneticPr fontId="2"/>
  </si>
  <si>
    <t>170×220</t>
    <phoneticPr fontId="2"/>
  </si>
  <si>
    <t>ｴｸﾘｭﾗｲﾄｴｺﾉﾐｰ（200枚）</t>
    <rPh sb="16" eb="17">
      <t>マイ</t>
    </rPh>
    <phoneticPr fontId="2"/>
  </si>
  <si>
    <t>39g再生紙200枚(小)</t>
    <rPh sb="3" eb="6">
      <t>サイセイシ</t>
    </rPh>
    <rPh sb="9" eb="10">
      <t>マイ</t>
    </rPh>
    <rPh sb="11" eb="12">
      <t>コ</t>
    </rPh>
    <phoneticPr fontId="2"/>
  </si>
  <si>
    <t>38g新聞古紙200枚(小)</t>
    <rPh sb="3" eb="7">
      <t>シンブンコシ</t>
    </rPh>
    <rPh sb="10" eb="11">
      <t>マイ</t>
    </rPh>
    <rPh sb="12" eb="13">
      <t>コ</t>
    </rPh>
    <phoneticPr fontId="2"/>
  </si>
  <si>
    <t>26gパルプ(小)</t>
    <rPh sb="7" eb="8">
      <t>コ</t>
    </rPh>
    <phoneticPr fontId="2"/>
  </si>
  <si>
    <t>30g(段)再生紙300枚</t>
    <rPh sb="4" eb="5">
      <t>ダン</t>
    </rPh>
    <rPh sb="6" eb="9">
      <t>サイセイシ</t>
    </rPh>
    <rPh sb="12" eb="13">
      <t>マイ</t>
    </rPh>
    <phoneticPr fontId="2"/>
  </si>
  <si>
    <t>40g新聞古紙200枚</t>
    <rPh sb="3" eb="7">
      <t>シンブンコシ</t>
    </rPh>
    <phoneticPr fontId="2"/>
  </si>
  <si>
    <t>3'47</t>
    <phoneticPr fontId="2"/>
  </si>
  <si>
    <t>2'58</t>
    <phoneticPr fontId="2"/>
  </si>
  <si>
    <t>3'46</t>
    <phoneticPr fontId="2"/>
  </si>
  <si>
    <t>ｴﾙﾅｴｺﾉﾐｰ（ﾃｽﾄ品）</t>
    <rPh sb="12" eb="13">
      <t>ヒン</t>
    </rPh>
    <phoneticPr fontId="2"/>
  </si>
  <si>
    <t>紙ﾀｵﾙ NEWｽﾃｯﾌﾟ(300枚) HS</t>
    <phoneticPr fontId="2"/>
  </si>
  <si>
    <t>230×175</t>
    <phoneticPr fontId="2"/>
  </si>
  <si>
    <t>新エルナエコ（小）</t>
    <rPh sb="0" eb="1">
      <t>シン</t>
    </rPh>
    <rPh sb="7" eb="8">
      <t>コ</t>
    </rPh>
    <phoneticPr fontId="2"/>
  </si>
  <si>
    <t>NEWステップ</t>
    <phoneticPr fontId="2"/>
  </si>
  <si>
    <t>0'58</t>
  </si>
  <si>
    <t>5'28</t>
  </si>
  <si>
    <t>2'00</t>
  </si>
  <si>
    <t>中パ タオル（仮）</t>
    <rPh sb="0" eb="1">
      <t>ナカ</t>
    </rPh>
    <rPh sb="7" eb="8">
      <t>カリ</t>
    </rPh>
    <phoneticPr fontId="2"/>
  </si>
  <si>
    <t>株式会社トーヨ</t>
    <rPh sb="0" eb="4">
      <t>カブ</t>
    </rPh>
    <phoneticPr fontId="2"/>
  </si>
  <si>
    <t>ﾀｳﾊﾟｰﾗｲｽﾞM</t>
    <phoneticPr fontId="2"/>
  </si>
  <si>
    <t>中越ﾊﾟﾙﾌﾟ原紙ﾀｵﾙ（仮）</t>
    <rPh sb="0" eb="2">
      <t>チュウエツ</t>
    </rPh>
    <rPh sb="7" eb="9">
      <t>ゲンシ</t>
    </rPh>
    <rPh sb="13" eb="14">
      <t>カリ</t>
    </rPh>
    <phoneticPr fontId="2"/>
  </si>
  <si>
    <t>ﾀｳﾊﾟｰﾗｲｽﾞS</t>
    <phoneticPr fontId="2"/>
  </si>
  <si>
    <t>220×170</t>
    <phoneticPr fontId="2"/>
  </si>
  <si>
    <t>ﾀｳﾊﾟｰｽﾉｰｸM</t>
    <phoneticPr fontId="2"/>
  </si>
  <si>
    <t>ﾀｳﾊﾟｰｽﾉｰｸS</t>
    <phoneticPr fontId="2"/>
  </si>
  <si>
    <t>ｴｺｽﾏｰﾄ小判</t>
    <rPh sb="6" eb="8">
      <t>コバン</t>
    </rPh>
    <phoneticPr fontId="2"/>
  </si>
  <si>
    <t>株式会社EBS</t>
    <rPh sb="0" eb="4">
      <t>カブシキガイシャ</t>
    </rPh>
    <phoneticPr fontId="2"/>
  </si>
  <si>
    <t>170×210</t>
    <phoneticPr fontId="2"/>
  </si>
  <si>
    <t>ｴｺｾﾚｸﾄ中判</t>
    <rPh sb="6" eb="8">
      <t>チュウバン</t>
    </rPh>
    <phoneticPr fontId="2"/>
  </si>
  <si>
    <t>ｴｺｾﾚｸﾄ小判</t>
    <rPh sb="6" eb="8">
      <t>コバン</t>
    </rPh>
    <phoneticPr fontId="2"/>
  </si>
  <si>
    <t>ﾌｧｲﾝｿﾌﾄ</t>
    <phoneticPr fontId="2"/>
  </si>
  <si>
    <t>3'13</t>
  </si>
  <si>
    <t>3'35</t>
  </si>
  <si>
    <t>10'27</t>
  </si>
  <si>
    <t>ライ〇M</t>
    <phoneticPr fontId="2"/>
  </si>
  <si>
    <t>ライ〇S</t>
    <phoneticPr fontId="2"/>
  </si>
  <si>
    <t>スノ○M</t>
    <phoneticPr fontId="2"/>
  </si>
  <si>
    <t>スノ○S</t>
    <phoneticPr fontId="2"/>
  </si>
  <si>
    <t>エコス〇小判</t>
    <rPh sb="4" eb="6">
      <t>コバン</t>
    </rPh>
    <phoneticPr fontId="2"/>
  </si>
  <si>
    <t>エコセレ〇中判</t>
    <rPh sb="5" eb="7">
      <t>チュウバン</t>
    </rPh>
    <phoneticPr fontId="2"/>
  </si>
  <si>
    <t>エコセレ〇小判</t>
    <rPh sb="5" eb="7">
      <t>コバン</t>
    </rPh>
    <phoneticPr fontId="2"/>
  </si>
  <si>
    <t>36gファイ○ソフト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</si>
</sst>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1" fillId="0" borderId="1" xfId="1" applyBorder="1">
      <alignment vertical="center"/>
    </xf>
  </cellXfs>
  <cellStyles count="2">
    <cellStyle name="標準" xfId="0" builtinId="0"/>
    <cellStyle name="標準 2" xfId="1" xr:uid="{D204B6F9-58FC-429E-848A-2A57A2F54D5F}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118"/>
  <sheetViews>
    <sheetView tabSelected="1" zoomScale="85" zoomScaleNormal="85" workbookViewId="0">
      <pane xSplit="4" ySplit="1" topLeftCell="E68" activePane="bottomRight" state="frozen"/>
      <selection pane="topRight" activeCell="E1" sqref="E1"/>
      <selection pane="bottomLeft" activeCell="A2" sqref="A2"/>
      <selection pane="bottomRight" activeCell="B81" sqref="B81"/>
    </sheetView>
  </sheetViews>
  <sheetFormatPr defaultRowHeight="18"/>
  <cols>
    <col min="1" max="1" width="5.58203125" bestFit="1" customWidth="1"/>
    <col min="2" max="2" width="9.33203125" bestFit="1" customWidth="1"/>
    <col min="3" max="3" width="10.58203125" bestFit="1" customWidth="1"/>
    <col min="4" max="4" width="27.33203125" bestFit="1" customWidth="1"/>
    <col min="5" max="5" width="28.75" bestFit="1" customWidth="1"/>
    <col min="6" max="6" width="15.58203125" bestFit="1" customWidth="1"/>
    <col min="7" max="7" width="12.75" bestFit="1" customWidth="1"/>
    <col min="8" max="9" width="5.08203125" bestFit="1" customWidth="1"/>
    <col min="10" max="10" width="9.58203125" bestFit="1" customWidth="1"/>
    <col min="11" max="11" width="10.58203125" bestFit="1" customWidth="1"/>
    <col min="12" max="12" width="6.83203125" bestFit="1" customWidth="1"/>
    <col min="13" max="13" width="8" bestFit="1" customWidth="1"/>
    <col min="14" max="14" width="12.75" bestFit="1" customWidth="1"/>
    <col min="15" max="15" width="8.83203125" bestFit="1" customWidth="1"/>
    <col min="16" max="16" width="12.75" bestFit="1" customWidth="1"/>
    <col min="17" max="17" width="13.83203125" bestFit="1" customWidth="1"/>
    <col min="18" max="18" width="13" bestFit="1" customWidth="1"/>
    <col min="19" max="20" width="6.83203125" bestFit="1" customWidth="1"/>
    <col min="21" max="21" width="15.33203125" bestFit="1" customWidth="1"/>
    <col min="22" max="23" width="13" bestFit="1" customWidth="1"/>
    <col min="24" max="27" width="15.08203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36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</row>
    <row r="2" spans="1:27">
      <c r="A2" s="1">
        <v>2020</v>
      </c>
      <c r="B2" s="3">
        <v>45875</v>
      </c>
      <c r="C2" s="1">
        <v>1062460</v>
      </c>
      <c r="D2" s="1" t="s">
        <v>57</v>
      </c>
      <c r="E2" s="1" t="s">
        <v>23</v>
      </c>
      <c r="F2" s="1" t="s">
        <v>58</v>
      </c>
      <c r="G2" s="1" t="s">
        <v>34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67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59</v>
      </c>
      <c r="E3" s="1" t="s">
        <v>60</v>
      </c>
      <c r="F3" s="1" t="s">
        <v>61</v>
      </c>
      <c r="G3" s="1" t="s">
        <v>34</v>
      </c>
      <c r="H3" s="1">
        <v>200</v>
      </c>
      <c r="I3" s="1">
        <v>35</v>
      </c>
      <c r="J3" s="1" t="s">
        <v>62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63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34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68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34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68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34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68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34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68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34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68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86</v>
      </c>
      <c r="G9" s="1" t="s">
        <v>34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86</v>
      </c>
      <c r="G10" s="1" t="s">
        <v>34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86</v>
      </c>
      <c r="G11" s="1" t="s">
        <v>34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86</v>
      </c>
      <c r="G12" s="1" t="s">
        <v>34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86</v>
      </c>
      <c r="G13" s="1" t="s">
        <v>34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55</v>
      </c>
      <c r="E14" s="1" t="s">
        <v>23</v>
      </c>
      <c r="F14" s="1" t="s">
        <v>56</v>
      </c>
      <c r="G14" s="1" t="s">
        <v>34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69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34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70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34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70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34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70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34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70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34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70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33</v>
      </c>
      <c r="G20" s="2" t="s">
        <v>35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71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33</v>
      </c>
      <c r="G21" s="2" t="s">
        <v>35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71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33</v>
      </c>
      <c r="G22" s="2" t="s">
        <v>35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71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33</v>
      </c>
      <c r="G23" s="2" t="s">
        <v>35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71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33</v>
      </c>
      <c r="G24" s="2" t="s">
        <v>35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71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37</v>
      </c>
      <c r="G25" s="2" t="s">
        <v>35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72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37</v>
      </c>
      <c r="G26" s="2" t="s">
        <v>35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72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37</v>
      </c>
      <c r="G27" s="2" t="s">
        <v>35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72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37</v>
      </c>
      <c r="G28" s="2" t="s">
        <v>35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72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37</v>
      </c>
      <c r="G29" s="2" t="s">
        <v>35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72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38</v>
      </c>
      <c r="E30" s="1" t="s">
        <v>39</v>
      </c>
      <c r="F30" s="1" t="s">
        <v>48</v>
      </c>
      <c r="G30" s="1" t="s">
        <v>40</v>
      </c>
      <c r="H30" s="1">
        <v>200</v>
      </c>
      <c r="I30" s="1">
        <v>35</v>
      </c>
      <c r="J30" s="1" t="s">
        <v>41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73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38</v>
      </c>
      <c r="E31" s="1" t="s">
        <v>39</v>
      </c>
      <c r="F31" s="1" t="s">
        <v>48</v>
      </c>
      <c r="G31" s="1" t="s">
        <v>40</v>
      </c>
      <c r="H31" s="1">
        <v>200</v>
      </c>
      <c r="I31" s="1">
        <v>35</v>
      </c>
      <c r="J31" s="1" t="s">
        <v>41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73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38</v>
      </c>
      <c r="E32" s="1" t="s">
        <v>39</v>
      </c>
      <c r="F32" s="1" t="s">
        <v>48</v>
      </c>
      <c r="G32" s="1" t="s">
        <v>40</v>
      </c>
      <c r="H32" s="1">
        <v>200</v>
      </c>
      <c r="I32" s="1">
        <v>35</v>
      </c>
      <c r="J32" s="1" t="s">
        <v>41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73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38</v>
      </c>
      <c r="E33" s="1" t="s">
        <v>39</v>
      </c>
      <c r="F33" s="1" t="s">
        <v>48</v>
      </c>
      <c r="G33" s="1" t="s">
        <v>40</v>
      </c>
      <c r="H33" s="1">
        <v>200</v>
      </c>
      <c r="I33" s="1">
        <v>35</v>
      </c>
      <c r="J33" s="1" t="s">
        <v>41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73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38</v>
      </c>
      <c r="E34" s="1" t="s">
        <v>39</v>
      </c>
      <c r="F34" s="1" t="s">
        <v>48</v>
      </c>
      <c r="G34" s="1" t="s">
        <v>40</v>
      </c>
      <c r="H34" s="1">
        <v>200</v>
      </c>
      <c r="I34" s="1">
        <v>35</v>
      </c>
      <c r="J34" s="1" t="s">
        <v>41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73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64</v>
      </c>
      <c r="E35" s="1" t="s">
        <v>65</v>
      </c>
      <c r="F35" s="1" t="s">
        <v>66</v>
      </c>
      <c r="G35" s="1" t="s">
        <v>34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74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42</v>
      </c>
      <c r="E36" s="1" t="s">
        <v>43</v>
      </c>
      <c r="F36" s="1" t="s">
        <v>44</v>
      </c>
      <c r="G36" s="1" t="s">
        <v>40</v>
      </c>
      <c r="H36" s="1">
        <v>200</v>
      </c>
      <c r="I36" s="1">
        <v>30</v>
      </c>
      <c r="J36" s="1" t="s">
        <v>45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>
        <v>227</v>
      </c>
      <c r="W36" s="17" t="s">
        <v>89</v>
      </c>
      <c r="X36" s="2">
        <v>7.13</v>
      </c>
      <c r="Y36" s="2">
        <v>2.89</v>
      </c>
      <c r="Z36" s="2">
        <v>1.52</v>
      </c>
      <c r="AA36" s="2">
        <v>0.92</v>
      </c>
    </row>
    <row r="37" spans="1:27">
      <c r="A37" s="1">
        <v>2025</v>
      </c>
      <c r="B37" s="3">
        <v>45827</v>
      </c>
      <c r="C37" s="1"/>
      <c r="D37" s="1" t="s">
        <v>42</v>
      </c>
      <c r="E37" s="1" t="s">
        <v>43</v>
      </c>
      <c r="F37" s="1" t="s">
        <v>44</v>
      </c>
      <c r="G37" s="1" t="s">
        <v>40</v>
      </c>
      <c r="H37" s="1">
        <v>200</v>
      </c>
      <c r="I37" s="1">
        <v>30</v>
      </c>
      <c r="J37" s="1" t="s">
        <v>45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2">
        <v>227</v>
      </c>
      <c r="W37" s="17" t="s">
        <v>89</v>
      </c>
      <c r="X37" s="2">
        <v>7.13</v>
      </c>
      <c r="Y37" s="2">
        <v>2.89</v>
      </c>
      <c r="Z37" s="2">
        <v>1.52</v>
      </c>
      <c r="AA37" s="2">
        <v>0.92</v>
      </c>
    </row>
    <row r="38" spans="1:27">
      <c r="A38" s="1">
        <v>2025</v>
      </c>
      <c r="B38" s="3">
        <v>45828</v>
      </c>
      <c r="C38" s="1"/>
      <c r="D38" s="1" t="s">
        <v>42</v>
      </c>
      <c r="E38" s="1" t="s">
        <v>43</v>
      </c>
      <c r="F38" s="1" t="s">
        <v>44</v>
      </c>
      <c r="G38" s="1" t="s">
        <v>40</v>
      </c>
      <c r="H38" s="1">
        <v>200</v>
      </c>
      <c r="I38" s="1">
        <v>30</v>
      </c>
      <c r="J38" s="1" t="s">
        <v>45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2">
        <v>227</v>
      </c>
      <c r="W38" s="17" t="s">
        <v>89</v>
      </c>
      <c r="X38" s="2">
        <v>7.13</v>
      </c>
      <c r="Y38" s="2">
        <v>2.89</v>
      </c>
      <c r="Z38" s="2">
        <v>1.52</v>
      </c>
      <c r="AA38" s="2">
        <v>0.92</v>
      </c>
    </row>
    <row r="39" spans="1:27">
      <c r="A39" s="1">
        <v>2025</v>
      </c>
      <c r="B39" s="3">
        <v>45831</v>
      </c>
      <c r="C39" s="1"/>
      <c r="D39" s="1" t="s">
        <v>42</v>
      </c>
      <c r="E39" s="1" t="s">
        <v>43</v>
      </c>
      <c r="F39" s="1" t="s">
        <v>44</v>
      </c>
      <c r="G39" s="1" t="s">
        <v>40</v>
      </c>
      <c r="H39" s="1">
        <v>200</v>
      </c>
      <c r="I39" s="1">
        <v>30</v>
      </c>
      <c r="J39" s="1" t="s">
        <v>45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2">
        <v>227</v>
      </c>
      <c r="W39" s="17" t="s">
        <v>89</v>
      </c>
      <c r="X39" s="2">
        <v>7.13</v>
      </c>
      <c r="Y39" s="2">
        <v>2.89</v>
      </c>
      <c r="Z39" s="2">
        <v>1.52</v>
      </c>
      <c r="AA39" s="2">
        <v>0.92</v>
      </c>
    </row>
    <row r="40" spans="1:27">
      <c r="A40" s="1">
        <v>2025</v>
      </c>
      <c r="B40" s="3">
        <v>45832</v>
      </c>
      <c r="C40" s="1"/>
      <c r="D40" s="1" t="s">
        <v>42</v>
      </c>
      <c r="E40" s="1" t="s">
        <v>43</v>
      </c>
      <c r="F40" s="1" t="s">
        <v>44</v>
      </c>
      <c r="G40" s="1" t="s">
        <v>40</v>
      </c>
      <c r="H40" s="1">
        <v>200</v>
      </c>
      <c r="I40" s="1">
        <v>30</v>
      </c>
      <c r="J40" s="1" t="s">
        <v>45</v>
      </c>
      <c r="K40" s="1">
        <v>16</v>
      </c>
      <c r="L40" s="1">
        <v>264</v>
      </c>
      <c r="M40" s="4">
        <f t="shared" si="6"/>
        <v>1.306930693069307</v>
      </c>
      <c r="N40" s="1">
        <v>77</v>
      </c>
      <c r="O40" s="5">
        <f t="shared" si="10"/>
        <v>187</v>
      </c>
      <c r="P40" s="4">
        <f t="shared" si="11"/>
        <v>143.08333333333331</v>
      </c>
      <c r="Q40" s="1">
        <v>321</v>
      </c>
      <c r="R40" s="4">
        <f t="shared" si="12"/>
        <v>2.2434478741991848</v>
      </c>
      <c r="S40" s="4">
        <f t="shared" si="13"/>
        <v>0.93651718112987781</v>
      </c>
      <c r="T40" s="1">
        <v>7.25</v>
      </c>
      <c r="U40" s="5">
        <f t="shared" si="14"/>
        <v>4176</v>
      </c>
      <c r="V40" s="2">
        <v>227</v>
      </c>
      <c r="W40" s="17" t="s">
        <v>89</v>
      </c>
      <c r="X40" s="2">
        <v>7.13</v>
      </c>
      <c r="Y40" s="2">
        <v>2.89</v>
      </c>
      <c r="Z40" s="2">
        <v>1.52</v>
      </c>
      <c r="AA40" s="2">
        <v>0.92</v>
      </c>
    </row>
    <row r="41" spans="1:27">
      <c r="A41" s="1">
        <v>2025</v>
      </c>
      <c r="B41" s="3">
        <v>45833</v>
      </c>
      <c r="C41" s="1"/>
      <c r="D41" s="1" t="s">
        <v>46</v>
      </c>
      <c r="E41" s="1" t="s">
        <v>43</v>
      </c>
      <c r="F41" s="1" t="s">
        <v>47</v>
      </c>
      <c r="G41" s="1" t="s">
        <v>40</v>
      </c>
      <c r="H41" s="1">
        <v>200</v>
      </c>
      <c r="I41" s="1">
        <v>30</v>
      </c>
      <c r="J41" s="1" t="s">
        <v>45</v>
      </c>
      <c r="K41" s="1">
        <v>12</v>
      </c>
      <c r="L41" s="1">
        <v>360</v>
      </c>
      <c r="M41" s="4">
        <f t="shared" si="6"/>
        <v>1.7821782178217822</v>
      </c>
      <c r="N41" s="1">
        <v>174</v>
      </c>
      <c r="O41" s="5">
        <f t="shared" si="10"/>
        <v>186</v>
      </c>
      <c r="P41" s="4">
        <f t="shared" si="11"/>
        <v>104.36666666666666</v>
      </c>
      <c r="Q41" s="1">
        <v>285</v>
      </c>
      <c r="R41" s="4">
        <f t="shared" si="12"/>
        <v>2.7307569466624084</v>
      </c>
      <c r="S41" s="4">
        <f t="shared" si="13"/>
        <v>0.94857872884062622</v>
      </c>
      <c r="T41" s="1">
        <v>12.9</v>
      </c>
      <c r="U41" s="5">
        <f t="shared" si="14"/>
        <v>7430.4000000000005</v>
      </c>
      <c r="V41" s="1">
        <v>178</v>
      </c>
      <c r="W41" s="9" t="s">
        <v>90</v>
      </c>
      <c r="X41" s="1">
        <v>9</v>
      </c>
      <c r="Y41" s="1">
        <v>4.9800000000000004</v>
      </c>
      <c r="Z41" s="1">
        <v>1.89</v>
      </c>
      <c r="AA41" s="1">
        <v>0.69</v>
      </c>
    </row>
    <row r="42" spans="1:27">
      <c r="A42" s="1">
        <v>2025</v>
      </c>
      <c r="B42" s="3">
        <v>45834</v>
      </c>
      <c r="C42" s="1"/>
      <c r="D42" s="1" t="s">
        <v>46</v>
      </c>
      <c r="E42" s="1" t="s">
        <v>43</v>
      </c>
      <c r="F42" s="1" t="s">
        <v>47</v>
      </c>
      <c r="G42" s="1" t="s">
        <v>40</v>
      </c>
      <c r="H42" s="1">
        <v>200</v>
      </c>
      <c r="I42" s="1">
        <v>30</v>
      </c>
      <c r="J42" s="1" t="s">
        <v>45</v>
      </c>
      <c r="K42" s="1">
        <v>13</v>
      </c>
      <c r="L42" s="1">
        <v>359</v>
      </c>
      <c r="M42" s="4">
        <f t="shared" si="6"/>
        <v>1.7772277227722773</v>
      </c>
      <c r="N42" s="1">
        <v>198</v>
      </c>
      <c r="O42" s="5">
        <f t="shared" si="10"/>
        <v>161</v>
      </c>
      <c r="P42" s="4">
        <f t="shared" si="11"/>
        <v>90.590529247910865</v>
      </c>
      <c r="Q42" s="1">
        <v>263</v>
      </c>
      <c r="R42" s="4">
        <f t="shared" si="12"/>
        <v>2.9031732365783163</v>
      </c>
      <c r="S42" s="4">
        <f t="shared" si="13"/>
        <v>1.125945513806039</v>
      </c>
      <c r="T42" s="1">
        <v>19.75</v>
      </c>
      <c r="U42" s="5">
        <f t="shared" si="14"/>
        <v>11376</v>
      </c>
      <c r="V42" s="1">
        <v>178</v>
      </c>
      <c r="W42" s="9" t="s">
        <v>90</v>
      </c>
      <c r="X42" s="1">
        <v>9</v>
      </c>
      <c r="Y42" s="1">
        <v>4.9800000000000004</v>
      </c>
      <c r="Z42" s="1">
        <v>1.89</v>
      </c>
      <c r="AA42" s="1">
        <v>0.69</v>
      </c>
    </row>
    <row r="43" spans="1:27">
      <c r="A43" s="1">
        <v>2025</v>
      </c>
      <c r="B43" s="3">
        <v>45835</v>
      </c>
      <c r="C43" s="1"/>
      <c r="D43" s="1" t="s">
        <v>46</v>
      </c>
      <c r="E43" s="1" t="s">
        <v>43</v>
      </c>
      <c r="F43" s="1" t="s">
        <v>47</v>
      </c>
      <c r="G43" s="1" t="s">
        <v>40</v>
      </c>
      <c r="H43" s="1">
        <v>200</v>
      </c>
      <c r="I43" s="1">
        <v>30</v>
      </c>
      <c r="J43" s="1" t="s">
        <v>45</v>
      </c>
      <c r="K43" s="1">
        <v>9</v>
      </c>
      <c r="L43" s="1">
        <v>360</v>
      </c>
      <c r="M43" s="4">
        <f t="shared" si="6"/>
        <v>1.7821782178217822</v>
      </c>
      <c r="N43" s="1">
        <v>171</v>
      </c>
      <c r="O43" s="5">
        <f t="shared" si="10"/>
        <v>189</v>
      </c>
      <c r="P43" s="4">
        <f t="shared" si="11"/>
        <v>106.05</v>
      </c>
      <c r="Q43" s="1">
        <v>318</v>
      </c>
      <c r="R43" s="4">
        <f t="shared" si="12"/>
        <v>2.9985855728429986</v>
      </c>
      <c r="S43" s="4">
        <f t="shared" si="13"/>
        <v>1.2164073550212164</v>
      </c>
      <c r="T43" s="1">
        <v>12</v>
      </c>
      <c r="U43" s="5">
        <f t="shared" si="14"/>
        <v>6912</v>
      </c>
      <c r="V43" s="1">
        <v>178</v>
      </c>
      <c r="W43" s="9" t="s">
        <v>90</v>
      </c>
      <c r="X43" s="1">
        <v>9</v>
      </c>
      <c r="Y43" s="1">
        <v>4.9800000000000004</v>
      </c>
      <c r="Z43" s="1">
        <v>1.89</v>
      </c>
      <c r="AA43" s="1">
        <v>0.69</v>
      </c>
    </row>
    <row r="44" spans="1:27">
      <c r="A44" s="1">
        <v>2025</v>
      </c>
      <c r="B44" s="3">
        <v>45838</v>
      </c>
      <c r="C44" s="1"/>
      <c r="D44" s="1" t="s">
        <v>46</v>
      </c>
      <c r="E44" s="1" t="s">
        <v>43</v>
      </c>
      <c r="F44" s="1" t="s">
        <v>47</v>
      </c>
      <c r="G44" s="1" t="s">
        <v>40</v>
      </c>
      <c r="H44" s="1">
        <v>200</v>
      </c>
      <c r="I44" s="1">
        <v>30</v>
      </c>
      <c r="J44" s="1" t="s">
        <v>45</v>
      </c>
      <c r="K44" s="1">
        <v>14</v>
      </c>
      <c r="L44" s="1">
        <v>361</v>
      </c>
      <c r="M44" s="4">
        <f t="shared" si="6"/>
        <v>1.7871287128712872</v>
      </c>
      <c r="N44" s="1">
        <v>159</v>
      </c>
      <c r="O44" s="5">
        <f t="shared" si="10"/>
        <v>202</v>
      </c>
      <c r="P44" s="4">
        <f t="shared" si="11"/>
        <v>113.03047091412742</v>
      </c>
      <c r="Q44" s="1">
        <v>308</v>
      </c>
      <c r="R44" s="4">
        <f t="shared" si="12"/>
        <v>2.7249289285364182</v>
      </c>
      <c r="S44" s="4">
        <f t="shared" si="13"/>
        <v>0.93780021566513105</v>
      </c>
      <c r="T44" s="1">
        <v>6.5</v>
      </c>
      <c r="U44" s="5">
        <f t="shared" si="14"/>
        <v>3744</v>
      </c>
      <c r="V44" s="1">
        <v>178</v>
      </c>
      <c r="W44" s="9" t="s">
        <v>90</v>
      </c>
      <c r="X44" s="1">
        <v>9</v>
      </c>
      <c r="Y44" s="1">
        <v>4.9800000000000004</v>
      </c>
      <c r="Z44" s="1">
        <v>1.89</v>
      </c>
      <c r="AA44" s="1">
        <v>0.69</v>
      </c>
    </row>
    <row r="45" spans="1:27">
      <c r="A45" s="1">
        <v>2025</v>
      </c>
      <c r="B45" s="3">
        <v>45839</v>
      </c>
      <c r="C45" s="1"/>
      <c r="D45" s="1" t="s">
        <v>46</v>
      </c>
      <c r="E45" s="1" t="s">
        <v>43</v>
      </c>
      <c r="F45" s="1" t="s">
        <v>47</v>
      </c>
      <c r="G45" s="1" t="s">
        <v>40</v>
      </c>
      <c r="H45" s="1">
        <v>200</v>
      </c>
      <c r="I45" s="1">
        <v>30</v>
      </c>
      <c r="J45" s="1" t="s">
        <v>45</v>
      </c>
      <c r="K45" s="1"/>
      <c r="L45" s="1">
        <v>367</v>
      </c>
      <c r="M45" s="4">
        <f t="shared" si="6"/>
        <v>1.8168316831683169</v>
      </c>
      <c r="N45" s="1"/>
      <c r="O45" s="5">
        <f t="shared" si="10"/>
        <v>367</v>
      </c>
      <c r="P45" s="4">
        <f t="shared" si="11"/>
        <v>202</v>
      </c>
      <c r="Q45" s="1"/>
      <c r="R45" s="4">
        <f t="shared" si="12"/>
        <v>0</v>
      </c>
      <c r="S45" s="4">
        <f t="shared" si="13"/>
        <v>-1.8168316831683169</v>
      </c>
      <c r="T45" s="1"/>
      <c r="U45" s="5">
        <f t="shared" si="14"/>
        <v>0</v>
      </c>
      <c r="V45" s="1">
        <v>178</v>
      </c>
      <c r="W45" s="9" t="s">
        <v>90</v>
      </c>
      <c r="X45" s="1">
        <v>9</v>
      </c>
      <c r="Y45" s="1">
        <v>4.9800000000000004</v>
      </c>
      <c r="Z45" s="1">
        <v>1.89</v>
      </c>
      <c r="AA45" s="1">
        <v>0.69</v>
      </c>
    </row>
    <row r="46" spans="1:27">
      <c r="A46" s="1">
        <v>2025</v>
      </c>
      <c r="B46" s="3">
        <v>45840</v>
      </c>
      <c r="C46" s="18">
        <v>9962690</v>
      </c>
      <c r="D46" s="1" t="s">
        <v>75</v>
      </c>
      <c r="E46" s="1" t="s">
        <v>76</v>
      </c>
      <c r="F46" s="1" t="s">
        <v>88</v>
      </c>
      <c r="G46" s="1" t="s">
        <v>34</v>
      </c>
      <c r="H46" s="1">
        <v>200</v>
      </c>
      <c r="I46" s="1">
        <v>30</v>
      </c>
      <c r="J46" s="1" t="s">
        <v>25</v>
      </c>
      <c r="K46" s="1">
        <v>18</v>
      </c>
      <c r="L46" s="1">
        <v>410</v>
      </c>
      <c r="M46" s="4">
        <f t="shared" ref="M46" si="15">L46/(H46+2)</f>
        <v>2.0297029702970297</v>
      </c>
      <c r="N46" s="1">
        <v>207</v>
      </c>
      <c r="O46" s="5">
        <f t="shared" ref="O46" si="16">L46-N46</f>
        <v>203</v>
      </c>
      <c r="P46" s="4">
        <f t="shared" ref="P46" si="17">IFERROR(O46/M46,"")</f>
        <v>100.01463414634146</v>
      </c>
      <c r="Q46" s="1">
        <v>333</v>
      </c>
      <c r="R46" s="4">
        <f t="shared" ref="R46" si="18">IFERROR(Q46/P46,"")</f>
        <v>3.3295127542310881</v>
      </c>
      <c r="S46" s="4">
        <f t="shared" ref="S46" si="19">IFERROR(R46-M46,"")</f>
        <v>1.2998097839340583</v>
      </c>
      <c r="T46" s="1">
        <v>17.05</v>
      </c>
      <c r="U46" s="5">
        <f t="shared" ref="U46" si="20">32*18*T46</f>
        <v>9820.8000000000011</v>
      </c>
      <c r="V46" s="1">
        <v>226.67</v>
      </c>
      <c r="W46" s="9" t="s">
        <v>91</v>
      </c>
      <c r="X46" s="1">
        <v>19.71</v>
      </c>
      <c r="Y46" s="1">
        <v>10.19</v>
      </c>
      <c r="Z46" s="1">
        <v>4.4000000000000004</v>
      </c>
      <c r="AA46" s="1">
        <v>2.15</v>
      </c>
    </row>
    <row r="47" spans="1:27">
      <c r="A47" s="1">
        <v>2025</v>
      </c>
      <c r="B47" s="3">
        <v>45841</v>
      </c>
      <c r="C47" s="18">
        <v>9962690</v>
      </c>
      <c r="D47" s="1" t="s">
        <v>75</v>
      </c>
      <c r="E47" s="1" t="s">
        <v>76</v>
      </c>
      <c r="F47" s="1" t="s">
        <v>88</v>
      </c>
      <c r="G47" s="1" t="s">
        <v>34</v>
      </c>
      <c r="H47" s="1">
        <v>200</v>
      </c>
      <c r="I47" s="1">
        <v>30</v>
      </c>
      <c r="J47" s="1" t="s">
        <v>25</v>
      </c>
      <c r="K47" s="1">
        <v>18</v>
      </c>
      <c r="L47" s="1">
        <v>410</v>
      </c>
      <c r="M47" s="4">
        <f t="shared" ref="M47:M50" si="21">L47/(H47+2)</f>
        <v>2.0297029702970297</v>
      </c>
      <c r="N47" s="1">
        <v>179</v>
      </c>
      <c r="O47" s="5">
        <f t="shared" ref="O47:O50" si="22">L47-N47</f>
        <v>231</v>
      </c>
      <c r="P47" s="4">
        <f t="shared" ref="P47:P50" si="23">IFERROR(O47/M47,"")</f>
        <v>113.80975609756098</v>
      </c>
      <c r="Q47" s="1">
        <v>382</v>
      </c>
      <c r="R47" s="4">
        <f t="shared" ref="R47:R50" si="24">IFERROR(Q47/P47,"")</f>
        <v>3.3564785049933565</v>
      </c>
      <c r="S47" s="4">
        <f t="shared" ref="S47:S50" si="25">IFERROR(R47-M47,"")</f>
        <v>1.3267755346963268</v>
      </c>
      <c r="T47" s="1">
        <v>23.35</v>
      </c>
      <c r="U47" s="5">
        <f t="shared" ref="U47:U50" si="26">32*18*T47</f>
        <v>13449.6</v>
      </c>
      <c r="V47" s="1">
        <v>226.67</v>
      </c>
      <c r="W47" s="9" t="s">
        <v>91</v>
      </c>
      <c r="X47" s="1">
        <v>19.71</v>
      </c>
      <c r="Y47" s="1">
        <v>10.19</v>
      </c>
      <c r="Z47" s="1">
        <v>4.4000000000000004</v>
      </c>
      <c r="AA47" s="1">
        <v>2.15</v>
      </c>
    </row>
    <row r="48" spans="1:27">
      <c r="A48" s="1">
        <v>2025</v>
      </c>
      <c r="B48" s="3">
        <v>45842</v>
      </c>
      <c r="C48" s="18">
        <v>9962690</v>
      </c>
      <c r="D48" s="1" t="s">
        <v>75</v>
      </c>
      <c r="E48" s="1" t="s">
        <v>76</v>
      </c>
      <c r="F48" s="1" t="s">
        <v>88</v>
      </c>
      <c r="G48" s="1" t="s">
        <v>34</v>
      </c>
      <c r="H48" s="1">
        <v>200</v>
      </c>
      <c r="I48" s="1">
        <v>30</v>
      </c>
      <c r="J48" s="1" t="s">
        <v>25</v>
      </c>
      <c r="K48" s="1">
        <v>16</v>
      </c>
      <c r="L48" s="1">
        <v>418</v>
      </c>
      <c r="M48" s="4">
        <f t="shared" si="21"/>
        <v>2.0693069306930694</v>
      </c>
      <c r="N48" s="1">
        <v>223</v>
      </c>
      <c r="O48" s="5">
        <f t="shared" si="22"/>
        <v>195</v>
      </c>
      <c r="P48" s="4">
        <f t="shared" si="23"/>
        <v>94.234449760765543</v>
      </c>
      <c r="Q48" s="1">
        <v>342</v>
      </c>
      <c r="R48" s="4">
        <f t="shared" si="24"/>
        <v>3.6292460015232297</v>
      </c>
      <c r="S48" s="4">
        <f t="shared" si="25"/>
        <v>1.5599390708301604</v>
      </c>
      <c r="T48" s="1">
        <v>13</v>
      </c>
      <c r="U48" s="5">
        <f t="shared" si="26"/>
        <v>7488</v>
      </c>
      <c r="V48" s="1">
        <v>226.67</v>
      </c>
      <c r="W48" s="9" t="s">
        <v>91</v>
      </c>
      <c r="X48" s="1">
        <v>19.71</v>
      </c>
      <c r="Y48" s="1">
        <v>10.19</v>
      </c>
      <c r="Z48" s="1">
        <v>4.4000000000000004</v>
      </c>
      <c r="AA48" s="1">
        <v>2.15</v>
      </c>
    </row>
    <row r="49" spans="1:27">
      <c r="A49" s="1">
        <v>2025</v>
      </c>
      <c r="B49" s="3">
        <v>45845</v>
      </c>
      <c r="C49" s="18">
        <v>9962690</v>
      </c>
      <c r="D49" s="1" t="s">
        <v>75</v>
      </c>
      <c r="E49" s="1" t="s">
        <v>76</v>
      </c>
      <c r="F49" s="1" t="s">
        <v>88</v>
      </c>
      <c r="G49" s="1" t="s">
        <v>34</v>
      </c>
      <c r="H49" s="1">
        <v>200</v>
      </c>
      <c r="I49" s="1">
        <v>30</v>
      </c>
      <c r="J49" s="1" t="s">
        <v>25</v>
      </c>
      <c r="K49" s="1">
        <v>14</v>
      </c>
      <c r="L49" s="1">
        <v>417</v>
      </c>
      <c r="M49" s="4">
        <f t="shared" si="21"/>
        <v>2.0643564356435644</v>
      </c>
      <c r="N49" s="1">
        <v>117</v>
      </c>
      <c r="O49" s="5">
        <f t="shared" si="22"/>
        <v>300</v>
      </c>
      <c r="P49" s="4">
        <f t="shared" si="23"/>
        <v>145.32374100719423</v>
      </c>
      <c r="Q49" s="1">
        <v>455</v>
      </c>
      <c r="R49" s="4">
        <f t="shared" si="24"/>
        <v>3.1309405940594064</v>
      </c>
      <c r="S49" s="4">
        <f t="shared" si="25"/>
        <v>1.066584158415842</v>
      </c>
      <c r="T49" s="1">
        <v>21.95</v>
      </c>
      <c r="U49" s="5">
        <f t="shared" si="26"/>
        <v>12643.199999999999</v>
      </c>
      <c r="V49" s="1">
        <v>226.67</v>
      </c>
      <c r="W49" s="9" t="s">
        <v>91</v>
      </c>
      <c r="X49" s="1">
        <v>19.71</v>
      </c>
      <c r="Y49" s="1">
        <v>10.19</v>
      </c>
      <c r="Z49" s="1">
        <v>4.4000000000000004</v>
      </c>
      <c r="AA49" s="1">
        <v>2.15</v>
      </c>
    </row>
    <row r="50" spans="1:27">
      <c r="A50" s="1">
        <v>2025</v>
      </c>
      <c r="B50" s="3">
        <v>45846</v>
      </c>
      <c r="C50" s="1"/>
      <c r="D50" s="1" t="s">
        <v>79</v>
      </c>
      <c r="E50" s="1" t="s">
        <v>77</v>
      </c>
      <c r="F50" s="1" t="s">
        <v>78</v>
      </c>
      <c r="G50" s="1" t="s">
        <v>34</v>
      </c>
      <c r="H50" s="1">
        <v>200</v>
      </c>
      <c r="I50" s="1">
        <v>30</v>
      </c>
      <c r="J50" s="1" t="s">
        <v>25</v>
      </c>
      <c r="K50" s="1">
        <v>18</v>
      </c>
      <c r="L50" s="1">
        <v>336</v>
      </c>
      <c r="M50" s="4">
        <f t="shared" si="21"/>
        <v>1.6633663366336633</v>
      </c>
      <c r="N50" s="1">
        <v>55</v>
      </c>
      <c r="O50" s="5">
        <f t="shared" si="22"/>
        <v>281</v>
      </c>
      <c r="P50" s="4">
        <f t="shared" si="23"/>
        <v>168.93452380952382</v>
      </c>
      <c r="Q50" s="1">
        <v>466</v>
      </c>
      <c r="R50" s="4">
        <f t="shared" si="24"/>
        <v>2.7584651703604521</v>
      </c>
      <c r="S50" s="4">
        <f t="shared" si="25"/>
        <v>1.0950988337267888</v>
      </c>
      <c r="T50" s="1">
        <v>21.6</v>
      </c>
      <c r="U50" s="5">
        <f t="shared" si="26"/>
        <v>12441.6</v>
      </c>
      <c r="V50" s="14">
        <v>58.666666666666664</v>
      </c>
      <c r="W50" s="12" t="s">
        <v>97</v>
      </c>
      <c r="X50" s="14">
        <v>8.7833333333333332</v>
      </c>
      <c r="Y50" s="14">
        <v>5.3999999999999995</v>
      </c>
      <c r="Z50" s="14">
        <v>3.2133333333333334</v>
      </c>
      <c r="AA50" s="14">
        <v>1.61</v>
      </c>
    </row>
    <row r="51" spans="1:27">
      <c r="A51" s="1">
        <v>2025</v>
      </c>
      <c r="B51" s="3">
        <v>45847</v>
      </c>
      <c r="C51" s="1"/>
      <c r="D51" s="1" t="s">
        <v>79</v>
      </c>
      <c r="E51" s="1" t="s">
        <v>77</v>
      </c>
      <c r="F51" s="1" t="s">
        <v>78</v>
      </c>
      <c r="G51" s="1" t="s">
        <v>34</v>
      </c>
      <c r="H51" s="1">
        <v>200</v>
      </c>
      <c r="I51" s="1">
        <v>30</v>
      </c>
      <c r="J51" s="1" t="s">
        <v>25</v>
      </c>
      <c r="K51" s="1">
        <v>15</v>
      </c>
      <c r="L51" s="1">
        <v>337</v>
      </c>
      <c r="M51" s="4">
        <f t="shared" ref="M51:M53" si="27">L51/(H51+2)</f>
        <v>1.6683168316831682</v>
      </c>
      <c r="N51" s="1">
        <v>156</v>
      </c>
      <c r="O51" s="5">
        <f t="shared" ref="O51:O53" si="28">L51-N51</f>
        <v>181</v>
      </c>
      <c r="P51" s="4">
        <f t="shared" ref="P51:P53" si="29">IFERROR(O51/M51,"")</f>
        <v>108.49258160237389</v>
      </c>
      <c r="Q51" s="1">
        <v>323</v>
      </c>
      <c r="R51" s="4">
        <f t="shared" ref="R51:R53" si="30">IFERROR(Q51/P51,"")</f>
        <v>2.9771620808489687</v>
      </c>
      <c r="S51" s="4">
        <f t="shared" ref="S51:S53" si="31">IFERROR(R51-M51,"")</f>
        <v>1.3088452491658005</v>
      </c>
      <c r="T51" s="1">
        <v>13.75</v>
      </c>
      <c r="U51" s="5">
        <f t="shared" ref="U51:U53" si="32">32*18*T51</f>
        <v>7920</v>
      </c>
      <c r="V51" s="14">
        <v>58.666666666666664</v>
      </c>
      <c r="W51" s="12" t="s">
        <v>97</v>
      </c>
      <c r="X51" s="14">
        <v>8.7833333333333332</v>
      </c>
      <c r="Y51" s="14">
        <v>5.3999999999999995</v>
      </c>
      <c r="Z51" s="14">
        <v>3.2133333333333334</v>
      </c>
      <c r="AA51" s="14">
        <v>1.61</v>
      </c>
    </row>
    <row r="52" spans="1:27">
      <c r="A52" s="1">
        <v>2025</v>
      </c>
      <c r="B52" s="3">
        <v>45848</v>
      </c>
      <c r="C52" s="1"/>
      <c r="D52" s="1" t="s">
        <v>79</v>
      </c>
      <c r="E52" s="1" t="s">
        <v>77</v>
      </c>
      <c r="F52" s="1" t="s">
        <v>78</v>
      </c>
      <c r="G52" s="1" t="s">
        <v>34</v>
      </c>
      <c r="H52" s="1">
        <v>200</v>
      </c>
      <c r="I52" s="1">
        <v>30</v>
      </c>
      <c r="J52" s="1" t="s">
        <v>25</v>
      </c>
      <c r="K52" s="1">
        <v>14</v>
      </c>
      <c r="L52" s="1">
        <v>336</v>
      </c>
      <c r="M52" s="4">
        <f t="shared" si="27"/>
        <v>1.6633663366336633</v>
      </c>
      <c r="N52" s="1">
        <v>169</v>
      </c>
      <c r="O52" s="5">
        <f t="shared" si="28"/>
        <v>167</v>
      </c>
      <c r="P52" s="4">
        <f t="shared" si="29"/>
        <v>100.39880952380953</v>
      </c>
      <c r="Q52" s="1">
        <v>299</v>
      </c>
      <c r="R52" s="4">
        <f t="shared" si="30"/>
        <v>2.9781229619967982</v>
      </c>
      <c r="S52" s="4">
        <f t="shared" si="31"/>
        <v>1.3147566253631349</v>
      </c>
      <c r="T52" s="1">
        <v>20.7</v>
      </c>
      <c r="U52" s="5">
        <f t="shared" si="32"/>
        <v>11923.199999999999</v>
      </c>
      <c r="V52" s="14">
        <v>58.666666666666664</v>
      </c>
      <c r="W52" s="12" t="s">
        <v>97</v>
      </c>
      <c r="X52" s="14">
        <v>8.7833333333333332</v>
      </c>
      <c r="Y52" s="14">
        <v>5.3999999999999995</v>
      </c>
      <c r="Z52" s="14">
        <v>3.2133333333333334</v>
      </c>
      <c r="AA52" s="14">
        <v>1.61</v>
      </c>
    </row>
    <row r="53" spans="1:27">
      <c r="A53" s="1">
        <v>2025</v>
      </c>
      <c r="B53" s="3">
        <v>45849</v>
      </c>
      <c r="C53" s="1"/>
      <c r="D53" s="1" t="s">
        <v>79</v>
      </c>
      <c r="E53" s="1" t="s">
        <v>77</v>
      </c>
      <c r="F53" s="1" t="s">
        <v>78</v>
      </c>
      <c r="G53" s="1" t="s">
        <v>34</v>
      </c>
      <c r="H53" s="1">
        <v>200</v>
      </c>
      <c r="I53" s="1">
        <v>30</v>
      </c>
      <c r="J53" s="1" t="s">
        <v>25</v>
      </c>
      <c r="K53" s="1">
        <v>14</v>
      </c>
      <c r="L53" s="1">
        <v>337</v>
      </c>
      <c r="M53" s="4">
        <f t="shared" si="27"/>
        <v>1.6683168316831682</v>
      </c>
      <c r="N53" s="1">
        <v>119</v>
      </c>
      <c r="O53" s="5">
        <f t="shared" si="28"/>
        <v>218</v>
      </c>
      <c r="P53" s="4">
        <f t="shared" si="29"/>
        <v>130.67062314540061</v>
      </c>
      <c r="Q53" s="1">
        <v>366</v>
      </c>
      <c r="R53" s="4">
        <f t="shared" si="30"/>
        <v>2.8009355981469701</v>
      </c>
      <c r="S53" s="4">
        <f t="shared" si="31"/>
        <v>1.1326187664638019</v>
      </c>
      <c r="T53" s="1">
        <v>14.25</v>
      </c>
      <c r="U53" s="5">
        <f t="shared" si="32"/>
        <v>8208</v>
      </c>
      <c r="V53" s="14">
        <v>58.666666666666664</v>
      </c>
      <c r="W53" s="12" t="s">
        <v>97</v>
      </c>
      <c r="X53" s="14">
        <v>8.7833333333333332</v>
      </c>
      <c r="Y53" s="14">
        <v>5.3999999999999995</v>
      </c>
      <c r="Z53" s="14">
        <v>3.2133333333333334</v>
      </c>
      <c r="AA53" s="14">
        <v>1.61</v>
      </c>
    </row>
    <row r="54" spans="1:27">
      <c r="A54" s="1">
        <v>2025</v>
      </c>
      <c r="B54" s="3">
        <v>45852</v>
      </c>
      <c r="C54" s="1"/>
      <c r="D54" s="1" t="s">
        <v>80</v>
      </c>
      <c r="E54" s="1" t="s">
        <v>77</v>
      </c>
      <c r="F54" s="1" t="s">
        <v>87</v>
      </c>
      <c r="G54" s="1" t="s">
        <v>34</v>
      </c>
      <c r="H54" s="1">
        <v>300</v>
      </c>
      <c r="I54" s="1">
        <v>25</v>
      </c>
      <c r="J54" s="1" t="s">
        <v>25</v>
      </c>
      <c r="K54" s="1">
        <v>17</v>
      </c>
      <c r="L54" s="1">
        <v>440</v>
      </c>
      <c r="M54" s="4">
        <f t="shared" ref="M54:M61" si="33">L54/(H54+2)</f>
        <v>1.4569536423841059</v>
      </c>
      <c r="N54" s="1">
        <v>197</v>
      </c>
      <c r="O54" s="5">
        <f t="shared" ref="O54:O61" si="34">L54-N54</f>
        <v>243</v>
      </c>
      <c r="P54" s="4">
        <f t="shared" ref="P54:P61" si="35">IFERROR(O54/M54,"")</f>
        <v>166.78636363636366</v>
      </c>
      <c r="Q54" s="1">
        <v>399</v>
      </c>
      <c r="R54" s="4">
        <f t="shared" ref="R54:R61" si="36">IFERROR(Q54/P54,"")</f>
        <v>2.392281906630692</v>
      </c>
      <c r="S54" s="4">
        <f t="shared" ref="S54:S61" si="37">IFERROR(R54-M54,"")</f>
        <v>0.93532826424658611</v>
      </c>
      <c r="T54" s="1">
        <v>15.5</v>
      </c>
      <c r="U54" s="5">
        <f t="shared" ref="U54:U61" si="38">32*18*T54</f>
        <v>8928</v>
      </c>
      <c r="V54" s="14">
        <v>328.66666666666669</v>
      </c>
      <c r="W54" s="12" t="s">
        <v>98</v>
      </c>
      <c r="X54" s="14">
        <v>9.15</v>
      </c>
      <c r="Y54" s="14">
        <v>3.57</v>
      </c>
      <c r="Z54" s="14">
        <v>3.0733333333333328</v>
      </c>
      <c r="AA54" s="14">
        <v>0.76333333333333331</v>
      </c>
    </row>
    <row r="55" spans="1:27">
      <c r="A55" s="1">
        <v>2025</v>
      </c>
      <c r="B55" s="3">
        <v>45853</v>
      </c>
      <c r="C55" s="1"/>
      <c r="D55" s="1" t="s">
        <v>80</v>
      </c>
      <c r="E55" s="1" t="s">
        <v>77</v>
      </c>
      <c r="F55" s="1" t="s">
        <v>87</v>
      </c>
      <c r="G55" s="1" t="s">
        <v>34</v>
      </c>
      <c r="H55" s="1">
        <v>300</v>
      </c>
      <c r="I55" s="1">
        <v>25</v>
      </c>
      <c r="J55" s="1" t="s">
        <v>25</v>
      </c>
      <c r="K55" s="1">
        <v>15</v>
      </c>
      <c r="L55" s="1">
        <v>473</v>
      </c>
      <c r="M55" s="4">
        <f t="shared" si="33"/>
        <v>1.5662251655629138</v>
      </c>
      <c r="N55" s="1">
        <v>210</v>
      </c>
      <c r="O55" s="5">
        <f t="shared" si="34"/>
        <v>263</v>
      </c>
      <c r="P55" s="4">
        <f t="shared" si="35"/>
        <v>167.91966173361524</v>
      </c>
      <c r="Q55" s="1">
        <v>396</v>
      </c>
      <c r="R55" s="4">
        <f t="shared" si="36"/>
        <v>2.358270591493969</v>
      </c>
      <c r="S55" s="4">
        <f t="shared" si="37"/>
        <v>0.7920454259310552</v>
      </c>
      <c r="T55" s="1">
        <v>26.4</v>
      </c>
      <c r="U55" s="5">
        <f t="shared" si="38"/>
        <v>15206.4</v>
      </c>
      <c r="V55" s="14">
        <v>328.66666666666669</v>
      </c>
      <c r="W55" s="12" t="s">
        <v>98</v>
      </c>
      <c r="X55" s="14">
        <v>9.15</v>
      </c>
      <c r="Y55" s="14">
        <v>3.57</v>
      </c>
      <c r="Z55" s="14">
        <v>3.0733333333333328</v>
      </c>
      <c r="AA55" s="14">
        <v>0.76333333333333331</v>
      </c>
    </row>
    <row r="56" spans="1:27">
      <c r="A56" s="1">
        <v>2025</v>
      </c>
      <c r="B56" s="3">
        <v>45854</v>
      </c>
      <c r="C56" s="1"/>
      <c r="D56" s="1" t="s">
        <v>80</v>
      </c>
      <c r="E56" s="1" t="s">
        <v>77</v>
      </c>
      <c r="F56" s="1" t="s">
        <v>87</v>
      </c>
      <c r="G56" s="1" t="s">
        <v>34</v>
      </c>
      <c r="H56" s="1">
        <v>300</v>
      </c>
      <c r="I56" s="1">
        <v>25</v>
      </c>
      <c r="J56" s="1" t="s">
        <v>25</v>
      </c>
      <c r="K56" s="1">
        <v>12</v>
      </c>
      <c r="L56" s="1">
        <v>440</v>
      </c>
      <c r="M56" s="4">
        <f t="shared" si="33"/>
        <v>1.4569536423841059</v>
      </c>
      <c r="N56" s="1">
        <v>329</v>
      </c>
      <c r="O56" s="5">
        <f t="shared" si="34"/>
        <v>111</v>
      </c>
      <c r="P56" s="4">
        <f t="shared" si="35"/>
        <v>76.186363636363637</v>
      </c>
      <c r="Q56" s="1">
        <v>201</v>
      </c>
      <c r="R56" s="4">
        <f t="shared" si="36"/>
        <v>2.638267406479327</v>
      </c>
      <c r="S56" s="4">
        <f t="shared" si="37"/>
        <v>1.1813137640952212</v>
      </c>
      <c r="T56" s="1">
        <v>21.8</v>
      </c>
      <c r="U56" s="5">
        <f t="shared" si="38"/>
        <v>12556.800000000001</v>
      </c>
      <c r="V56" s="14">
        <v>328.66666666666669</v>
      </c>
      <c r="W56" s="12" t="s">
        <v>98</v>
      </c>
      <c r="X56" s="14">
        <v>9.15</v>
      </c>
      <c r="Y56" s="14">
        <v>3.57</v>
      </c>
      <c r="Z56" s="14">
        <v>3.0733333333333328</v>
      </c>
      <c r="AA56" s="14">
        <v>0.76333333333333331</v>
      </c>
    </row>
    <row r="57" spans="1:27">
      <c r="A57" s="1">
        <v>2025</v>
      </c>
      <c r="B57" s="3">
        <v>45855</v>
      </c>
      <c r="C57" s="1"/>
      <c r="D57" s="1" t="s">
        <v>80</v>
      </c>
      <c r="E57" s="1" t="s">
        <v>77</v>
      </c>
      <c r="F57" s="1" t="s">
        <v>87</v>
      </c>
      <c r="G57" s="1" t="s">
        <v>34</v>
      </c>
      <c r="H57" s="1">
        <v>300</v>
      </c>
      <c r="I57" s="1">
        <v>25</v>
      </c>
      <c r="J57" s="1" t="s">
        <v>25</v>
      </c>
      <c r="K57" s="1">
        <v>12</v>
      </c>
      <c r="L57" s="1">
        <v>477</v>
      </c>
      <c r="M57" s="4">
        <f t="shared" si="33"/>
        <v>1.5794701986754967</v>
      </c>
      <c r="N57" s="1">
        <v>339</v>
      </c>
      <c r="O57" s="5">
        <f t="shared" si="34"/>
        <v>138</v>
      </c>
      <c r="P57" s="4">
        <f t="shared" si="35"/>
        <v>87.371069182389945</v>
      </c>
      <c r="Q57" s="1">
        <v>250</v>
      </c>
      <c r="R57" s="4">
        <f t="shared" si="36"/>
        <v>2.8613590555715516</v>
      </c>
      <c r="S57" s="4">
        <f t="shared" si="37"/>
        <v>1.2818888568960549</v>
      </c>
      <c r="T57" s="1">
        <v>14.7</v>
      </c>
      <c r="U57" s="5">
        <f t="shared" si="38"/>
        <v>8467.1999999999989</v>
      </c>
      <c r="V57" s="14">
        <v>328.66666666666669</v>
      </c>
      <c r="W57" s="12" t="s">
        <v>98</v>
      </c>
      <c r="X57" s="14">
        <v>9.15</v>
      </c>
      <c r="Y57" s="14">
        <v>3.57</v>
      </c>
      <c r="Z57" s="14">
        <v>3.0733333333333328</v>
      </c>
      <c r="AA57" s="14">
        <v>0.76333333333333331</v>
      </c>
    </row>
    <row r="58" spans="1:27">
      <c r="A58" s="1">
        <v>2025</v>
      </c>
      <c r="B58" s="3">
        <v>45856</v>
      </c>
      <c r="C58" s="1"/>
      <c r="D58" s="1" t="s">
        <v>81</v>
      </c>
      <c r="E58" s="1" t="s">
        <v>77</v>
      </c>
      <c r="F58" s="1" t="s">
        <v>84</v>
      </c>
      <c r="G58" s="1" t="s">
        <v>34</v>
      </c>
      <c r="H58" s="1">
        <v>200</v>
      </c>
      <c r="I58" s="1">
        <v>42</v>
      </c>
      <c r="J58" s="1" t="s">
        <v>82</v>
      </c>
      <c r="K58" s="1">
        <v>14</v>
      </c>
      <c r="L58" s="1">
        <v>295</v>
      </c>
      <c r="M58" s="4">
        <f t="shared" si="33"/>
        <v>1.4603960396039604</v>
      </c>
      <c r="N58" s="1">
        <v>116</v>
      </c>
      <c r="O58" s="5">
        <f t="shared" si="34"/>
        <v>179</v>
      </c>
      <c r="P58" s="4">
        <f t="shared" si="35"/>
        <v>122.56949152542373</v>
      </c>
      <c r="Q58" s="1">
        <v>317</v>
      </c>
      <c r="R58" s="4">
        <f t="shared" si="36"/>
        <v>2.5862879584047791</v>
      </c>
      <c r="S58" s="4">
        <f t="shared" si="37"/>
        <v>1.1258919188008187</v>
      </c>
      <c r="T58" s="1">
        <v>8.6</v>
      </c>
      <c r="U58" s="5">
        <f t="shared" si="38"/>
        <v>4953.5999999999995</v>
      </c>
      <c r="V58" s="14">
        <v>120.66666666666667</v>
      </c>
      <c r="W58" s="12" t="s">
        <v>99</v>
      </c>
      <c r="X58" s="14">
        <v>10.846666666666666</v>
      </c>
      <c r="Y58" s="14">
        <v>3.9966666666666661</v>
      </c>
      <c r="Z58" s="14">
        <v>3.0733333333333337</v>
      </c>
      <c r="AA58" s="14">
        <v>1.58</v>
      </c>
    </row>
    <row r="59" spans="1:27">
      <c r="A59" s="1">
        <v>2025</v>
      </c>
      <c r="B59" s="3">
        <v>45860</v>
      </c>
      <c r="C59" s="1"/>
      <c r="D59" s="1" t="s">
        <v>81</v>
      </c>
      <c r="E59" s="1" t="s">
        <v>77</v>
      </c>
      <c r="F59" s="1" t="s">
        <v>84</v>
      </c>
      <c r="G59" s="1" t="s">
        <v>34</v>
      </c>
      <c r="H59" s="1">
        <v>200</v>
      </c>
      <c r="I59" s="1">
        <v>42</v>
      </c>
      <c r="J59" s="1" t="s">
        <v>82</v>
      </c>
      <c r="K59" s="1">
        <v>16</v>
      </c>
      <c r="L59" s="1">
        <v>297</v>
      </c>
      <c r="M59" s="4">
        <f t="shared" si="33"/>
        <v>1.4702970297029703</v>
      </c>
      <c r="N59" s="1">
        <v>47</v>
      </c>
      <c r="O59" s="5">
        <f t="shared" si="34"/>
        <v>250</v>
      </c>
      <c r="P59" s="4">
        <f t="shared" si="35"/>
        <v>170.03367003367003</v>
      </c>
      <c r="Q59" s="1">
        <v>429</v>
      </c>
      <c r="R59" s="4">
        <f t="shared" si="36"/>
        <v>2.5230297029702968</v>
      </c>
      <c r="S59" s="4">
        <f t="shared" si="37"/>
        <v>1.0527326732673266</v>
      </c>
      <c r="T59" s="1">
        <v>13.25</v>
      </c>
      <c r="U59" s="5">
        <f t="shared" si="38"/>
        <v>7632</v>
      </c>
      <c r="V59" s="14">
        <v>120.66666666666667</v>
      </c>
      <c r="W59" s="12" t="s">
        <v>99</v>
      </c>
      <c r="X59" s="14">
        <v>10.846666666666666</v>
      </c>
      <c r="Y59" s="14">
        <v>3.9966666666666661</v>
      </c>
      <c r="Z59" s="14">
        <v>3.0733333333333337</v>
      </c>
      <c r="AA59" s="14">
        <v>1.58</v>
      </c>
    </row>
    <row r="60" spans="1:27">
      <c r="A60" s="1">
        <v>2025</v>
      </c>
      <c r="B60" s="3">
        <v>45861</v>
      </c>
      <c r="C60" s="1"/>
      <c r="D60" s="1" t="s">
        <v>81</v>
      </c>
      <c r="E60" s="1" t="s">
        <v>77</v>
      </c>
      <c r="F60" s="1" t="s">
        <v>84</v>
      </c>
      <c r="G60" s="1" t="s">
        <v>34</v>
      </c>
      <c r="H60" s="1">
        <v>200</v>
      </c>
      <c r="I60" s="1">
        <v>42</v>
      </c>
      <c r="J60" s="1" t="s">
        <v>82</v>
      </c>
      <c r="K60" s="1">
        <v>18</v>
      </c>
      <c r="L60" s="1">
        <v>293</v>
      </c>
      <c r="M60" s="4">
        <f t="shared" si="33"/>
        <v>1.4504950495049505</v>
      </c>
      <c r="N60" s="1">
        <v>70</v>
      </c>
      <c r="O60" s="5">
        <f t="shared" si="34"/>
        <v>223</v>
      </c>
      <c r="P60" s="4">
        <f t="shared" si="35"/>
        <v>153.74061433447099</v>
      </c>
      <c r="Q60" s="1">
        <v>397</v>
      </c>
      <c r="R60" s="4">
        <f t="shared" si="36"/>
        <v>2.5822714558451363</v>
      </c>
      <c r="S60" s="4">
        <f t="shared" si="37"/>
        <v>1.1317764063401858</v>
      </c>
      <c r="T60" s="1">
        <v>7.8</v>
      </c>
      <c r="U60" s="5">
        <f t="shared" si="38"/>
        <v>4492.8</v>
      </c>
      <c r="V60" s="14">
        <v>120.66666666666667</v>
      </c>
      <c r="W60" s="12" t="s">
        <v>99</v>
      </c>
      <c r="X60" s="14">
        <v>10.846666666666666</v>
      </c>
      <c r="Y60" s="14">
        <v>3.9966666666666661</v>
      </c>
      <c r="Z60" s="14">
        <v>3.0733333333333337</v>
      </c>
      <c r="AA60" s="14">
        <v>1.58</v>
      </c>
    </row>
    <row r="61" spans="1:27">
      <c r="A61" s="1">
        <v>2025</v>
      </c>
      <c r="B61" s="3">
        <v>45862</v>
      </c>
      <c r="C61" s="1"/>
      <c r="D61" s="1" t="s">
        <v>81</v>
      </c>
      <c r="E61" s="1" t="s">
        <v>77</v>
      </c>
      <c r="F61" s="1" t="s">
        <v>84</v>
      </c>
      <c r="G61" s="1" t="s">
        <v>34</v>
      </c>
      <c r="H61" s="1">
        <v>200</v>
      </c>
      <c r="I61" s="1">
        <v>42</v>
      </c>
      <c r="J61" s="1" t="s">
        <v>82</v>
      </c>
      <c r="K61" s="1">
        <v>16</v>
      </c>
      <c r="L61" s="1">
        <v>294</v>
      </c>
      <c r="M61" s="4">
        <f t="shared" si="33"/>
        <v>1.4554455445544554</v>
      </c>
      <c r="N61" s="1">
        <v>85</v>
      </c>
      <c r="O61" s="5">
        <f t="shared" si="34"/>
        <v>209</v>
      </c>
      <c r="P61" s="4">
        <f t="shared" si="35"/>
        <v>143.59863945578232</v>
      </c>
      <c r="Q61" s="1">
        <v>378</v>
      </c>
      <c r="R61" s="4">
        <f t="shared" si="36"/>
        <v>2.6323369179023164</v>
      </c>
      <c r="S61" s="4">
        <f t="shared" si="37"/>
        <v>1.176891373347861</v>
      </c>
      <c r="T61" s="1">
        <v>13.9</v>
      </c>
      <c r="U61" s="5">
        <f t="shared" si="38"/>
        <v>8006.4000000000005</v>
      </c>
      <c r="V61" s="14">
        <v>120.66666666666667</v>
      </c>
      <c r="W61" s="12" t="s">
        <v>99</v>
      </c>
      <c r="X61" s="14">
        <v>10.846666666666666</v>
      </c>
      <c r="Y61" s="14">
        <v>3.9966666666666661</v>
      </c>
      <c r="Z61" s="14">
        <v>3.0733333333333337</v>
      </c>
      <c r="AA61" s="14">
        <v>1.58</v>
      </c>
    </row>
    <row r="62" spans="1:27">
      <c r="A62" s="1">
        <v>2025</v>
      </c>
      <c r="B62" s="3">
        <v>45863</v>
      </c>
      <c r="C62" s="1">
        <v>9962830</v>
      </c>
      <c r="D62" s="1" t="s">
        <v>83</v>
      </c>
      <c r="E62" s="1" t="s">
        <v>76</v>
      </c>
      <c r="F62" s="1" t="s">
        <v>85</v>
      </c>
      <c r="G62" s="1" t="s">
        <v>34</v>
      </c>
      <c r="H62" s="1">
        <v>200</v>
      </c>
      <c r="I62" s="1">
        <v>42</v>
      </c>
      <c r="J62" s="1" t="s">
        <v>82</v>
      </c>
      <c r="K62" s="1">
        <v>14</v>
      </c>
      <c r="L62" s="1">
        <v>292</v>
      </c>
      <c r="M62" s="4">
        <f>L62/(H62+2)</f>
        <v>1.4455445544554455</v>
      </c>
      <c r="N62" s="1">
        <v>179</v>
      </c>
      <c r="O62" s="5">
        <f t="shared" ref="O62:O65" si="39">L62-N62</f>
        <v>113</v>
      </c>
      <c r="P62" s="4">
        <f t="shared" ref="P62:P65" si="40">IFERROR(O62/M62,"")</f>
        <v>78.171232876712338</v>
      </c>
      <c r="Q62" s="1">
        <v>234</v>
      </c>
      <c r="R62" s="4">
        <f t="shared" ref="R62:R65" si="41">IFERROR(Q62/P62,"")</f>
        <v>2.9934285463944619</v>
      </c>
      <c r="S62" s="4">
        <f t="shared" ref="S62:S65" si="42">IFERROR(R62-M62,"")</f>
        <v>1.5478839919390164</v>
      </c>
      <c r="T62" s="1">
        <v>19.399999999999999</v>
      </c>
      <c r="U62" s="5">
        <f t="shared" ref="U62:U65" si="43">32*18*T62</f>
        <v>11174.4</v>
      </c>
      <c r="V62" s="14">
        <v>193.33333333333334</v>
      </c>
      <c r="W62" s="9" t="s">
        <v>114</v>
      </c>
      <c r="X62" s="14">
        <v>18.256666666666668</v>
      </c>
      <c r="Y62" s="1">
        <v>9.92</v>
      </c>
      <c r="Z62" s="14">
        <v>3.8433333333333337</v>
      </c>
      <c r="AA62" s="1">
        <v>2.94</v>
      </c>
    </row>
    <row r="63" spans="1:27">
      <c r="A63" s="1">
        <v>2025</v>
      </c>
      <c r="B63" s="3">
        <v>45866</v>
      </c>
      <c r="C63" s="1">
        <v>9962830</v>
      </c>
      <c r="D63" s="1" t="s">
        <v>83</v>
      </c>
      <c r="E63" s="1" t="s">
        <v>76</v>
      </c>
      <c r="F63" s="1" t="s">
        <v>85</v>
      </c>
      <c r="G63" s="1" t="s">
        <v>34</v>
      </c>
      <c r="H63" s="1">
        <v>200</v>
      </c>
      <c r="I63" s="1">
        <v>42</v>
      </c>
      <c r="J63" s="1" t="s">
        <v>82</v>
      </c>
      <c r="K63" s="1">
        <v>14</v>
      </c>
      <c r="L63" s="1">
        <v>285</v>
      </c>
      <c r="M63" s="4">
        <f t="shared" ref="M63:M65" si="44">L63/(H63+2)</f>
        <v>1.4108910891089108</v>
      </c>
      <c r="N63" s="1">
        <v>80</v>
      </c>
      <c r="O63" s="5">
        <f t="shared" si="39"/>
        <v>205</v>
      </c>
      <c r="P63" s="4">
        <f t="shared" si="40"/>
        <v>145.2982456140351</v>
      </c>
      <c r="Q63" s="1">
        <v>324</v>
      </c>
      <c r="R63" s="4">
        <f t="shared" si="41"/>
        <v>2.2298961603477419</v>
      </c>
      <c r="S63" s="4">
        <f t="shared" si="42"/>
        <v>0.81900507123883104</v>
      </c>
      <c r="T63" s="1">
        <v>18.850000000000001</v>
      </c>
      <c r="U63" s="5">
        <f t="shared" si="43"/>
        <v>10857.6</v>
      </c>
      <c r="V63" s="14">
        <v>193.33333333333334</v>
      </c>
      <c r="W63" s="9" t="s">
        <v>114</v>
      </c>
      <c r="X63" s="14">
        <v>18.256666666666668</v>
      </c>
      <c r="Y63" s="1">
        <v>9.92</v>
      </c>
      <c r="Z63" s="14">
        <v>3.8433333333333337</v>
      </c>
      <c r="AA63" s="1">
        <v>2.94</v>
      </c>
    </row>
    <row r="64" spans="1:27">
      <c r="A64" s="1">
        <v>2025</v>
      </c>
      <c r="B64" s="3">
        <v>45867</v>
      </c>
      <c r="C64" s="1">
        <v>9962830</v>
      </c>
      <c r="D64" s="1" t="s">
        <v>83</v>
      </c>
      <c r="E64" s="1" t="s">
        <v>76</v>
      </c>
      <c r="F64" s="1" t="s">
        <v>85</v>
      </c>
      <c r="G64" s="1" t="s">
        <v>34</v>
      </c>
      <c r="H64" s="1">
        <v>200</v>
      </c>
      <c r="I64" s="1">
        <v>42</v>
      </c>
      <c r="J64" s="1" t="s">
        <v>82</v>
      </c>
      <c r="K64" s="1">
        <v>16</v>
      </c>
      <c r="L64" s="1">
        <v>284</v>
      </c>
      <c r="M64" s="4">
        <f t="shared" si="44"/>
        <v>1.4059405940594059</v>
      </c>
      <c r="N64" s="1">
        <v>66</v>
      </c>
      <c r="O64" s="5">
        <f t="shared" si="39"/>
        <v>218</v>
      </c>
      <c r="P64" s="4">
        <f t="shared" si="40"/>
        <v>155.05633802816902</v>
      </c>
      <c r="Q64" s="1">
        <v>384</v>
      </c>
      <c r="R64" s="4">
        <f t="shared" si="41"/>
        <v>2.4765192115541828</v>
      </c>
      <c r="S64" s="4">
        <f t="shared" si="42"/>
        <v>1.0705786174947769</v>
      </c>
      <c r="T64" s="1">
        <v>14</v>
      </c>
      <c r="U64" s="5">
        <f t="shared" si="43"/>
        <v>8064</v>
      </c>
      <c r="V64" s="14">
        <v>193.33333333333334</v>
      </c>
      <c r="W64" s="9" t="s">
        <v>114</v>
      </c>
      <c r="X64" s="14">
        <v>18.256666666666668</v>
      </c>
      <c r="Y64" s="1">
        <v>9.92</v>
      </c>
      <c r="Z64" s="14">
        <v>3.8433333333333337</v>
      </c>
      <c r="AA64" s="1">
        <v>2.94</v>
      </c>
    </row>
    <row r="65" spans="1:27">
      <c r="A65" s="1">
        <v>2025</v>
      </c>
      <c r="B65" s="3">
        <v>45868</v>
      </c>
      <c r="C65" s="1">
        <v>9962830</v>
      </c>
      <c r="D65" s="1" t="s">
        <v>83</v>
      </c>
      <c r="E65" s="1" t="s">
        <v>76</v>
      </c>
      <c r="F65" s="1" t="s">
        <v>85</v>
      </c>
      <c r="G65" s="1" t="s">
        <v>34</v>
      </c>
      <c r="H65" s="1">
        <v>200</v>
      </c>
      <c r="I65" s="1">
        <v>42</v>
      </c>
      <c r="J65" s="1" t="s">
        <v>82</v>
      </c>
      <c r="K65" s="1">
        <v>15</v>
      </c>
      <c r="L65" s="1">
        <v>282</v>
      </c>
      <c r="M65" s="4">
        <f t="shared" si="44"/>
        <v>1.3960396039603959</v>
      </c>
      <c r="N65" s="1">
        <v>114</v>
      </c>
      <c r="O65" s="5">
        <f t="shared" si="39"/>
        <v>168</v>
      </c>
      <c r="P65" s="4">
        <f t="shared" si="40"/>
        <v>120.3404255319149</v>
      </c>
      <c r="Q65" s="1">
        <v>280</v>
      </c>
      <c r="R65" s="4">
        <f t="shared" si="41"/>
        <v>2.3267326732673266</v>
      </c>
      <c r="S65" s="4">
        <f t="shared" si="42"/>
        <v>0.93069306930693063</v>
      </c>
      <c r="T65" s="1">
        <v>18.899999999999999</v>
      </c>
      <c r="U65" s="5">
        <f t="shared" si="43"/>
        <v>10886.4</v>
      </c>
      <c r="V65" s="14">
        <v>193.33333333333334</v>
      </c>
      <c r="W65" s="9" t="s">
        <v>114</v>
      </c>
      <c r="X65" s="14">
        <v>18.256666666666668</v>
      </c>
      <c r="Y65" s="1">
        <v>9.92</v>
      </c>
      <c r="Z65" s="14">
        <v>3.8433333333333337</v>
      </c>
      <c r="AA65" s="1">
        <v>2.94</v>
      </c>
    </row>
    <row r="66" spans="1:27">
      <c r="A66" s="1">
        <v>2025</v>
      </c>
      <c r="B66" s="3">
        <v>45869</v>
      </c>
      <c r="C66" s="1">
        <v>1062290</v>
      </c>
      <c r="D66" s="1" t="s">
        <v>92</v>
      </c>
      <c r="E66" s="1" t="s">
        <v>23</v>
      </c>
      <c r="F66" s="1" t="s">
        <v>95</v>
      </c>
      <c r="G66" s="1" t="s">
        <v>34</v>
      </c>
      <c r="H66" s="1">
        <v>200</v>
      </c>
      <c r="I66" s="1">
        <v>42</v>
      </c>
      <c r="J66" s="1" t="s">
        <v>82</v>
      </c>
      <c r="K66" s="1">
        <v>16</v>
      </c>
      <c r="L66" s="1">
        <v>309</v>
      </c>
      <c r="M66" s="4">
        <f t="shared" ref="M66:M67" si="45">L66/(H66+2)</f>
        <v>1.5297029702970297</v>
      </c>
      <c r="N66" s="1">
        <v>107</v>
      </c>
      <c r="O66" s="5">
        <f t="shared" ref="O66:O67" si="46">L66-N66</f>
        <v>202</v>
      </c>
      <c r="P66" s="4">
        <f t="shared" ref="P66:P67" si="47">IFERROR(O66/M66,"")</f>
        <v>132.05177993527508</v>
      </c>
      <c r="Q66" s="1">
        <v>316</v>
      </c>
      <c r="R66" s="4">
        <f t="shared" ref="R66:R67" si="48">IFERROR(Q66/P66,"")</f>
        <v>2.3930006862072348</v>
      </c>
      <c r="S66" s="4">
        <f t="shared" ref="S66:S67" si="49">IFERROR(R66-M66,"")</f>
        <v>0.8632977159102051</v>
      </c>
      <c r="T66" s="1">
        <v>17.7</v>
      </c>
      <c r="U66" s="5">
        <f t="shared" ref="U66:U67" si="50">32*18*T66</f>
        <v>10195.199999999999</v>
      </c>
      <c r="V66" s="14">
        <v>215.66666666666666</v>
      </c>
      <c r="W66" s="12" t="s">
        <v>115</v>
      </c>
      <c r="X66" s="14">
        <v>22.66333333333333</v>
      </c>
      <c r="Y66" s="14">
        <v>10.396666666666667</v>
      </c>
      <c r="Z66" s="14">
        <v>4.4933333333333332</v>
      </c>
      <c r="AA66" s="14">
        <v>2.2866666666666666</v>
      </c>
    </row>
    <row r="67" spans="1:27">
      <c r="A67" s="1">
        <v>2025</v>
      </c>
      <c r="B67" s="3">
        <v>45870</v>
      </c>
      <c r="C67" s="1">
        <v>1062290</v>
      </c>
      <c r="D67" s="1" t="s">
        <v>92</v>
      </c>
      <c r="E67" s="1" t="s">
        <v>23</v>
      </c>
      <c r="F67" s="1" t="s">
        <v>95</v>
      </c>
      <c r="G67" s="1" t="s">
        <v>34</v>
      </c>
      <c r="H67" s="1">
        <v>200</v>
      </c>
      <c r="I67" s="1">
        <v>42</v>
      </c>
      <c r="J67" s="1" t="s">
        <v>82</v>
      </c>
      <c r="K67" s="1">
        <v>17</v>
      </c>
      <c r="L67" s="1">
        <v>303</v>
      </c>
      <c r="M67" s="4">
        <f t="shared" si="45"/>
        <v>1.5</v>
      </c>
      <c r="N67" s="1">
        <v>86</v>
      </c>
      <c r="O67" s="5">
        <f t="shared" si="46"/>
        <v>217</v>
      </c>
      <c r="P67" s="4">
        <f t="shared" si="47"/>
        <v>144.66666666666666</v>
      </c>
      <c r="Q67" s="1">
        <v>370</v>
      </c>
      <c r="R67" s="4">
        <f t="shared" si="48"/>
        <v>2.5576036866359448</v>
      </c>
      <c r="S67" s="4">
        <f t="shared" si="49"/>
        <v>1.0576036866359448</v>
      </c>
      <c r="T67" s="1">
        <v>13.95</v>
      </c>
      <c r="U67" s="5">
        <f t="shared" si="50"/>
        <v>8035.2</v>
      </c>
      <c r="V67" s="14">
        <v>215.66666666666666</v>
      </c>
      <c r="W67" s="12" t="s">
        <v>115</v>
      </c>
      <c r="X67" s="14">
        <v>22.66333333333333</v>
      </c>
      <c r="Y67" s="14">
        <v>10.396666666666667</v>
      </c>
      <c r="Z67" s="14">
        <v>4.4933333333333332</v>
      </c>
      <c r="AA67" s="14">
        <v>2.2866666666666666</v>
      </c>
    </row>
    <row r="68" spans="1:27">
      <c r="A68" s="1">
        <v>2025</v>
      </c>
      <c r="B68" s="3">
        <v>45873</v>
      </c>
      <c r="C68" s="1">
        <v>1062290</v>
      </c>
      <c r="D68" s="1" t="s">
        <v>92</v>
      </c>
      <c r="E68" s="1" t="s">
        <v>23</v>
      </c>
      <c r="F68" s="1" t="s">
        <v>95</v>
      </c>
      <c r="G68" s="1" t="s">
        <v>34</v>
      </c>
      <c r="H68" s="1">
        <v>200</v>
      </c>
      <c r="I68" s="1">
        <v>42</v>
      </c>
      <c r="J68" s="1" t="s">
        <v>82</v>
      </c>
      <c r="K68" s="1">
        <v>15</v>
      </c>
      <c r="L68" s="1">
        <v>303</v>
      </c>
      <c r="M68" s="4">
        <f t="shared" ref="M68:M70" si="51">L68/(H68+2)</f>
        <v>1.5</v>
      </c>
      <c r="N68" s="1">
        <v>92</v>
      </c>
      <c r="O68" s="5">
        <f t="shared" ref="O68:O70" si="52">L68-N68</f>
        <v>211</v>
      </c>
      <c r="P68" s="4">
        <f t="shared" ref="P68:P70" si="53">IFERROR(O68/M68,"")</f>
        <v>140.66666666666666</v>
      </c>
      <c r="Q68" s="1">
        <v>361</v>
      </c>
      <c r="R68" s="4">
        <f t="shared" ref="R68:R70" si="54">IFERROR(Q68/P68,"")</f>
        <v>2.566350710900474</v>
      </c>
      <c r="S68" s="4">
        <f t="shared" ref="S68:S70" si="55">IFERROR(R68-M68,"")</f>
        <v>1.066350710900474</v>
      </c>
      <c r="T68" s="1">
        <v>17.149999999999999</v>
      </c>
      <c r="U68" s="5">
        <f t="shared" ref="U68:U70" si="56">32*18*T68</f>
        <v>9878.4</v>
      </c>
      <c r="V68" s="14">
        <v>215.66666666666666</v>
      </c>
      <c r="W68" s="12" t="s">
        <v>115</v>
      </c>
      <c r="X68" s="14">
        <v>22.66333333333333</v>
      </c>
      <c r="Y68" s="14">
        <v>10.396666666666667</v>
      </c>
      <c r="Z68" s="14">
        <v>4.4933333333333332</v>
      </c>
      <c r="AA68" s="14">
        <v>2.2866666666666666</v>
      </c>
    </row>
    <row r="69" spans="1:27">
      <c r="A69" s="1">
        <v>2025</v>
      </c>
      <c r="B69" s="3">
        <v>45874</v>
      </c>
      <c r="C69" s="1">
        <v>1062290</v>
      </c>
      <c r="D69" s="1" t="s">
        <v>92</v>
      </c>
      <c r="E69" s="1" t="s">
        <v>23</v>
      </c>
      <c r="F69" s="1" t="s">
        <v>95</v>
      </c>
      <c r="G69" s="1" t="s">
        <v>34</v>
      </c>
      <c r="H69" s="1">
        <v>200</v>
      </c>
      <c r="I69" s="1">
        <v>42</v>
      </c>
      <c r="J69" s="1" t="s">
        <v>82</v>
      </c>
      <c r="K69" s="1">
        <v>16</v>
      </c>
      <c r="L69" s="1">
        <v>303</v>
      </c>
      <c r="M69" s="4">
        <f t="shared" si="51"/>
        <v>1.5</v>
      </c>
      <c r="N69" s="1">
        <v>112</v>
      </c>
      <c r="O69" s="5">
        <f t="shared" si="52"/>
        <v>191</v>
      </c>
      <c r="P69" s="4">
        <f t="shared" si="53"/>
        <v>127.33333333333333</v>
      </c>
      <c r="Q69" s="1">
        <v>352</v>
      </c>
      <c r="R69" s="4">
        <f t="shared" si="54"/>
        <v>2.7643979057591626</v>
      </c>
      <c r="S69" s="4">
        <f t="shared" si="55"/>
        <v>1.2643979057591626</v>
      </c>
      <c r="T69" s="1">
        <v>19.5</v>
      </c>
      <c r="U69" s="5">
        <f t="shared" si="56"/>
        <v>11232</v>
      </c>
      <c r="V69" s="14">
        <v>215.66666666666666</v>
      </c>
      <c r="W69" s="12" t="s">
        <v>115</v>
      </c>
      <c r="X69" s="14">
        <v>22.66333333333333</v>
      </c>
      <c r="Y69" s="14">
        <v>10.396666666666667</v>
      </c>
      <c r="Z69" s="14">
        <v>4.4933333333333332</v>
      </c>
      <c r="AA69" s="14">
        <v>2.2866666666666666</v>
      </c>
    </row>
    <row r="70" spans="1:27">
      <c r="A70" s="1">
        <v>2025</v>
      </c>
      <c r="B70" s="3">
        <v>45875</v>
      </c>
      <c r="C70" s="1">
        <v>1063630</v>
      </c>
      <c r="D70" s="1" t="s">
        <v>93</v>
      </c>
      <c r="E70" s="1" t="s">
        <v>23</v>
      </c>
      <c r="F70" s="1" t="s">
        <v>96</v>
      </c>
      <c r="G70" s="1" t="s">
        <v>34</v>
      </c>
      <c r="H70" s="1">
        <v>300</v>
      </c>
      <c r="I70" s="1">
        <v>36</v>
      </c>
      <c r="J70" s="1" t="s">
        <v>94</v>
      </c>
      <c r="K70" s="1">
        <v>17</v>
      </c>
      <c r="L70" s="1">
        <v>314</v>
      </c>
      <c r="M70" s="4">
        <f t="shared" si="51"/>
        <v>1.0397350993377483</v>
      </c>
      <c r="N70" s="1">
        <v>167</v>
      </c>
      <c r="O70" s="5">
        <f t="shared" si="52"/>
        <v>147</v>
      </c>
      <c r="P70" s="4">
        <f t="shared" si="53"/>
        <v>141.38216560509554</v>
      </c>
      <c r="Q70" s="1">
        <v>292</v>
      </c>
      <c r="R70" s="4">
        <f t="shared" si="54"/>
        <v>2.065324142902194</v>
      </c>
      <c r="S70" s="4">
        <f t="shared" si="55"/>
        <v>1.0255890435644457</v>
      </c>
      <c r="T70" s="1">
        <v>19.100000000000001</v>
      </c>
      <c r="U70" s="5">
        <f t="shared" si="56"/>
        <v>11001.6</v>
      </c>
      <c r="V70" s="1"/>
      <c r="W70" s="9"/>
      <c r="X70" s="1"/>
      <c r="Y70" s="1"/>
      <c r="Z70" s="1"/>
      <c r="AA70" s="1"/>
    </row>
    <row r="71" spans="1:27">
      <c r="A71" s="1">
        <v>2025</v>
      </c>
      <c r="B71" s="3">
        <v>45876</v>
      </c>
      <c r="C71" s="1">
        <v>1063630</v>
      </c>
      <c r="D71" s="1" t="s">
        <v>93</v>
      </c>
      <c r="E71" s="1" t="s">
        <v>23</v>
      </c>
      <c r="F71" s="1" t="s">
        <v>96</v>
      </c>
      <c r="G71" s="1" t="s">
        <v>34</v>
      </c>
      <c r="H71" s="1">
        <v>300</v>
      </c>
      <c r="I71" s="1">
        <v>36</v>
      </c>
      <c r="J71" s="1" t="s">
        <v>94</v>
      </c>
      <c r="K71" s="1">
        <v>18</v>
      </c>
      <c r="L71" s="1">
        <v>310</v>
      </c>
      <c r="M71" s="4">
        <f t="shared" ref="M71" si="57">L71/(H71+2)</f>
        <v>1.0264900662251655</v>
      </c>
      <c r="N71" s="1">
        <v>154</v>
      </c>
      <c r="O71" s="5">
        <f t="shared" ref="O71:O72" si="58">L71-N71</f>
        <v>156</v>
      </c>
      <c r="P71" s="4">
        <f t="shared" ref="P71:P72" si="59">IFERROR(O71/M71,"")</f>
        <v>151.97419354838712</v>
      </c>
      <c r="Q71" s="1">
        <v>328</v>
      </c>
      <c r="R71" s="4">
        <f t="shared" ref="R71:R72" si="60">IFERROR(Q71/P71,"")</f>
        <v>2.1582611648836809</v>
      </c>
      <c r="S71" s="4">
        <f t="shared" ref="S71:S72" si="61">IFERROR(R71-M71,"")</f>
        <v>1.1317710986585154</v>
      </c>
      <c r="T71" s="1">
        <v>8.0500000000000007</v>
      </c>
      <c r="U71" s="5">
        <f t="shared" ref="U71:U72" si="62">32*18*T71</f>
        <v>4636.8</v>
      </c>
      <c r="V71" s="1"/>
      <c r="W71" s="9"/>
      <c r="X71" s="1"/>
      <c r="Y71" s="1"/>
      <c r="Z71" s="1"/>
      <c r="AA71" s="1"/>
    </row>
    <row r="72" spans="1:27">
      <c r="A72" s="1">
        <v>2025</v>
      </c>
      <c r="B72" s="3">
        <v>45877</v>
      </c>
      <c r="C72" s="1">
        <v>1063630</v>
      </c>
      <c r="D72" s="1" t="s">
        <v>93</v>
      </c>
      <c r="E72" s="1" t="s">
        <v>23</v>
      </c>
      <c r="F72" s="1" t="s">
        <v>96</v>
      </c>
      <c r="G72" s="1" t="s">
        <v>34</v>
      </c>
      <c r="H72" s="1">
        <v>300</v>
      </c>
      <c r="I72" s="1">
        <v>36</v>
      </c>
      <c r="J72" s="1" t="s">
        <v>94</v>
      </c>
      <c r="K72" s="1">
        <v>17</v>
      </c>
      <c r="L72" s="1">
        <v>316</v>
      </c>
      <c r="M72" s="4">
        <f>L72/(H72+2)</f>
        <v>1.0463576158940397</v>
      </c>
      <c r="N72" s="1">
        <v>169</v>
      </c>
      <c r="O72" s="5">
        <f t="shared" si="58"/>
        <v>147</v>
      </c>
      <c r="P72" s="4">
        <f t="shared" si="59"/>
        <v>140.48734177215189</v>
      </c>
      <c r="Q72" s="1">
        <v>301</v>
      </c>
      <c r="R72" s="4">
        <f t="shared" si="60"/>
        <v>2.142541784925891</v>
      </c>
      <c r="S72" s="4">
        <f t="shared" si="61"/>
        <v>1.0961841690318512</v>
      </c>
      <c r="T72" s="1">
        <v>11.4</v>
      </c>
      <c r="U72" s="5">
        <f t="shared" si="62"/>
        <v>6566.4000000000005</v>
      </c>
      <c r="V72" s="1"/>
      <c r="W72" s="1"/>
      <c r="X72" s="1"/>
      <c r="Y72" s="1"/>
      <c r="Z72" s="1"/>
      <c r="AA72" s="1"/>
    </row>
    <row r="73" spans="1:27">
      <c r="A73" s="1">
        <v>2025</v>
      </c>
      <c r="B73" s="3">
        <v>45888</v>
      </c>
      <c r="C73" s="1">
        <v>1063630</v>
      </c>
      <c r="D73" s="1" t="s">
        <v>93</v>
      </c>
      <c r="E73" s="1" t="s">
        <v>23</v>
      </c>
      <c r="F73" s="1" t="s">
        <v>96</v>
      </c>
      <c r="G73" s="1" t="s">
        <v>34</v>
      </c>
      <c r="H73" s="1">
        <v>300</v>
      </c>
      <c r="I73" s="1">
        <v>36</v>
      </c>
      <c r="J73" s="1" t="s">
        <v>94</v>
      </c>
      <c r="K73" s="1">
        <v>16</v>
      </c>
      <c r="L73" s="1">
        <v>312</v>
      </c>
      <c r="M73" s="4">
        <f>L73/(H73+2)</f>
        <v>1.0331125827814569</v>
      </c>
      <c r="N73" s="1">
        <v>139</v>
      </c>
      <c r="O73" s="5">
        <f t="shared" ref="O73:O76" si="63">L73-N73</f>
        <v>173</v>
      </c>
      <c r="P73" s="4">
        <f t="shared" ref="P73:P76" si="64">IFERROR(O73/M73,"")</f>
        <v>167.4551282051282</v>
      </c>
      <c r="Q73" s="1">
        <v>342</v>
      </c>
      <c r="R73" s="4">
        <f t="shared" ref="R73:R76" si="65">IFERROR(Q73/P73,"")</f>
        <v>2.0423381694292386</v>
      </c>
      <c r="S73" s="4">
        <f t="shared" ref="S73:S76" si="66">IFERROR(R73-M73,"")</f>
        <v>1.0092255866477817</v>
      </c>
      <c r="T73" s="1">
        <v>10.85</v>
      </c>
      <c r="U73" s="5">
        <f t="shared" ref="U73:U76" si="67">32*18*T73</f>
        <v>6249.5999999999995</v>
      </c>
      <c r="V73" s="1"/>
      <c r="W73" s="1"/>
      <c r="X73" s="1"/>
      <c r="Y73" s="1"/>
      <c r="Z73" s="1"/>
      <c r="AA73" s="1"/>
    </row>
    <row r="74" spans="1:27">
      <c r="A74" s="1">
        <v>2025</v>
      </c>
      <c r="B74" s="3">
        <v>45926</v>
      </c>
      <c r="C74" s="1"/>
      <c r="D74" s="1" t="s">
        <v>103</v>
      </c>
      <c r="E74" s="1" t="s">
        <v>23</v>
      </c>
      <c r="F74" s="1" t="s">
        <v>100</v>
      </c>
      <c r="G74" s="1" t="s">
        <v>34</v>
      </c>
      <c r="H74" s="1">
        <v>200</v>
      </c>
      <c r="I74" s="1">
        <v>35</v>
      </c>
      <c r="J74" s="1" t="s">
        <v>25</v>
      </c>
      <c r="K74" s="1">
        <v>16</v>
      </c>
      <c r="L74" s="1">
        <v>367</v>
      </c>
      <c r="M74" s="4">
        <f t="shared" ref="M74:M76" si="68">L74/(H74+2)</f>
        <v>1.8168316831683169</v>
      </c>
      <c r="N74" s="1">
        <v>162</v>
      </c>
      <c r="O74" s="5">
        <f t="shared" si="63"/>
        <v>205</v>
      </c>
      <c r="P74" s="4">
        <f t="shared" si="64"/>
        <v>112.83378746594005</v>
      </c>
      <c r="Q74" s="1">
        <v>352</v>
      </c>
      <c r="R74" s="4">
        <f t="shared" si="65"/>
        <v>3.1196329389036466</v>
      </c>
      <c r="S74" s="4">
        <f t="shared" si="66"/>
        <v>1.3028012557353297</v>
      </c>
      <c r="T74" s="1"/>
      <c r="U74" s="5">
        <f t="shared" si="67"/>
        <v>0</v>
      </c>
      <c r="V74" s="14">
        <v>627.33333333333337</v>
      </c>
      <c r="W74" s="12" t="s">
        <v>116</v>
      </c>
      <c r="X74" s="14">
        <v>15.870000000000003</v>
      </c>
      <c r="Y74" s="14">
        <v>7.4533333333333331</v>
      </c>
      <c r="Z74" s="14">
        <v>3.9</v>
      </c>
      <c r="AA74" s="14">
        <v>1.5566666666666666</v>
      </c>
    </row>
    <row r="75" spans="1:27">
      <c r="A75" s="1">
        <v>2025</v>
      </c>
      <c r="B75" s="3">
        <v>45929</v>
      </c>
      <c r="C75" s="1"/>
      <c r="D75" s="1" t="s">
        <v>103</v>
      </c>
      <c r="E75" s="1" t="s">
        <v>23</v>
      </c>
      <c r="F75" s="1" t="s">
        <v>100</v>
      </c>
      <c r="G75" s="1" t="s">
        <v>34</v>
      </c>
      <c r="H75" s="1">
        <v>200</v>
      </c>
      <c r="I75" s="1">
        <v>35</v>
      </c>
      <c r="J75" s="1" t="s">
        <v>25</v>
      </c>
      <c r="K75" s="1">
        <v>14</v>
      </c>
      <c r="L75" s="1">
        <v>367</v>
      </c>
      <c r="M75" s="4">
        <f t="shared" si="68"/>
        <v>1.8168316831683169</v>
      </c>
      <c r="N75" s="1">
        <v>163</v>
      </c>
      <c r="O75" s="5">
        <f t="shared" si="63"/>
        <v>204</v>
      </c>
      <c r="P75" s="4">
        <f t="shared" si="64"/>
        <v>112.283378746594</v>
      </c>
      <c r="Q75" s="1">
        <v>302</v>
      </c>
      <c r="R75" s="4">
        <f t="shared" si="65"/>
        <v>2.6896233741021165</v>
      </c>
      <c r="S75" s="4">
        <f t="shared" si="66"/>
        <v>0.8727916909337996</v>
      </c>
      <c r="T75" s="1"/>
      <c r="U75" s="5">
        <f t="shared" si="67"/>
        <v>0</v>
      </c>
      <c r="V75" s="14">
        <v>627.33333333333337</v>
      </c>
      <c r="W75" s="12" t="s">
        <v>116</v>
      </c>
      <c r="X75" s="14">
        <v>15.870000000000003</v>
      </c>
      <c r="Y75" s="14">
        <v>7.4533333333333331</v>
      </c>
      <c r="Z75" s="14">
        <v>3.9</v>
      </c>
      <c r="AA75" s="14">
        <v>1.5566666666666666</v>
      </c>
    </row>
    <row r="76" spans="1:27">
      <c r="A76" s="1">
        <v>2025</v>
      </c>
      <c r="B76" s="3">
        <v>45930</v>
      </c>
      <c r="C76" s="1"/>
      <c r="D76" s="1" t="s">
        <v>103</v>
      </c>
      <c r="E76" s="1" t="s">
        <v>23</v>
      </c>
      <c r="F76" s="1" t="s">
        <v>100</v>
      </c>
      <c r="G76" s="1" t="s">
        <v>34</v>
      </c>
      <c r="H76" s="1">
        <v>200</v>
      </c>
      <c r="I76" s="1">
        <v>35</v>
      </c>
      <c r="J76" s="1" t="s">
        <v>25</v>
      </c>
      <c r="K76" s="1">
        <v>18</v>
      </c>
      <c r="L76" s="1">
        <v>366</v>
      </c>
      <c r="M76" s="4">
        <f t="shared" si="68"/>
        <v>1.8118811881188119</v>
      </c>
      <c r="N76" s="1">
        <v>113</v>
      </c>
      <c r="O76" s="5">
        <f t="shared" si="63"/>
        <v>253</v>
      </c>
      <c r="P76" s="4">
        <f t="shared" si="64"/>
        <v>139.63387978142077</v>
      </c>
      <c r="Q76" s="1">
        <v>384</v>
      </c>
      <c r="R76" s="4">
        <f t="shared" si="65"/>
        <v>2.7500489179352714</v>
      </c>
      <c r="S76" s="4">
        <f t="shared" si="66"/>
        <v>0.93816772981645946</v>
      </c>
      <c r="T76" s="1"/>
      <c r="U76" s="5">
        <f t="shared" si="67"/>
        <v>0</v>
      </c>
      <c r="V76" s="14">
        <v>627.33333333333337</v>
      </c>
      <c r="W76" s="12" t="s">
        <v>116</v>
      </c>
      <c r="X76" s="14">
        <v>15.870000000000003</v>
      </c>
      <c r="Y76" s="14">
        <v>7.4533333333333331</v>
      </c>
      <c r="Z76" s="14">
        <v>3.9</v>
      </c>
      <c r="AA76" s="14">
        <v>1.5566666666666666</v>
      </c>
    </row>
    <row r="77" spans="1:27">
      <c r="A77" s="1">
        <v>2025</v>
      </c>
      <c r="B77" s="3">
        <v>45931</v>
      </c>
      <c r="C77" s="1"/>
      <c r="D77" s="1" t="s">
        <v>103</v>
      </c>
      <c r="E77" s="1" t="s">
        <v>23</v>
      </c>
      <c r="F77" s="1" t="s">
        <v>100</v>
      </c>
      <c r="G77" s="1" t="s">
        <v>34</v>
      </c>
      <c r="H77" s="1">
        <v>200</v>
      </c>
      <c r="I77" s="1">
        <v>35</v>
      </c>
      <c r="J77" s="1" t="s">
        <v>25</v>
      </c>
      <c r="K77" s="1">
        <v>18</v>
      </c>
      <c r="L77" s="1">
        <v>366</v>
      </c>
      <c r="M77" s="4">
        <f t="shared" ref="M77:M92" si="69">L77/(H77+2)</f>
        <v>1.8118811881188119</v>
      </c>
      <c r="N77" s="1">
        <v>141</v>
      </c>
      <c r="O77" s="5">
        <f t="shared" ref="O77:O92" si="70">L77-N77</f>
        <v>225</v>
      </c>
      <c r="P77" s="4">
        <f t="shared" ref="P77:P92" si="71">IFERROR(O77/M77,"")</f>
        <v>124.18032786885246</v>
      </c>
      <c r="Q77" s="1">
        <v>359</v>
      </c>
      <c r="R77" s="4">
        <f t="shared" ref="R77:R92" si="72">IFERROR(Q77/P77,"")</f>
        <v>2.8909570957095712</v>
      </c>
      <c r="S77" s="4">
        <f t="shared" ref="S77:S92" si="73">IFERROR(R77-M77,"")</f>
        <v>1.0790759075907592</v>
      </c>
      <c r="T77" s="1"/>
      <c r="U77" s="5">
        <f t="shared" ref="U77:U92" si="74">32*18*T77</f>
        <v>0</v>
      </c>
      <c r="V77" s="14">
        <v>627.33333333333337</v>
      </c>
      <c r="W77" s="12" t="s">
        <v>116</v>
      </c>
      <c r="X77" s="14">
        <v>15.870000000000003</v>
      </c>
      <c r="Y77" s="14">
        <v>7.4533333333333331</v>
      </c>
      <c r="Z77" s="14">
        <v>3.9</v>
      </c>
      <c r="AA77" s="14">
        <v>1.5566666666666666</v>
      </c>
    </row>
    <row r="78" spans="1:27">
      <c r="A78" s="1">
        <v>2025</v>
      </c>
      <c r="B78" s="3">
        <v>45932</v>
      </c>
      <c r="C78" s="1"/>
      <c r="D78" s="1" t="s">
        <v>113</v>
      </c>
      <c r="E78" s="1" t="s">
        <v>101</v>
      </c>
      <c r="F78" s="1" t="s">
        <v>124</v>
      </c>
      <c r="G78" s="1" t="s">
        <v>34</v>
      </c>
      <c r="H78" s="1">
        <v>200</v>
      </c>
      <c r="I78" s="1">
        <v>35</v>
      </c>
      <c r="J78" s="1" t="s">
        <v>25</v>
      </c>
      <c r="K78" s="1">
        <v>18</v>
      </c>
      <c r="L78" s="1">
        <v>365</v>
      </c>
      <c r="M78" s="4">
        <f t="shared" si="69"/>
        <v>1.806930693069307</v>
      </c>
      <c r="N78" s="1">
        <v>105</v>
      </c>
      <c r="O78" s="5">
        <f t="shared" si="70"/>
        <v>260</v>
      </c>
      <c r="P78" s="4">
        <f t="shared" si="71"/>
        <v>143.89041095890411</v>
      </c>
      <c r="Q78" s="1">
        <v>445</v>
      </c>
      <c r="R78" s="4">
        <f t="shared" si="72"/>
        <v>3.0926313785224675</v>
      </c>
      <c r="S78" s="4">
        <f t="shared" si="73"/>
        <v>1.2857006854531605</v>
      </c>
      <c r="T78" s="1"/>
      <c r="U78" s="5">
        <f t="shared" si="74"/>
        <v>0</v>
      </c>
      <c r="V78" s="1"/>
      <c r="W78" s="1"/>
      <c r="X78" s="1"/>
      <c r="Y78" s="1"/>
      <c r="Z78" s="1"/>
      <c r="AA78" s="1"/>
    </row>
    <row r="79" spans="1:27">
      <c r="A79" s="1">
        <v>2025</v>
      </c>
      <c r="B79" s="3">
        <v>45933</v>
      </c>
      <c r="C79" s="1"/>
      <c r="D79" s="1" t="s">
        <v>113</v>
      </c>
      <c r="E79" s="1" t="s">
        <v>101</v>
      </c>
      <c r="F79" s="1" t="s">
        <v>124</v>
      </c>
      <c r="G79" s="1" t="s">
        <v>34</v>
      </c>
      <c r="H79" s="1">
        <v>200</v>
      </c>
      <c r="I79" s="1">
        <v>35</v>
      </c>
      <c r="J79" s="1" t="s">
        <v>25</v>
      </c>
      <c r="K79" s="1">
        <v>16</v>
      </c>
      <c r="L79" s="1">
        <v>363</v>
      </c>
      <c r="M79" s="4">
        <f t="shared" si="69"/>
        <v>1.7970297029702971</v>
      </c>
      <c r="N79" s="1">
        <v>159</v>
      </c>
      <c r="O79" s="5">
        <f t="shared" si="70"/>
        <v>204</v>
      </c>
      <c r="P79" s="4">
        <f t="shared" si="71"/>
        <v>113.52066115702479</v>
      </c>
      <c r="Q79" s="1">
        <v>318</v>
      </c>
      <c r="R79" s="4">
        <f t="shared" si="72"/>
        <v>2.8012521840419335</v>
      </c>
      <c r="S79" s="4">
        <f t="shared" si="73"/>
        <v>1.0042224810716365</v>
      </c>
      <c r="T79" s="1"/>
      <c r="U79" s="5">
        <f t="shared" si="74"/>
        <v>0</v>
      </c>
      <c r="V79" s="1"/>
      <c r="W79" s="1"/>
      <c r="X79" s="1"/>
      <c r="Y79" s="1"/>
      <c r="Z79" s="1"/>
      <c r="AA79" s="1"/>
    </row>
    <row r="80" spans="1:27">
      <c r="A80" s="1">
        <v>2025</v>
      </c>
      <c r="B80" s="3">
        <v>45936</v>
      </c>
      <c r="C80" s="1"/>
      <c r="D80" s="1" t="s">
        <v>113</v>
      </c>
      <c r="E80" s="1" t="s">
        <v>101</v>
      </c>
      <c r="F80" s="1" t="s">
        <v>124</v>
      </c>
      <c r="G80" s="1" t="s">
        <v>34</v>
      </c>
      <c r="H80" s="1">
        <v>200</v>
      </c>
      <c r="I80" s="1">
        <v>35</v>
      </c>
      <c r="J80" s="1" t="s">
        <v>25</v>
      </c>
      <c r="K80" s="1">
        <v>13</v>
      </c>
      <c r="L80" s="1">
        <v>362</v>
      </c>
      <c r="M80" s="4">
        <f t="shared" si="69"/>
        <v>1.7920792079207921</v>
      </c>
      <c r="N80" s="1">
        <v>134</v>
      </c>
      <c r="O80" s="5">
        <f t="shared" si="70"/>
        <v>228</v>
      </c>
      <c r="P80" s="4">
        <f t="shared" si="71"/>
        <v>127.22651933701657</v>
      </c>
      <c r="Q80" s="1">
        <v>415</v>
      </c>
      <c r="R80" s="4">
        <f t="shared" si="72"/>
        <v>3.2618985582768802</v>
      </c>
      <c r="S80" s="4">
        <f t="shared" si="73"/>
        <v>1.4698193503560881</v>
      </c>
      <c r="T80" s="1"/>
      <c r="U80" s="5">
        <f t="shared" si="74"/>
        <v>0</v>
      </c>
      <c r="V80" s="1"/>
      <c r="W80" s="1"/>
      <c r="X80" s="1"/>
      <c r="Y80" s="1"/>
      <c r="Z80" s="1"/>
      <c r="AA80" s="1"/>
    </row>
    <row r="81" spans="1:27">
      <c r="A81" s="1">
        <v>2025</v>
      </c>
      <c r="B81" s="3">
        <v>45937</v>
      </c>
      <c r="C81" s="1"/>
      <c r="D81" s="1" t="s">
        <v>113</v>
      </c>
      <c r="E81" s="1" t="s">
        <v>101</v>
      </c>
      <c r="F81" s="1" t="s">
        <v>124</v>
      </c>
      <c r="G81" s="1" t="s">
        <v>34</v>
      </c>
      <c r="H81" s="1">
        <v>200</v>
      </c>
      <c r="I81" s="1">
        <v>35</v>
      </c>
      <c r="J81" s="1" t="s">
        <v>25</v>
      </c>
      <c r="K81" s="1">
        <v>16</v>
      </c>
      <c r="L81" s="1">
        <v>369</v>
      </c>
      <c r="M81" s="4">
        <f t="shared" si="69"/>
        <v>1.8267326732673268</v>
      </c>
      <c r="N81" s="1">
        <v>199</v>
      </c>
      <c r="O81" s="5">
        <f t="shared" si="70"/>
        <v>170</v>
      </c>
      <c r="P81" s="4">
        <f t="shared" si="71"/>
        <v>93.062330623306224</v>
      </c>
      <c r="Q81" s="1">
        <v>280</v>
      </c>
      <c r="R81" s="4">
        <f t="shared" si="72"/>
        <v>3.0087361677344209</v>
      </c>
      <c r="S81" s="4">
        <f t="shared" si="73"/>
        <v>1.1820034944670941</v>
      </c>
      <c r="T81" s="1"/>
      <c r="U81" s="5">
        <f t="shared" si="74"/>
        <v>0</v>
      </c>
      <c r="V81" s="1"/>
      <c r="W81" s="1"/>
      <c r="X81" s="1"/>
      <c r="Y81" s="1"/>
      <c r="Z81" s="1"/>
      <c r="AA81" s="1"/>
    </row>
    <row r="82" spans="1:27">
      <c r="A82" s="1">
        <v>2025</v>
      </c>
      <c r="B82" s="3">
        <v>45938</v>
      </c>
      <c r="C82" s="1"/>
      <c r="D82" s="1" t="s">
        <v>102</v>
      </c>
      <c r="E82" s="1" t="s">
        <v>65</v>
      </c>
      <c r="F82" s="1" t="s">
        <v>117</v>
      </c>
      <c r="G82" s="1" t="s">
        <v>34</v>
      </c>
      <c r="H82" s="1">
        <v>200</v>
      </c>
      <c r="I82" s="1">
        <v>30</v>
      </c>
      <c r="J82" s="1" t="s">
        <v>25</v>
      </c>
      <c r="K82" s="1">
        <v>16</v>
      </c>
      <c r="L82" s="1">
        <v>418</v>
      </c>
      <c r="M82" s="4">
        <f t="shared" si="69"/>
        <v>2.0693069306930694</v>
      </c>
      <c r="N82" s="1">
        <v>147</v>
      </c>
      <c r="O82" s="5">
        <f t="shared" si="70"/>
        <v>271</v>
      </c>
      <c r="P82" s="4">
        <f t="shared" si="71"/>
        <v>130.96172248803828</v>
      </c>
      <c r="Q82" s="1">
        <v>280</v>
      </c>
      <c r="R82" s="4">
        <f t="shared" si="72"/>
        <v>2.1380293010850902</v>
      </c>
      <c r="S82" s="4">
        <f t="shared" si="73"/>
        <v>6.8722370392020782E-2</v>
      </c>
      <c r="T82" s="1"/>
      <c r="U82" s="5">
        <f t="shared" si="74"/>
        <v>0</v>
      </c>
      <c r="V82" s="1"/>
      <c r="W82" s="1"/>
      <c r="X82" s="1"/>
      <c r="Y82" s="1"/>
      <c r="Z82" s="1"/>
      <c r="AA82" s="1"/>
    </row>
    <row r="83" spans="1:27">
      <c r="A83" s="1">
        <v>2025</v>
      </c>
      <c r="B83" s="3">
        <v>45939</v>
      </c>
      <c r="C83" s="1"/>
      <c r="D83" s="1" t="s">
        <v>102</v>
      </c>
      <c r="E83" s="1" t="s">
        <v>65</v>
      </c>
      <c r="F83" s="1" t="s">
        <v>117</v>
      </c>
      <c r="G83" s="1" t="s">
        <v>34</v>
      </c>
      <c r="H83" s="1">
        <v>200</v>
      </c>
      <c r="I83" s="1">
        <v>30</v>
      </c>
      <c r="J83" s="1" t="s">
        <v>25</v>
      </c>
      <c r="K83" s="1">
        <v>16</v>
      </c>
      <c r="L83" s="1">
        <v>416</v>
      </c>
      <c r="M83" s="4">
        <f t="shared" si="69"/>
        <v>2.0594059405940595</v>
      </c>
      <c r="N83" s="1">
        <v>186</v>
      </c>
      <c r="O83" s="5">
        <f t="shared" si="70"/>
        <v>230</v>
      </c>
      <c r="P83" s="4">
        <f t="shared" si="71"/>
        <v>111.68269230769231</v>
      </c>
      <c r="Q83" s="1">
        <v>350</v>
      </c>
      <c r="R83" s="4">
        <f t="shared" si="72"/>
        <v>3.1338786052518297</v>
      </c>
      <c r="S83" s="4">
        <f t="shared" si="73"/>
        <v>1.0744726646577702</v>
      </c>
      <c r="T83" s="1"/>
      <c r="U83" s="5">
        <f t="shared" si="74"/>
        <v>0</v>
      </c>
      <c r="V83" s="1"/>
      <c r="W83" s="1"/>
      <c r="X83" s="1"/>
      <c r="Y83" s="1"/>
      <c r="Z83" s="1"/>
      <c r="AA83" s="1"/>
    </row>
    <row r="84" spans="1:27">
      <c r="A84" s="1">
        <v>2025</v>
      </c>
      <c r="B84" s="3">
        <v>45940</v>
      </c>
      <c r="C84" s="1"/>
      <c r="D84" s="1" t="s">
        <v>102</v>
      </c>
      <c r="E84" s="1" t="s">
        <v>65</v>
      </c>
      <c r="F84" s="1" t="s">
        <v>117</v>
      </c>
      <c r="G84" s="1" t="s">
        <v>34</v>
      </c>
      <c r="H84" s="1">
        <v>200</v>
      </c>
      <c r="I84" s="1">
        <v>30</v>
      </c>
      <c r="J84" s="1" t="s">
        <v>25</v>
      </c>
      <c r="K84" s="1"/>
      <c r="L84" s="1"/>
      <c r="M84" s="4">
        <f t="shared" si="69"/>
        <v>0</v>
      </c>
      <c r="N84" s="1"/>
      <c r="O84" s="5">
        <f t="shared" si="70"/>
        <v>0</v>
      </c>
      <c r="P84" s="4" t="str">
        <f t="shared" si="71"/>
        <v/>
      </c>
      <c r="Q84" s="1"/>
      <c r="R84" s="4" t="str">
        <f t="shared" si="72"/>
        <v/>
      </c>
      <c r="S84" s="4" t="str">
        <f t="shared" si="73"/>
        <v/>
      </c>
      <c r="T84" s="1"/>
      <c r="U84" s="5">
        <f t="shared" si="74"/>
        <v>0</v>
      </c>
      <c r="V84" s="1"/>
      <c r="W84" s="1"/>
      <c r="X84" s="1"/>
      <c r="Y84" s="1"/>
      <c r="Z84" s="1"/>
      <c r="AA84" s="1"/>
    </row>
    <row r="85" spans="1:27">
      <c r="A85" s="1">
        <v>2025</v>
      </c>
      <c r="B85" s="3">
        <v>45944</v>
      </c>
      <c r="C85" s="1"/>
      <c r="D85" s="1" t="s">
        <v>102</v>
      </c>
      <c r="E85" s="1" t="s">
        <v>65</v>
      </c>
      <c r="F85" s="1" t="s">
        <v>117</v>
      </c>
      <c r="G85" s="1" t="s">
        <v>34</v>
      </c>
      <c r="H85" s="1">
        <v>200</v>
      </c>
      <c r="I85" s="1">
        <v>30</v>
      </c>
      <c r="J85" s="1" t="s">
        <v>25</v>
      </c>
      <c r="K85" s="1">
        <v>15</v>
      </c>
      <c r="L85" s="1">
        <v>419</v>
      </c>
      <c r="M85" s="4">
        <f t="shared" si="69"/>
        <v>2.0742574257425743</v>
      </c>
      <c r="N85" s="1">
        <v>132</v>
      </c>
      <c r="O85" s="5">
        <f t="shared" si="70"/>
        <v>287</v>
      </c>
      <c r="P85" s="4">
        <f t="shared" si="71"/>
        <v>138.36276849642005</v>
      </c>
      <c r="Q85" s="1">
        <v>435</v>
      </c>
      <c r="R85" s="4">
        <f t="shared" si="72"/>
        <v>3.1439093386690584</v>
      </c>
      <c r="S85" s="4">
        <f t="shared" si="73"/>
        <v>1.0696519129264841</v>
      </c>
      <c r="T85" s="1"/>
      <c r="U85" s="5">
        <f t="shared" si="74"/>
        <v>0</v>
      </c>
      <c r="V85" s="1"/>
      <c r="W85" s="1"/>
      <c r="X85" s="1"/>
      <c r="Y85" s="1"/>
      <c r="Z85" s="1"/>
      <c r="AA85" s="1"/>
    </row>
    <row r="86" spans="1:27">
      <c r="A86" s="1">
        <v>2025</v>
      </c>
      <c r="B86" s="3">
        <v>45945</v>
      </c>
      <c r="C86" s="1"/>
      <c r="D86" s="1" t="s">
        <v>104</v>
      </c>
      <c r="E86" s="1" t="s">
        <v>65</v>
      </c>
      <c r="F86" s="1" t="s">
        <v>118</v>
      </c>
      <c r="G86" s="1" t="s">
        <v>34</v>
      </c>
      <c r="H86" s="1">
        <v>400</v>
      </c>
      <c r="I86" s="1">
        <v>42</v>
      </c>
      <c r="J86" s="1" t="s">
        <v>105</v>
      </c>
      <c r="K86" s="1">
        <v>17</v>
      </c>
      <c r="L86" s="1">
        <v>617</v>
      </c>
      <c r="M86" s="4">
        <f t="shared" si="69"/>
        <v>1.5348258706467661</v>
      </c>
      <c r="N86" s="1">
        <v>265</v>
      </c>
      <c r="O86" s="5">
        <f t="shared" si="70"/>
        <v>352</v>
      </c>
      <c r="P86" s="4">
        <f t="shared" si="71"/>
        <v>229.3419773095624</v>
      </c>
      <c r="Q86" s="1">
        <v>563</v>
      </c>
      <c r="R86" s="4">
        <f t="shared" si="72"/>
        <v>2.4548493328810492</v>
      </c>
      <c r="S86" s="4">
        <f t="shared" si="73"/>
        <v>0.92002346223428311</v>
      </c>
      <c r="T86" s="1"/>
      <c r="U86" s="5">
        <f t="shared" si="74"/>
        <v>0</v>
      </c>
      <c r="V86" s="1"/>
      <c r="W86" s="1"/>
      <c r="X86" s="1"/>
      <c r="Y86" s="1"/>
      <c r="Z86" s="1"/>
      <c r="AA86" s="1"/>
    </row>
    <row r="87" spans="1:27">
      <c r="A87" s="1">
        <v>2025</v>
      </c>
      <c r="B87" s="3">
        <v>45946</v>
      </c>
      <c r="C87" s="1"/>
      <c r="D87" s="1" t="s">
        <v>104</v>
      </c>
      <c r="E87" s="1" t="s">
        <v>65</v>
      </c>
      <c r="F87" s="1" t="s">
        <v>118</v>
      </c>
      <c r="G87" s="1" t="s">
        <v>34</v>
      </c>
      <c r="H87" s="1">
        <v>200</v>
      </c>
      <c r="I87" s="1">
        <v>42</v>
      </c>
      <c r="J87" s="1" t="s">
        <v>105</v>
      </c>
      <c r="K87" s="1"/>
      <c r="L87" s="1">
        <v>308</v>
      </c>
      <c r="M87" s="4">
        <f t="shared" si="69"/>
        <v>1.5247524752475248</v>
      </c>
      <c r="N87" s="1"/>
      <c r="O87" s="5">
        <f t="shared" si="70"/>
        <v>308</v>
      </c>
      <c r="P87" s="4">
        <f t="shared" si="71"/>
        <v>202</v>
      </c>
      <c r="Q87" s="1"/>
      <c r="R87" s="4">
        <f t="shared" si="72"/>
        <v>0</v>
      </c>
      <c r="S87" s="4">
        <f t="shared" si="73"/>
        <v>-1.5247524752475248</v>
      </c>
      <c r="T87" s="1"/>
      <c r="U87" s="5">
        <f t="shared" si="74"/>
        <v>0</v>
      </c>
      <c r="V87" s="1"/>
      <c r="W87" s="1"/>
      <c r="X87" s="1"/>
      <c r="Y87" s="1"/>
      <c r="Z87" s="1"/>
      <c r="AA87" s="1"/>
    </row>
    <row r="88" spans="1:27">
      <c r="A88" s="1">
        <v>2025</v>
      </c>
      <c r="B88" s="3">
        <v>45947</v>
      </c>
      <c r="C88" s="1"/>
      <c r="D88" s="1" t="s">
        <v>104</v>
      </c>
      <c r="E88" s="1" t="s">
        <v>65</v>
      </c>
      <c r="F88" s="1" t="s">
        <v>118</v>
      </c>
      <c r="G88" s="1" t="s">
        <v>34</v>
      </c>
      <c r="H88" s="1">
        <v>200</v>
      </c>
      <c r="I88" s="1">
        <v>42</v>
      </c>
      <c r="J88" s="1" t="s">
        <v>105</v>
      </c>
      <c r="K88" s="1"/>
      <c r="L88" s="1"/>
      <c r="M88" s="4">
        <f t="shared" si="69"/>
        <v>0</v>
      </c>
      <c r="N88" s="1"/>
      <c r="O88" s="5">
        <f t="shared" si="70"/>
        <v>0</v>
      </c>
      <c r="P88" s="4" t="str">
        <f t="shared" si="71"/>
        <v/>
      </c>
      <c r="Q88" s="1"/>
      <c r="R88" s="4" t="str">
        <f t="shared" si="72"/>
        <v/>
      </c>
      <c r="S88" s="4" t="str">
        <f t="shared" si="73"/>
        <v/>
      </c>
      <c r="T88" s="1"/>
      <c r="U88" s="5">
        <f t="shared" si="74"/>
        <v>0</v>
      </c>
      <c r="V88" s="1"/>
      <c r="W88" s="1"/>
      <c r="X88" s="1"/>
      <c r="Y88" s="1"/>
      <c r="Z88" s="1"/>
      <c r="AA88" s="1"/>
    </row>
    <row r="89" spans="1:27">
      <c r="A89" s="1">
        <v>2025</v>
      </c>
      <c r="B89" s="3">
        <v>45950</v>
      </c>
      <c r="C89" s="1"/>
      <c r="D89" s="1" t="s">
        <v>104</v>
      </c>
      <c r="E89" s="1" t="s">
        <v>65</v>
      </c>
      <c r="F89" s="1" t="s">
        <v>118</v>
      </c>
      <c r="G89" s="1" t="s">
        <v>34</v>
      </c>
      <c r="H89" s="1">
        <v>200</v>
      </c>
      <c r="I89" s="1">
        <v>42</v>
      </c>
      <c r="J89" s="1" t="s">
        <v>105</v>
      </c>
      <c r="K89" s="1"/>
      <c r="L89" s="1"/>
      <c r="M89" s="4">
        <f t="shared" si="69"/>
        <v>0</v>
      </c>
      <c r="N89" s="1"/>
      <c r="O89" s="5">
        <f t="shared" si="70"/>
        <v>0</v>
      </c>
      <c r="P89" s="4" t="str">
        <f t="shared" si="71"/>
        <v/>
      </c>
      <c r="Q89" s="1"/>
      <c r="R89" s="4" t="str">
        <f t="shared" si="72"/>
        <v/>
      </c>
      <c r="S89" s="4" t="str">
        <f t="shared" si="73"/>
        <v/>
      </c>
      <c r="T89" s="1"/>
      <c r="U89" s="5">
        <f t="shared" si="74"/>
        <v>0</v>
      </c>
      <c r="V89" s="1"/>
      <c r="W89" s="1"/>
      <c r="X89" s="1"/>
      <c r="Y89" s="1"/>
      <c r="Z89" s="1"/>
      <c r="AA89" s="1"/>
    </row>
    <row r="90" spans="1:27">
      <c r="A90" s="1">
        <v>2025</v>
      </c>
      <c r="B90" s="3">
        <v>45951</v>
      </c>
      <c r="C90" s="1"/>
      <c r="D90" s="1" t="s">
        <v>106</v>
      </c>
      <c r="E90" s="1" t="s">
        <v>65</v>
      </c>
      <c r="F90" s="1" t="s">
        <v>119</v>
      </c>
      <c r="G90" s="1" t="s">
        <v>34</v>
      </c>
      <c r="H90" s="1">
        <v>200</v>
      </c>
      <c r="I90" s="1">
        <v>35</v>
      </c>
      <c r="J90" s="1" t="s">
        <v>25</v>
      </c>
      <c r="K90" s="1"/>
      <c r="L90" s="1"/>
      <c r="M90" s="4">
        <f t="shared" si="69"/>
        <v>0</v>
      </c>
      <c r="N90" s="1"/>
      <c r="O90" s="5">
        <f t="shared" si="70"/>
        <v>0</v>
      </c>
      <c r="P90" s="4" t="str">
        <f t="shared" si="71"/>
        <v/>
      </c>
      <c r="Q90" s="1"/>
      <c r="R90" s="4" t="str">
        <f t="shared" si="72"/>
        <v/>
      </c>
      <c r="S90" s="4" t="str">
        <f t="shared" si="73"/>
        <v/>
      </c>
      <c r="T90" s="1"/>
      <c r="U90" s="5">
        <f t="shared" si="74"/>
        <v>0</v>
      </c>
      <c r="V90" s="1"/>
      <c r="W90" s="1"/>
      <c r="X90" s="1"/>
      <c r="Y90" s="1"/>
      <c r="Z90" s="1"/>
      <c r="AA90" s="1"/>
    </row>
    <row r="91" spans="1:27">
      <c r="A91" s="1">
        <v>2025</v>
      </c>
      <c r="B91" s="3">
        <v>45952</v>
      </c>
      <c r="C91" s="1"/>
      <c r="D91" s="1" t="s">
        <v>106</v>
      </c>
      <c r="E91" s="1" t="s">
        <v>65</v>
      </c>
      <c r="F91" s="1" t="s">
        <v>119</v>
      </c>
      <c r="G91" s="1" t="s">
        <v>34</v>
      </c>
      <c r="H91" s="1">
        <v>200</v>
      </c>
      <c r="I91" s="1">
        <v>35</v>
      </c>
      <c r="J91" s="1" t="s">
        <v>25</v>
      </c>
      <c r="K91" s="1"/>
      <c r="L91" s="1"/>
      <c r="M91" s="4">
        <f t="shared" si="69"/>
        <v>0</v>
      </c>
      <c r="N91" s="1"/>
      <c r="O91" s="5">
        <f t="shared" si="70"/>
        <v>0</v>
      </c>
      <c r="P91" s="4" t="str">
        <f t="shared" si="71"/>
        <v/>
      </c>
      <c r="Q91" s="1"/>
      <c r="R91" s="4" t="str">
        <f t="shared" si="72"/>
        <v/>
      </c>
      <c r="S91" s="4" t="str">
        <f t="shared" si="73"/>
        <v/>
      </c>
      <c r="T91" s="1"/>
      <c r="U91" s="5">
        <f t="shared" si="74"/>
        <v>0</v>
      </c>
      <c r="V91" s="1"/>
      <c r="W91" s="1"/>
      <c r="X91" s="1"/>
      <c r="Y91" s="1"/>
      <c r="Z91" s="1"/>
      <c r="AA91" s="1"/>
    </row>
    <row r="92" spans="1:27">
      <c r="A92" s="1">
        <v>2025</v>
      </c>
      <c r="B92" s="3">
        <v>45953</v>
      </c>
      <c r="C92" s="1"/>
      <c r="D92" s="1" t="s">
        <v>106</v>
      </c>
      <c r="E92" s="1" t="s">
        <v>65</v>
      </c>
      <c r="F92" s="1" t="s">
        <v>119</v>
      </c>
      <c r="G92" s="1" t="s">
        <v>34</v>
      </c>
      <c r="H92" s="1">
        <v>200</v>
      </c>
      <c r="I92" s="1">
        <v>35</v>
      </c>
      <c r="J92" s="1" t="s">
        <v>25</v>
      </c>
      <c r="K92" s="1"/>
      <c r="L92" s="1"/>
      <c r="M92" s="4">
        <f t="shared" si="69"/>
        <v>0</v>
      </c>
      <c r="N92" s="1"/>
      <c r="O92" s="5">
        <f t="shared" si="70"/>
        <v>0</v>
      </c>
      <c r="P92" s="4" t="str">
        <f t="shared" si="71"/>
        <v/>
      </c>
      <c r="Q92" s="1"/>
      <c r="R92" s="4" t="str">
        <f t="shared" si="72"/>
        <v/>
      </c>
      <c r="S92" s="4" t="str">
        <f t="shared" si="73"/>
        <v/>
      </c>
      <c r="T92" s="1"/>
      <c r="U92" s="5">
        <f t="shared" si="74"/>
        <v>0</v>
      </c>
      <c r="V92" s="1"/>
      <c r="W92" s="1"/>
      <c r="X92" s="1"/>
      <c r="Y92" s="1"/>
      <c r="Z92" s="1"/>
      <c r="AA92" s="1"/>
    </row>
    <row r="93" spans="1:27">
      <c r="A93" s="1">
        <v>2025</v>
      </c>
      <c r="B93" s="3">
        <v>45954</v>
      </c>
      <c r="C93" s="1"/>
      <c r="D93" s="1" t="s">
        <v>106</v>
      </c>
      <c r="E93" s="1" t="s">
        <v>65</v>
      </c>
      <c r="F93" s="1" t="s">
        <v>119</v>
      </c>
      <c r="G93" s="1" t="s">
        <v>34</v>
      </c>
      <c r="H93" s="1">
        <v>200</v>
      </c>
      <c r="I93" s="1">
        <v>35</v>
      </c>
      <c r="J93" s="1" t="s">
        <v>25</v>
      </c>
      <c r="K93" s="1"/>
      <c r="L93" s="1"/>
      <c r="M93" s="4">
        <f t="shared" ref="M93:M111" si="75">L93/(H93+2)</f>
        <v>0</v>
      </c>
      <c r="N93" s="1"/>
      <c r="O93" s="5">
        <f t="shared" ref="O93:O111" si="76">L93-N93</f>
        <v>0</v>
      </c>
      <c r="P93" s="4" t="str">
        <f t="shared" ref="P93:P111" si="77">IFERROR(O93/M93,"")</f>
        <v/>
      </c>
      <c r="Q93" s="1"/>
      <c r="R93" s="4" t="str">
        <f t="shared" ref="R93:R111" si="78">IFERROR(Q93/P93,"")</f>
        <v/>
      </c>
      <c r="S93" s="4" t="str">
        <f t="shared" ref="S93:S111" si="79">IFERROR(R93-M93,"")</f>
        <v/>
      </c>
      <c r="T93" s="1"/>
      <c r="U93" s="5">
        <f t="shared" ref="U93:U111" si="80">32*18*T93</f>
        <v>0</v>
      </c>
      <c r="V93" s="1"/>
      <c r="W93" s="1"/>
      <c r="X93" s="1"/>
      <c r="Y93" s="1"/>
      <c r="Z93" s="1"/>
      <c r="AA93" s="1"/>
    </row>
    <row r="94" spans="1:27">
      <c r="A94" s="1">
        <v>2025</v>
      </c>
      <c r="B94" s="3">
        <v>45957</v>
      </c>
      <c r="C94" s="1"/>
      <c r="D94" s="1" t="s">
        <v>107</v>
      </c>
      <c r="E94" s="1" t="s">
        <v>65</v>
      </c>
      <c r="F94" s="1" t="s">
        <v>120</v>
      </c>
      <c r="G94" s="1" t="s">
        <v>34</v>
      </c>
      <c r="H94" s="1">
        <v>200</v>
      </c>
      <c r="I94" s="1">
        <v>42</v>
      </c>
      <c r="J94" s="1" t="s">
        <v>105</v>
      </c>
      <c r="K94" s="1"/>
      <c r="L94" s="1"/>
      <c r="M94" s="4">
        <f t="shared" si="75"/>
        <v>0</v>
      </c>
      <c r="N94" s="1"/>
      <c r="O94" s="5">
        <f t="shared" si="76"/>
        <v>0</v>
      </c>
      <c r="P94" s="4" t="str">
        <f t="shared" si="77"/>
        <v/>
      </c>
      <c r="Q94" s="1"/>
      <c r="R94" s="4" t="str">
        <f t="shared" si="78"/>
        <v/>
      </c>
      <c r="S94" s="4" t="str">
        <f t="shared" si="79"/>
        <v/>
      </c>
      <c r="T94" s="1"/>
      <c r="U94" s="5">
        <f t="shared" si="80"/>
        <v>0</v>
      </c>
      <c r="V94" s="1"/>
      <c r="W94" s="1"/>
      <c r="X94" s="1"/>
      <c r="Y94" s="1"/>
      <c r="Z94" s="1"/>
      <c r="AA94" s="1"/>
    </row>
    <row r="95" spans="1:27">
      <c r="A95" s="1">
        <v>2025</v>
      </c>
      <c r="B95" s="3">
        <v>45958</v>
      </c>
      <c r="C95" s="1"/>
      <c r="D95" s="1" t="s">
        <v>107</v>
      </c>
      <c r="E95" s="1" t="s">
        <v>65</v>
      </c>
      <c r="F95" s="1" t="s">
        <v>120</v>
      </c>
      <c r="G95" s="1" t="s">
        <v>34</v>
      </c>
      <c r="H95" s="1">
        <v>200</v>
      </c>
      <c r="I95" s="1">
        <v>42</v>
      </c>
      <c r="J95" s="1" t="s">
        <v>105</v>
      </c>
      <c r="K95" s="1"/>
      <c r="L95" s="1"/>
      <c r="M95" s="4">
        <f t="shared" si="75"/>
        <v>0</v>
      </c>
      <c r="N95" s="1"/>
      <c r="O95" s="5">
        <f t="shared" si="76"/>
        <v>0</v>
      </c>
      <c r="P95" s="4" t="str">
        <f t="shared" si="77"/>
        <v/>
      </c>
      <c r="Q95" s="1"/>
      <c r="R95" s="4" t="str">
        <f t="shared" si="78"/>
        <v/>
      </c>
      <c r="S95" s="4" t="str">
        <f t="shared" si="79"/>
        <v/>
      </c>
      <c r="T95" s="1"/>
      <c r="U95" s="5">
        <f t="shared" si="80"/>
        <v>0</v>
      </c>
      <c r="V95" s="1"/>
      <c r="W95" s="1"/>
      <c r="X95" s="1"/>
      <c r="Y95" s="1"/>
      <c r="Z95" s="1"/>
      <c r="AA95" s="1"/>
    </row>
    <row r="96" spans="1:27">
      <c r="A96" s="1">
        <v>2025</v>
      </c>
      <c r="B96" s="3">
        <v>45959</v>
      </c>
      <c r="C96" s="1"/>
      <c r="D96" s="1" t="s">
        <v>107</v>
      </c>
      <c r="E96" s="1" t="s">
        <v>65</v>
      </c>
      <c r="F96" s="1" t="s">
        <v>120</v>
      </c>
      <c r="G96" s="1" t="s">
        <v>34</v>
      </c>
      <c r="H96" s="1">
        <v>200</v>
      </c>
      <c r="I96" s="1">
        <v>42</v>
      </c>
      <c r="J96" s="1" t="s">
        <v>105</v>
      </c>
      <c r="K96" s="1"/>
      <c r="L96" s="1"/>
      <c r="M96" s="4">
        <f t="shared" si="75"/>
        <v>0</v>
      </c>
      <c r="N96" s="1"/>
      <c r="O96" s="5">
        <f t="shared" si="76"/>
        <v>0</v>
      </c>
      <c r="P96" s="4" t="str">
        <f t="shared" si="77"/>
        <v/>
      </c>
      <c r="Q96" s="1"/>
      <c r="R96" s="4" t="str">
        <f t="shared" si="78"/>
        <v/>
      </c>
      <c r="S96" s="4" t="str">
        <f t="shared" si="79"/>
        <v/>
      </c>
      <c r="T96" s="1"/>
      <c r="U96" s="5">
        <f t="shared" si="80"/>
        <v>0</v>
      </c>
      <c r="V96" s="1"/>
      <c r="W96" s="1"/>
      <c r="X96" s="1"/>
      <c r="Y96" s="1"/>
      <c r="Z96" s="1"/>
      <c r="AA96" s="1"/>
    </row>
    <row r="97" spans="1:27">
      <c r="A97" s="1">
        <v>2025</v>
      </c>
      <c r="B97" s="3">
        <v>45960</v>
      </c>
      <c r="C97" s="1"/>
      <c r="D97" s="1" t="s">
        <v>107</v>
      </c>
      <c r="E97" s="1" t="s">
        <v>65</v>
      </c>
      <c r="F97" s="1" t="s">
        <v>120</v>
      </c>
      <c r="G97" s="1" t="s">
        <v>34</v>
      </c>
      <c r="H97" s="1">
        <v>200</v>
      </c>
      <c r="I97" s="1">
        <v>42</v>
      </c>
      <c r="J97" s="1" t="s">
        <v>105</v>
      </c>
      <c r="K97" s="1"/>
      <c r="L97" s="1"/>
      <c r="M97" s="4">
        <f t="shared" si="75"/>
        <v>0</v>
      </c>
      <c r="N97" s="1"/>
      <c r="O97" s="5">
        <f t="shared" si="76"/>
        <v>0</v>
      </c>
      <c r="P97" s="4" t="str">
        <f t="shared" si="77"/>
        <v/>
      </c>
      <c r="Q97" s="1"/>
      <c r="R97" s="4" t="str">
        <f t="shared" si="78"/>
        <v/>
      </c>
      <c r="S97" s="4" t="str">
        <f t="shared" si="79"/>
        <v/>
      </c>
      <c r="T97" s="1"/>
      <c r="U97" s="5">
        <f t="shared" si="80"/>
        <v>0</v>
      </c>
      <c r="V97" s="1"/>
      <c r="W97" s="1"/>
      <c r="X97" s="1"/>
      <c r="Y97" s="1"/>
      <c r="Z97" s="1"/>
      <c r="AA97" s="1"/>
    </row>
    <row r="98" spans="1:27">
      <c r="A98" s="1">
        <v>2025</v>
      </c>
      <c r="B98" s="3">
        <v>45961</v>
      </c>
      <c r="C98" s="1"/>
      <c r="D98" s="1" t="s">
        <v>108</v>
      </c>
      <c r="E98" s="1" t="s">
        <v>109</v>
      </c>
      <c r="F98" s="1" t="s">
        <v>121</v>
      </c>
      <c r="G98" s="1" t="s">
        <v>34</v>
      </c>
      <c r="H98" s="1">
        <v>200</v>
      </c>
      <c r="I98" s="1">
        <v>42</v>
      </c>
      <c r="J98" s="1" t="s">
        <v>110</v>
      </c>
      <c r="K98" s="1"/>
      <c r="L98" s="1"/>
      <c r="M98" s="4">
        <f t="shared" si="75"/>
        <v>0</v>
      </c>
      <c r="N98" s="1"/>
      <c r="O98" s="5">
        <f t="shared" si="76"/>
        <v>0</v>
      </c>
      <c r="P98" s="4" t="str">
        <f t="shared" si="77"/>
        <v/>
      </c>
      <c r="Q98" s="1"/>
      <c r="R98" s="4" t="str">
        <f t="shared" si="78"/>
        <v/>
      </c>
      <c r="S98" s="4" t="str">
        <f t="shared" si="79"/>
        <v/>
      </c>
      <c r="T98" s="1"/>
      <c r="U98" s="5">
        <f t="shared" si="80"/>
        <v>0</v>
      </c>
      <c r="V98" s="1"/>
      <c r="W98" s="1"/>
      <c r="X98" s="1"/>
      <c r="Y98" s="1"/>
      <c r="Z98" s="1"/>
      <c r="AA98" s="1"/>
    </row>
    <row r="99" spans="1:27">
      <c r="A99" s="1">
        <v>2025</v>
      </c>
      <c r="B99" s="3">
        <v>45965</v>
      </c>
      <c r="C99" s="1"/>
      <c r="D99" s="1" t="s">
        <v>108</v>
      </c>
      <c r="E99" s="1" t="s">
        <v>109</v>
      </c>
      <c r="F99" s="1" t="s">
        <v>121</v>
      </c>
      <c r="G99" s="1" t="s">
        <v>34</v>
      </c>
      <c r="H99" s="1">
        <v>200</v>
      </c>
      <c r="I99" s="1">
        <v>42</v>
      </c>
      <c r="J99" s="1" t="s">
        <v>110</v>
      </c>
      <c r="K99" s="1"/>
      <c r="L99" s="1"/>
      <c r="M99" s="4">
        <f t="shared" si="75"/>
        <v>0</v>
      </c>
      <c r="N99" s="1"/>
      <c r="O99" s="5">
        <f t="shared" si="76"/>
        <v>0</v>
      </c>
      <c r="P99" s="4" t="str">
        <f t="shared" si="77"/>
        <v/>
      </c>
      <c r="Q99" s="1"/>
      <c r="R99" s="4" t="str">
        <f t="shared" si="78"/>
        <v/>
      </c>
      <c r="S99" s="4" t="str">
        <f t="shared" si="79"/>
        <v/>
      </c>
      <c r="T99" s="1"/>
      <c r="U99" s="5">
        <f t="shared" si="80"/>
        <v>0</v>
      </c>
      <c r="V99" s="1"/>
      <c r="W99" s="1"/>
      <c r="X99" s="1"/>
      <c r="Y99" s="1"/>
      <c r="Z99" s="1"/>
      <c r="AA99" s="1"/>
    </row>
    <row r="100" spans="1:27">
      <c r="A100" s="1">
        <v>2025</v>
      </c>
      <c r="B100" s="3">
        <v>45966</v>
      </c>
      <c r="C100" s="1"/>
      <c r="D100" s="1" t="s">
        <v>108</v>
      </c>
      <c r="E100" s="1" t="s">
        <v>109</v>
      </c>
      <c r="F100" s="1" t="s">
        <v>121</v>
      </c>
      <c r="G100" s="1" t="s">
        <v>34</v>
      </c>
      <c r="H100" s="1">
        <v>200</v>
      </c>
      <c r="I100" s="1">
        <v>42</v>
      </c>
      <c r="J100" s="1" t="s">
        <v>110</v>
      </c>
      <c r="K100" s="1"/>
      <c r="L100" s="1"/>
      <c r="M100" s="4">
        <f t="shared" si="75"/>
        <v>0</v>
      </c>
      <c r="N100" s="1"/>
      <c r="O100" s="5">
        <f t="shared" si="76"/>
        <v>0</v>
      </c>
      <c r="P100" s="4" t="str">
        <f t="shared" si="77"/>
        <v/>
      </c>
      <c r="Q100" s="1"/>
      <c r="R100" s="4" t="str">
        <f t="shared" si="78"/>
        <v/>
      </c>
      <c r="S100" s="4" t="str">
        <f t="shared" si="79"/>
        <v/>
      </c>
      <c r="T100" s="1"/>
      <c r="U100" s="5">
        <f t="shared" si="80"/>
        <v>0</v>
      </c>
      <c r="V100" s="1"/>
      <c r="W100" s="1"/>
      <c r="X100" s="1"/>
      <c r="Y100" s="1"/>
      <c r="Z100" s="1"/>
      <c r="AA100" s="1"/>
    </row>
    <row r="101" spans="1:27">
      <c r="A101" s="1">
        <v>2025</v>
      </c>
      <c r="B101" s="3">
        <v>45967</v>
      </c>
      <c r="C101" s="1"/>
      <c r="D101" s="1" t="s">
        <v>108</v>
      </c>
      <c r="E101" s="1" t="s">
        <v>109</v>
      </c>
      <c r="F101" s="1" t="s">
        <v>121</v>
      </c>
      <c r="G101" s="1" t="s">
        <v>34</v>
      </c>
      <c r="H101" s="1">
        <v>200</v>
      </c>
      <c r="I101" s="1">
        <v>42</v>
      </c>
      <c r="J101" s="1" t="s">
        <v>110</v>
      </c>
      <c r="K101" s="1"/>
      <c r="L101" s="1"/>
      <c r="M101" s="4">
        <f t="shared" si="75"/>
        <v>0</v>
      </c>
      <c r="N101" s="1"/>
      <c r="O101" s="5">
        <f t="shared" si="76"/>
        <v>0</v>
      </c>
      <c r="P101" s="4" t="str">
        <f t="shared" si="77"/>
        <v/>
      </c>
      <c r="Q101" s="1"/>
      <c r="R101" s="4" t="str">
        <f t="shared" si="78"/>
        <v/>
      </c>
      <c r="S101" s="4" t="str">
        <f t="shared" si="79"/>
        <v/>
      </c>
      <c r="T101" s="1"/>
      <c r="U101" s="5">
        <f t="shared" si="80"/>
        <v>0</v>
      </c>
      <c r="V101" s="1"/>
      <c r="W101" s="1"/>
      <c r="X101" s="1"/>
      <c r="Y101" s="1"/>
      <c r="Z101" s="1"/>
      <c r="AA101" s="1"/>
    </row>
    <row r="102" spans="1:27">
      <c r="A102" s="1">
        <v>2025</v>
      </c>
      <c r="B102" s="3">
        <v>45968</v>
      </c>
      <c r="C102" s="1"/>
      <c r="D102" s="1" t="s">
        <v>111</v>
      </c>
      <c r="E102" s="1" t="s">
        <v>109</v>
      </c>
      <c r="F102" s="1" t="s">
        <v>122</v>
      </c>
      <c r="G102" s="1" t="s">
        <v>34</v>
      </c>
      <c r="H102" s="1">
        <v>200</v>
      </c>
      <c r="I102" s="1">
        <v>35</v>
      </c>
      <c r="J102" s="1" t="s">
        <v>62</v>
      </c>
      <c r="K102" s="1"/>
      <c r="L102" s="1"/>
      <c r="M102" s="4">
        <f t="shared" si="75"/>
        <v>0</v>
      </c>
      <c r="N102" s="1"/>
      <c r="O102" s="5">
        <f t="shared" si="76"/>
        <v>0</v>
      </c>
      <c r="P102" s="4" t="str">
        <f t="shared" si="77"/>
        <v/>
      </c>
      <c r="Q102" s="1"/>
      <c r="R102" s="4" t="str">
        <f t="shared" si="78"/>
        <v/>
      </c>
      <c r="S102" s="4" t="str">
        <f t="shared" si="79"/>
        <v/>
      </c>
      <c r="T102" s="1"/>
      <c r="U102" s="5">
        <f t="shared" si="80"/>
        <v>0</v>
      </c>
      <c r="V102" s="1"/>
      <c r="W102" s="1"/>
      <c r="X102" s="1"/>
      <c r="Y102" s="1"/>
      <c r="Z102" s="1"/>
      <c r="AA102" s="1"/>
    </row>
    <row r="103" spans="1:27">
      <c r="A103" s="1">
        <v>2025</v>
      </c>
      <c r="B103" s="3">
        <v>45971</v>
      </c>
      <c r="C103" s="1"/>
      <c r="D103" s="1" t="s">
        <v>111</v>
      </c>
      <c r="E103" s="1" t="s">
        <v>109</v>
      </c>
      <c r="F103" s="1" t="s">
        <v>122</v>
      </c>
      <c r="G103" s="1" t="s">
        <v>34</v>
      </c>
      <c r="H103" s="1">
        <v>200</v>
      </c>
      <c r="I103" s="1">
        <v>35</v>
      </c>
      <c r="J103" s="1" t="s">
        <v>62</v>
      </c>
      <c r="K103" s="1"/>
      <c r="L103" s="1"/>
      <c r="M103" s="4">
        <f t="shared" si="75"/>
        <v>0</v>
      </c>
      <c r="N103" s="1"/>
      <c r="O103" s="5">
        <f t="shared" si="76"/>
        <v>0</v>
      </c>
      <c r="P103" s="4" t="str">
        <f t="shared" si="77"/>
        <v/>
      </c>
      <c r="Q103" s="1"/>
      <c r="R103" s="4" t="str">
        <f t="shared" si="78"/>
        <v/>
      </c>
      <c r="S103" s="4" t="str">
        <f t="shared" si="79"/>
        <v/>
      </c>
      <c r="T103" s="1"/>
      <c r="U103" s="5">
        <f t="shared" si="80"/>
        <v>0</v>
      </c>
      <c r="V103" s="1"/>
      <c r="W103" s="1"/>
      <c r="X103" s="1"/>
      <c r="Y103" s="1"/>
      <c r="Z103" s="1"/>
      <c r="AA103" s="1"/>
    </row>
    <row r="104" spans="1:27">
      <c r="A104" s="1">
        <v>2025</v>
      </c>
      <c r="B104" s="3">
        <v>45972</v>
      </c>
      <c r="C104" s="1"/>
      <c r="D104" s="1" t="s">
        <v>111</v>
      </c>
      <c r="E104" s="1" t="s">
        <v>109</v>
      </c>
      <c r="F104" s="1" t="s">
        <v>122</v>
      </c>
      <c r="G104" s="1" t="s">
        <v>34</v>
      </c>
      <c r="H104" s="1">
        <v>200</v>
      </c>
      <c r="I104" s="1">
        <v>35</v>
      </c>
      <c r="J104" s="1" t="s">
        <v>62</v>
      </c>
      <c r="K104" s="1"/>
      <c r="L104" s="1"/>
      <c r="M104" s="4">
        <f t="shared" si="75"/>
        <v>0</v>
      </c>
      <c r="N104" s="1"/>
      <c r="O104" s="5">
        <f t="shared" si="76"/>
        <v>0</v>
      </c>
      <c r="P104" s="4" t="str">
        <f t="shared" si="77"/>
        <v/>
      </c>
      <c r="Q104" s="1"/>
      <c r="R104" s="4" t="str">
        <f t="shared" si="78"/>
        <v/>
      </c>
      <c r="S104" s="4" t="str">
        <f t="shared" si="79"/>
        <v/>
      </c>
      <c r="T104" s="1"/>
      <c r="U104" s="5">
        <f t="shared" si="80"/>
        <v>0</v>
      </c>
      <c r="V104" s="1"/>
      <c r="W104" s="1"/>
      <c r="X104" s="1"/>
      <c r="Y104" s="1"/>
      <c r="Z104" s="1"/>
      <c r="AA104" s="1"/>
    </row>
    <row r="105" spans="1:27">
      <c r="A105" s="1">
        <v>2025</v>
      </c>
      <c r="B105" s="3">
        <v>45973</v>
      </c>
      <c r="C105" s="1"/>
      <c r="D105" s="1" t="s">
        <v>111</v>
      </c>
      <c r="E105" s="1" t="s">
        <v>109</v>
      </c>
      <c r="F105" s="1" t="s">
        <v>122</v>
      </c>
      <c r="G105" s="1" t="s">
        <v>34</v>
      </c>
      <c r="H105" s="1">
        <v>200</v>
      </c>
      <c r="I105" s="1">
        <v>35</v>
      </c>
      <c r="J105" s="1" t="s">
        <v>62</v>
      </c>
      <c r="K105" s="1"/>
      <c r="L105" s="1"/>
      <c r="M105" s="4">
        <f t="shared" si="75"/>
        <v>0</v>
      </c>
      <c r="N105" s="1"/>
      <c r="O105" s="5">
        <f t="shared" si="76"/>
        <v>0</v>
      </c>
      <c r="P105" s="4" t="str">
        <f t="shared" si="77"/>
        <v/>
      </c>
      <c r="Q105" s="1"/>
      <c r="R105" s="4" t="str">
        <f t="shared" si="78"/>
        <v/>
      </c>
      <c r="S105" s="4" t="str">
        <f t="shared" si="79"/>
        <v/>
      </c>
      <c r="T105" s="1"/>
      <c r="U105" s="5">
        <f t="shared" si="80"/>
        <v>0</v>
      </c>
      <c r="V105" s="1"/>
      <c r="W105" s="1"/>
      <c r="X105" s="1"/>
      <c r="Y105" s="1"/>
      <c r="Z105" s="1"/>
      <c r="AA105" s="1"/>
    </row>
    <row r="106" spans="1:27">
      <c r="A106" s="1">
        <v>2025</v>
      </c>
      <c r="B106" s="3">
        <v>45974</v>
      </c>
      <c r="C106" s="1"/>
      <c r="D106" s="1" t="s">
        <v>112</v>
      </c>
      <c r="E106" s="1" t="s">
        <v>109</v>
      </c>
      <c r="F106" s="1" t="s">
        <v>123</v>
      </c>
      <c r="G106" s="1" t="s">
        <v>34</v>
      </c>
      <c r="H106" s="1">
        <v>200</v>
      </c>
      <c r="I106" s="1">
        <v>42</v>
      </c>
      <c r="J106" s="1" t="s">
        <v>110</v>
      </c>
      <c r="K106" s="1"/>
      <c r="L106" s="1"/>
      <c r="M106" s="4">
        <f t="shared" si="75"/>
        <v>0</v>
      </c>
      <c r="N106" s="1"/>
      <c r="O106" s="5">
        <f t="shared" si="76"/>
        <v>0</v>
      </c>
      <c r="P106" s="4" t="str">
        <f t="shared" si="77"/>
        <v/>
      </c>
      <c r="Q106" s="1"/>
      <c r="R106" s="4" t="str">
        <f t="shared" si="78"/>
        <v/>
      </c>
      <c r="S106" s="4" t="str">
        <f t="shared" si="79"/>
        <v/>
      </c>
      <c r="T106" s="1"/>
      <c r="U106" s="5">
        <f t="shared" si="80"/>
        <v>0</v>
      </c>
      <c r="V106" s="1"/>
      <c r="W106" s="1"/>
      <c r="X106" s="1"/>
      <c r="Y106" s="1"/>
      <c r="Z106" s="1"/>
      <c r="AA106" s="1"/>
    </row>
    <row r="107" spans="1:27">
      <c r="A107" s="1">
        <v>2025</v>
      </c>
      <c r="B107" s="3">
        <v>45975</v>
      </c>
      <c r="C107" s="1"/>
      <c r="D107" s="1" t="s">
        <v>112</v>
      </c>
      <c r="E107" s="1" t="s">
        <v>109</v>
      </c>
      <c r="F107" s="1" t="s">
        <v>123</v>
      </c>
      <c r="G107" s="1" t="s">
        <v>34</v>
      </c>
      <c r="H107" s="1">
        <v>200</v>
      </c>
      <c r="I107" s="1">
        <v>42</v>
      </c>
      <c r="J107" s="1" t="s">
        <v>110</v>
      </c>
      <c r="K107" s="1"/>
      <c r="L107" s="1"/>
      <c r="M107" s="4">
        <f t="shared" si="75"/>
        <v>0</v>
      </c>
      <c r="N107" s="1"/>
      <c r="O107" s="5">
        <f t="shared" si="76"/>
        <v>0</v>
      </c>
      <c r="P107" s="4" t="str">
        <f t="shared" si="77"/>
        <v/>
      </c>
      <c r="Q107" s="1"/>
      <c r="R107" s="4" t="str">
        <f t="shared" si="78"/>
        <v/>
      </c>
      <c r="S107" s="4" t="str">
        <f t="shared" si="79"/>
        <v/>
      </c>
      <c r="T107" s="1"/>
      <c r="U107" s="5">
        <f t="shared" si="80"/>
        <v>0</v>
      </c>
      <c r="V107" s="1"/>
      <c r="W107" s="1"/>
      <c r="X107" s="1"/>
      <c r="Y107" s="1"/>
      <c r="Z107" s="1"/>
      <c r="AA107" s="1"/>
    </row>
    <row r="108" spans="1:27">
      <c r="A108" s="1">
        <v>2025</v>
      </c>
      <c r="B108" s="3">
        <v>45978</v>
      </c>
      <c r="C108" s="1"/>
      <c r="D108" s="1" t="s">
        <v>112</v>
      </c>
      <c r="E108" s="1" t="s">
        <v>109</v>
      </c>
      <c r="F108" s="1" t="s">
        <v>123</v>
      </c>
      <c r="G108" s="1" t="s">
        <v>34</v>
      </c>
      <c r="H108" s="1">
        <v>200</v>
      </c>
      <c r="I108" s="1">
        <v>42</v>
      </c>
      <c r="J108" s="1" t="s">
        <v>110</v>
      </c>
      <c r="K108" s="1"/>
      <c r="L108" s="1"/>
      <c r="M108" s="4">
        <f t="shared" si="75"/>
        <v>0</v>
      </c>
      <c r="N108" s="1"/>
      <c r="O108" s="5">
        <f t="shared" si="76"/>
        <v>0</v>
      </c>
      <c r="P108" s="4" t="str">
        <f t="shared" si="77"/>
        <v/>
      </c>
      <c r="Q108" s="1"/>
      <c r="R108" s="4" t="str">
        <f t="shared" si="78"/>
        <v/>
      </c>
      <c r="S108" s="4" t="str">
        <f t="shared" si="79"/>
        <v/>
      </c>
      <c r="T108" s="1"/>
      <c r="U108" s="5">
        <f t="shared" si="80"/>
        <v>0</v>
      </c>
      <c r="V108" s="1"/>
      <c r="W108" s="1"/>
      <c r="X108" s="1"/>
      <c r="Y108" s="1"/>
      <c r="Z108" s="1"/>
      <c r="AA108" s="1"/>
    </row>
    <row r="109" spans="1:27">
      <c r="A109" s="1">
        <v>2025</v>
      </c>
      <c r="B109" s="3">
        <v>45979</v>
      </c>
      <c r="C109" s="1"/>
      <c r="D109" s="1" t="s">
        <v>112</v>
      </c>
      <c r="E109" s="1" t="s">
        <v>109</v>
      </c>
      <c r="F109" s="1" t="s">
        <v>123</v>
      </c>
      <c r="G109" s="1" t="s">
        <v>34</v>
      </c>
      <c r="H109" s="1">
        <v>200</v>
      </c>
      <c r="I109" s="1">
        <v>42</v>
      </c>
      <c r="J109" s="1" t="s">
        <v>110</v>
      </c>
      <c r="K109" s="1"/>
      <c r="L109" s="1"/>
      <c r="M109" s="4">
        <f t="shared" si="75"/>
        <v>0</v>
      </c>
      <c r="N109" s="1"/>
      <c r="O109" s="5">
        <f t="shared" si="76"/>
        <v>0</v>
      </c>
      <c r="P109" s="4" t="str">
        <f t="shared" si="77"/>
        <v/>
      </c>
      <c r="Q109" s="1"/>
      <c r="R109" s="4" t="str">
        <f t="shared" si="78"/>
        <v/>
      </c>
      <c r="S109" s="4" t="str">
        <f t="shared" si="79"/>
        <v/>
      </c>
      <c r="T109" s="1"/>
      <c r="U109" s="5">
        <f t="shared" si="80"/>
        <v>0</v>
      </c>
      <c r="V109" s="1"/>
      <c r="W109" s="1"/>
      <c r="X109" s="1"/>
      <c r="Y109" s="1"/>
      <c r="Z109" s="1"/>
      <c r="AA109" s="1"/>
    </row>
    <row r="110" spans="1:27">
      <c r="A110" s="1">
        <v>2025</v>
      </c>
      <c r="B110" s="3">
        <v>45980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4">
        <f t="shared" si="75"/>
        <v>0</v>
      </c>
      <c r="N110" s="1"/>
      <c r="O110" s="5">
        <f t="shared" si="76"/>
        <v>0</v>
      </c>
      <c r="P110" s="4" t="str">
        <f t="shared" si="77"/>
        <v/>
      </c>
      <c r="Q110" s="1"/>
      <c r="R110" s="4" t="str">
        <f t="shared" si="78"/>
        <v/>
      </c>
      <c r="S110" s="4" t="str">
        <f t="shared" si="79"/>
        <v/>
      </c>
      <c r="T110" s="1"/>
      <c r="U110" s="5">
        <f t="shared" si="80"/>
        <v>0</v>
      </c>
      <c r="V110" s="1"/>
      <c r="W110" s="1"/>
      <c r="X110" s="1"/>
      <c r="Y110" s="1"/>
      <c r="Z110" s="1"/>
      <c r="AA110" s="1"/>
    </row>
    <row r="111" spans="1:27">
      <c r="A111" s="1">
        <v>2025</v>
      </c>
      <c r="B111" s="3">
        <v>45981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">
        <f t="shared" si="75"/>
        <v>0</v>
      </c>
      <c r="N111" s="1"/>
      <c r="O111" s="5">
        <f t="shared" si="76"/>
        <v>0</v>
      </c>
      <c r="P111" s="4" t="str">
        <f t="shared" si="77"/>
        <v/>
      </c>
      <c r="Q111" s="1"/>
      <c r="R111" s="4" t="str">
        <f t="shared" si="78"/>
        <v/>
      </c>
      <c r="S111" s="4" t="str">
        <f t="shared" si="79"/>
        <v/>
      </c>
      <c r="T111" s="1"/>
      <c r="U111" s="5">
        <f t="shared" si="80"/>
        <v>0</v>
      </c>
      <c r="V111" s="1"/>
      <c r="W111" s="1"/>
      <c r="X111" s="1"/>
      <c r="Y111" s="1"/>
      <c r="Z111" s="1"/>
      <c r="AA111" s="1"/>
    </row>
    <row r="112" spans="1:27">
      <c r="A112" s="1">
        <v>2025</v>
      </c>
      <c r="B112" s="3">
        <v>45982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4">
        <f t="shared" ref="M112:M118" si="81">L112/(H112+2)</f>
        <v>0</v>
      </c>
      <c r="N112" s="1"/>
      <c r="O112" s="5">
        <f t="shared" ref="O112:O118" si="82">L112-N112</f>
        <v>0</v>
      </c>
      <c r="P112" s="4" t="str">
        <f t="shared" ref="P112:P118" si="83">IFERROR(O112/M112,"")</f>
        <v/>
      </c>
      <c r="Q112" s="1"/>
      <c r="R112" s="4" t="str">
        <f t="shared" ref="R112:R118" si="84">IFERROR(Q112/P112,"")</f>
        <v/>
      </c>
      <c r="S112" s="4" t="str">
        <f t="shared" ref="S112:S118" si="85">IFERROR(R112-M112,"")</f>
        <v/>
      </c>
      <c r="T112" s="1"/>
      <c r="U112" s="5">
        <f t="shared" ref="U112:U118" si="86">32*18*T112</f>
        <v>0</v>
      </c>
      <c r="V112" s="1"/>
      <c r="W112" s="1"/>
      <c r="X112" s="1"/>
      <c r="Y112" s="1"/>
      <c r="Z112" s="1"/>
      <c r="AA112" s="1"/>
    </row>
    <row r="113" spans="1:27">
      <c r="A113" s="1">
        <v>2025</v>
      </c>
      <c r="B113" s="3">
        <v>45986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4">
        <f t="shared" si="81"/>
        <v>0</v>
      </c>
      <c r="N113" s="1"/>
      <c r="O113" s="5">
        <f t="shared" si="82"/>
        <v>0</v>
      </c>
      <c r="P113" s="4" t="str">
        <f t="shared" si="83"/>
        <v/>
      </c>
      <c r="Q113" s="1"/>
      <c r="R113" s="4" t="str">
        <f t="shared" si="84"/>
        <v/>
      </c>
      <c r="S113" s="4" t="str">
        <f t="shared" si="85"/>
        <v/>
      </c>
      <c r="T113" s="1"/>
      <c r="U113" s="5">
        <f t="shared" si="86"/>
        <v>0</v>
      </c>
      <c r="V113" s="1"/>
      <c r="W113" s="1"/>
      <c r="X113" s="1"/>
      <c r="Y113" s="1"/>
      <c r="Z113" s="1"/>
      <c r="AA113" s="1"/>
    </row>
    <row r="114" spans="1:27">
      <c r="A114" s="1">
        <v>2025</v>
      </c>
      <c r="B114" s="3">
        <v>45987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4">
        <f t="shared" si="81"/>
        <v>0</v>
      </c>
      <c r="N114" s="1"/>
      <c r="O114" s="5">
        <f t="shared" si="82"/>
        <v>0</v>
      </c>
      <c r="P114" s="4" t="str">
        <f t="shared" si="83"/>
        <v/>
      </c>
      <c r="Q114" s="1"/>
      <c r="R114" s="4" t="str">
        <f t="shared" si="84"/>
        <v/>
      </c>
      <c r="S114" s="4" t="str">
        <f t="shared" si="85"/>
        <v/>
      </c>
      <c r="T114" s="1"/>
      <c r="U114" s="5">
        <f t="shared" si="86"/>
        <v>0</v>
      </c>
      <c r="V114" s="1"/>
      <c r="W114" s="1"/>
      <c r="X114" s="1"/>
      <c r="Y114" s="1"/>
      <c r="Z114" s="1"/>
      <c r="AA114" s="1"/>
    </row>
    <row r="115" spans="1:27">
      <c r="A115" s="1">
        <v>2025</v>
      </c>
      <c r="B115" s="3">
        <v>45988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4">
        <f t="shared" si="81"/>
        <v>0</v>
      </c>
      <c r="N115" s="1"/>
      <c r="O115" s="5">
        <f t="shared" si="82"/>
        <v>0</v>
      </c>
      <c r="P115" s="4" t="str">
        <f t="shared" si="83"/>
        <v/>
      </c>
      <c r="Q115" s="1"/>
      <c r="R115" s="4" t="str">
        <f t="shared" si="84"/>
        <v/>
      </c>
      <c r="S115" s="4" t="str">
        <f t="shared" si="85"/>
        <v/>
      </c>
      <c r="T115" s="1"/>
      <c r="U115" s="5">
        <f t="shared" si="86"/>
        <v>0</v>
      </c>
      <c r="V115" s="1"/>
      <c r="W115" s="1"/>
      <c r="X115" s="1"/>
      <c r="Y115" s="1"/>
      <c r="Z115" s="1"/>
      <c r="AA115" s="1"/>
    </row>
    <row r="116" spans="1:27">
      <c r="A116" s="1">
        <v>2025</v>
      </c>
      <c r="B116" s="3">
        <v>45989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4">
        <f t="shared" si="81"/>
        <v>0</v>
      </c>
      <c r="N116" s="1"/>
      <c r="O116" s="5">
        <f t="shared" si="82"/>
        <v>0</v>
      </c>
      <c r="P116" s="4" t="str">
        <f t="shared" si="83"/>
        <v/>
      </c>
      <c r="Q116" s="1"/>
      <c r="R116" s="4" t="str">
        <f t="shared" si="84"/>
        <v/>
      </c>
      <c r="S116" s="4" t="str">
        <f t="shared" si="85"/>
        <v/>
      </c>
      <c r="T116" s="1"/>
      <c r="U116" s="5">
        <f t="shared" si="86"/>
        <v>0</v>
      </c>
      <c r="V116" s="1"/>
      <c r="W116" s="1"/>
      <c r="X116" s="1"/>
      <c r="Y116" s="1"/>
      <c r="Z116" s="1"/>
      <c r="AA116" s="1"/>
    </row>
    <row r="117" spans="1:27">
      <c r="A117" s="1">
        <v>2025</v>
      </c>
      <c r="B117" s="3">
        <v>45990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4">
        <f t="shared" si="81"/>
        <v>0</v>
      </c>
      <c r="N117" s="1"/>
      <c r="O117" s="5">
        <f t="shared" si="82"/>
        <v>0</v>
      </c>
      <c r="P117" s="4" t="str">
        <f t="shared" si="83"/>
        <v/>
      </c>
      <c r="Q117" s="1"/>
      <c r="R117" s="4" t="str">
        <f t="shared" si="84"/>
        <v/>
      </c>
      <c r="S117" s="4" t="str">
        <f t="shared" si="85"/>
        <v/>
      </c>
      <c r="T117" s="1"/>
      <c r="U117" s="5">
        <f t="shared" si="86"/>
        <v>0</v>
      </c>
      <c r="V117" s="1"/>
      <c r="W117" s="1"/>
      <c r="X117" s="1"/>
      <c r="Y117" s="1"/>
      <c r="Z117" s="1"/>
      <c r="AA117" s="1"/>
    </row>
    <row r="118" spans="1:27">
      <c r="A118" s="1">
        <v>2025</v>
      </c>
      <c r="B118" s="3">
        <v>45991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4">
        <f t="shared" si="81"/>
        <v>0</v>
      </c>
      <c r="N118" s="1"/>
      <c r="O118" s="5">
        <f t="shared" si="82"/>
        <v>0</v>
      </c>
      <c r="P118" s="4" t="str">
        <f t="shared" si="83"/>
        <v/>
      </c>
      <c r="Q118" s="1"/>
      <c r="R118" s="4" t="str">
        <f t="shared" si="84"/>
        <v/>
      </c>
      <c r="S118" s="4" t="str">
        <f t="shared" si="85"/>
        <v/>
      </c>
      <c r="T118" s="1"/>
      <c r="U118" s="5">
        <f t="shared" si="86"/>
        <v>0</v>
      </c>
      <c r="V118" s="1"/>
      <c r="W118" s="1"/>
      <c r="X118" s="1"/>
      <c r="Y118" s="1"/>
      <c r="Z118" s="1"/>
      <c r="AA118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k w</cp:lastModifiedBy>
  <cp:lastPrinted>2025-05-23T02:36:59Z</cp:lastPrinted>
  <dcterms:created xsi:type="dcterms:W3CDTF">2015-06-05T18:19:34Z</dcterms:created>
  <dcterms:modified xsi:type="dcterms:W3CDTF">2025-10-16T01:14:13Z</dcterms:modified>
</cp:coreProperties>
</file>