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F809B681-C84D-4A7B-8619-CEA1D6FCBD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" i="4" l="1"/>
  <c r="P47" i="4" s="1"/>
  <c r="R47" i="4" s="1"/>
  <c r="S47" i="4" s="1"/>
  <c r="O47" i="4"/>
  <c r="U47" i="4"/>
  <c r="M48" i="4"/>
  <c r="O48" i="4"/>
  <c r="P48" i="4"/>
  <c r="R48" i="4" s="1"/>
  <c r="S48" i="4" s="1"/>
  <c r="U48" i="4"/>
  <c r="M49" i="4"/>
  <c r="O49" i="4"/>
  <c r="P49" i="4"/>
  <c r="R49" i="4"/>
  <c r="S49" i="4"/>
  <c r="U49" i="4"/>
  <c r="M50" i="4"/>
  <c r="O50" i="4"/>
  <c r="P50" i="4"/>
  <c r="R50" i="4"/>
  <c r="S50" i="4"/>
  <c r="U50" i="4"/>
  <c r="M46" i="4"/>
  <c r="O46" i="4"/>
  <c r="P46" i="4"/>
  <c r="R46" i="4" s="1"/>
  <c r="S46" i="4" s="1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P37" i="4" s="1"/>
  <c r="R37" i="4" s="1"/>
  <c r="S37" i="4" s="1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P25" i="4" s="1"/>
  <c r="R25" i="4" s="1"/>
  <c r="S25" i="4" s="1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40" i="4" l="1"/>
  <c r="R40" i="4" s="1"/>
  <c r="S40" i="4" s="1"/>
  <c r="P8" i="4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P15" i="4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8" i="4"/>
  <c r="S8" i="4" s="1"/>
  <c r="R19" i="4"/>
  <c r="S19" i="4" s="1"/>
  <c r="R15" i="4"/>
  <c r="S15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<sst xmlns="http://schemas.openxmlformats.org/spreadsheetml/2006/main" count="276" uniqueCount="76">
  <si>
    <t>補充品</t>
    <rPh sb="0" eb="3">
      <t>ホジュウヒン</t>
    </rPh>
    <phoneticPr fontId="1"/>
  </si>
  <si>
    <t>1枚重量</t>
    <rPh sb="1" eb="2">
      <t>マイ</t>
    </rPh>
    <rPh sb="2" eb="4">
      <t>ジュウリョウ</t>
    </rPh>
    <phoneticPr fontId="1"/>
  </si>
  <si>
    <t>未使用分回収</t>
    <rPh sb="0" eb="4">
      <t>ミシヨウブン</t>
    </rPh>
    <rPh sb="4" eb="6">
      <t>カイシュウ</t>
    </rPh>
    <phoneticPr fontId="1"/>
  </si>
  <si>
    <t>使用重量</t>
    <rPh sb="0" eb="2">
      <t>シヨウ</t>
    </rPh>
    <rPh sb="2" eb="4">
      <t>ジュウリョウ</t>
    </rPh>
    <phoneticPr fontId="1"/>
  </si>
  <si>
    <t>推定使用枚数</t>
    <rPh sb="0" eb="2">
      <t>スイテイ</t>
    </rPh>
    <rPh sb="2" eb="4">
      <t>シヨウ</t>
    </rPh>
    <rPh sb="4" eb="6">
      <t>マイスウ</t>
    </rPh>
    <phoneticPr fontId="1"/>
  </si>
  <si>
    <t>ﾄｲﾚ後回収重量</t>
    <rPh sb="3" eb="4">
      <t>ゴ</t>
    </rPh>
    <rPh sb="4" eb="6">
      <t>カイシュウ</t>
    </rPh>
    <rPh sb="6" eb="8">
      <t>ジュウリョウ</t>
    </rPh>
    <phoneticPr fontId="1"/>
  </si>
  <si>
    <t>ﾄｲﾚ後1枚重量</t>
    <rPh sb="3" eb="4">
      <t>ゴ</t>
    </rPh>
    <rPh sb="5" eb="6">
      <t>マイ</t>
    </rPh>
    <rPh sb="6" eb="8">
      <t>ジュウリョウ</t>
    </rPh>
    <phoneticPr fontId="1"/>
  </si>
  <si>
    <t>吸水量</t>
    <rPh sb="0" eb="2">
      <t>キュウスイ</t>
    </rPh>
    <rPh sb="2" eb="3">
      <t>リョウ</t>
    </rPh>
    <phoneticPr fontId="1"/>
  </si>
  <si>
    <t>平均高</t>
    <rPh sb="0" eb="2">
      <t>ヘイキン</t>
    </rPh>
    <rPh sb="2" eb="3">
      <t>タカ</t>
    </rPh>
    <phoneticPr fontId="1"/>
  </si>
  <si>
    <t>容積（32×18）</t>
    <rPh sb="0" eb="2">
      <t>ヨウセキ</t>
    </rPh>
    <phoneticPr fontId="1"/>
  </si>
  <si>
    <t>新エルナ</t>
    <rPh sb="0" eb="1">
      <t>シン</t>
    </rPh>
    <phoneticPr fontId="1"/>
  </si>
  <si>
    <t>旧エルナ</t>
    <rPh sb="0" eb="1">
      <t>キュウ</t>
    </rPh>
    <phoneticPr fontId="1"/>
  </si>
  <si>
    <t>年</t>
    <rPh sb="0" eb="1">
      <t>ネン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</si>
  <si>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</si>
  <si>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</si>
  <si>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略称</t>
    <rPh sb="0" eb="2">
      <t>リャクショウ</t>
    </rPh>
    <phoneticPr fontId="1"/>
  </si>
  <si>
    <t>紙ﾀｵﾙ ｴﾙﾅ(200枚) ER</t>
    <phoneticPr fontId="1"/>
  </si>
  <si>
    <t>紙ﾀｵﾙ ｴﾙﾅ(200枚) ER *</t>
    <phoneticPr fontId="1"/>
  </si>
  <si>
    <t>紙ﾀｵﾙ ｵｰｼｬﾝ(200枚) PO</t>
  </si>
  <si>
    <t>ﾘｳﾞｨｴﾌﾞﾘﾃﾞｨﾍﾟｰﾊﾟｰﾀｵﾙ300枚</t>
    <rPh sb="23" eb="24">
      <t>マイ</t>
    </rPh>
    <phoneticPr fontId="1"/>
  </si>
  <si>
    <t>ﾘｳﾞｨﾍﾟｰﾊﾟｰﾀｵﾙ200枚</t>
    <rPh sb="16" eb="17">
      <t>マイ</t>
    </rPh>
    <phoneticPr fontId="1"/>
  </si>
  <si>
    <t>ﾒｰｶｰ名</t>
    <rPh sb="4" eb="5">
      <t>メイ</t>
    </rPh>
    <phoneticPr fontId="1"/>
  </si>
  <si>
    <t>事務所人数</t>
    <rPh sb="0" eb="3">
      <t>ジムショ</t>
    </rPh>
    <rPh sb="3" eb="5">
      <t>ニンズウ</t>
    </rPh>
    <phoneticPr fontId="1"/>
  </si>
  <si>
    <t>太洋紙業株式会社</t>
    <rPh sb="0" eb="4">
      <t>タイヨウシギョウ</t>
    </rPh>
    <rPh sb="4" eb="8">
      <t>カブシキガイシャ</t>
    </rPh>
    <phoneticPr fontId="1"/>
  </si>
  <si>
    <t>サイズ</t>
    <phoneticPr fontId="1"/>
  </si>
  <si>
    <t>230×220</t>
    <phoneticPr fontId="1"/>
  </si>
  <si>
    <t>230×176</t>
    <phoneticPr fontId="1"/>
  </si>
  <si>
    <t>枚数</t>
    <rPh sb="0" eb="2">
      <t>マイスウ</t>
    </rPh>
    <phoneticPr fontId="1"/>
  </si>
  <si>
    <t>入数</t>
    <rPh sb="0" eb="2">
      <t>イリスウ</t>
    </rPh>
    <phoneticPr fontId="1"/>
  </si>
  <si>
    <t>205×220</t>
    <phoneticPr fontId="1"/>
  </si>
  <si>
    <t>ユニバーサルペーパー株式会社</t>
    <rPh sb="10" eb="14">
      <t>カブシキガイシャ</t>
    </rPh>
    <phoneticPr fontId="1"/>
  </si>
  <si>
    <t>215×220</t>
    <phoneticPr fontId="1"/>
  </si>
  <si>
    <t>月日</t>
    <rPh sb="0" eb="1">
      <t>ガツ</t>
    </rPh>
    <rPh sb="1" eb="2">
      <t>ヒ</t>
    </rPh>
    <phoneticPr fontId="1"/>
  </si>
  <si>
    <t>26gパルプ</t>
    <phoneticPr fontId="1"/>
  </si>
  <si>
    <t>24gパルプ300枚</t>
    <rPh sb="9" eb="10">
      <t>マイ</t>
    </rPh>
    <phoneticPr fontId="1"/>
  </si>
  <si>
    <t>日本</t>
    <rPh sb="0" eb="2">
      <t>ニホン</t>
    </rPh>
    <phoneticPr fontId="1"/>
  </si>
  <si>
    <t>インドネシア</t>
    <phoneticPr fontId="1"/>
  </si>
  <si>
    <t>原産国</t>
    <rPh sb="0" eb="3">
      <t>ゲンサンコク</t>
    </rPh>
    <phoneticPr fontId="1"/>
  </si>
  <si>
    <t>35gパルプ200枚</t>
    <rPh sb="9" eb="10">
      <t>マイ</t>
    </rPh>
    <phoneticPr fontId="1"/>
  </si>
  <si>
    <t>Recona(ﾚｺﾅ)</t>
    <phoneticPr fontId="1"/>
  </si>
  <si>
    <t>株式会社オフィス司</t>
    <rPh sb="0" eb="4">
      <t>カブ</t>
    </rPh>
    <rPh sb="8" eb="9">
      <t>ツカサ</t>
    </rPh>
    <phoneticPr fontId="1"/>
  </si>
  <si>
    <t>中国</t>
    <rPh sb="0" eb="2">
      <t>チュウゴク</t>
    </rPh>
    <phoneticPr fontId="1"/>
  </si>
  <si>
    <t>225×210</t>
    <phoneticPr fontId="1"/>
  </si>
  <si>
    <t>ﾍﾟｰﾊﾟｰﾀｵﾙ（ｴｺﾉﾐｰﾀｲﾌﾟ）</t>
    <phoneticPr fontId="1"/>
  </si>
  <si>
    <t>大和物産株式会社</t>
    <rPh sb="0" eb="4">
      <t>ダイワブッサン</t>
    </rPh>
    <rPh sb="4" eb="8">
      <t>カブシキガイシャ</t>
    </rPh>
    <phoneticPr fontId="1"/>
  </si>
  <si>
    <t>26gパルプ200枚</t>
    <rPh sb="9" eb="10">
      <t>マイ</t>
    </rPh>
    <phoneticPr fontId="1"/>
  </si>
  <si>
    <t>225×220</t>
    <phoneticPr fontId="1"/>
  </si>
  <si>
    <t>ﾍﾟｰﾊﾟｰﾀｵﾙ（ﾚｷﾞｭﾗｰﾀｲﾌﾟ）</t>
    <phoneticPr fontId="1"/>
  </si>
  <si>
    <t>36gパルプ200枚</t>
    <rPh sb="9" eb="10">
      <t>マイ</t>
    </rPh>
    <phoneticPr fontId="1"/>
  </si>
  <si>
    <t>30g再生紙200枚</t>
    <rPh sb="3" eb="6">
      <t>サイセイシ</t>
    </rPh>
    <rPh sb="9" eb="10">
      <t>マイ</t>
    </rPh>
    <phoneticPr fontId="1"/>
  </si>
  <si>
    <t>吸水度（秒）</t>
    <rPh sb="0" eb="3">
      <t>キュウスイド</t>
    </rPh>
    <rPh sb="4" eb="5">
      <t>ビョウ</t>
    </rPh>
    <phoneticPr fontId="1"/>
  </si>
  <si>
    <t>吸水度（分）</t>
    <rPh sb="0" eb="3">
      <t>キュウスイド</t>
    </rPh>
    <rPh sb="4" eb="5">
      <t>フン</t>
    </rPh>
    <phoneticPr fontId="1"/>
  </si>
  <si>
    <t>乾燥引張（縦）</t>
    <rPh sb="0" eb="2">
      <t>カンソウ</t>
    </rPh>
    <rPh sb="2" eb="4">
      <t>ヒッパリ</t>
    </rPh>
    <rPh sb="5" eb="6">
      <t>タテ</t>
    </rPh>
    <phoneticPr fontId="1"/>
  </si>
  <si>
    <t>乾燥引張（横）</t>
    <rPh sb="0" eb="2">
      <t>カンソウ</t>
    </rPh>
    <rPh sb="2" eb="4">
      <t>ヒッパリ</t>
    </rPh>
    <rPh sb="5" eb="6">
      <t>ヨコ</t>
    </rPh>
    <phoneticPr fontId="1"/>
  </si>
  <si>
    <t>湿潤引張（縦）</t>
    <rPh sb="0" eb="2">
      <t>シツジュン</t>
    </rPh>
    <rPh sb="2" eb="4">
      <t>ヒッパリ</t>
    </rPh>
    <rPh sb="5" eb="6">
      <t>タテ</t>
    </rPh>
    <phoneticPr fontId="1"/>
  </si>
  <si>
    <t>湿潤引張（横）</t>
    <rPh sb="0" eb="2">
      <t>シツジュン</t>
    </rPh>
    <rPh sb="2" eb="4">
      <t>ヒッパリ</t>
    </rPh>
    <rPh sb="5" eb="6">
      <t>ヨコ</t>
    </rPh>
    <phoneticPr fontId="1"/>
  </si>
  <si>
    <t>紙ﾀｵﾙ ﾊﾟﾋﾟｰ(200枚) HR</t>
    <phoneticPr fontId="1"/>
  </si>
  <si>
    <t>38g再生紙</t>
    <rPh sb="3" eb="6">
      <t>サイセイシ</t>
    </rPh>
    <phoneticPr fontId="1"/>
  </si>
  <si>
    <t>紙ﾀｵﾙ ﾚﾅｰｼﾞｭEX(200枚) 35入 HR</t>
    <phoneticPr fontId="1"/>
  </si>
  <si>
    <t>31g再生紙</t>
    <rPh sb="3" eb="6">
      <t>サイセイシ</t>
    </rPh>
    <phoneticPr fontId="1"/>
  </si>
  <si>
    <t>ｴﾙｳﾞｪｰﾙｴｺｽﾏｰﾄ</t>
    <phoneticPr fontId="1"/>
  </si>
  <si>
    <t>大王製紙株式会社</t>
    <rPh sb="0" eb="4">
      <t>ダイオウセイシ</t>
    </rPh>
    <rPh sb="4" eb="8">
      <t>カブシキガイシャ</t>
    </rPh>
    <phoneticPr fontId="1"/>
  </si>
  <si>
    <t>30.5g再生紙</t>
    <rPh sb="5" eb="8">
      <t>サイセイシ</t>
    </rPh>
    <phoneticPr fontId="1"/>
  </si>
  <si>
    <t>230×210</t>
    <phoneticPr fontId="1"/>
  </si>
  <si>
    <t>2'07</t>
    <phoneticPr fontId="1"/>
  </si>
  <si>
    <t>ﾀｳﾊﾟｰｴｺﾏｯｸｽM</t>
    <phoneticPr fontId="1"/>
  </si>
  <si>
    <t>日本製紙クレシア株式会社</t>
    <rPh sb="0" eb="4">
      <t>ニホンセイシ</t>
    </rPh>
    <rPh sb="8" eb="12">
      <t>カブシキガイシャ</t>
    </rPh>
    <phoneticPr fontId="1"/>
  </si>
  <si>
    <t>30g(段)再生紙200枚</t>
    <rPh sb="4" eb="5">
      <t>ダン</t>
    </rPh>
    <rPh sb="6" eb="9">
      <t>サイセイシ</t>
    </rPh>
    <rPh sb="12" eb="13">
      <t>マイ</t>
    </rPh>
    <phoneticPr fontId="1"/>
  </si>
  <si>
    <t>1'24</t>
    <phoneticPr fontId="1"/>
  </si>
  <si>
    <t>7'50</t>
    <phoneticPr fontId="1"/>
  </si>
  <si>
    <t>1'11</t>
    <phoneticPr fontId="1"/>
  </si>
  <si>
    <t>1'53</t>
    <phoneticPr fontId="1"/>
  </si>
  <si>
    <t>1'41</t>
    <phoneticPr fontId="1"/>
  </si>
  <si>
    <t>1'42</t>
    <phoneticPr fontId="1"/>
  </si>
  <si>
    <t>5'06</t>
    <phoneticPr fontId="1"/>
  </si>
  <si>
    <t>7'58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</si>
</sst>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50"/>
  <sheetViews>
    <sheetView tabSelected="1" zoomScale="85" zoomScaleNormal="85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K45" sqref="K45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37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>
      <c r="A2" s="1">
        <v>2020</v>
      </c>
      <c r="B2" s="3">
        <v>45875</v>
      </c>
      <c r="C2" s="1">
        <v>1062460</v>
      </c>
      <c r="D2" s="1" t="s">
        <v>58</v>
      </c>
      <c r="E2" s="1" t="s">
        <v>23</v>
      </c>
      <c r="F2" s="1" t="s">
        <v>59</v>
      </c>
      <c r="G2" s="1" t="s">
        <v>35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68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60</v>
      </c>
      <c r="E3" s="1" t="s">
        <v>61</v>
      </c>
      <c r="F3" s="1" t="s">
        <v>62</v>
      </c>
      <c r="G3" s="1" t="s">
        <v>35</v>
      </c>
      <c r="H3" s="1">
        <v>200</v>
      </c>
      <c r="I3" s="1">
        <v>35</v>
      </c>
      <c r="J3" s="1" t="s">
        <v>63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64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35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69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35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69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35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69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35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69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35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69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33</v>
      </c>
      <c r="G9" s="1" t="s">
        <v>35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33</v>
      </c>
      <c r="G10" s="1" t="s">
        <v>35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33</v>
      </c>
      <c r="G11" s="1" t="s">
        <v>35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33</v>
      </c>
      <c r="G12" s="1" t="s">
        <v>35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33</v>
      </c>
      <c r="G13" s="1" t="s">
        <v>35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56</v>
      </c>
      <c r="E14" s="1" t="s">
        <v>23</v>
      </c>
      <c r="F14" s="1" t="s">
        <v>57</v>
      </c>
      <c r="G14" s="1" t="s">
        <v>35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70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35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71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35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71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35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71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35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71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35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71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34</v>
      </c>
      <c r="G20" s="2" t="s">
        <v>36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72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34</v>
      </c>
      <c r="G21" s="2" t="s">
        <v>36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72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34</v>
      </c>
      <c r="G22" s="2" t="s">
        <v>36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72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34</v>
      </c>
      <c r="G23" s="2" t="s">
        <v>36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72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34</v>
      </c>
      <c r="G24" s="2" t="s">
        <v>36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72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38</v>
      </c>
      <c r="G25" s="2" t="s">
        <v>36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73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38</v>
      </c>
      <c r="G26" s="2" t="s">
        <v>36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73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38</v>
      </c>
      <c r="G27" s="2" t="s">
        <v>36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73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38</v>
      </c>
      <c r="G28" s="2" t="s">
        <v>36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73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38</v>
      </c>
      <c r="G29" s="2" t="s">
        <v>36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73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39</v>
      </c>
      <c r="E30" s="1" t="s">
        <v>40</v>
      </c>
      <c r="F30" s="1" t="s">
        <v>49</v>
      </c>
      <c r="G30" s="1" t="s">
        <v>41</v>
      </c>
      <c r="H30" s="1">
        <v>200</v>
      </c>
      <c r="I30" s="1">
        <v>35</v>
      </c>
      <c r="J30" s="1" t="s">
        <v>42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74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39</v>
      </c>
      <c r="E31" s="1" t="s">
        <v>40</v>
      </c>
      <c r="F31" s="1" t="s">
        <v>49</v>
      </c>
      <c r="G31" s="1" t="s">
        <v>41</v>
      </c>
      <c r="H31" s="1">
        <v>200</v>
      </c>
      <c r="I31" s="1">
        <v>35</v>
      </c>
      <c r="J31" s="1" t="s">
        <v>42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74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39</v>
      </c>
      <c r="E32" s="1" t="s">
        <v>40</v>
      </c>
      <c r="F32" s="1" t="s">
        <v>49</v>
      </c>
      <c r="G32" s="1" t="s">
        <v>41</v>
      </c>
      <c r="H32" s="1">
        <v>200</v>
      </c>
      <c r="I32" s="1">
        <v>35</v>
      </c>
      <c r="J32" s="1" t="s">
        <v>42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74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39</v>
      </c>
      <c r="E33" s="1" t="s">
        <v>40</v>
      </c>
      <c r="F33" s="1" t="s">
        <v>49</v>
      </c>
      <c r="G33" s="1" t="s">
        <v>41</v>
      </c>
      <c r="H33" s="1">
        <v>200</v>
      </c>
      <c r="I33" s="1">
        <v>35</v>
      </c>
      <c r="J33" s="1" t="s">
        <v>42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74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39</v>
      </c>
      <c r="E34" s="1" t="s">
        <v>40</v>
      </c>
      <c r="F34" s="1" t="s">
        <v>49</v>
      </c>
      <c r="G34" s="1" t="s">
        <v>41</v>
      </c>
      <c r="H34" s="1">
        <v>200</v>
      </c>
      <c r="I34" s="1">
        <v>35</v>
      </c>
      <c r="J34" s="1" t="s">
        <v>42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74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65</v>
      </c>
      <c r="E35" s="1" t="s">
        <v>66</v>
      </c>
      <c r="F35" s="1" t="s">
        <v>67</v>
      </c>
      <c r="G35" s="1" t="s">
        <v>35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75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43</v>
      </c>
      <c r="E36" s="1" t="s">
        <v>44</v>
      </c>
      <c r="F36" s="1" t="s">
        <v>45</v>
      </c>
      <c r="G36" s="1" t="s">
        <v>41</v>
      </c>
      <c r="H36" s="1">
        <v>200</v>
      </c>
      <c r="I36" s="1">
        <v>30</v>
      </c>
      <c r="J36" s="1" t="s">
        <v>46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/>
      <c r="W36" s="2"/>
      <c r="X36" s="2"/>
      <c r="Y36" s="2"/>
      <c r="Z36" s="2"/>
      <c r="AA36" s="2"/>
    </row>
    <row r="37" spans="1:27">
      <c r="A37" s="1">
        <v>2025</v>
      </c>
      <c r="B37" s="3">
        <v>45827</v>
      </c>
      <c r="C37" s="1"/>
      <c r="D37" s="1" t="s">
        <v>43</v>
      </c>
      <c r="E37" s="1" t="s">
        <v>44</v>
      </c>
      <c r="F37" s="1" t="s">
        <v>45</v>
      </c>
      <c r="G37" s="1" t="s">
        <v>41</v>
      </c>
      <c r="H37" s="1">
        <v>200</v>
      </c>
      <c r="I37" s="1">
        <v>30</v>
      </c>
      <c r="J37" s="1" t="s">
        <v>46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1"/>
      <c r="W37" s="1"/>
      <c r="X37" s="1"/>
      <c r="Y37" s="1"/>
      <c r="Z37" s="1"/>
      <c r="AA37" s="1"/>
    </row>
    <row r="38" spans="1:27">
      <c r="A38" s="1">
        <v>2025</v>
      </c>
      <c r="B38" s="3">
        <v>45828</v>
      </c>
      <c r="C38" s="1"/>
      <c r="D38" s="1" t="s">
        <v>43</v>
      </c>
      <c r="E38" s="1" t="s">
        <v>44</v>
      </c>
      <c r="F38" s="1" t="s">
        <v>45</v>
      </c>
      <c r="G38" s="1" t="s">
        <v>41</v>
      </c>
      <c r="H38" s="1">
        <v>200</v>
      </c>
      <c r="I38" s="1">
        <v>30</v>
      </c>
      <c r="J38" s="1" t="s">
        <v>46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1"/>
      <c r="W38" s="1"/>
      <c r="X38" s="1"/>
      <c r="Y38" s="1"/>
      <c r="Z38" s="1"/>
      <c r="AA38" s="1"/>
    </row>
    <row r="39" spans="1:27">
      <c r="A39" s="1">
        <v>2025</v>
      </c>
      <c r="B39" s="3">
        <v>45831</v>
      </c>
      <c r="C39" s="1"/>
      <c r="D39" s="1" t="s">
        <v>43</v>
      </c>
      <c r="E39" s="1" t="s">
        <v>44</v>
      </c>
      <c r="F39" s="1" t="s">
        <v>45</v>
      </c>
      <c r="G39" s="1" t="s">
        <v>41</v>
      </c>
      <c r="H39" s="1">
        <v>200</v>
      </c>
      <c r="I39" s="1">
        <v>30</v>
      </c>
      <c r="J39" s="1" t="s">
        <v>46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1"/>
      <c r="W39" s="1"/>
      <c r="X39" s="1"/>
      <c r="Y39" s="1"/>
      <c r="Z39" s="1"/>
      <c r="AA39" s="1"/>
    </row>
    <row r="40" spans="1:27">
      <c r="A40" s="1">
        <v>2025</v>
      </c>
      <c r="B40" s="3">
        <v>45832</v>
      </c>
      <c r="C40" s="1"/>
      <c r="D40" s="1" t="s">
        <v>43</v>
      </c>
      <c r="E40" s="1" t="s">
        <v>44</v>
      </c>
      <c r="F40" s="1" t="s">
        <v>45</v>
      </c>
      <c r="G40" s="1" t="s">
        <v>41</v>
      </c>
      <c r="H40" s="1">
        <v>200</v>
      </c>
      <c r="I40" s="1">
        <v>30</v>
      </c>
      <c r="J40" s="1" t="s">
        <v>46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1"/>
      <c r="W40" s="1"/>
      <c r="X40" s="1"/>
      <c r="Y40" s="1"/>
      <c r="Z40" s="1"/>
      <c r="AA40" s="1"/>
    </row>
    <row r="41" spans="1:27">
      <c r="A41" s="1">
        <v>2025</v>
      </c>
      <c r="B41" s="3">
        <v>45833</v>
      </c>
      <c r="C41" s="1"/>
      <c r="D41" s="1" t="s">
        <v>47</v>
      </c>
      <c r="E41" s="1" t="s">
        <v>44</v>
      </c>
      <c r="F41" s="1" t="s">
        <v>48</v>
      </c>
      <c r="G41" s="1" t="s">
        <v>41</v>
      </c>
      <c r="H41" s="1">
        <v>200</v>
      </c>
      <c r="I41" s="1">
        <v>30</v>
      </c>
      <c r="J41" s="1" t="s">
        <v>46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/>
      <c r="W41" s="1"/>
      <c r="X41" s="1"/>
      <c r="Y41" s="1"/>
      <c r="Z41" s="1"/>
      <c r="AA41" s="1"/>
    </row>
    <row r="42" spans="1:27">
      <c r="A42" s="1">
        <v>2025</v>
      </c>
      <c r="B42" s="3">
        <v>45834</v>
      </c>
      <c r="C42" s="1"/>
      <c r="D42" s="1" t="s">
        <v>47</v>
      </c>
      <c r="E42" s="1" t="s">
        <v>44</v>
      </c>
      <c r="F42" s="1" t="s">
        <v>48</v>
      </c>
      <c r="G42" s="1" t="s">
        <v>41</v>
      </c>
      <c r="H42" s="1">
        <v>200</v>
      </c>
      <c r="I42" s="1">
        <v>30</v>
      </c>
      <c r="J42" s="1" t="s">
        <v>46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/>
      <c r="W42" s="1"/>
      <c r="X42" s="1"/>
      <c r="Y42" s="1"/>
      <c r="Z42" s="1"/>
      <c r="AA42" s="1"/>
    </row>
    <row r="43" spans="1:27">
      <c r="A43" s="1">
        <v>2025</v>
      </c>
      <c r="B43" s="3">
        <v>45835</v>
      </c>
      <c r="C43" s="1"/>
      <c r="D43" s="1" t="s">
        <v>47</v>
      </c>
      <c r="E43" s="1" t="s">
        <v>44</v>
      </c>
      <c r="F43" s="1" t="s">
        <v>48</v>
      </c>
      <c r="G43" s="1" t="s">
        <v>41</v>
      </c>
      <c r="H43" s="1">
        <v>200</v>
      </c>
      <c r="I43" s="1">
        <v>30</v>
      </c>
      <c r="J43" s="1" t="s">
        <v>46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/>
      <c r="W43" s="1"/>
      <c r="X43" s="1"/>
      <c r="Y43" s="1"/>
      <c r="Z43" s="1"/>
      <c r="AA43" s="1"/>
    </row>
    <row r="44" spans="1:27">
      <c r="A44" s="1">
        <v>2025</v>
      </c>
      <c r="B44" s="3">
        <v>45838</v>
      </c>
      <c r="C44" s="1"/>
      <c r="D44" s="1" t="s">
        <v>47</v>
      </c>
      <c r="E44" s="1" t="s">
        <v>44</v>
      </c>
      <c r="F44" s="1" t="s">
        <v>48</v>
      </c>
      <c r="G44" s="1" t="s">
        <v>41</v>
      </c>
      <c r="H44" s="1">
        <v>200</v>
      </c>
      <c r="I44" s="1">
        <v>30</v>
      </c>
      <c r="J44" s="1" t="s">
        <v>46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/>
      <c r="W44" s="1"/>
      <c r="X44" s="1"/>
      <c r="Y44" s="1"/>
      <c r="Z44" s="1"/>
      <c r="AA44" s="1"/>
    </row>
    <row r="45" spans="1:27">
      <c r="A45" s="1">
        <v>2025</v>
      </c>
      <c r="B45" s="3">
        <v>45839</v>
      </c>
      <c r="C45" s="1"/>
      <c r="D45" s="1" t="s">
        <v>47</v>
      </c>
      <c r="E45" s="1" t="s">
        <v>44</v>
      </c>
      <c r="F45" s="1" t="s">
        <v>48</v>
      </c>
      <c r="G45" s="1" t="s">
        <v>41</v>
      </c>
      <c r="H45" s="1">
        <v>200</v>
      </c>
      <c r="I45" s="1">
        <v>30</v>
      </c>
      <c r="J45" s="1" t="s">
        <v>46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/>
      <c r="W45" s="1"/>
      <c r="X45" s="1"/>
      <c r="Y45" s="1"/>
      <c r="Z45" s="1"/>
      <c r="AA45" s="1"/>
    </row>
    <row r="46" spans="1:27">
      <c r="A46" s="1">
        <v>2025</v>
      </c>
      <c r="B46" s="3">
        <v>45840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4">
        <f t="shared" ref="M46" si="15">L46/(H46+2)</f>
        <v>0</v>
      </c>
      <c r="N46" s="1"/>
      <c r="O46" s="5">
        <f t="shared" ref="O46" si="16">L46-N46</f>
        <v>0</v>
      </c>
      <c r="P46" s="4" t="str">
        <f t="shared" ref="P46" si="17">IFERROR(O46/M46,"")</f>
        <v/>
      </c>
      <c r="Q46" s="1"/>
      <c r="R46" s="4" t="str">
        <f t="shared" ref="R46" si="18">IFERROR(Q46/P46,"")</f>
        <v/>
      </c>
      <c r="S46" s="4" t="str">
        <f t="shared" ref="S46" si="19">IFERROR(R46-M46,"")</f>
        <v/>
      </c>
      <c r="T46" s="1"/>
      <c r="U46" s="5">
        <f t="shared" ref="U46" si="20">32*18*T46</f>
        <v>0</v>
      </c>
      <c r="V46" s="1"/>
      <c r="W46" s="1"/>
      <c r="X46" s="1"/>
      <c r="Y46" s="1"/>
      <c r="Z46" s="1"/>
      <c r="AA46" s="1"/>
    </row>
    <row r="47" spans="1:27">
      <c r="A47" s="1">
        <v>2025</v>
      </c>
      <c r="B47" s="3">
        <v>45841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4">
        <f t="shared" ref="M47:M50" si="21">L47/(H47+2)</f>
        <v>0</v>
      </c>
      <c r="N47" s="1"/>
      <c r="O47" s="5">
        <f t="shared" ref="O47:O50" si="22">L47-N47</f>
        <v>0</v>
      </c>
      <c r="P47" s="4" t="str">
        <f t="shared" ref="P47:P50" si="23">IFERROR(O47/M47,"")</f>
        <v/>
      </c>
      <c r="Q47" s="1"/>
      <c r="R47" s="4" t="str">
        <f t="shared" ref="R47:R50" si="24">IFERROR(Q47/P47,"")</f>
        <v/>
      </c>
      <c r="S47" s="4" t="str">
        <f t="shared" ref="S47:S50" si="25">IFERROR(R47-M47,"")</f>
        <v/>
      </c>
      <c r="T47" s="1"/>
      <c r="U47" s="5">
        <f t="shared" ref="U47:U50" si="26">32*18*T47</f>
        <v>0</v>
      </c>
      <c r="V47" s="1"/>
      <c r="W47" s="1"/>
      <c r="X47" s="1"/>
      <c r="Y47" s="1"/>
      <c r="Z47" s="1"/>
      <c r="AA47" s="1"/>
    </row>
    <row r="48" spans="1:27">
      <c r="A48" s="1">
        <v>2025</v>
      </c>
      <c r="B48" s="3">
        <v>45842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4">
        <f t="shared" si="21"/>
        <v>0</v>
      </c>
      <c r="N48" s="1"/>
      <c r="O48" s="5">
        <f t="shared" si="22"/>
        <v>0</v>
      </c>
      <c r="P48" s="4" t="str">
        <f t="shared" si="23"/>
        <v/>
      </c>
      <c r="Q48" s="1"/>
      <c r="R48" s="4" t="str">
        <f t="shared" si="24"/>
        <v/>
      </c>
      <c r="S48" s="4" t="str">
        <f t="shared" si="25"/>
        <v/>
      </c>
      <c r="T48" s="1"/>
      <c r="U48" s="5">
        <f t="shared" si="26"/>
        <v>0</v>
      </c>
      <c r="V48" s="1"/>
      <c r="W48" s="1"/>
      <c r="X48" s="1"/>
      <c r="Y48" s="1"/>
      <c r="Z48" s="1"/>
      <c r="AA48" s="1"/>
    </row>
    <row r="49" spans="1:27">
      <c r="A49" s="1">
        <v>2025</v>
      </c>
      <c r="B49" s="3">
        <v>45845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4">
        <f t="shared" si="21"/>
        <v>0</v>
      </c>
      <c r="N49" s="1"/>
      <c r="O49" s="5">
        <f t="shared" si="22"/>
        <v>0</v>
      </c>
      <c r="P49" s="4" t="str">
        <f t="shared" si="23"/>
        <v/>
      </c>
      <c r="Q49" s="1"/>
      <c r="R49" s="4" t="str">
        <f t="shared" si="24"/>
        <v/>
      </c>
      <c r="S49" s="4" t="str">
        <f t="shared" si="25"/>
        <v/>
      </c>
      <c r="T49" s="1"/>
      <c r="U49" s="5">
        <f t="shared" si="26"/>
        <v>0</v>
      </c>
      <c r="V49" s="1"/>
      <c r="W49" s="1"/>
      <c r="X49" s="1"/>
      <c r="Y49" s="1"/>
      <c r="Z49" s="1"/>
      <c r="AA49" s="1"/>
    </row>
    <row r="50" spans="1:27">
      <c r="A50" s="1">
        <v>2025</v>
      </c>
      <c r="B50" s="3">
        <v>45846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4">
        <f t="shared" si="21"/>
        <v>0</v>
      </c>
      <c r="N50" s="1"/>
      <c r="O50" s="5">
        <f t="shared" si="22"/>
        <v>0</v>
      </c>
      <c r="P50" s="4" t="str">
        <f t="shared" si="23"/>
        <v/>
      </c>
      <c r="Q50" s="1"/>
      <c r="R50" s="4" t="str">
        <f t="shared" si="24"/>
        <v/>
      </c>
      <c r="S50" s="4" t="str">
        <f t="shared" si="25"/>
        <v/>
      </c>
      <c r="T50" s="1"/>
      <c r="U50" s="5">
        <f t="shared" si="26"/>
        <v>0</v>
      </c>
      <c r="V50" s="1"/>
      <c r="W50" s="1"/>
      <c r="X50" s="1"/>
      <c r="Y50" s="1"/>
      <c r="Z50" s="1"/>
      <c r="AA5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2025-06-30T08:04:27Z</dcterms:modified>
</cp:coreProperties>
</file>