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33900791-41F1-4624-85DF-4673033F3E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4" l="1"/>
  <c r="P71" i="4" s="1"/>
  <c r="R71" i="4" s="1"/>
  <c r="S71" i="4" s="1"/>
  <c r="O71" i="4"/>
  <c r="U71" i="4"/>
  <c r="M72" i="4"/>
  <c r="O72" i="4"/>
  <c r="P72" i="4"/>
  <c r="R72" i="4" s="1"/>
  <c r="S72" i="4" s="1"/>
  <c r="U72" i="4"/>
  <c r="M68" i="4"/>
  <c r="O68" i="4"/>
  <c r="U68" i="4"/>
  <c r="M69" i="4"/>
  <c r="O69" i="4"/>
  <c r="P69" i="4"/>
  <c r="R69" i="4" s="1"/>
  <c r="S69" i="4" s="1"/>
  <c r="U69" i="4"/>
  <c r="M70" i="4"/>
  <c r="O70" i="4"/>
  <c r="U70" i="4"/>
  <c r="M66" i="4"/>
  <c r="O66" i="4"/>
  <c r="P66" i="4"/>
  <c r="R66" i="4" s="1"/>
  <c r="S66" i="4" s="1"/>
  <c r="U66" i="4"/>
  <c r="M67" i="4"/>
  <c r="O67" i="4"/>
  <c r="U67" i="4"/>
  <c r="M62" i="4"/>
  <c r="O62" i="4"/>
  <c r="U62" i="4"/>
  <c r="M63" i="4"/>
  <c r="O63" i="4"/>
  <c r="U63" i="4"/>
  <c r="M64" i="4"/>
  <c r="O64" i="4"/>
  <c r="U64" i="4"/>
  <c r="M65" i="4"/>
  <c r="O65" i="4"/>
  <c r="U65" i="4"/>
  <c r="M54" i="4"/>
  <c r="O54" i="4"/>
  <c r="U54" i="4"/>
  <c r="M55" i="4"/>
  <c r="O55" i="4"/>
  <c r="U55" i="4"/>
  <c r="M56" i="4"/>
  <c r="O56" i="4"/>
  <c r="U56" i="4"/>
  <c r="M57" i="4"/>
  <c r="O57" i="4"/>
  <c r="U57" i="4"/>
  <c r="M58" i="4"/>
  <c r="O58" i="4"/>
  <c r="U58" i="4"/>
  <c r="M59" i="4"/>
  <c r="O59" i="4"/>
  <c r="P59" i="4" s="1"/>
  <c r="R59" i="4" s="1"/>
  <c r="S59" i="4" s="1"/>
  <c r="U59" i="4"/>
  <c r="M60" i="4"/>
  <c r="O60" i="4"/>
  <c r="P60" i="4" s="1"/>
  <c r="R60" i="4" s="1"/>
  <c r="S60" i="4" s="1"/>
  <c r="U60" i="4"/>
  <c r="M61" i="4"/>
  <c r="O61" i="4"/>
  <c r="U61" i="4"/>
  <c r="M51" i="4"/>
  <c r="O51" i="4"/>
  <c r="U51" i="4"/>
  <c r="M52" i="4"/>
  <c r="O52" i="4"/>
  <c r="U52" i="4"/>
  <c r="M53" i="4"/>
  <c r="O53" i="4"/>
  <c r="U53" i="4"/>
  <c r="M47" i="4"/>
  <c r="O47" i="4"/>
  <c r="U47" i="4"/>
  <c r="M48" i="4"/>
  <c r="O48" i="4"/>
  <c r="U48" i="4"/>
  <c r="M49" i="4"/>
  <c r="O49" i="4"/>
  <c r="U49" i="4"/>
  <c r="M50" i="4"/>
  <c r="O50" i="4"/>
  <c r="U50" i="4"/>
  <c r="M46" i="4"/>
  <c r="O46" i="4"/>
  <c r="U46" i="4"/>
  <c r="U30" i="4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M41" i="4"/>
  <c r="M42" i="4"/>
  <c r="M43" i="4"/>
  <c r="M44" i="4"/>
  <c r="M45" i="4"/>
  <c r="M29" i="4"/>
  <c r="O25" i="4"/>
  <c r="M25" i="4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O7" i="4"/>
  <c r="O6" i="4"/>
  <c r="O5" i="4"/>
  <c r="P5" i="4" s="1"/>
  <c r="O4" i="4"/>
  <c r="P4" i="4" s="1"/>
  <c r="R4" i="4" s="1"/>
  <c r="P65" i="4" l="1"/>
  <c r="R65" i="4" s="1"/>
  <c r="S65" i="4" s="1"/>
  <c r="P63" i="4"/>
  <c r="R63" i="4" s="1"/>
  <c r="S63" i="4" s="1"/>
  <c r="P70" i="4"/>
  <c r="R70" i="4" s="1"/>
  <c r="S70" i="4" s="1"/>
  <c r="P55" i="4"/>
  <c r="R55" i="4" s="1"/>
  <c r="S55" i="4" s="1"/>
  <c r="P50" i="4"/>
  <c r="R50" i="4" s="1"/>
  <c r="S50" i="4" s="1"/>
  <c r="P67" i="4"/>
  <c r="R67" i="4" s="1"/>
  <c r="S67" i="4" s="1"/>
  <c r="P51" i="4"/>
  <c r="R51" i="4" s="1"/>
  <c r="S51" i="4" s="1"/>
  <c r="P57" i="4"/>
  <c r="R57" i="4" s="1"/>
  <c r="S57" i="4" s="1"/>
  <c r="P68" i="4"/>
  <c r="R68" i="4" s="1"/>
  <c r="S68" i="4" s="1"/>
  <c r="P58" i="4"/>
  <c r="R58" i="4" s="1"/>
  <c r="S58" i="4" s="1"/>
  <c r="P25" i="4"/>
  <c r="R25" i="4" s="1"/>
  <c r="S25" i="4" s="1"/>
  <c r="P46" i="4"/>
  <c r="R46" i="4" s="1"/>
  <c r="S46" i="4" s="1"/>
  <c r="P61" i="4"/>
  <c r="R61" i="4" s="1"/>
  <c r="S61" i="4" s="1"/>
  <c r="P54" i="4"/>
  <c r="R54" i="4" s="1"/>
  <c r="S54" i="4" s="1"/>
  <c r="P64" i="4"/>
  <c r="R64" i="4" s="1"/>
  <c r="S64" i="4" s="1"/>
  <c r="P48" i="4"/>
  <c r="R48" i="4" s="1"/>
  <c r="S48" i="4" s="1"/>
  <c r="P62" i="4"/>
  <c r="R62" i="4" s="1"/>
  <c r="S62" i="4" s="1"/>
  <c r="P56" i="4"/>
  <c r="R56" i="4" s="1"/>
  <c r="S56" i="4" s="1"/>
  <c r="P37" i="4"/>
  <c r="R37" i="4" s="1"/>
  <c r="S37" i="4" s="1"/>
  <c r="P53" i="4"/>
  <c r="R53" i="4" s="1"/>
  <c r="S53" i="4" s="1"/>
  <c r="P52" i="4"/>
  <c r="R52" i="4" s="1"/>
  <c r="S52" i="4" s="1"/>
  <c r="P49" i="4"/>
  <c r="R49" i="4" s="1"/>
  <c r="S49" i="4" s="1"/>
  <c r="P47" i="4"/>
  <c r="R47" i="4" s="1"/>
  <c r="S47" i="4" s="1"/>
  <c r="P40" i="4"/>
  <c r="R40" i="4" s="1"/>
  <c r="S40" i="4" s="1"/>
  <c r="P8" i="4"/>
  <c r="R8" i="4" s="1"/>
  <c r="S8" i="4" s="1"/>
  <c r="P43" i="4"/>
  <c r="R43" i="4" s="1"/>
  <c r="S43" i="4" s="1"/>
  <c r="P45" i="4"/>
  <c r="R45" i="4" s="1"/>
  <c r="S45" i="4" s="1"/>
  <c r="P42" i="4"/>
  <c r="R42" i="4" s="1"/>
  <c r="S42" i="4" s="1"/>
  <c r="P41" i="4"/>
  <c r="R41" i="4" s="1"/>
  <c r="S41" i="4" s="1"/>
  <c r="P27" i="4"/>
  <c r="R27" i="4" s="1"/>
  <c r="S27" i="4" s="1"/>
  <c r="P18" i="4"/>
  <c r="R18" i="4" s="1"/>
  <c r="S18" i="4" s="1"/>
  <c r="P34" i="4"/>
  <c r="R34" i="4" s="1"/>
  <c r="S34" i="4" s="1"/>
  <c r="P19" i="4"/>
  <c r="R19" i="4" s="1"/>
  <c r="S19" i="4" s="1"/>
  <c r="P15" i="4"/>
  <c r="R15" i="4" s="1"/>
  <c r="S15" i="4" s="1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R16" i="4" s="1"/>
  <c r="S16" i="4" s="1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3" i="4"/>
  <c r="S13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<sst xmlns="http://schemas.openxmlformats.org/spreadsheetml/2006/main" count="384" uniqueCount="91">
  <si>
    <t>補充品</t>
    <rPh sb="0" eb="3">
      <t>ホジュウヒン</t>
    </rPh>
    <phoneticPr fontId="2"/>
  </si>
  <si>
    <t>1枚重量</t>
    <rPh sb="1" eb="2">
      <t>マイ</t>
    </rPh>
    <rPh sb="2" eb="4">
      <t>ジュウリョウ</t>
    </rPh>
    <phoneticPr fontId="2"/>
  </si>
  <si>
    <t>未使用分回収</t>
    <rPh sb="0" eb="4">
      <t>ミシヨウブン</t>
    </rPh>
    <rPh sb="4" eb="6">
      <t>カイシュウ</t>
    </rPh>
    <phoneticPr fontId="2"/>
  </si>
  <si>
    <t>使用重量</t>
    <rPh sb="0" eb="2">
      <t>シヨウ</t>
    </rPh>
    <rPh sb="2" eb="4">
      <t>ジュウリョウ</t>
    </rPh>
    <phoneticPr fontId="2"/>
  </si>
  <si>
    <t>推定使用枚数</t>
    <rPh sb="0" eb="2">
      <t>スイテイ</t>
    </rPh>
    <rPh sb="2" eb="4">
      <t>シヨウ</t>
    </rPh>
    <rPh sb="4" eb="6">
      <t>マイスウ</t>
    </rPh>
    <phoneticPr fontId="2"/>
  </si>
  <si>
    <t>ﾄｲﾚ後回収重量</t>
    <rPh sb="3" eb="4">
      <t>ゴ</t>
    </rPh>
    <rPh sb="4" eb="6">
      <t>カイシュウ</t>
    </rPh>
    <rPh sb="6" eb="8">
      <t>ジュウリョウ</t>
    </rPh>
    <phoneticPr fontId="2"/>
  </si>
  <si>
    <t>ﾄｲﾚ後1枚重量</t>
    <rPh sb="3" eb="4">
      <t>ゴ</t>
    </rPh>
    <rPh sb="5" eb="6">
      <t>マイ</t>
    </rPh>
    <rPh sb="6" eb="8">
      <t>ジュウリョウ</t>
    </rPh>
    <phoneticPr fontId="2"/>
  </si>
  <si>
    <t>吸水量</t>
    <rPh sb="0" eb="2">
      <t>キュウスイ</t>
    </rPh>
    <rPh sb="2" eb="3">
      <t>リョウ</t>
    </rPh>
    <phoneticPr fontId="2"/>
  </si>
  <si>
    <t>平均高</t>
    <rPh sb="0" eb="2">
      <t>ヘイキン</t>
    </rPh>
    <rPh sb="2" eb="3">
      <t>タカ</t>
    </rPh>
    <phoneticPr fontId="2"/>
  </si>
  <si>
    <t>容積（32×18）</t>
    <rPh sb="0" eb="2">
      <t>ヨウセキ</t>
    </rPh>
    <phoneticPr fontId="2"/>
  </si>
  <si>
    <t>新エルナ</t>
    <rPh sb="0" eb="1">
      <t>シン</t>
    </rPh>
    <phoneticPr fontId="2"/>
  </si>
  <si>
    <t>旧エルナ</t>
    <rPh sb="0" eb="1">
      <t>キュウ</t>
    </rPh>
    <phoneticPr fontId="2"/>
  </si>
  <si>
    <t>年</t>
    <rPh sb="0" eb="1">
      <t>ネン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</si>
  <si>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</si>
  <si>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</si>
  <si>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略称</t>
    <rPh sb="0" eb="2">
      <t>リャクショウ</t>
    </rPh>
    <phoneticPr fontId="2"/>
  </si>
  <si>
    <t>紙ﾀｵﾙ ｴﾙﾅ(200枚) ER</t>
    <phoneticPr fontId="2"/>
  </si>
  <si>
    <t>紙ﾀｵﾙ ｴﾙﾅ(200枚) ER *</t>
    <phoneticPr fontId="2"/>
  </si>
  <si>
    <t>紙ﾀｵﾙ ｵｰｼｬﾝ(200枚) PO</t>
  </si>
  <si>
    <t>ﾘｳﾞｨｴﾌﾞﾘﾃﾞｨﾍﾟｰﾊﾟｰﾀｵﾙ300枚</t>
    <rPh sb="23" eb="24">
      <t>マイ</t>
    </rPh>
    <phoneticPr fontId="2"/>
  </si>
  <si>
    <t>ﾘｳﾞｨﾍﾟｰﾊﾟｰﾀｵﾙ200枚</t>
    <rPh sb="16" eb="17">
      <t>マイ</t>
    </rPh>
    <phoneticPr fontId="2"/>
  </si>
  <si>
    <t>ﾒｰｶｰ名</t>
    <rPh sb="4" eb="5">
      <t>メイ</t>
    </rPh>
    <phoneticPr fontId="2"/>
  </si>
  <si>
    <t>事務所人数</t>
    <rPh sb="0" eb="3">
      <t>ジムショ</t>
    </rPh>
    <rPh sb="3" eb="5">
      <t>ニンズウ</t>
    </rPh>
    <phoneticPr fontId="2"/>
  </si>
  <si>
    <t>太洋紙業株式会社</t>
    <rPh sb="0" eb="4">
      <t>タイヨウシギョウ</t>
    </rPh>
    <rPh sb="4" eb="8">
      <t>カブシキガイシャ</t>
    </rPh>
    <phoneticPr fontId="2"/>
  </si>
  <si>
    <t>サイズ</t>
    <phoneticPr fontId="2"/>
  </si>
  <si>
    <t>230×220</t>
    <phoneticPr fontId="2"/>
  </si>
  <si>
    <t>230×176</t>
    <phoneticPr fontId="2"/>
  </si>
  <si>
    <t>枚数</t>
    <rPh sb="0" eb="2">
      <t>マイスウ</t>
    </rPh>
    <phoneticPr fontId="2"/>
  </si>
  <si>
    <t>入数</t>
    <rPh sb="0" eb="2">
      <t>イリスウ</t>
    </rPh>
    <phoneticPr fontId="2"/>
  </si>
  <si>
    <t>205×220</t>
    <phoneticPr fontId="2"/>
  </si>
  <si>
    <t>ユニバーサルペーパー株式会社</t>
    <rPh sb="10" eb="14">
      <t>カブシキガイシャ</t>
    </rPh>
    <phoneticPr fontId="2"/>
  </si>
  <si>
    <t>215×220</t>
    <phoneticPr fontId="2"/>
  </si>
  <si>
    <t>月日</t>
    <rPh sb="0" eb="1">
      <t>ガツ</t>
    </rPh>
    <rPh sb="1" eb="2">
      <t>ヒ</t>
    </rPh>
    <phoneticPr fontId="2"/>
  </si>
  <si>
    <t>26gパルプ</t>
    <phoneticPr fontId="2"/>
  </si>
  <si>
    <t>24gパルプ300枚</t>
    <rPh sb="9" eb="10">
      <t>マイ</t>
    </rPh>
    <phoneticPr fontId="2"/>
  </si>
  <si>
    <t>日本</t>
    <rPh sb="0" eb="2">
      <t>ニホン</t>
    </rPh>
    <phoneticPr fontId="2"/>
  </si>
  <si>
    <t>インドネシア</t>
    <phoneticPr fontId="2"/>
  </si>
  <si>
    <t>原産国</t>
    <rPh sb="0" eb="3">
      <t>ゲンサンコク</t>
    </rPh>
    <phoneticPr fontId="2"/>
  </si>
  <si>
    <t>35gパルプ200枚</t>
    <rPh sb="9" eb="10">
      <t>マイ</t>
    </rPh>
    <phoneticPr fontId="2"/>
  </si>
  <si>
    <t>Recona(ﾚｺﾅ)</t>
    <phoneticPr fontId="2"/>
  </si>
  <si>
    <t>株式会社オフィス司</t>
    <rPh sb="0" eb="4">
      <t>カブ</t>
    </rPh>
    <rPh sb="8" eb="9">
      <t>ツカサ</t>
    </rPh>
    <phoneticPr fontId="2"/>
  </si>
  <si>
    <t>中国</t>
    <rPh sb="0" eb="2">
      <t>チュウゴク</t>
    </rPh>
    <phoneticPr fontId="2"/>
  </si>
  <si>
    <t>225×210</t>
    <phoneticPr fontId="2"/>
  </si>
  <si>
    <t>ﾍﾟｰﾊﾟｰﾀｵﾙ（ｴｺﾉﾐｰﾀｲﾌﾟ）</t>
    <phoneticPr fontId="2"/>
  </si>
  <si>
    <t>大和物産株式会社</t>
    <rPh sb="0" eb="4">
      <t>ダイワブッサン</t>
    </rPh>
    <rPh sb="4" eb="8">
      <t>カブシキガイシャ</t>
    </rPh>
    <phoneticPr fontId="2"/>
  </si>
  <si>
    <t>26gパルプ200枚</t>
    <rPh sb="9" eb="10">
      <t>マイ</t>
    </rPh>
    <phoneticPr fontId="2"/>
  </si>
  <si>
    <t>225×220</t>
    <phoneticPr fontId="2"/>
  </si>
  <si>
    <t>ﾍﾟｰﾊﾟｰﾀｵﾙ（ﾚｷﾞｭﾗｰﾀｲﾌﾟ）</t>
    <phoneticPr fontId="2"/>
  </si>
  <si>
    <t>36gパルプ200枚</t>
    <rPh sb="9" eb="10">
      <t>マイ</t>
    </rPh>
    <phoneticPr fontId="2"/>
  </si>
  <si>
    <t>30g再生紙200枚</t>
    <rPh sb="3" eb="6">
      <t>サイセイシ</t>
    </rPh>
    <rPh sb="9" eb="10">
      <t>マイ</t>
    </rPh>
    <phoneticPr fontId="2"/>
  </si>
  <si>
    <t>吸水度（秒）</t>
    <rPh sb="0" eb="3">
      <t>キュウスイド</t>
    </rPh>
    <rPh sb="4" eb="5">
      <t>ビョウ</t>
    </rPh>
    <phoneticPr fontId="2"/>
  </si>
  <si>
    <t>吸水度（分）</t>
    <rPh sb="0" eb="3">
      <t>キュウスイド</t>
    </rPh>
    <rPh sb="4" eb="5">
      <t>フン</t>
    </rPh>
    <phoneticPr fontId="2"/>
  </si>
  <si>
    <t>乾燥引張（縦）</t>
    <rPh sb="0" eb="2">
      <t>カンソウ</t>
    </rPh>
    <rPh sb="2" eb="4">
      <t>ヒッパリ</t>
    </rPh>
    <rPh sb="5" eb="6">
      <t>タテ</t>
    </rPh>
    <phoneticPr fontId="2"/>
  </si>
  <si>
    <t>乾燥引張（横）</t>
    <rPh sb="0" eb="2">
      <t>カンソウ</t>
    </rPh>
    <rPh sb="2" eb="4">
      <t>ヒッパリ</t>
    </rPh>
    <rPh sb="5" eb="6">
      <t>ヨコ</t>
    </rPh>
    <phoneticPr fontId="2"/>
  </si>
  <si>
    <t>湿潤引張（縦）</t>
    <rPh sb="0" eb="2">
      <t>シツジュン</t>
    </rPh>
    <rPh sb="2" eb="4">
      <t>ヒッパリ</t>
    </rPh>
    <rPh sb="5" eb="6">
      <t>タテ</t>
    </rPh>
    <phoneticPr fontId="2"/>
  </si>
  <si>
    <t>湿潤引張（横）</t>
    <rPh sb="0" eb="2">
      <t>シツジュン</t>
    </rPh>
    <rPh sb="2" eb="4">
      <t>ヒッパリ</t>
    </rPh>
    <rPh sb="5" eb="6">
      <t>ヨコ</t>
    </rPh>
    <phoneticPr fontId="2"/>
  </si>
  <si>
    <t>紙ﾀｵﾙ ﾊﾟﾋﾟｰ(200枚) HR</t>
    <phoneticPr fontId="2"/>
  </si>
  <si>
    <t>38g再生紙</t>
    <rPh sb="3" eb="6">
      <t>サイセイシ</t>
    </rPh>
    <phoneticPr fontId="2"/>
  </si>
  <si>
    <t>紙ﾀｵﾙ ﾚﾅｰｼﾞｭEX(200枚) 35入 HR</t>
    <phoneticPr fontId="2"/>
  </si>
  <si>
    <t>31g再生紙</t>
    <rPh sb="3" eb="6">
      <t>サイセイシ</t>
    </rPh>
    <phoneticPr fontId="2"/>
  </si>
  <si>
    <t>ｴﾙｳﾞｪｰﾙｴｺｽﾏｰﾄ</t>
    <phoneticPr fontId="2"/>
  </si>
  <si>
    <t>大王製紙株式会社</t>
    <rPh sb="0" eb="4">
      <t>ダイオウセイシ</t>
    </rPh>
    <rPh sb="4" eb="8">
      <t>カブシキガイシャ</t>
    </rPh>
    <phoneticPr fontId="2"/>
  </si>
  <si>
    <t>30.5g再生紙</t>
    <rPh sb="5" eb="8">
      <t>サイセイシ</t>
    </rPh>
    <phoneticPr fontId="2"/>
  </si>
  <si>
    <t>230×210</t>
    <phoneticPr fontId="2"/>
  </si>
  <si>
    <t>2'07</t>
    <phoneticPr fontId="2"/>
  </si>
  <si>
    <t>ﾀｳﾊﾟｰｴｺﾏｯｸｽM</t>
    <phoneticPr fontId="2"/>
  </si>
  <si>
    <t>日本製紙クレシア株式会社</t>
    <rPh sb="0" eb="4">
      <t>ニホンセイシ</t>
    </rPh>
    <rPh sb="8" eb="12">
      <t>カブシキガイシャ</t>
    </rPh>
    <phoneticPr fontId="2"/>
  </si>
  <si>
    <t>30g(段)再生紙200枚</t>
    <rPh sb="4" eb="5">
      <t>ダン</t>
    </rPh>
    <rPh sb="6" eb="9">
      <t>サイセイシ</t>
    </rPh>
    <rPh sb="12" eb="13">
      <t>マイ</t>
    </rPh>
    <phoneticPr fontId="2"/>
  </si>
  <si>
    <t>1'24</t>
    <phoneticPr fontId="2"/>
  </si>
  <si>
    <t>7'50</t>
    <phoneticPr fontId="2"/>
  </si>
  <si>
    <t>1'11</t>
    <phoneticPr fontId="2"/>
  </si>
  <si>
    <t>1'53</t>
    <phoneticPr fontId="2"/>
  </si>
  <si>
    <t>1'41</t>
    <phoneticPr fontId="2"/>
  </si>
  <si>
    <t>1'42</t>
    <phoneticPr fontId="2"/>
  </si>
  <si>
    <t>5'06</t>
    <phoneticPr fontId="2"/>
  </si>
  <si>
    <t>7'58</t>
    <phoneticPr fontId="2"/>
  </si>
  <si>
    <t>ｴｸﾘｭﾎﾜｲﾄ(200枚)</t>
    <phoneticPr fontId="2"/>
  </si>
  <si>
    <t>春日製紙株式会社</t>
    <rPh sb="0" eb="2">
      <t>カスガ</t>
    </rPh>
    <rPh sb="2" eb="4">
      <t>セイシ</t>
    </rPh>
    <rPh sb="4" eb="8">
      <t>カブシキカイシャ</t>
    </rPh>
    <phoneticPr fontId="2"/>
  </si>
  <si>
    <t>40ｇ再生紙200枚</t>
    <rPh sb="3" eb="6">
      <t>サイセイシ</t>
    </rPh>
    <rPh sb="9" eb="10">
      <t>マイ</t>
    </rPh>
    <phoneticPr fontId="2"/>
  </si>
  <si>
    <t>09962690</t>
  </si>
  <si>
    <t>アスクル株式会社</t>
    <rPh sb="4" eb="8">
      <t>カブ</t>
    </rPh>
    <phoneticPr fontId="2"/>
  </si>
  <si>
    <t>33g再生紙200枚</t>
    <rPh sb="3" eb="6">
      <t>サイセイシ</t>
    </rPh>
    <rPh sb="9" eb="10">
      <t>マイ</t>
    </rPh>
    <phoneticPr fontId="2"/>
  </si>
  <si>
    <t>ｱｽｸﾙ ﾍﾟｰﾊﾟｰﾀｵﾙ ｼﾝｸﾞﾙ中判（EBS）</t>
    <rPh sb="20" eb="22">
      <t>チュウバン</t>
    </rPh>
    <phoneticPr fontId="2"/>
  </si>
  <si>
    <t>ｱｽｸﾙ ﾍﾟｰﾊﾟｰﾀｵﾙ ｼﾝｸﾞﾙ中判ｸﾗﾌﾄ</t>
    <rPh sb="20" eb="22">
      <t>チュウバン</t>
    </rPh>
    <phoneticPr fontId="2"/>
  </si>
  <si>
    <t>28g再生紙300枚</t>
    <rPh sb="3" eb="6">
      <t>サイセイシ</t>
    </rPh>
    <rPh sb="9" eb="10">
      <t>マイ</t>
    </rPh>
    <phoneticPr fontId="2"/>
  </si>
  <si>
    <t>ｱｽｸﾙ ﾍﾟｰﾊﾟｰﾀｵﾙ ｼﾝｸﾞﾙ小判（EBS）</t>
    <rPh sb="20" eb="22">
      <t>コバン</t>
    </rPh>
    <phoneticPr fontId="2"/>
  </si>
  <si>
    <t>39g再生紙200枚</t>
    <rPh sb="3" eb="6">
      <t>サイセイシ</t>
    </rPh>
    <rPh sb="9" eb="10">
      <t>マイ</t>
    </rPh>
    <phoneticPr fontId="2"/>
  </si>
  <si>
    <t>170×220</t>
    <phoneticPr fontId="2"/>
  </si>
  <si>
    <t>ｴｸﾘｭﾗｲﾄｴｺﾉﾐｰ（200枚）</t>
    <rPh sb="16" eb="17">
      <t>マイ</t>
    </rPh>
    <phoneticPr fontId="2"/>
  </si>
  <si>
    <t>38g再生紙200枚</t>
    <rPh sb="3" eb="6">
      <t>サイセイシ</t>
    </rPh>
    <rPh sb="9" eb="10">
      <t>マイ</t>
    </rPh>
    <phoneticPr fontId="2"/>
  </si>
  <si>
    <t>09962830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</si>
</sst>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49" fontId="1" fillId="0" borderId="1" xfId="1" applyNumberFormat="1" applyBorder="1">
      <alignment vertical="center"/>
    </xf>
    <xf numFmtId="49" fontId="0" fillId="0" borderId="1" xfId="0" applyNumberFormat="1" applyBorder="1"/>
  </cellXfs>
  <cellStyles count="2">
    <cellStyle name="標準" xfId="0" builtinId="0"/>
    <cellStyle name="標準 2" xfId="1" xr:uid="{D204B6F9-58FC-429E-848A-2A57A2F54D5F}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72"/>
  <sheetViews>
    <sheetView tabSelected="1" zoomScale="85" zoomScaleNormal="85" workbookViewId="0">
      <pane xSplit="4" ySplit="1" topLeftCell="J47" activePane="bottomRight" state="frozen"/>
      <selection pane="topRight" activeCell="E1" sqref="E1"/>
      <selection pane="bottomLeft" activeCell="A2" sqref="A2"/>
      <selection pane="bottomRight" activeCell="N55" sqref="N55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58</v>
      </c>
      <c r="E2" s="1" t="s">
        <v>23</v>
      </c>
      <c r="F2" s="1" t="s">
        <v>59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68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60</v>
      </c>
      <c r="E3" s="1" t="s">
        <v>61</v>
      </c>
      <c r="F3" s="1" t="s">
        <v>62</v>
      </c>
      <c r="G3" s="1" t="s">
        <v>35</v>
      </c>
      <c r="H3" s="1">
        <v>200</v>
      </c>
      <c r="I3" s="1">
        <v>35</v>
      </c>
      <c r="J3" s="1" t="s">
        <v>63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64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69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69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69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69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69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56</v>
      </c>
      <c r="E14" s="1" t="s">
        <v>23</v>
      </c>
      <c r="F14" s="1" t="s">
        <v>57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70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71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71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71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71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71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72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72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72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72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72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73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73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73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73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73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74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74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74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74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74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65</v>
      </c>
      <c r="E35" s="1" t="s">
        <v>66</v>
      </c>
      <c r="F35" s="1" t="s">
        <v>67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75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>
        <v>16</v>
      </c>
      <c r="L40" s="1">
        <v>264</v>
      </c>
      <c r="M40" s="4">
        <f t="shared" si="6"/>
        <v>1.306930693069307</v>
      </c>
      <c r="N40" s="1">
        <v>77</v>
      </c>
      <c r="O40" s="5">
        <f t="shared" si="10"/>
        <v>187</v>
      </c>
      <c r="P40" s="4">
        <f t="shared" si="11"/>
        <v>143.08333333333331</v>
      </c>
      <c r="Q40" s="1">
        <v>321</v>
      </c>
      <c r="R40" s="4">
        <f t="shared" si="12"/>
        <v>2.2434478741991848</v>
      </c>
      <c r="S40" s="4">
        <f t="shared" si="13"/>
        <v>0.93651718112987781</v>
      </c>
      <c r="T40" s="1">
        <v>7.25</v>
      </c>
      <c r="U40" s="5">
        <f t="shared" si="14"/>
        <v>4176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>
        <v>12</v>
      </c>
      <c r="L41" s="1">
        <v>360</v>
      </c>
      <c r="M41" s="4">
        <f t="shared" si="6"/>
        <v>1.7821782178217822</v>
      </c>
      <c r="N41" s="1">
        <v>174</v>
      </c>
      <c r="O41" s="5">
        <f t="shared" si="10"/>
        <v>186</v>
      </c>
      <c r="P41" s="4">
        <f t="shared" si="11"/>
        <v>104.36666666666666</v>
      </c>
      <c r="Q41" s="1">
        <v>285</v>
      </c>
      <c r="R41" s="4">
        <f t="shared" si="12"/>
        <v>2.7307569466624084</v>
      </c>
      <c r="S41" s="4">
        <f t="shared" si="13"/>
        <v>0.94857872884062622</v>
      </c>
      <c r="T41" s="1">
        <v>12.9</v>
      </c>
      <c r="U41" s="5">
        <f t="shared" si="14"/>
        <v>7430.4000000000005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>
        <v>13</v>
      </c>
      <c r="L42" s="1">
        <v>359</v>
      </c>
      <c r="M42" s="4">
        <f t="shared" si="6"/>
        <v>1.7772277227722773</v>
      </c>
      <c r="N42" s="1">
        <v>198</v>
      </c>
      <c r="O42" s="5">
        <f t="shared" si="10"/>
        <v>161</v>
      </c>
      <c r="P42" s="4">
        <f t="shared" si="11"/>
        <v>90.590529247910865</v>
      </c>
      <c r="Q42" s="1">
        <v>263</v>
      </c>
      <c r="R42" s="4">
        <f t="shared" si="12"/>
        <v>2.9031732365783163</v>
      </c>
      <c r="S42" s="4">
        <f t="shared" si="13"/>
        <v>1.125945513806039</v>
      </c>
      <c r="T42" s="1">
        <v>19.75</v>
      </c>
      <c r="U42" s="5">
        <f t="shared" si="14"/>
        <v>11376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>
        <v>9</v>
      </c>
      <c r="L43" s="1">
        <v>360</v>
      </c>
      <c r="M43" s="4">
        <f t="shared" si="6"/>
        <v>1.7821782178217822</v>
      </c>
      <c r="N43" s="1">
        <v>171</v>
      </c>
      <c r="O43" s="5">
        <f t="shared" si="10"/>
        <v>189</v>
      </c>
      <c r="P43" s="4">
        <f t="shared" si="11"/>
        <v>106.05</v>
      </c>
      <c r="Q43" s="1">
        <v>318</v>
      </c>
      <c r="R43" s="4">
        <f t="shared" si="12"/>
        <v>2.9985855728429986</v>
      </c>
      <c r="S43" s="4">
        <f t="shared" si="13"/>
        <v>1.2164073550212164</v>
      </c>
      <c r="T43" s="1">
        <v>12</v>
      </c>
      <c r="U43" s="5">
        <f t="shared" si="14"/>
        <v>6912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>
        <v>14</v>
      </c>
      <c r="L44" s="1">
        <v>361</v>
      </c>
      <c r="M44" s="4">
        <f t="shared" si="6"/>
        <v>1.7871287128712872</v>
      </c>
      <c r="N44" s="1">
        <v>159</v>
      </c>
      <c r="O44" s="5">
        <f t="shared" si="10"/>
        <v>202</v>
      </c>
      <c r="P44" s="4">
        <f t="shared" si="11"/>
        <v>113.03047091412742</v>
      </c>
      <c r="Q44" s="1">
        <v>308</v>
      </c>
      <c r="R44" s="4">
        <f t="shared" si="12"/>
        <v>2.7249289285364182</v>
      </c>
      <c r="S44" s="4">
        <f t="shared" si="13"/>
        <v>0.93780021566513105</v>
      </c>
      <c r="T44" s="1">
        <v>6.5</v>
      </c>
      <c r="U44" s="5">
        <f t="shared" si="14"/>
        <v>3744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>
        <v>367</v>
      </c>
      <c r="M45" s="4">
        <f t="shared" si="6"/>
        <v>1.8168316831683169</v>
      </c>
      <c r="N45" s="1"/>
      <c r="O45" s="5">
        <f t="shared" si="10"/>
        <v>367</v>
      </c>
      <c r="P45" s="4">
        <f t="shared" si="11"/>
        <v>202</v>
      </c>
      <c r="Q45" s="1"/>
      <c r="R45" s="4">
        <f t="shared" si="12"/>
        <v>0</v>
      </c>
      <c r="S45" s="4">
        <f t="shared" si="13"/>
        <v>-1.8168316831683169</v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  <row r="46" spans="1:27">
      <c r="A46" s="1">
        <v>2025</v>
      </c>
      <c r="B46" s="3">
        <v>45840</v>
      </c>
      <c r="C46" s="17" t="s">
        <v>79</v>
      </c>
      <c r="D46" s="1" t="s">
        <v>76</v>
      </c>
      <c r="E46" s="1" t="s">
        <v>77</v>
      </c>
      <c r="F46" s="1" t="s">
        <v>78</v>
      </c>
      <c r="G46" s="1" t="s">
        <v>35</v>
      </c>
      <c r="H46" s="1">
        <v>200</v>
      </c>
      <c r="I46" s="1">
        <v>30</v>
      </c>
      <c r="J46" s="1" t="s">
        <v>25</v>
      </c>
      <c r="K46" s="1">
        <v>18</v>
      </c>
      <c r="L46" s="1">
        <v>410</v>
      </c>
      <c r="M46" s="4">
        <f t="shared" ref="M46" si="15">L46/(H46+2)</f>
        <v>2.0297029702970297</v>
      </c>
      <c r="N46" s="1">
        <v>207</v>
      </c>
      <c r="O46" s="5">
        <f t="shared" ref="O46" si="16">L46-N46</f>
        <v>203</v>
      </c>
      <c r="P46" s="4">
        <f t="shared" ref="P46" si="17">IFERROR(O46/M46,"")</f>
        <v>100.01463414634146</v>
      </c>
      <c r="Q46" s="1">
        <v>333</v>
      </c>
      <c r="R46" s="4">
        <f t="shared" ref="R46" si="18">IFERROR(Q46/P46,"")</f>
        <v>3.3295127542310881</v>
      </c>
      <c r="S46" s="4">
        <f t="shared" ref="S46" si="19">IFERROR(R46-M46,"")</f>
        <v>1.2998097839340583</v>
      </c>
      <c r="T46" s="1">
        <v>17.05</v>
      </c>
      <c r="U46" s="5">
        <f t="shared" ref="U46" si="20">32*18*T46</f>
        <v>9820.8000000000011</v>
      </c>
      <c r="V46" s="1"/>
      <c r="W46" s="1"/>
      <c r="X46" s="1"/>
      <c r="Y46" s="1"/>
      <c r="Z46" s="1"/>
      <c r="AA46" s="1"/>
    </row>
    <row r="47" spans="1:27">
      <c r="A47" s="1">
        <v>2025</v>
      </c>
      <c r="B47" s="3">
        <v>45841</v>
      </c>
      <c r="C47" s="17" t="s">
        <v>79</v>
      </c>
      <c r="D47" s="1" t="s">
        <v>76</v>
      </c>
      <c r="E47" s="1" t="s">
        <v>77</v>
      </c>
      <c r="F47" s="1" t="s">
        <v>78</v>
      </c>
      <c r="G47" s="1" t="s">
        <v>35</v>
      </c>
      <c r="H47" s="1">
        <v>200</v>
      </c>
      <c r="I47" s="1">
        <v>30</v>
      </c>
      <c r="J47" s="1" t="s">
        <v>25</v>
      </c>
      <c r="K47" s="1">
        <v>18</v>
      </c>
      <c r="L47" s="1">
        <v>410</v>
      </c>
      <c r="M47" s="4">
        <f t="shared" ref="M47:M50" si="21">L47/(H47+2)</f>
        <v>2.0297029702970297</v>
      </c>
      <c r="N47" s="1">
        <v>179</v>
      </c>
      <c r="O47" s="5">
        <f t="shared" ref="O47:O50" si="22">L47-N47</f>
        <v>231</v>
      </c>
      <c r="P47" s="4">
        <f t="shared" ref="P47:P50" si="23">IFERROR(O47/M47,"")</f>
        <v>113.80975609756098</v>
      </c>
      <c r="Q47" s="1">
        <v>382</v>
      </c>
      <c r="R47" s="4">
        <f t="shared" ref="R47:R50" si="24">IFERROR(Q47/P47,"")</f>
        <v>3.3564785049933565</v>
      </c>
      <c r="S47" s="4">
        <f t="shared" ref="S47:S50" si="25">IFERROR(R47-M47,"")</f>
        <v>1.3267755346963268</v>
      </c>
      <c r="T47" s="1">
        <v>23.35</v>
      </c>
      <c r="U47" s="5">
        <f t="shared" ref="U47:U50" si="26">32*18*T47</f>
        <v>13449.6</v>
      </c>
      <c r="V47" s="1"/>
      <c r="W47" s="1"/>
      <c r="X47" s="1"/>
      <c r="Y47" s="1"/>
      <c r="Z47" s="1"/>
      <c r="AA47" s="1"/>
    </row>
    <row r="48" spans="1:27">
      <c r="A48" s="1">
        <v>2025</v>
      </c>
      <c r="B48" s="3">
        <v>45842</v>
      </c>
      <c r="C48" s="17" t="s">
        <v>79</v>
      </c>
      <c r="D48" s="1" t="s">
        <v>76</v>
      </c>
      <c r="E48" s="1" t="s">
        <v>77</v>
      </c>
      <c r="F48" s="1" t="s">
        <v>78</v>
      </c>
      <c r="G48" s="1" t="s">
        <v>35</v>
      </c>
      <c r="H48" s="1">
        <v>200</v>
      </c>
      <c r="I48" s="1">
        <v>30</v>
      </c>
      <c r="J48" s="1" t="s">
        <v>25</v>
      </c>
      <c r="K48" s="1">
        <v>16</v>
      </c>
      <c r="L48" s="1">
        <v>418</v>
      </c>
      <c r="M48" s="4">
        <f t="shared" si="21"/>
        <v>2.0693069306930694</v>
      </c>
      <c r="N48" s="1">
        <v>223</v>
      </c>
      <c r="O48" s="5">
        <f t="shared" si="22"/>
        <v>195</v>
      </c>
      <c r="P48" s="4">
        <f t="shared" si="23"/>
        <v>94.234449760765543</v>
      </c>
      <c r="Q48" s="1">
        <v>342</v>
      </c>
      <c r="R48" s="4">
        <f t="shared" si="24"/>
        <v>3.6292460015232297</v>
      </c>
      <c r="S48" s="4">
        <f t="shared" si="25"/>
        <v>1.5599390708301604</v>
      </c>
      <c r="T48" s="1">
        <v>13</v>
      </c>
      <c r="U48" s="5">
        <f t="shared" si="26"/>
        <v>7488</v>
      </c>
      <c r="V48" s="1"/>
      <c r="W48" s="1"/>
      <c r="X48" s="1"/>
      <c r="Y48" s="1"/>
      <c r="Z48" s="1"/>
      <c r="AA48" s="1"/>
    </row>
    <row r="49" spans="1:27">
      <c r="A49" s="1">
        <v>2025</v>
      </c>
      <c r="B49" s="3">
        <v>45845</v>
      </c>
      <c r="C49" s="17" t="s">
        <v>79</v>
      </c>
      <c r="D49" s="1" t="s">
        <v>76</v>
      </c>
      <c r="E49" s="1" t="s">
        <v>77</v>
      </c>
      <c r="F49" s="1" t="s">
        <v>78</v>
      </c>
      <c r="G49" s="1" t="s">
        <v>35</v>
      </c>
      <c r="H49" s="1">
        <v>200</v>
      </c>
      <c r="I49" s="1">
        <v>30</v>
      </c>
      <c r="J49" s="1" t="s">
        <v>25</v>
      </c>
      <c r="K49" s="1">
        <v>14</v>
      </c>
      <c r="L49" s="1">
        <v>417</v>
      </c>
      <c r="M49" s="4">
        <f t="shared" si="21"/>
        <v>2.0643564356435644</v>
      </c>
      <c r="N49" s="1">
        <v>117</v>
      </c>
      <c r="O49" s="5">
        <f t="shared" si="22"/>
        <v>300</v>
      </c>
      <c r="P49" s="4">
        <f t="shared" si="23"/>
        <v>145.32374100719423</v>
      </c>
      <c r="Q49" s="1">
        <v>455</v>
      </c>
      <c r="R49" s="4">
        <f t="shared" si="24"/>
        <v>3.1309405940594064</v>
      </c>
      <c r="S49" s="4">
        <f t="shared" si="25"/>
        <v>1.066584158415842</v>
      </c>
      <c r="T49" s="1">
        <v>21.95</v>
      </c>
      <c r="U49" s="5">
        <f t="shared" si="26"/>
        <v>12643.199999999999</v>
      </c>
      <c r="V49" s="1"/>
      <c r="W49" s="1"/>
      <c r="X49" s="1"/>
      <c r="Y49" s="1"/>
      <c r="Z49" s="1"/>
      <c r="AA49" s="1"/>
    </row>
    <row r="50" spans="1:27">
      <c r="A50" s="1">
        <v>2025</v>
      </c>
      <c r="B50" s="3">
        <v>45846</v>
      </c>
      <c r="C50" s="1"/>
      <c r="D50" s="1" t="s">
        <v>82</v>
      </c>
      <c r="E50" s="1" t="s">
        <v>80</v>
      </c>
      <c r="F50" s="1" t="s">
        <v>81</v>
      </c>
      <c r="G50" s="1" t="s">
        <v>35</v>
      </c>
      <c r="H50" s="1">
        <v>200</v>
      </c>
      <c r="I50" s="1">
        <v>30</v>
      </c>
      <c r="J50" s="1" t="s">
        <v>25</v>
      </c>
      <c r="K50" s="1">
        <v>18</v>
      </c>
      <c r="L50" s="1">
        <v>336</v>
      </c>
      <c r="M50" s="4">
        <f t="shared" si="21"/>
        <v>1.6633663366336633</v>
      </c>
      <c r="N50" s="1">
        <v>55</v>
      </c>
      <c r="O50" s="5">
        <f t="shared" si="22"/>
        <v>281</v>
      </c>
      <c r="P50" s="4">
        <f t="shared" si="23"/>
        <v>168.93452380952382</v>
      </c>
      <c r="Q50" s="1">
        <v>466</v>
      </c>
      <c r="R50" s="4">
        <f t="shared" si="24"/>
        <v>2.7584651703604521</v>
      </c>
      <c r="S50" s="4">
        <f t="shared" si="25"/>
        <v>1.0950988337267888</v>
      </c>
      <c r="T50" s="1">
        <v>21.6</v>
      </c>
      <c r="U50" s="5">
        <f t="shared" si="26"/>
        <v>12441.6</v>
      </c>
      <c r="V50" s="1"/>
      <c r="W50" s="1"/>
      <c r="X50" s="1"/>
      <c r="Y50" s="1"/>
      <c r="Z50" s="1"/>
      <c r="AA50" s="1"/>
    </row>
    <row r="51" spans="1:27">
      <c r="A51" s="1">
        <v>2025</v>
      </c>
      <c r="B51" s="3">
        <v>45847</v>
      </c>
      <c r="C51" s="1"/>
      <c r="D51" s="1" t="s">
        <v>82</v>
      </c>
      <c r="E51" s="1" t="s">
        <v>80</v>
      </c>
      <c r="F51" s="1" t="s">
        <v>81</v>
      </c>
      <c r="G51" s="1" t="s">
        <v>35</v>
      </c>
      <c r="H51" s="1">
        <v>200</v>
      </c>
      <c r="I51" s="1">
        <v>30</v>
      </c>
      <c r="J51" s="1" t="s">
        <v>25</v>
      </c>
      <c r="K51" s="1">
        <v>15</v>
      </c>
      <c r="L51" s="1">
        <v>337</v>
      </c>
      <c r="M51" s="4">
        <f t="shared" ref="M51:M53" si="27">L51/(H51+2)</f>
        <v>1.6683168316831682</v>
      </c>
      <c r="N51" s="1">
        <v>156</v>
      </c>
      <c r="O51" s="5">
        <f t="shared" ref="O51:O53" si="28">L51-N51</f>
        <v>181</v>
      </c>
      <c r="P51" s="4">
        <f t="shared" ref="P51:P53" si="29">IFERROR(O51/M51,"")</f>
        <v>108.49258160237389</v>
      </c>
      <c r="Q51" s="1">
        <v>323</v>
      </c>
      <c r="R51" s="4">
        <f t="shared" ref="R51:R53" si="30">IFERROR(Q51/P51,"")</f>
        <v>2.9771620808489687</v>
      </c>
      <c r="S51" s="4">
        <f t="shared" ref="S51:S53" si="31">IFERROR(R51-M51,"")</f>
        <v>1.3088452491658005</v>
      </c>
      <c r="T51" s="1">
        <v>13.75</v>
      </c>
      <c r="U51" s="5">
        <f t="shared" ref="U51:U53" si="32">32*18*T51</f>
        <v>7920</v>
      </c>
      <c r="V51" s="1"/>
      <c r="W51" s="1"/>
      <c r="X51" s="1"/>
      <c r="Y51" s="1"/>
      <c r="Z51" s="1"/>
      <c r="AA51" s="1"/>
    </row>
    <row r="52" spans="1:27">
      <c r="A52" s="1">
        <v>2025</v>
      </c>
      <c r="B52" s="3">
        <v>45848</v>
      </c>
      <c r="C52" s="1"/>
      <c r="D52" s="1" t="s">
        <v>82</v>
      </c>
      <c r="E52" s="1" t="s">
        <v>80</v>
      </c>
      <c r="F52" s="1" t="s">
        <v>81</v>
      </c>
      <c r="G52" s="1" t="s">
        <v>35</v>
      </c>
      <c r="H52" s="1">
        <v>200</v>
      </c>
      <c r="I52" s="1">
        <v>30</v>
      </c>
      <c r="J52" s="1" t="s">
        <v>25</v>
      </c>
      <c r="K52" s="1">
        <v>14</v>
      </c>
      <c r="L52" s="1">
        <v>336</v>
      </c>
      <c r="M52" s="4">
        <f t="shared" si="27"/>
        <v>1.6633663366336633</v>
      </c>
      <c r="N52" s="1">
        <v>169</v>
      </c>
      <c r="O52" s="5">
        <f t="shared" si="28"/>
        <v>167</v>
      </c>
      <c r="P52" s="4">
        <f t="shared" si="29"/>
        <v>100.39880952380953</v>
      </c>
      <c r="Q52" s="1">
        <v>299</v>
      </c>
      <c r="R52" s="4">
        <f t="shared" si="30"/>
        <v>2.9781229619967982</v>
      </c>
      <c r="S52" s="4">
        <f t="shared" si="31"/>
        <v>1.3147566253631349</v>
      </c>
      <c r="T52" s="1">
        <v>20.7</v>
      </c>
      <c r="U52" s="5">
        <f t="shared" si="32"/>
        <v>11923.199999999999</v>
      </c>
      <c r="V52" s="1"/>
      <c r="W52" s="1"/>
      <c r="X52" s="1"/>
      <c r="Y52" s="1"/>
      <c r="Z52" s="1"/>
      <c r="AA52" s="1"/>
    </row>
    <row r="53" spans="1:27">
      <c r="A53" s="1">
        <v>2025</v>
      </c>
      <c r="B53" s="3">
        <v>45849</v>
      </c>
      <c r="C53" s="1"/>
      <c r="D53" s="1" t="s">
        <v>82</v>
      </c>
      <c r="E53" s="1" t="s">
        <v>80</v>
      </c>
      <c r="F53" s="1" t="s">
        <v>81</v>
      </c>
      <c r="G53" s="1" t="s">
        <v>35</v>
      </c>
      <c r="H53" s="1">
        <v>200</v>
      </c>
      <c r="I53" s="1">
        <v>30</v>
      </c>
      <c r="J53" s="1" t="s">
        <v>25</v>
      </c>
      <c r="K53" s="1">
        <v>14</v>
      </c>
      <c r="L53" s="1">
        <v>337</v>
      </c>
      <c r="M53" s="4">
        <f t="shared" si="27"/>
        <v>1.6683168316831682</v>
      </c>
      <c r="N53" s="1">
        <v>119</v>
      </c>
      <c r="O53" s="5">
        <f t="shared" si="28"/>
        <v>218</v>
      </c>
      <c r="P53" s="4">
        <f t="shared" si="29"/>
        <v>130.67062314540061</v>
      </c>
      <c r="Q53" s="1">
        <v>366</v>
      </c>
      <c r="R53" s="4">
        <f t="shared" si="30"/>
        <v>2.8009355981469701</v>
      </c>
      <c r="S53" s="4">
        <f t="shared" si="31"/>
        <v>1.1326187664638019</v>
      </c>
      <c r="T53" s="1">
        <v>14.25</v>
      </c>
      <c r="U53" s="5">
        <f t="shared" si="32"/>
        <v>8208</v>
      </c>
      <c r="V53" s="1"/>
      <c r="W53" s="1"/>
      <c r="X53" s="1"/>
      <c r="Y53" s="1"/>
      <c r="Z53" s="1"/>
      <c r="AA53" s="1"/>
    </row>
    <row r="54" spans="1:27">
      <c r="A54" s="1">
        <v>2025</v>
      </c>
      <c r="B54" s="3">
        <v>45852</v>
      </c>
      <c r="C54" s="1"/>
      <c r="D54" s="1" t="s">
        <v>83</v>
      </c>
      <c r="E54" s="1" t="s">
        <v>80</v>
      </c>
      <c r="F54" s="1" t="s">
        <v>84</v>
      </c>
      <c r="G54" s="1" t="s">
        <v>35</v>
      </c>
      <c r="H54" s="1">
        <v>300</v>
      </c>
      <c r="I54" s="1">
        <v>25</v>
      </c>
      <c r="J54" s="1" t="s">
        <v>25</v>
      </c>
      <c r="K54" s="1">
        <v>17</v>
      </c>
      <c r="L54" s="1">
        <v>440</v>
      </c>
      <c r="M54" s="4">
        <f t="shared" ref="M54:M61" si="33">L54/(H54+2)</f>
        <v>1.4569536423841059</v>
      </c>
      <c r="N54" s="1">
        <v>197</v>
      </c>
      <c r="O54" s="5">
        <f t="shared" ref="O54:O61" si="34">L54-N54</f>
        <v>243</v>
      </c>
      <c r="P54" s="4">
        <f t="shared" ref="P54:P61" si="35">IFERROR(O54/M54,"")</f>
        <v>166.78636363636366</v>
      </c>
      <c r="Q54" s="1">
        <v>399</v>
      </c>
      <c r="R54" s="4">
        <f t="shared" ref="R54:R61" si="36">IFERROR(Q54/P54,"")</f>
        <v>2.392281906630692</v>
      </c>
      <c r="S54" s="4">
        <f t="shared" ref="S54:S61" si="37">IFERROR(R54-M54,"")</f>
        <v>0.93532826424658611</v>
      </c>
      <c r="T54" s="1">
        <v>15.5</v>
      </c>
      <c r="U54" s="5">
        <f t="shared" ref="U54:U61" si="38">32*18*T54</f>
        <v>8928</v>
      </c>
      <c r="V54" s="1"/>
      <c r="W54" s="1"/>
      <c r="X54" s="1"/>
      <c r="Y54" s="1"/>
      <c r="Z54" s="1"/>
      <c r="AA54" s="1"/>
    </row>
    <row r="55" spans="1:27">
      <c r="A55" s="1">
        <v>2025</v>
      </c>
      <c r="B55" s="3">
        <v>45853</v>
      </c>
      <c r="C55" s="1"/>
      <c r="D55" s="1" t="s">
        <v>83</v>
      </c>
      <c r="E55" s="1" t="s">
        <v>80</v>
      </c>
      <c r="F55" s="1" t="s">
        <v>84</v>
      </c>
      <c r="G55" s="1" t="s">
        <v>35</v>
      </c>
      <c r="H55" s="1">
        <v>300</v>
      </c>
      <c r="I55" s="1">
        <v>25</v>
      </c>
      <c r="J55" s="1" t="s">
        <v>25</v>
      </c>
      <c r="K55" s="1"/>
      <c r="L55" s="1">
        <v>473</v>
      </c>
      <c r="M55" s="4">
        <f t="shared" si="33"/>
        <v>1.5662251655629138</v>
      </c>
      <c r="N55" s="1"/>
      <c r="O55" s="5">
        <f t="shared" si="34"/>
        <v>473</v>
      </c>
      <c r="P55" s="4">
        <f t="shared" si="35"/>
        <v>302</v>
      </c>
      <c r="Q55" s="1"/>
      <c r="R55" s="4">
        <f t="shared" si="36"/>
        <v>0</v>
      </c>
      <c r="S55" s="4">
        <f t="shared" si="37"/>
        <v>-1.5662251655629138</v>
      </c>
      <c r="T55" s="1"/>
      <c r="U55" s="5">
        <f t="shared" si="38"/>
        <v>0</v>
      </c>
      <c r="V55" s="1"/>
      <c r="W55" s="1"/>
      <c r="X55" s="1"/>
      <c r="Y55" s="1"/>
      <c r="Z55" s="1"/>
      <c r="AA55" s="1"/>
    </row>
    <row r="56" spans="1:27">
      <c r="A56" s="1">
        <v>2025</v>
      </c>
      <c r="B56" s="3">
        <v>45854</v>
      </c>
      <c r="C56" s="1"/>
      <c r="D56" s="1" t="s">
        <v>83</v>
      </c>
      <c r="E56" s="1" t="s">
        <v>80</v>
      </c>
      <c r="F56" s="1" t="s">
        <v>84</v>
      </c>
      <c r="G56" s="1" t="s">
        <v>35</v>
      </c>
      <c r="H56" s="1">
        <v>300</v>
      </c>
      <c r="I56" s="1">
        <v>25</v>
      </c>
      <c r="J56" s="1" t="s">
        <v>25</v>
      </c>
      <c r="K56" s="1"/>
      <c r="L56" s="1"/>
      <c r="M56" s="4">
        <f t="shared" si="33"/>
        <v>0</v>
      </c>
      <c r="N56" s="1"/>
      <c r="O56" s="5">
        <f t="shared" si="34"/>
        <v>0</v>
      </c>
      <c r="P56" s="4" t="str">
        <f t="shared" si="35"/>
        <v/>
      </c>
      <c r="Q56" s="1"/>
      <c r="R56" s="4" t="str">
        <f t="shared" si="36"/>
        <v/>
      </c>
      <c r="S56" s="4" t="str">
        <f t="shared" si="37"/>
        <v/>
      </c>
      <c r="T56" s="1"/>
      <c r="U56" s="5">
        <f t="shared" si="38"/>
        <v>0</v>
      </c>
      <c r="V56" s="1"/>
      <c r="W56" s="1"/>
      <c r="X56" s="1"/>
      <c r="Y56" s="1"/>
      <c r="Z56" s="1"/>
      <c r="AA56" s="1"/>
    </row>
    <row r="57" spans="1:27">
      <c r="A57" s="1">
        <v>2025</v>
      </c>
      <c r="B57" s="3">
        <v>45855</v>
      </c>
      <c r="C57" s="1"/>
      <c r="D57" s="1" t="s">
        <v>83</v>
      </c>
      <c r="E57" s="1" t="s">
        <v>80</v>
      </c>
      <c r="F57" s="1" t="s">
        <v>84</v>
      </c>
      <c r="G57" s="1" t="s">
        <v>35</v>
      </c>
      <c r="H57" s="1">
        <v>300</v>
      </c>
      <c r="I57" s="1">
        <v>25</v>
      </c>
      <c r="J57" s="1" t="s">
        <v>25</v>
      </c>
      <c r="K57" s="1"/>
      <c r="L57" s="1"/>
      <c r="M57" s="4">
        <f t="shared" si="33"/>
        <v>0</v>
      </c>
      <c r="N57" s="1"/>
      <c r="O57" s="5">
        <f t="shared" si="34"/>
        <v>0</v>
      </c>
      <c r="P57" s="4" t="str">
        <f t="shared" si="35"/>
        <v/>
      </c>
      <c r="Q57" s="1"/>
      <c r="R57" s="4" t="str">
        <f t="shared" si="36"/>
        <v/>
      </c>
      <c r="S57" s="4" t="str">
        <f t="shared" si="37"/>
        <v/>
      </c>
      <c r="T57" s="1"/>
      <c r="U57" s="5">
        <f t="shared" si="38"/>
        <v>0</v>
      </c>
      <c r="V57" s="1"/>
      <c r="W57" s="1"/>
      <c r="X57" s="1"/>
      <c r="Y57" s="1"/>
      <c r="Z57" s="1"/>
      <c r="AA57" s="1"/>
    </row>
    <row r="58" spans="1:27">
      <c r="A58" s="1">
        <v>2025</v>
      </c>
      <c r="B58" s="3">
        <v>45856</v>
      </c>
      <c r="C58" s="1"/>
      <c r="D58" s="1" t="s">
        <v>85</v>
      </c>
      <c r="E58" s="1" t="s">
        <v>80</v>
      </c>
      <c r="F58" s="1" t="s">
        <v>86</v>
      </c>
      <c r="G58" s="1" t="s">
        <v>35</v>
      </c>
      <c r="H58" s="1">
        <v>200</v>
      </c>
      <c r="I58" s="1">
        <v>42</v>
      </c>
      <c r="J58" s="1" t="s">
        <v>87</v>
      </c>
      <c r="K58" s="1"/>
      <c r="L58" s="1"/>
      <c r="M58" s="4">
        <f t="shared" si="33"/>
        <v>0</v>
      </c>
      <c r="N58" s="1"/>
      <c r="O58" s="5">
        <f t="shared" si="34"/>
        <v>0</v>
      </c>
      <c r="P58" s="4" t="str">
        <f t="shared" si="35"/>
        <v/>
      </c>
      <c r="Q58" s="1"/>
      <c r="R58" s="4" t="str">
        <f t="shared" si="36"/>
        <v/>
      </c>
      <c r="S58" s="4" t="str">
        <f t="shared" si="37"/>
        <v/>
      </c>
      <c r="T58" s="1"/>
      <c r="U58" s="5">
        <f t="shared" si="38"/>
        <v>0</v>
      </c>
      <c r="V58" s="1"/>
      <c r="W58" s="1"/>
      <c r="X58" s="1"/>
      <c r="Y58" s="1"/>
      <c r="Z58" s="1"/>
      <c r="AA58" s="1"/>
    </row>
    <row r="59" spans="1:27">
      <c r="A59" s="1">
        <v>2025</v>
      </c>
      <c r="B59" s="3">
        <v>45860</v>
      </c>
      <c r="C59" s="1"/>
      <c r="D59" s="1" t="s">
        <v>85</v>
      </c>
      <c r="E59" s="1" t="s">
        <v>80</v>
      </c>
      <c r="F59" s="1" t="s">
        <v>86</v>
      </c>
      <c r="G59" s="1" t="s">
        <v>35</v>
      </c>
      <c r="H59" s="1">
        <v>200</v>
      </c>
      <c r="I59" s="1">
        <v>42</v>
      </c>
      <c r="J59" s="1" t="s">
        <v>87</v>
      </c>
      <c r="K59" s="1"/>
      <c r="L59" s="1"/>
      <c r="M59" s="4">
        <f t="shared" si="33"/>
        <v>0</v>
      </c>
      <c r="N59" s="1"/>
      <c r="O59" s="5">
        <f t="shared" si="34"/>
        <v>0</v>
      </c>
      <c r="P59" s="4" t="str">
        <f t="shared" si="35"/>
        <v/>
      </c>
      <c r="Q59" s="1"/>
      <c r="R59" s="4" t="str">
        <f t="shared" si="36"/>
        <v/>
      </c>
      <c r="S59" s="4" t="str">
        <f t="shared" si="37"/>
        <v/>
      </c>
      <c r="T59" s="1"/>
      <c r="U59" s="5">
        <f t="shared" si="38"/>
        <v>0</v>
      </c>
      <c r="V59" s="1"/>
      <c r="W59" s="1"/>
      <c r="X59" s="1"/>
      <c r="Y59" s="1"/>
      <c r="Z59" s="1"/>
      <c r="AA59" s="1"/>
    </row>
    <row r="60" spans="1:27">
      <c r="A60" s="1">
        <v>2025</v>
      </c>
      <c r="B60" s="3">
        <v>45861</v>
      </c>
      <c r="C60" s="1"/>
      <c r="D60" s="1" t="s">
        <v>85</v>
      </c>
      <c r="E60" s="1" t="s">
        <v>80</v>
      </c>
      <c r="F60" s="1" t="s">
        <v>86</v>
      </c>
      <c r="G60" s="1" t="s">
        <v>35</v>
      </c>
      <c r="H60" s="1">
        <v>200</v>
      </c>
      <c r="I60" s="1">
        <v>42</v>
      </c>
      <c r="J60" s="1" t="s">
        <v>87</v>
      </c>
      <c r="K60" s="1"/>
      <c r="L60" s="1"/>
      <c r="M60" s="4">
        <f t="shared" si="33"/>
        <v>0</v>
      </c>
      <c r="N60" s="1"/>
      <c r="O60" s="5">
        <f t="shared" si="34"/>
        <v>0</v>
      </c>
      <c r="P60" s="4" t="str">
        <f t="shared" si="35"/>
        <v/>
      </c>
      <c r="Q60" s="1"/>
      <c r="R60" s="4" t="str">
        <f t="shared" si="36"/>
        <v/>
      </c>
      <c r="S60" s="4" t="str">
        <f t="shared" si="37"/>
        <v/>
      </c>
      <c r="T60" s="1"/>
      <c r="U60" s="5">
        <f t="shared" si="38"/>
        <v>0</v>
      </c>
      <c r="V60" s="1"/>
      <c r="W60" s="1"/>
      <c r="X60" s="1"/>
      <c r="Y60" s="1"/>
      <c r="Z60" s="1"/>
      <c r="AA60" s="1"/>
    </row>
    <row r="61" spans="1:27">
      <c r="A61" s="1">
        <v>2025</v>
      </c>
      <c r="B61" s="3">
        <v>45862</v>
      </c>
      <c r="C61" s="1"/>
      <c r="D61" s="1" t="s">
        <v>85</v>
      </c>
      <c r="E61" s="1" t="s">
        <v>80</v>
      </c>
      <c r="F61" s="1" t="s">
        <v>86</v>
      </c>
      <c r="G61" s="1" t="s">
        <v>35</v>
      </c>
      <c r="H61" s="1">
        <v>200</v>
      </c>
      <c r="I61" s="1">
        <v>42</v>
      </c>
      <c r="J61" s="1" t="s">
        <v>87</v>
      </c>
      <c r="K61" s="1"/>
      <c r="L61" s="1"/>
      <c r="M61" s="4">
        <f t="shared" si="33"/>
        <v>0</v>
      </c>
      <c r="N61" s="1"/>
      <c r="O61" s="5">
        <f t="shared" si="34"/>
        <v>0</v>
      </c>
      <c r="P61" s="4" t="str">
        <f t="shared" si="35"/>
        <v/>
      </c>
      <c r="Q61" s="1"/>
      <c r="R61" s="4" t="str">
        <f t="shared" si="36"/>
        <v/>
      </c>
      <c r="S61" s="4" t="str">
        <f t="shared" si="37"/>
        <v/>
      </c>
      <c r="T61" s="1"/>
      <c r="U61" s="5">
        <f t="shared" si="38"/>
        <v>0</v>
      </c>
      <c r="V61" s="1"/>
      <c r="W61" s="1"/>
      <c r="X61" s="1"/>
      <c r="Y61" s="1"/>
      <c r="Z61" s="1"/>
      <c r="AA61" s="1"/>
    </row>
    <row r="62" spans="1:27">
      <c r="A62" s="1">
        <v>2025</v>
      </c>
      <c r="B62" s="3">
        <v>45863</v>
      </c>
      <c r="C62" s="18" t="s">
        <v>90</v>
      </c>
      <c r="D62" s="1" t="s">
        <v>88</v>
      </c>
      <c r="E62" s="1" t="s">
        <v>77</v>
      </c>
      <c r="F62" s="1" t="s">
        <v>89</v>
      </c>
      <c r="G62" s="1" t="s">
        <v>35</v>
      </c>
      <c r="H62" s="1">
        <v>200</v>
      </c>
      <c r="I62" s="1">
        <v>42</v>
      </c>
      <c r="J62" s="1" t="s">
        <v>87</v>
      </c>
      <c r="K62" s="1"/>
      <c r="L62" s="1"/>
      <c r="M62" s="4">
        <f t="shared" ref="M62:M65" si="39">L62/(H62+2)</f>
        <v>0</v>
      </c>
      <c r="N62" s="1"/>
      <c r="O62" s="5">
        <f t="shared" ref="O62:O65" si="40">L62-N62</f>
        <v>0</v>
      </c>
      <c r="P62" s="4" t="str">
        <f t="shared" ref="P62:P65" si="41">IFERROR(O62/M62,"")</f>
        <v/>
      </c>
      <c r="Q62" s="1"/>
      <c r="R62" s="4" t="str">
        <f t="shared" ref="R62:R65" si="42">IFERROR(Q62/P62,"")</f>
        <v/>
      </c>
      <c r="S62" s="4" t="str">
        <f t="shared" ref="S62:S65" si="43">IFERROR(R62-M62,"")</f>
        <v/>
      </c>
      <c r="T62" s="1"/>
      <c r="U62" s="5">
        <f t="shared" ref="U62:U65" si="44">32*18*T62</f>
        <v>0</v>
      </c>
      <c r="V62" s="1"/>
      <c r="W62" s="1"/>
      <c r="X62" s="1"/>
      <c r="Y62" s="1"/>
      <c r="Z62" s="1"/>
      <c r="AA62" s="1"/>
    </row>
    <row r="63" spans="1:27">
      <c r="A63" s="1">
        <v>2025</v>
      </c>
      <c r="B63" s="3">
        <v>45866</v>
      </c>
      <c r="C63" s="18" t="s">
        <v>90</v>
      </c>
      <c r="D63" s="1" t="s">
        <v>88</v>
      </c>
      <c r="E63" s="1" t="s">
        <v>77</v>
      </c>
      <c r="F63" s="1" t="s">
        <v>89</v>
      </c>
      <c r="G63" s="1" t="s">
        <v>35</v>
      </c>
      <c r="H63" s="1">
        <v>200</v>
      </c>
      <c r="I63" s="1">
        <v>42</v>
      </c>
      <c r="J63" s="1" t="s">
        <v>87</v>
      </c>
      <c r="K63" s="1"/>
      <c r="L63" s="1"/>
      <c r="M63" s="4">
        <f t="shared" si="39"/>
        <v>0</v>
      </c>
      <c r="N63" s="1"/>
      <c r="O63" s="5">
        <f t="shared" si="40"/>
        <v>0</v>
      </c>
      <c r="P63" s="4" t="str">
        <f t="shared" si="41"/>
        <v/>
      </c>
      <c r="Q63" s="1"/>
      <c r="R63" s="4" t="str">
        <f t="shared" si="42"/>
        <v/>
      </c>
      <c r="S63" s="4" t="str">
        <f t="shared" si="43"/>
        <v/>
      </c>
      <c r="T63" s="1"/>
      <c r="U63" s="5">
        <f t="shared" si="44"/>
        <v>0</v>
      </c>
      <c r="V63" s="1"/>
      <c r="W63" s="1"/>
      <c r="X63" s="1"/>
      <c r="Y63" s="1"/>
      <c r="Z63" s="1"/>
      <c r="AA63" s="1"/>
    </row>
    <row r="64" spans="1:27">
      <c r="A64" s="1">
        <v>2025</v>
      </c>
      <c r="B64" s="3">
        <v>45867</v>
      </c>
      <c r="C64" s="18" t="s">
        <v>90</v>
      </c>
      <c r="D64" s="1" t="s">
        <v>88</v>
      </c>
      <c r="E64" s="1" t="s">
        <v>77</v>
      </c>
      <c r="F64" s="1" t="s">
        <v>89</v>
      </c>
      <c r="G64" s="1" t="s">
        <v>35</v>
      </c>
      <c r="H64" s="1">
        <v>200</v>
      </c>
      <c r="I64" s="1">
        <v>42</v>
      </c>
      <c r="J64" s="1" t="s">
        <v>87</v>
      </c>
      <c r="K64" s="1"/>
      <c r="L64" s="1"/>
      <c r="M64" s="4">
        <f t="shared" si="39"/>
        <v>0</v>
      </c>
      <c r="N64" s="1"/>
      <c r="O64" s="5">
        <f t="shared" si="40"/>
        <v>0</v>
      </c>
      <c r="P64" s="4" t="str">
        <f t="shared" si="41"/>
        <v/>
      </c>
      <c r="Q64" s="1"/>
      <c r="R64" s="4" t="str">
        <f t="shared" si="42"/>
        <v/>
      </c>
      <c r="S64" s="4" t="str">
        <f t="shared" si="43"/>
        <v/>
      </c>
      <c r="T64" s="1"/>
      <c r="U64" s="5">
        <f t="shared" si="44"/>
        <v>0</v>
      </c>
      <c r="V64" s="1"/>
      <c r="W64" s="1"/>
      <c r="X64" s="1"/>
      <c r="Y64" s="1"/>
      <c r="Z64" s="1"/>
      <c r="AA64" s="1"/>
    </row>
    <row r="65" spans="1:27">
      <c r="A65" s="1">
        <v>2025</v>
      </c>
      <c r="B65" s="3">
        <v>45868</v>
      </c>
      <c r="C65" s="18" t="s">
        <v>90</v>
      </c>
      <c r="D65" s="1" t="s">
        <v>88</v>
      </c>
      <c r="E65" s="1" t="s">
        <v>77</v>
      </c>
      <c r="F65" s="1" t="s">
        <v>89</v>
      </c>
      <c r="G65" s="1" t="s">
        <v>35</v>
      </c>
      <c r="H65" s="1">
        <v>200</v>
      </c>
      <c r="I65" s="1">
        <v>42</v>
      </c>
      <c r="J65" s="1" t="s">
        <v>87</v>
      </c>
      <c r="K65" s="1"/>
      <c r="L65" s="1"/>
      <c r="M65" s="4">
        <f t="shared" si="39"/>
        <v>0</v>
      </c>
      <c r="N65" s="1"/>
      <c r="O65" s="5">
        <f t="shared" si="40"/>
        <v>0</v>
      </c>
      <c r="P65" s="4" t="str">
        <f t="shared" si="41"/>
        <v/>
      </c>
      <c r="Q65" s="1"/>
      <c r="R65" s="4" t="str">
        <f t="shared" si="42"/>
        <v/>
      </c>
      <c r="S65" s="4" t="str">
        <f t="shared" si="43"/>
        <v/>
      </c>
      <c r="T65" s="1"/>
      <c r="U65" s="5">
        <f t="shared" si="44"/>
        <v>0</v>
      </c>
      <c r="V65" s="1"/>
      <c r="W65" s="1"/>
      <c r="X65" s="1"/>
      <c r="Y65" s="1"/>
      <c r="Z65" s="1"/>
      <c r="AA65" s="1"/>
    </row>
    <row r="66" spans="1:27">
      <c r="A66" s="1">
        <v>2025</v>
      </c>
      <c r="B66" s="3">
        <v>45869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>
        <f t="shared" ref="M66:M67" si="45">L66/(H66+2)</f>
        <v>0</v>
      </c>
      <c r="N66" s="1"/>
      <c r="O66" s="5">
        <f t="shared" ref="O66:O67" si="46">L66-N66</f>
        <v>0</v>
      </c>
      <c r="P66" s="4" t="str">
        <f t="shared" ref="P66:P67" si="47">IFERROR(O66/M66,"")</f>
        <v/>
      </c>
      <c r="Q66" s="1"/>
      <c r="R66" s="4" t="str">
        <f t="shared" ref="R66:R67" si="48">IFERROR(Q66/P66,"")</f>
        <v/>
      </c>
      <c r="S66" s="4" t="str">
        <f t="shared" ref="S66:S67" si="49">IFERROR(R66-M66,"")</f>
        <v/>
      </c>
      <c r="T66" s="1"/>
      <c r="U66" s="5">
        <f t="shared" ref="U66:U67" si="50">32*18*T66</f>
        <v>0</v>
      </c>
      <c r="V66" s="1"/>
      <c r="W66" s="1"/>
      <c r="X66" s="1"/>
      <c r="Y66" s="1"/>
      <c r="Z66" s="1"/>
      <c r="AA66" s="1"/>
    </row>
    <row r="67" spans="1:27">
      <c r="A67" s="1">
        <v>2025</v>
      </c>
      <c r="B67" s="3">
        <v>45870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>
        <f t="shared" si="45"/>
        <v>0</v>
      </c>
      <c r="N67" s="1"/>
      <c r="O67" s="5">
        <f t="shared" si="46"/>
        <v>0</v>
      </c>
      <c r="P67" s="4" t="str">
        <f t="shared" si="47"/>
        <v/>
      </c>
      <c r="Q67" s="1"/>
      <c r="R67" s="4" t="str">
        <f t="shared" si="48"/>
        <v/>
      </c>
      <c r="S67" s="4" t="str">
        <f t="shared" si="49"/>
        <v/>
      </c>
      <c r="T67" s="1"/>
      <c r="U67" s="5">
        <f t="shared" si="50"/>
        <v>0</v>
      </c>
      <c r="V67" s="1"/>
      <c r="W67" s="1"/>
      <c r="X67" s="1"/>
      <c r="Y67" s="1"/>
      <c r="Z67" s="1"/>
      <c r="AA67" s="1"/>
    </row>
    <row r="68" spans="1:27">
      <c r="A68" s="1">
        <v>2025</v>
      </c>
      <c r="B68" s="3">
        <v>45873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>
        <f t="shared" ref="M68:M70" si="51">L68/(H68+2)</f>
        <v>0</v>
      </c>
      <c r="N68" s="1"/>
      <c r="O68" s="5">
        <f t="shared" ref="O68:O70" si="52">L68-N68</f>
        <v>0</v>
      </c>
      <c r="P68" s="4" t="str">
        <f t="shared" ref="P68:P70" si="53">IFERROR(O68/M68,"")</f>
        <v/>
      </c>
      <c r="Q68" s="1"/>
      <c r="R68" s="4" t="str">
        <f t="shared" ref="R68:R70" si="54">IFERROR(Q68/P68,"")</f>
        <v/>
      </c>
      <c r="S68" s="4" t="str">
        <f t="shared" ref="S68:S70" si="55">IFERROR(R68-M68,"")</f>
        <v/>
      </c>
      <c r="T68" s="1"/>
      <c r="U68" s="5">
        <f t="shared" ref="U68:U70" si="56">32*18*T68</f>
        <v>0</v>
      </c>
      <c r="V68" s="1"/>
      <c r="W68" s="1"/>
      <c r="X68" s="1"/>
      <c r="Y68" s="1"/>
      <c r="Z68" s="1"/>
      <c r="AA68" s="1"/>
    </row>
    <row r="69" spans="1:27">
      <c r="A69" s="1">
        <v>2025</v>
      </c>
      <c r="B69" s="3">
        <v>45874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>
        <f t="shared" si="51"/>
        <v>0</v>
      </c>
      <c r="N69" s="1"/>
      <c r="O69" s="5">
        <f t="shared" si="52"/>
        <v>0</v>
      </c>
      <c r="P69" s="4" t="str">
        <f t="shared" si="53"/>
        <v/>
      </c>
      <c r="Q69" s="1"/>
      <c r="R69" s="4" t="str">
        <f t="shared" si="54"/>
        <v/>
      </c>
      <c r="S69" s="4" t="str">
        <f t="shared" si="55"/>
        <v/>
      </c>
      <c r="T69" s="1"/>
      <c r="U69" s="5">
        <f t="shared" si="56"/>
        <v>0</v>
      </c>
      <c r="V69" s="1"/>
      <c r="W69" s="1"/>
      <c r="X69" s="1"/>
      <c r="Y69" s="1"/>
      <c r="Z69" s="1"/>
      <c r="AA69" s="1"/>
    </row>
    <row r="70" spans="1:27">
      <c r="A70" s="1">
        <v>2025</v>
      </c>
      <c r="B70" s="3">
        <v>45875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>
        <f t="shared" si="51"/>
        <v>0</v>
      </c>
      <c r="N70" s="1"/>
      <c r="O70" s="5">
        <f t="shared" si="52"/>
        <v>0</v>
      </c>
      <c r="P70" s="4" t="str">
        <f t="shared" si="53"/>
        <v/>
      </c>
      <c r="Q70" s="1"/>
      <c r="R70" s="4" t="str">
        <f t="shared" si="54"/>
        <v/>
      </c>
      <c r="S70" s="4" t="str">
        <f t="shared" si="55"/>
        <v/>
      </c>
      <c r="T70" s="1"/>
      <c r="U70" s="5">
        <f t="shared" si="56"/>
        <v>0</v>
      </c>
      <c r="V70" s="1"/>
      <c r="W70" s="1"/>
      <c r="X70" s="1"/>
      <c r="Y70" s="1"/>
      <c r="Z70" s="1"/>
      <c r="AA70" s="1"/>
    </row>
    <row r="71" spans="1:27">
      <c r="A71" s="1">
        <v>2025</v>
      </c>
      <c r="B71" s="3">
        <v>45876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>
        <f t="shared" ref="M71:M72" si="57">L71/(H71+2)</f>
        <v>0</v>
      </c>
      <c r="N71" s="1"/>
      <c r="O71" s="5">
        <f t="shared" ref="O71:O72" si="58">L71-N71</f>
        <v>0</v>
      </c>
      <c r="P71" s="4" t="str">
        <f t="shared" ref="P71:P72" si="59">IFERROR(O71/M71,"")</f>
        <v/>
      </c>
      <c r="Q71" s="1"/>
      <c r="R71" s="4" t="str">
        <f t="shared" ref="R71:R72" si="60">IFERROR(Q71/P71,"")</f>
        <v/>
      </c>
      <c r="S71" s="4" t="str">
        <f t="shared" ref="S71:S72" si="61">IFERROR(R71-M71,"")</f>
        <v/>
      </c>
      <c r="T71" s="1"/>
      <c r="U71" s="5">
        <f t="shared" ref="U71:U72" si="62">32*18*T71</f>
        <v>0</v>
      </c>
      <c r="V71" s="1"/>
      <c r="W71" s="1"/>
      <c r="X71" s="1"/>
      <c r="Y71" s="1"/>
      <c r="Z71" s="1"/>
      <c r="AA71" s="1"/>
    </row>
    <row r="72" spans="1:27">
      <c r="A72" s="1">
        <v>2025</v>
      </c>
      <c r="B72" s="3">
        <v>45877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>
        <f t="shared" si="57"/>
        <v>0</v>
      </c>
      <c r="N72" s="1"/>
      <c r="O72" s="5">
        <f t="shared" si="58"/>
        <v>0</v>
      </c>
      <c r="P72" s="4" t="str">
        <f t="shared" si="59"/>
        <v/>
      </c>
      <c r="Q72" s="1"/>
      <c r="R72" s="4" t="str">
        <f t="shared" si="60"/>
        <v/>
      </c>
      <c r="S72" s="4" t="str">
        <f t="shared" si="61"/>
        <v/>
      </c>
      <c r="T72" s="1"/>
      <c r="U72" s="5">
        <f t="shared" si="62"/>
        <v>0</v>
      </c>
      <c r="V72" s="1"/>
      <c r="W72" s="1"/>
      <c r="X72" s="1"/>
      <c r="Y72" s="1"/>
      <c r="Z72" s="1"/>
      <c r="AA72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貴由 細川</cp:lastModifiedBy>
  <cp:lastPrinted>2025-05-23T02:36:59Z</cp:lastPrinted>
  <dcterms:created xsi:type="dcterms:W3CDTF">2015-06-05T18:19:34Z</dcterms:created>
  <dcterms:modified xsi:type="dcterms:W3CDTF">2025-07-14T08:07:48Z</dcterms:modified>
</cp:coreProperties>
</file>