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FEC3DE03-26F6-49DF-904D-B6AFC1A61A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2" i="4" l="1"/>
  <c r="M72" i="4"/>
  <c r="M73" i="4"/>
  <c r="O73" i="4"/>
  <c r="U73" i="4"/>
  <c r="M74" i="4"/>
  <c r="O74" i="4"/>
  <c r="P74" i="4" s="1"/>
  <c r="R74" i="4" s="1"/>
  <c r="S74" i="4" s="1"/>
  <c r="U74" i="4"/>
  <c r="M75" i="4"/>
  <c r="O75" i="4"/>
  <c r="U75" i="4"/>
  <c r="M76" i="4"/>
  <c r="O76" i="4"/>
  <c r="U76" i="4"/>
  <c r="M71" i="4"/>
  <c r="O71" i="4"/>
  <c r="U71" i="4"/>
  <c r="P72" i="4"/>
  <c r="R72" i="4" s="1"/>
  <c r="S72" i="4" s="1"/>
  <c r="O72" i="4"/>
  <c r="U72" i="4"/>
  <c r="M68" i="4"/>
  <c r="O68" i="4"/>
  <c r="U68" i="4"/>
  <c r="M69" i="4"/>
  <c r="O69" i="4"/>
  <c r="P69" i="4" s="1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76" i="4" l="1"/>
  <c r="R76" i="4" s="1"/>
  <c r="S76" i="4" s="1"/>
  <c r="P75" i="4"/>
  <c r="R75" i="4" s="1"/>
  <c r="S75" i="4" s="1"/>
  <c r="P73" i="4"/>
  <c r="R73" i="4" s="1"/>
  <c r="S73" i="4" s="1"/>
  <c r="P71" i="4"/>
  <c r="R71" i="4" s="1"/>
  <c r="S71" i="4" s="1"/>
  <c r="P59" i="4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<sst xmlns="http://schemas.openxmlformats.org/spreadsheetml/2006/main" count="438" uniqueCount="99">
  <si>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</si>
  <si>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</si>
  <si>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</si>
  <si>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</si>
  <si>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</si>
  <si>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</si>
  <si>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</si>
  <si>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</si>
  <si>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</si>
  <si>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</si>
  <si>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</si>
  <si>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</si>
  <si>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</si>
  <si>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</si>
  <si>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</si>
  <si>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</si>
  <si>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</si>
  <si>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</si>
  <si>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</si>
  <si>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</si>
  <si>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</si>
  <si>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</si>
  <si>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</si>
  <si>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</si>
  <si>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</si>
  <si>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</si>
  <si>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</si>
  <si>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</si>
  <si>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</si>
  <si>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</si>
  <si>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</si>
  <si>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</si>
  <si>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</si>
  <si>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</si>
  <si>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</si>
  <si>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</si>
  <si>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</si>
  <si>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</si>
  <si>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</si>
  <si>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</si>
  <si>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</si>
  <si>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</si>
  <si>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</si>
  <si>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</si>
  <si>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</si>
  <si>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</si>
  <si>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</si>
  <si>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</si>
  <si>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</si>
  <si>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</si>
  <si>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</si>
  <si>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</si>
  <si>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</si>
  <si>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</si>
  <si>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</si>
  <si>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</si>
  <si>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</si>
  <si>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</si>
  <si>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</si>
  <si>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</si>
  <si>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</si>
  <si>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</si>
  <si>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</si>
  <si>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</si>
  <si>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</si>
  <si>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</si>
  <si>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</si>
  <si>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</si>
  <si>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</si>
  <si>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</si>
  <si>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</si>
  <si>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</si>
  <si>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</si>
  <si>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</si>
  <si>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</si>
  <si>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</si>
  <si>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</si>
  <si>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</si>
  <si>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</si>
  <si>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</si>
  <si>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</si>
  <si>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</si>
  <si>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</si>
  <si>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</si>
  <si>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</si>
  <si>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09962830</t>
    <phoneticPr fontId="2"/>
  </si>
  <si>
    <t>39g再生紙200枚(小)</t>
    <rPh sb="3" eb="6">
      <t>サイセイシ</t>
    </rPh>
    <rPh sb="9" eb="10">
      <t>マイ</t>
    </rPh>
    <rPh sb="11" eb="12">
      <t>コ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</si>
  <si>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</si>
  <si>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</si>
  <si>
    <t>30g(段)再生紙300枚</t>
    <rPh sb="4" eb="5">
      <t>ダン</t>
    </rPh>
    <rPh sb="6" eb="9">
      <t>サイセイシ</t>
    </rPh>
    <rPh sb="12" eb="13">
      <t>マイ</t>
    </rPh>
    <phoneticPr fontId="2"/>
  </si>
  <si>
    <t>40g新聞古紙200枚</t>
    <rPh sb="3" eb="7">
      <t>シンブンコシ</t>
    </rPh>
    <phoneticPr fontId="2"/>
  </si>
  <si>
    <t>3'47</t>
    <phoneticPr fontId="2"/>
  </si>
  <si>
    <t>2'58</t>
    <phoneticPr fontId="2"/>
  </si>
  <si>
    <t>3'46</t>
    <phoneticPr fontId="2"/>
  </si>
  <si>
    <t>ｴﾙﾅｴｺﾉﾐｰ（ﾃｽﾄ品）</t>
    <rPh sb="12" eb="13">
      <t>ヒン</t>
    </rPh>
    <phoneticPr fontId="2"/>
  </si>
  <si>
    <t>新ｴﾙﾅｴｺﾉﾐｰ</t>
    <rPh sb="0" eb="1">
      <t>シン</t>
    </rPh>
    <phoneticPr fontId="2"/>
  </si>
  <si>
    <t>紙ﾀｵﾙ NEWｽﾃｯﾌﾟ(300枚) HS</t>
    <phoneticPr fontId="2"/>
  </si>
  <si>
    <t>NEWｽﾃｯﾌﾟ</t>
    <phoneticPr fontId="2"/>
  </si>
  <si>
    <t>230×175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</si>
</sst>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  <xf numFmtId="0" fontId="0" fillId="0" borderId="2" xfId="0" applyBorder="1" applyAlignment="1">
      <alignment horizontal="right"/>
    </xf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6"/>
  <sheetViews>
    <sheetView tabSelected="1" zoomScale="85" zoomScaleNormal="85" workbookViewId="0">
      <pane xSplit="4" ySplit="1" topLeftCell="J53" activePane="bottomRight" state="frozen"/>
      <selection pane="topRight" activeCell="E1" sqref="E1"/>
      <selection pane="bottomLeft" activeCell="A2" sqref="A2"/>
      <selection pane="bottomRight" activeCell="T64" sqref="T64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>
      <c r="A2" s="1">
        <v>2020</v>
      </c>
      <c r="B2" s="3">
        <v>45875</v>
      </c>
      <c r="C2" s="1">
        <v>1062460</v>
      </c>
      <c r="D2" s="1" t="s">
        <v>57</v>
      </c>
      <c r="E2" s="1" t="s">
        <v>23</v>
      </c>
      <c r="F2" s="1" t="s">
        <v>58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59</v>
      </c>
      <c r="E3" s="1" t="s">
        <v>60</v>
      </c>
      <c r="F3" s="1" t="s">
        <v>61</v>
      </c>
      <c r="G3" s="1" t="s">
        <v>34</v>
      </c>
      <c r="H3" s="1">
        <v>200</v>
      </c>
      <c r="I3" s="1">
        <v>35</v>
      </c>
      <c r="J3" s="1" t="s">
        <v>62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63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68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68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68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68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68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88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88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88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88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88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55</v>
      </c>
      <c r="E14" s="1" t="s">
        <v>23</v>
      </c>
      <c r="F14" s="1" t="s">
        <v>56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69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70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70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70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70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70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71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71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71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71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71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72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72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72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72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72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48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73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48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73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48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73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48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73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48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73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64</v>
      </c>
      <c r="E35" s="1" t="s">
        <v>65</v>
      </c>
      <c r="F35" s="1" t="s">
        <v>66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74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44</v>
      </c>
      <c r="G36" s="1" t="s">
        <v>40</v>
      </c>
      <c r="H36" s="1">
        <v>200</v>
      </c>
      <c r="I36" s="1">
        <v>30</v>
      </c>
      <c r="J36" s="1" t="s">
        <v>45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>
        <v>227</v>
      </c>
      <c r="W36" s="19" t="s">
        <v>91</v>
      </c>
      <c r="X36" s="2">
        <v>7.13</v>
      </c>
      <c r="Y36" s="2">
        <v>2.89</v>
      </c>
      <c r="Z36" s="2">
        <v>1.52</v>
      </c>
      <c r="AA36" s="2">
        <v>0.92</v>
      </c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44</v>
      </c>
      <c r="G37" s="1" t="s">
        <v>40</v>
      </c>
      <c r="H37" s="1">
        <v>200</v>
      </c>
      <c r="I37" s="1">
        <v>30</v>
      </c>
      <c r="J37" s="1" t="s">
        <v>45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2">
        <v>227</v>
      </c>
      <c r="W37" s="19" t="s">
        <v>91</v>
      </c>
      <c r="X37" s="2">
        <v>7.13</v>
      </c>
      <c r="Y37" s="2">
        <v>2.89</v>
      </c>
      <c r="Z37" s="2">
        <v>1.52</v>
      </c>
      <c r="AA37" s="2">
        <v>0.92</v>
      </c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44</v>
      </c>
      <c r="G38" s="1" t="s">
        <v>40</v>
      </c>
      <c r="H38" s="1">
        <v>200</v>
      </c>
      <c r="I38" s="1">
        <v>30</v>
      </c>
      <c r="J38" s="1" t="s">
        <v>45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2">
        <v>227</v>
      </c>
      <c r="W38" s="19" t="s">
        <v>91</v>
      </c>
      <c r="X38" s="2">
        <v>7.13</v>
      </c>
      <c r="Y38" s="2">
        <v>2.89</v>
      </c>
      <c r="Z38" s="2">
        <v>1.52</v>
      </c>
      <c r="AA38" s="2">
        <v>0.92</v>
      </c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44</v>
      </c>
      <c r="G39" s="1" t="s">
        <v>40</v>
      </c>
      <c r="H39" s="1">
        <v>200</v>
      </c>
      <c r="I39" s="1">
        <v>30</v>
      </c>
      <c r="J39" s="1" t="s">
        <v>45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2">
        <v>227</v>
      </c>
      <c r="W39" s="19" t="s">
        <v>91</v>
      </c>
      <c r="X39" s="2">
        <v>7.13</v>
      </c>
      <c r="Y39" s="2">
        <v>2.89</v>
      </c>
      <c r="Z39" s="2">
        <v>1.52</v>
      </c>
      <c r="AA39" s="2">
        <v>0.92</v>
      </c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44</v>
      </c>
      <c r="G40" s="1" t="s">
        <v>40</v>
      </c>
      <c r="H40" s="1">
        <v>200</v>
      </c>
      <c r="I40" s="1">
        <v>30</v>
      </c>
      <c r="J40" s="1" t="s">
        <v>45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2">
        <v>227</v>
      </c>
      <c r="W40" s="19" t="s">
        <v>91</v>
      </c>
      <c r="X40" s="2">
        <v>7.13</v>
      </c>
      <c r="Y40" s="2">
        <v>2.89</v>
      </c>
      <c r="Z40" s="2">
        <v>1.52</v>
      </c>
      <c r="AA40" s="2">
        <v>0.92</v>
      </c>
    </row>
    <row r="41" spans="1:27">
      <c r="A41" s="1">
        <v>2025</v>
      </c>
      <c r="B41" s="3">
        <v>45833</v>
      </c>
      <c r="C41" s="1"/>
      <c r="D41" s="1" t="s">
        <v>46</v>
      </c>
      <c r="E41" s="1" t="s">
        <v>43</v>
      </c>
      <c r="F41" s="1" t="s">
        <v>47</v>
      </c>
      <c r="G41" s="1" t="s">
        <v>40</v>
      </c>
      <c r="H41" s="1">
        <v>200</v>
      </c>
      <c r="I41" s="1">
        <v>30</v>
      </c>
      <c r="J41" s="1" t="s">
        <v>45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>
        <v>178</v>
      </c>
      <c r="W41" s="9" t="s">
        <v>92</v>
      </c>
      <c r="X41" s="1">
        <v>9</v>
      </c>
      <c r="Y41" s="1">
        <v>4.9800000000000004</v>
      </c>
      <c r="Z41" s="1">
        <v>1.89</v>
      </c>
      <c r="AA41" s="1">
        <v>0.69</v>
      </c>
    </row>
    <row r="42" spans="1:27">
      <c r="A42" s="1">
        <v>2025</v>
      </c>
      <c r="B42" s="3">
        <v>45834</v>
      </c>
      <c r="C42" s="1"/>
      <c r="D42" s="1" t="s">
        <v>46</v>
      </c>
      <c r="E42" s="1" t="s">
        <v>43</v>
      </c>
      <c r="F42" s="1" t="s">
        <v>47</v>
      </c>
      <c r="G42" s="1" t="s">
        <v>40</v>
      </c>
      <c r="H42" s="1">
        <v>200</v>
      </c>
      <c r="I42" s="1">
        <v>30</v>
      </c>
      <c r="J42" s="1" t="s">
        <v>45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>
        <v>178</v>
      </c>
      <c r="W42" s="9" t="s">
        <v>92</v>
      </c>
      <c r="X42" s="1">
        <v>9</v>
      </c>
      <c r="Y42" s="1">
        <v>4.9800000000000004</v>
      </c>
      <c r="Z42" s="1">
        <v>1.89</v>
      </c>
      <c r="AA42" s="1">
        <v>0.69</v>
      </c>
    </row>
    <row r="43" spans="1:27">
      <c r="A43" s="1">
        <v>2025</v>
      </c>
      <c r="B43" s="3">
        <v>45835</v>
      </c>
      <c r="C43" s="1"/>
      <c r="D43" s="1" t="s">
        <v>46</v>
      </c>
      <c r="E43" s="1" t="s">
        <v>43</v>
      </c>
      <c r="F43" s="1" t="s">
        <v>47</v>
      </c>
      <c r="G43" s="1" t="s">
        <v>40</v>
      </c>
      <c r="H43" s="1">
        <v>200</v>
      </c>
      <c r="I43" s="1">
        <v>30</v>
      </c>
      <c r="J43" s="1" t="s">
        <v>45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>
        <v>178</v>
      </c>
      <c r="W43" s="9" t="s">
        <v>92</v>
      </c>
      <c r="X43" s="1">
        <v>9</v>
      </c>
      <c r="Y43" s="1">
        <v>4.9800000000000004</v>
      </c>
      <c r="Z43" s="1">
        <v>1.89</v>
      </c>
      <c r="AA43" s="1">
        <v>0.69</v>
      </c>
    </row>
    <row r="44" spans="1:27">
      <c r="A44" s="1">
        <v>2025</v>
      </c>
      <c r="B44" s="3">
        <v>45838</v>
      </c>
      <c r="C44" s="1"/>
      <c r="D44" s="1" t="s">
        <v>46</v>
      </c>
      <c r="E44" s="1" t="s">
        <v>43</v>
      </c>
      <c r="F44" s="1" t="s">
        <v>47</v>
      </c>
      <c r="G44" s="1" t="s">
        <v>40</v>
      </c>
      <c r="H44" s="1">
        <v>200</v>
      </c>
      <c r="I44" s="1">
        <v>30</v>
      </c>
      <c r="J44" s="1" t="s">
        <v>45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>
        <v>178</v>
      </c>
      <c r="W44" s="9" t="s">
        <v>92</v>
      </c>
      <c r="X44" s="1">
        <v>9</v>
      </c>
      <c r="Y44" s="1">
        <v>4.9800000000000004</v>
      </c>
      <c r="Z44" s="1">
        <v>1.89</v>
      </c>
      <c r="AA44" s="1">
        <v>0.69</v>
      </c>
    </row>
    <row r="45" spans="1:27">
      <c r="A45" s="1">
        <v>2025</v>
      </c>
      <c r="B45" s="3">
        <v>45839</v>
      </c>
      <c r="C45" s="1"/>
      <c r="D45" s="1" t="s">
        <v>46</v>
      </c>
      <c r="E45" s="1" t="s">
        <v>43</v>
      </c>
      <c r="F45" s="1" t="s">
        <v>47</v>
      </c>
      <c r="G45" s="1" t="s">
        <v>40</v>
      </c>
      <c r="H45" s="1">
        <v>200</v>
      </c>
      <c r="I45" s="1">
        <v>30</v>
      </c>
      <c r="J45" s="1" t="s">
        <v>45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>
        <v>178</v>
      </c>
      <c r="W45" s="9" t="s">
        <v>92</v>
      </c>
      <c r="X45" s="1">
        <v>9</v>
      </c>
      <c r="Y45" s="1">
        <v>4.9800000000000004</v>
      </c>
      <c r="Z45" s="1">
        <v>1.89</v>
      </c>
      <c r="AA45" s="1">
        <v>0.69</v>
      </c>
    </row>
    <row r="46" spans="1:27">
      <c r="A46" s="1">
        <v>2025</v>
      </c>
      <c r="B46" s="3">
        <v>45840</v>
      </c>
      <c r="C46" s="17" t="s">
        <v>77</v>
      </c>
      <c r="D46" s="1" t="s">
        <v>75</v>
      </c>
      <c r="E46" s="1" t="s">
        <v>76</v>
      </c>
      <c r="F46" s="1" t="s">
        <v>90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>
        <v>226.67</v>
      </c>
      <c r="W46" s="9" t="s">
        <v>93</v>
      </c>
      <c r="X46" s="1">
        <v>19.71</v>
      </c>
      <c r="Y46" s="1">
        <v>10.19</v>
      </c>
      <c r="Z46" s="1">
        <v>4.4000000000000004</v>
      </c>
      <c r="AA46" s="1">
        <v>2.15</v>
      </c>
    </row>
    <row r="47" spans="1:27">
      <c r="A47" s="1">
        <v>2025</v>
      </c>
      <c r="B47" s="3">
        <v>45841</v>
      </c>
      <c r="C47" s="17" t="s">
        <v>77</v>
      </c>
      <c r="D47" s="1" t="s">
        <v>75</v>
      </c>
      <c r="E47" s="1" t="s">
        <v>76</v>
      </c>
      <c r="F47" s="1" t="s">
        <v>90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>
        <v>226.67</v>
      </c>
      <c r="W47" s="9" t="s">
        <v>93</v>
      </c>
      <c r="X47" s="1">
        <v>19.71</v>
      </c>
      <c r="Y47" s="1">
        <v>10.19</v>
      </c>
      <c r="Z47" s="1">
        <v>4.4000000000000004</v>
      </c>
      <c r="AA47" s="1">
        <v>2.15</v>
      </c>
    </row>
    <row r="48" spans="1:27">
      <c r="A48" s="1">
        <v>2025</v>
      </c>
      <c r="B48" s="3">
        <v>45842</v>
      </c>
      <c r="C48" s="17" t="s">
        <v>77</v>
      </c>
      <c r="D48" s="1" t="s">
        <v>75</v>
      </c>
      <c r="E48" s="1" t="s">
        <v>76</v>
      </c>
      <c r="F48" s="1" t="s">
        <v>90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>
        <v>226.67</v>
      </c>
      <c r="W48" s="9" t="s">
        <v>93</v>
      </c>
      <c r="X48" s="1">
        <v>19.71</v>
      </c>
      <c r="Y48" s="1">
        <v>10.19</v>
      </c>
      <c r="Z48" s="1">
        <v>4.4000000000000004</v>
      </c>
      <c r="AA48" s="1">
        <v>2.15</v>
      </c>
    </row>
    <row r="49" spans="1:27">
      <c r="A49" s="1">
        <v>2025</v>
      </c>
      <c r="B49" s="3">
        <v>45845</v>
      </c>
      <c r="C49" s="17" t="s">
        <v>77</v>
      </c>
      <c r="D49" s="1" t="s">
        <v>75</v>
      </c>
      <c r="E49" s="1" t="s">
        <v>76</v>
      </c>
      <c r="F49" s="1" t="s">
        <v>90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>
        <v>226.67</v>
      </c>
      <c r="W49" s="9" t="s">
        <v>93</v>
      </c>
      <c r="X49" s="1">
        <v>19.71</v>
      </c>
      <c r="Y49" s="1">
        <v>10.19</v>
      </c>
      <c r="Z49" s="1">
        <v>4.4000000000000004</v>
      </c>
      <c r="AA49" s="1">
        <v>2.15</v>
      </c>
    </row>
    <row r="50" spans="1:27">
      <c r="A50" s="1">
        <v>2025</v>
      </c>
      <c r="B50" s="3">
        <v>45846</v>
      </c>
      <c r="C50" s="1"/>
      <c r="D50" s="1" t="s">
        <v>80</v>
      </c>
      <c r="E50" s="1" t="s">
        <v>78</v>
      </c>
      <c r="F50" s="1" t="s">
        <v>79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9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80</v>
      </c>
      <c r="E51" s="1" t="s">
        <v>78</v>
      </c>
      <c r="F51" s="1" t="s">
        <v>79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9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80</v>
      </c>
      <c r="E52" s="1" t="s">
        <v>78</v>
      </c>
      <c r="F52" s="1" t="s">
        <v>79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9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80</v>
      </c>
      <c r="E53" s="1" t="s">
        <v>78</v>
      </c>
      <c r="F53" s="1" t="s">
        <v>79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9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81</v>
      </c>
      <c r="E54" s="1" t="s">
        <v>78</v>
      </c>
      <c r="F54" s="1" t="s">
        <v>89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"/>
      <c r="W54" s="9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81</v>
      </c>
      <c r="E55" s="1" t="s">
        <v>78</v>
      </c>
      <c r="F55" s="1" t="s">
        <v>89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"/>
      <c r="W55" s="9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81</v>
      </c>
      <c r="E56" s="1" t="s">
        <v>78</v>
      </c>
      <c r="F56" s="1" t="s">
        <v>89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"/>
      <c r="W56" s="9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81</v>
      </c>
      <c r="E57" s="1" t="s">
        <v>78</v>
      </c>
      <c r="F57" s="1" t="s">
        <v>89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"/>
      <c r="W57" s="9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82</v>
      </c>
      <c r="E58" s="1" t="s">
        <v>78</v>
      </c>
      <c r="F58" s="1" t="s">
        <v>86</v>
      </c>
      <c r="G58" s="1" t="s">
        <v>34</v>
      </c>
      <c r="H58" s="1">
        <v>200</v>
      </c>
      <c r="I58" s="1">
        <v>42</v>
      </c>
      <c r="J58" s="1" t="s">
        <v>83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"/>
      <c r="W58" s="9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82</v>
      </c>
      <c r="E59" s="1" t="s">
        <v>78</v>
      </c>
      <c r="F59" s="1" t="s">
        <v>86</v>
      </c>
      <c r="G59" s="1" t="s">
        <v>34</v>
      </c>
      <c r="H59" s="1">
        <v>200</v>
      </c>
      <c r="I59" s="1">
        <v>42</v>
      </c>
      <c r="J59" s="1" t="s">
        <v>83</v>
      </c>
      <c r="K59" s="1">
        <v>16</v>
      </c>
      <c r="L59" s="1">
        <v>297</v>
      </c>
      <c r="M59" s="4">
        <f t="shared" si="33"/>
        <v>1.4702970297029703</v>
      </c>
      <c r="N59" s="1">
        <v>47</v>
      </c>
      <c r="O59" s="5">
        <f t="shared" si="34"/>
        <v>250</v>
      </c>
      <c r="P59" s="4">
        <f t="shared" si="35"/>
        <v>170.03367003367003</v>
      </c>
      <c r="Q59" s="1">
        <v>429</v>
      </c>
      <c r="R59" s="4">
        <f t="shared" si="36"/>
        <v>2.5230297029702968</v>
      </c>
      <c r="S59" s="4">
        <f t="shared" si="37"/>
        <v>1.0527326732673266</v>
      </c>
      <c r="T59" s="1">
        <v>13.25</v>
      </c>
      <c r="U59" s="5">
        <f t="shared" si="38"/>
        <v>7632</v>
      </c>
      <c r="V59" s="1"/>
      <c r="W59" s="9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82</v>
      </c>
      <c r="E60" s="1" t="s">
        <v>78</v>
      </c>
      <c r="F60" s="1" t="s">
        <v>86</v>
      </c>
      <c r="G60" s="1" t="s">
        <v>34</v>
      </c>
      <c r="H60" s="1">
        <v>200</v>
      </c>
      <c r="I60" s="1">
        <v>42</v>
      </c>
      <c r="J60" s="1" t="s">
        <v>83</v>
      </c>
      <c r="K60" s="1">
        <v>18</v>
      </c>
      <c r="L60" s="1">
        <v>293</v>
      </c>
      <c r="M60" s="4">
        <f t="shared" si="33"/>
        <v>1.4504950495049505</v>
      </c>
      <c r="N60" s="1">
        <v>70</v>
      </c>
      <c r="O60" s="5">
        <f t="shared" si="34"/>
        <v>223</v>
      </c>
      <c r="P60" s="4">
        <f t="shared" si="35"/>
        <v>153.74061433447099</v>
      </c>
      <c r="Q60" s="1">
        <v>397</v>
      </c>
      <c r="R60" s="4">
        <f t="shared" si="36"/>
        <v>2.5822714558451363</v>
      </c>
      <c r="S60" s="4">
        <f t="shared" si="37"/>
        <v>1.1317764063401858</v>
      </c>
      <c r="T60" s="1">
        <v>7.8</v>
      </c>
      <c r="U60" s="5">
        <f t="shared" si="38"/>
        <v>4492.8</v>
      </c>
      <c r="V60" s="1"/>
      <c r="W60" s="9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82</v>
      </c>
      <c r="E61" s="1" t="s">
        <v>78</v>
      </c>
      <c r="F61" s="1" t="s">
        <v>86</v>
      </c>
      <c r="G61" s="1" t="s">
        <v>34</v>
      </c>
      <c r="H61" s="1">
        <v>200</v>
      </c>
      <c r="I61" s="1">
        <v>42</v>
      </c>
      <c r="J61" s="1" t="s">
        <v>83</v>
      </c>
      <c r="K61" s="1">
        <v>16</v>
      </c>
      <c r="L61" s="1">
        <v>294</v>
      </c>
      <c r="M61" s="4">
        <f t="shared" si="33"/>
        <v>1.4554455445544554</v>
      </c>
      <c r="N61" s="1">
        <v>85</v>
      </c>
      <c r="O61" s="5">
        <f t="shared" si="34"/>
        <v>209</v>
      </c>
      <c r="P61" s="4">
        <f t="shared" si="35"/>
        <v>143.59863945578232</v>
      </c>
      <c r="Q61" s="1">
        <v>378</v>
      </c>
      <c r="R61" s="4">
        <f t="shared" si="36"/>
        <v>2.6323369179023164</v>
      </c>
      <c r="S61" s="4">
        <f t="shared" si="37"/>
        <v>1.176891373347861</v>
      </c>
      <c r="T61" s="1">
        <v>13.9</v>
      </c>
      <c r="U61" s="5">
        <f t="shared" si="38"/>
        <v>8006.4000000000005</v>
      </c>
      <c r="V61" s="1"/>
      <c r="W61" s="9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85</v>
      </c>
      <c r="D62" s="1" t="s">
        <v>84</v>
      </c>
      <c r="E62" s="1" t="s">
        <v>76</v>
      </c>
      <c r="F62" s="1" t="s">
        <v>87</v>
      </c>
      <c r="G62" s="1" t="s">
        <v>34</v>
      </c>
      <c r="H62" s="1">
        <v>200</v>
      </c>
      <c r="I62" s="1">
        <v>42</v>
      </c>
      <c r="J62" s="1" t="s">
        <v>83</v>
      </c>
      <c r="K62" s="1">
        <v>14</v>
      </c>
      <c r="L62" s="1">
        <v>292</v>
      </c>
      <c r="M62" s="4">
        <f>L62/(H62+2)</f>
        <v>1.4455445544554455</v>
      </c>
      <c r="N62" s="1">
        <v>179</v>
      </c>
      <c r="O62" s="5">
        <f t="shared" ref="O62:O65" si="39">L62-N62</f>
        <v>113</v>
      </c>
      <c r="P62" s="4">
        <f t="shared" ref="P62:P65" si="40">IFERROR(O62/M62,"")</f>
        <v>78.171232876712338</v>
      </c>
      <c r="Q62" s="1">
        <v>234</v>
      </c>
      <c r="R62" s="4">
        <f t="shared" ref="R62:R65" si="41">IFERROR(Q62/P62,"")</f>
        <v>2.9934285463944619</v>
      </c>
      <c r="S62" s="4">
        <f t="shared" ref="S62:S65" si="42">IFERROR(R62-M62,"")</f>
        <v>1.5478839919390164</v>
      </c>
      <c r="T62" s="1">
        <v>19.399999999999999</v>
      </c>
      <c r="U62" s="5">
        <f t="shared" ref="U62:U65" si="43">32*18*T62</f>
        <v>11174.4</v>
      </c>
      <c r="V62" s="1"/>
      <c r="W62" s="9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85</v>
      </c>
      <c r="D63" s="1" t="s">
        <v>84</v>
      </c>
      <c r="E63" s="1" t="s">
        <v>76</v>
      </c>
      <c r="F63" s="1" t="s">
        <v>87</v>
      </c>
      <c r="G63" s="1" t="s">
        <v>34</v>
      </c>
      <c r="H63" s="1">
        <v>200</v>
      </c>
      <c r="I63" s="1">
        <v>42</v>
      </c>
      <c r="J63" s="1" t="s">
        <v>83</v>
      </c>
      <c r="K63" s="1">
        <v>14</v>
      </c>
      <c r="L63" s="1">
        <v>285</v>
      </c>
      <c r="M63" s="4">
        <f t="shared" ref="M63:M65" si="44">L63/(H63+2)</f>
        <v>1.4108910891089108</v>
      </c>
      <c r="N63" s="1">
        <v>80</v>
      </c>
      <c r="O63" s="5">
        <f t="shared" si="39"/>
        <v>205</v>
      </c>
      <c r="P63" s="4">
        <f t="shared" si="40"/>
        <v>145.2982456140351</v>
      </c>
      <c r="Q63" s="1">
        <v>324</v>
      </c>
      <c r="R63" s="4">
        <f t="shared" si="41"/>
        <v>2.2298961603477419</v>
      </c>
      <c r="S63" s="4">
        <f t="shared" si="42"/>
        <v>0.81900507123883104</v>
      </c>
      <c r="T63" s="1">
        <v>18.850000000000001</v>
      </c>
      <c r="U63" s="5">
        <f t="shared" si="43"/>
        <v>10857.6</v>
      </c>
      <c r="V63" s="1"/>
      <c r="W63" s="9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85</v>
      </c>
      <c r="D64" s="1" t="s">
        <v>84</v>
      </c>
      <c r="E64" s="1" t="s">
        <v>76</v>
      </c>
      <c r="F64" s="1" t="s">
        <v>87</v>
      </c>
      <c r="G64" s="1" t="s">
        <v>34</v>
      </c>
      <c r="H64" s="1">
        <v>200</v>
      </c>
      <c r="I64" s="1">
        <v>42</v>
      </c>
      <c r="J64" s="1" t="s">
        <v>83</v>
      </c>
      <c r="K64" s="1"/>
      <c r="L64" s="1">
        <v>284</v>
      </c>
      <c r="M64" s="4">
        <f t="shared" si="44"/>
        <v>1.4059405940594059</v>
      </c>
      <c r="N64" s="1"/>
      <c r="O64" s="5">
        <f t="shared" si="39"/>
        <v>284</v>
      </c>
      <c r="P64" s="4">
        <f t="shared" si="40"/>
        <v>202</v>
      </c>
      <c r="Q64" s="1"/>
      <c r="R64" s="4">
        <f t="shared" si="41"/>
        <v>0</v>
      </c>
      <c r="S64" s="4">
        <f t="shared" si="42"/>
        <v>-1.4059405940594059</v>
      </c>
      <c r="T64" s="1"/>
      <c r="U64" s="5">
        <f t="shared" si="43"/>
        <v>0</v>
      </c>
      <c r="V64" s="1"/>
      <c r="W64" s="9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85</v>
      </c>
      <c r="D65" s="1" t="s">
        <v>84</v>
      </c>
      <c r="E65" s="1" t="s">
        <v>76</v>
      </c>
      <c r="F65" s="1" t="s">
        <v>87</v>
      </c>
      <c r="G65" s="1" t="s">
        <v>34</v>
      </c>
      <c r="H65" s="1">
        <v>200</v>
      </c>
      <c r="I65" s="1">
        <v>42</v>
      </c>
      <c r="J65" s="1" t="s">
        <v>83</v>
      </c>
      <c r="K65" s="1"/>
      <c r="L65" s="1"/>
      <c r="M65" s="4">
        <f t="shared" si="44"/>
        <v>0</v>
      </c>
      <c r="N65" s="1"/>
      <c r="O65" s="5">
        <f t="shared" si="39"/>
        <v>0</v>
      </c>
      <c r="P65" s="4" t="str">
        <f t="shared" si="40"/>
        <v/>
      </c>
      <c r="Q65" s="1"/>
      <c r="R65" s="4" t="str">
        <f t="shared" si="41"/>
        <v/>
      </c>
      <c r="S65" s="4" t="str">
        <f t="shared" si="42"/>
        <v/>
      </c>
      <c r="T65" s="1"/>
      <c r="U65" s="5">
        <f t="shared" si="43"/>
        <v>0</v>
      </c>
      <c r="V65" s="1"/>
      <c r="W65" s="9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 t="s">
        <v>94</v>
      </c>
      <c r="E66" s="1" t="s">
        <v>23</v>
      </c>
      <c r="F66" s="1" t="s">
        <v>95</v>
      </c>
      <c r="G66" s="1" t="s">
        <v>34</v>
      </c>
      <c r="H66" s="1">
        <v>200</v>
      </c>
      <c r="I66" s="1"/>
      <c r="J66" s="1" t="s">
        <v>83</v>
      </c>
      <c r="K66" s="1"/>
      <c r="L66" s="1"/>
      <c r="M66" s="4">
        <f t="shared" ref="M66:M67" si="45">L66/(H66+2)</f>
        <v>0</v>
      </c>
      <c r="N66" s="1"/>
      <c r="O66" s="5">
        <f t="shared" ref="O66:O67" si="46">L66-N66</f>
        <v>0</v>
      </c>
      <c r="P66" s="4" t="str">
        <f t="shared" ref="P66:P67" si="47">IFERROR(O66/M66,"")</f>
        <v/>
      </c>
      <c r="Q66" s="1"/>
      <c r="R66" s="4" t="str">
        <f t="shared" ref="R66:R67" si="48">IFERROR(Q66/P66,"")</f>
        <v/>
      </c>
      <c r="S66" s="4" t="str">
        <f t="shared" ref="S66:S67" si="49">IFERROR(R66-M66,"")</f>
        <v/>
      </c>
      <c r="T66" s="1"/>
      <c r="U66" s="5">
        <f t="shared" ref="U66:U67" si="50">32*18*T66</f>
        <v>0</v>
      </c>
      <c r="V66" s="1"/>
      <c r="W66" s="9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 t="s">
        <v>94</v>
      </c>
      <c r="E67" s="1" t="s">
        <v>23</v>
      </c>
      <c r="F67" s="1" t="s">
        <v>95</v>
      </c>
      <c r="G67" s="1" t="s">
        <v>34</v>
      </c>
      <c r="H67" s="1">
        <v>200</v>
      </c>
      <c r="I67" s="1"/>
      <c r="J67" s="1" t="s">
        <v>83</v>
      </c>
      <c r="K67" s="1"/>
      <c r="L67" s="1"/>
      <c r="M67" s="4">
        <f t="shared" si="45"/>
        <v>0</v>
      </c>
      <c r="N67" s="1"/>
      <c r="O67" s="5">
        <f t="shared" si="46"/>
        <v>0</v>
      </c>
      <c r="P67" s="4" t="str">
        <f t="shared" si="47"/>
        <v/>
      </c>
      <c r="Q67" s="1"/>
      <c r="R67" s="4" t="str">
        <f t="shared" si="48"/>
        <v/>
      </c>
      <c r="S67" s="4" t="str">
        <f t="shared" si="49"/>
        <v/>
      </c>
      <c r="T67" s="1"/>
      <c r="U67" s="5">
        <f t="shared" si="50"/>
        <v>0</v>
      </c>
      <c r="V67" s="1"/>
      <c r="W67" s="9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 t="s">
        <v>94</v>
      </c>
      <c r="E68" s="1" t="s">
        <v>23</v>
      </c>
      <c r="F68" s="1" t="s">
        <v>95</v>
      </c>
      <c r="G68" s="1" t="s">
        <v>34</v>
      </c>
      <c r="H68" s="1">
        <v>200</v>
      </c>
      <c r="I68" s="1"/>
      <c r="J68" s="1" t="s">
        <v>83</v>
      </c>
      <c r="K68" s="1"/>
      <c r="L68" s="1"/>
      <c r="M68" s="4">
        <f t="shared" ref="M68:M70" si="51">L68/(H68+2)</f>
        <v>0</v>
      </c>
      <c r="N68" s="1"/>
      <c r="O68" s="5">
        <f t="shared" ref="O68:O70" si="52">L68-N68</f>
        <v>0</v>
      </c>
      <c r="P68" s="4" t="str">
        <f t="shared" ref="P68:P70" si="53">IFERROR(O68/M68,"")</f>
        <v/>
      </c>
      <c r="Q68" s="1"/>
      <c r="R68" s="4" t="str">
        <f t="shared" ref="R68:R70" si="54">IFERROR(Q68/P68,"")</f>
        <v/>
      </c>
      <c r="S68" s="4" t="str">
        <f t="shared" ref="S68:S70" si="55">IFERROR(R68-M68,"")</f>
        <v/>
      </c>
      <c r="T68" s="1"/>
      <c r="U68" s="5">
        <f t="shared" ref="U68:U70" si="56">32*18*T68</f>
        <v>0</v>
      </c>
      <c r="V68" s="1"/>
      <c r="W68" s="9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 t="s">
        <v>94</v>
      </c>
      <c r="E69" s="1" t="s">
        <v>23</v>
      </c>
      <c r="F69" s="1" t="s">
        <v>95</v>
      </c>
      <c r="G69" s="1" t="s">
        <v>34</v>
      </c>
      <c r="H69" s="1">
        <v>200</v>
      </c>
      <c r="I69" s="1"/>
      <c r="J69" s="1" t="s">
        <v>83</v>
      </c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9"/>
      <c r="X69" s="1"/>
      <c r="Y69" s="1"/>
      <c r="Z69" s="1"/>
      <c r="AA69" s="1"/>
    </row>
    <row r="70" spans="1:27">
      <c r="A70" s="1">
        <v>2025</v>
      </c>
      <c r="B70" s="3">
        <v>45875</v>
      </c>
      <c r="C70" s="1">
        <v>1063630</v>
      </c>
      <c r="D70" s="1" t="s">
        <v>96</v>
      </c>
      <c r="E70" s="1" t="s">
        <v>23</v>
      </c>
      <c r="F70" s="1" t="s">
        <v>97</v>
      </c>
      <c r="G70" s="1" t="s">
        <v>34</v>
      </c>
      <c r="H70" s="1">
        <v>300</v>
      </c>
      <c r="I70" s="1">
        <v>36</v>
      </c>
      <c r="J70" s="1" t="s">
        <v>98</v>
      </c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9"/>
      <c r="X70" s="1"/>
      <c r="Y70" s="1"/>
      <c r="Z70" s="1"/>
      <c r="AA70" s="1"/>
    </row>
    <row r="71" spans="1:27">
      <c r="A71" s="1">
        <v>2025</v>
      </c>
      <c r="B71" s="3">
        <v>45876</v>
      </c>
      <c r="C71" s="1">
        <v>1063630</v>
      </c>
      <c r="D71" s="1" t="s">
        <v>96</v>
      </c>
      <c r="E71" s="1" t="s">
        <v>23</v>
      </c>
      <c r="F71" s="1" t="s">
        <v>97</v>
      </c>
      <c r="G71" s="1" t="s">
        <v>34</v>
      </c>
      <c r="H71" s="1">
        <v>300</v>
      </c>
      <c r="I71" s="1">
        <v>36</v>
      </c>
      <c r="J71" s="1" t="s">
        <v>98</v>
      </c>
      <c r="K71" s="1"/>
      <c r="L71" s="1"/>
      <c r="M71" s="4">
        <f t="shared" ref="M71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9"/>
      <c r="X71" s="1"/>
      <c r="Y71" s="1"/>
      <c r="Z71" s="1"/>
      <c r="AA71" s="1"/>
    </row>
    <row r="72" spans="1:27">
      <c r="A72" s="1">
        <v>2025</v>
      </c>
      <c r="B72" s="3">
        <v>45877</v>
      </c>
      <c r="C72" s="1">
        <v>1063630</v>
      </c>
      <c r="D72" s="1" t="s">
        <v>96</v>
      </c>
      <c r="E72" s="1" t="s">
        <v>23</v>
      </c>
      <c r="F72" s="1" t="s">
        <v>97</v>
      </c>
      <c r="G72" s="1" t="s">
        <v>34</v>
      </c>
      <c r="H72" s="1">
        <v>300</v>
      </c>
      <c r="I72" s="1">
        <v>36</v>
      </c>
      <c r="J72" s="1" t="s">
        <v>98</v>
      </c>
      <c r="K72" s="1"/>
      <c r="L72" s="1"/>
      <c r="M72" s="4">
        <f>L72/(H72+2)</f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  <row r="73" spans="1:27">
      <c r="A73" s="1">
        <v>2025</v>
      </c>
      <c r="B73" s="3">
        <v>45888</v>
      </c>
      <c r="C73" s="1">
        <v>1063630</v>
      </c>
      <c r="D73" s="1" t="s">
        <v>96</v>
      </c>
      <c r="E73" s="1" t="s">
        <v>23</v>
      </c>
      <c r="F73" s="1" t="s">
        <v>97</v>
      </c>
      <c r="G73" s="1" t="s">
        <v>34</v>
      </c>
      <c r="H73" s="1">
        <v>300</v>
      </c>
      <c r="I73" s="1">
        <v>36</v>
      </c>
      <c r="J73" s="1" t="s">
        <v>98</v>
      </c>
      <c r="K73" s="1"/>
      <c r="L73" s="1"/>
      <c r="M73" s="4">
        <f>L73/(H73+2)</f>
        <v>0</v>
      </c>
      <c r="N73" s="1"/>
      <c r="O73" s="5">
        <f t="shared" ref="O73:O76" si="63">L73-N73</f>
        <v>0</v>
      </c>
      <c r="P73" s="4" t="str">
        <f t="shared" ref="P73:P76" si="64">IFERROR(O73/M73,"")</f>
        <v/>
      </c>
      <c r="Q73" s="1"/>
      <c r="R73" s="4" t="str">
        <f t="shared" ref="R73:R76" si="65">IFERROR(Q73/P73,"")</f>
        <v/>
      </c>
      <c r="S73" s="4" t="str">
        <f t="shared" ref="S73:S76" si="66">IFERROR(R73-M73,"")</f>
        <v/>
      </c>
      <c r="T73" s="1"/>
      <c r="U73" s="5">
        <f t="shared" ref="U73:U76" si="67">32*18*T73</f>
        <v>0</v>
      </c>
      <c r="V73" s="1"/>
      <c r="W73" s="1"/>
      <c r="X73" s="1"/>
      <c r="Y73" s="1"/>
      <c r="Z73" s="1"/>
      <c r="AA73" s="1"/>
    </row>
    <row r="74" spans="1:27">
      <c r="A74" s="1">
        <v>2025</v>
      </c>
      <c r="B74" s="3">
        <v>45889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4">
        <f t="shared" ref="M74:M76" si="68">L74/(H74+2)</f>
        <v>0</v>
      </c>
      <c r="N74" s="1"/>
      <c r="O74" s="5">
        <f t="shared" si="63"/>
        <v>0</v>
      </c>
      <c r="P74" s="4" t="str">
        <f t="shared" si="64"/>
        <v/>
      </c>
      <c r="Q74" s="1"/>
      <c r="R74" s="4" t="str">
        <f t="shared" si="65"/>
        <v/>
      </c>
      <c r="S74" s="4" t="str">
        <f t="shared" si="66"/>
        <v/>
      </c>
      <c r="T74" s="1"/>
      <c r="U74" s="5">
        <f t="shared" si="67"/>
        <v>0</v>
      </c>
      <c r="V74" s="1"/>
      <c r="W74" s="1"/>
      <c r="X74" s="1"/>
      <c r="Y74" s="1"/>
      <c r="Z74" s="1"/>
      <c r="AA74" s="1"/>
    </row>
    <row r="75" spans="1:27">
      <c r="A75" s="1">
        <v>2025</v>
      </c>
      <c r="B75" s="3">
        <v>45890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4">
        <f t="shared" si="68"/>
        <v>0</v>
      </c>
      <c r="N75" s="1"/>
      <c r="O75" s="5">
        <f t="shared" si="63"/>
        <v>0</v>
      </c>
      <c r="P75" s="4" t="str">
        <f t="shared" si="64"/>
        <v/>
      </c>
      <c r="Q75" s="1"/>
      <c r="R75" s="4" t="str">
        <f t="shared" si="65"/>
        <v/>
      </c>
      <c r="S75" s="4" t="str">
        <f t="shared" si="66"/>
        <v/>
      </c>
      <c r="T75" s="1"/>
      <c r="U75" s="5">
        <f t="shared" si="67"/>
        <v>0</v>
      </c>
      <c r="V75" s="1"/>
      <c r="W75" s="1"/>
      <c r="X75" s="1"/>
      <c r="Y75" s="1"/>
      <c r="Z75" s="1"/>
      <c r="AA75" s="1"/>
    </row>
    <row r="76" spans="1:27">
      <c r="A76" s="1">
        <v>2025</v>
      </c>
      <c r="B76" s="3">
        <v>45891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4">
        <f t="shared" si="68"/>
        <v>0</v>
      </c>
      <c r="N76" s="1"/>
      <c r="O76" s="5">
        <f t="shared" si="63"/>
        <v>0</v>
      </c>
      <c r="P76" s="4" t="str">
        <f t="shared" si="64"/>
        <v/>
      </c>
      <c r="Q76" s="1"/>
      <c r="R76" s="4" t="str">
        <f t="shared" si="65"/>
        <v/>
      </c>
      <c r="S76" s="4" t="str">
        <f t="shared" si="66"/>
        <v/>
      </c>
      <c r="T76" s="1"/>
      <c r="U76" s="5">
        <f t="shared" si="67"/>
        <v>0</v>
      </c>
      <c r="V76" s="1"/>
      <c r="W76" s="1"/>
      <c r="X76" s="1"/>
      <c r="Y76" s="1"/>
      <c r="Z76" s="1"/>
      <c r="AA76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2025-07-28T08:03:50Z</dcterms:modified>
</cp:coreProperties>
</file>