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rm\Downloads\"/>
    </mc:Choice>
  </mc:AlternateContent>
  <xr:revisionPtr revIDLastSave="0" documentId="13_ncr:1_{BF5D26FC-8936-4884-ADA1-A1365A6DABED}" xr6:coauthVersionLast="46" xr6:coauthVersionMax="46" xr10:uidLastSave="{00000000-0000-0000-0000-000000000000}"/>
  <bookViews>
    <workbookView xWindow="-108" yWindow="-108" windowWidth="23256" windowHeight="12576" xr2:uid="{0E7549D7-96B6-4053-B70A-6623D0E8E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49" i="1" l="1"/>
  <c r="AO48" i="1"/>
  <c r="AO47" i="1"/>
  <c r="AO46" i="1"/>
  <c r="AM46" i="1"/>
  <c r="AM47" i="1"/>
  <c r="AM48" i="1"/>
  <c r="AM49" i="1"/>
  <c r="AN49" i="1"/>
  <c r="AN48" i="1"/>
  <c r="AN47" i="1"/>
  <c r="AN46" i="1"/>
  <c r="AJ53" i="1"/>
  <c r="AJ52" i="1"/>
  <c r="AJ51" i="1"/>
  <c r="AJ50" i="1"/>
  <c r="AJ49" i="1"/>
  <c r="AJ48" i="1"/>
  <c r="AI53" i="1"/>
  <c r="AI52" i="1"/>
  <c r="AI51" i="1"/>
  <c r="AI50" i="1"/>
  <c r="AI49" i="1"/>
  <c r="AI48" i="1"/>
  <c r="AH53" i="1"/>
  <c r="AH52" i="1"/>
  <c r="AH51" i="1"/>
  <c r="AH50" i="1"/>
  <c r="AH49" i="1"/>
  <c r="AH48" i="1"/>
  <c r="X53" i="1"/>
  <c r="X77" i="1" s="1"/>
  <c r="AE76" i="1"/>
  <c r="AE75" i="1"/>
  <c r="AE74" i="1"/>
  <c r="AE73" i="1"/>
  <c r="AE72" i="1"/>
  <c r="AE71" i="1"/>
  <c r="AE70" i="1"/>
  <c r="AD77" i="1"/>
  <c r="AD76" i="1"/>
  <c r="AD75" i="1"/>
  <c r="AD74" i="1"/>
  <c r="AD73" i="1"/>
  <c r="AD72" i="1"/>
  <c r="AD71" i="1"/>
  <c r="AD70" i="1"/>
  <c r="AB77" i="1"/>
  <c r="AB76" i="1"/>
  <c r="AB75" i="1"/>
  <c r="AB74" i="1"/>
  <c r="AB73" i="1"/>
  <c r="AB72" i="1"/>
  <c r="AB71" i="1"/>
  <c r="AB70" i="1"/>
  <c r="AA77" i="1"/>
  <c r="AA76" i="1"/>
  <c r="AA75" i="1"/>
  <c r="AA74" i="1"/>
  <c r="AA73" i="1"/>
  <c r="AA72" i="1"/>
  <c r="AA71" i="1"/>
  <c r="AA70" i="1"/>
  <c r="Y76" i="1"/>
  <c r="Y75" i="1"/>
  <c r="Y74" i="1"/>
  <c r="Y73" i="1"/>
  <c r="Y72" i="1"/>
  <c r="Y71" i="1"/>
  <c r="Y70" i="1"/>
  <c r="AE53" i="1"/>
  <c r="AE77" i="1" s="1"/>
  <c r="AE52" i="1"/>
  <c r="AE51" i="1"/>
  <c r="AE50" i="1"/>
  <c r="AE49" i="1"/>
  <c r="AE48" i="1"/>
  <c r="AE47" i="1"/>
  <c r="AE46" i="1"/>
  <c r="AD53" i="1"/>
  <c r="AD52" i="1"/>
  <c r="AD51" i="1"/>
  <c r="AD50" i="1"/>
  <c r="AD49" i="1"/>
  <c r="AD48" i="1"/>
  <c r="AD47" i="1"/>
  <c r="AD46" i="1"/>
  <c r="AB53" i="1"/>
  <c r="AB52" i="1"/>
  <c r="AB51" i="1"/>
  <c r="AB50" i="1"/>
  <c r="AB49" i="1"/>
  <c r="AB48" i="1"/>
  <c r="AB47" i="1"/>
  <c r="AB46" i="1"/>
  <c r="AA53" i="1"/>
  <c r="AA52" i="1"/>
  <c r="AA51" i="1"/>
  <c r="AA50" i="1"/>
  <c r="AA49" i="1"/>
  <c r="AA48" i="1"/>
  <c r="AA47" i="1"/>
  <c r="AA46" i="1"/>
  <c r="Y53" i="1"/>
  <c r="Y77" i="1" s="1"/>
  <c r="Y52" i="1"/>
  <c r="Y51" i="1"/>
  <c r="Y50" i="1"/>
  <c r="Y49" i="1"/>
  <c r="Y48" i="1"/>
  <c r="Y47" i="1"/>
  <c r="Y46" i="1"/>
  <c r="X52" i="1"/>
  <c r="X76" i="1" s="1"/>
  <c r="X51" i="1"/>
  <c r="X75" i="1" s="1"/>
  <c r="X50" i="1"/>
  <c r="X74" i="1" s="1"/>
  <c r="X49" i="1"/>
  <c r="X73" i="1" s="1"/>
  <c r="X48" i="1"/>
  <c r="X72" i="1" s="1"/>
  <c r="X47" i="1"/>
  <c r="X71" i="1" s="1"/>
  <c r="X46" i="1"/>
  <c r="X70" i="1" s="1"/>
</calcChain>
</file>

<file path=xl/sharedStrings.xml><?xml version="1.0" encoding="utf-8"?>
<sst xmlns="http://schemas.openxmlformats.org/spreadsheetml/2006/main" count="113" uniqueCount="26">
  <si>
    <t>Algorithm</t>
  </si>
  <si>
    <t>GS</t>
  </si>
  <si>
    <t>IAMB</t>
  </si>
  <si>
    <t>Inter-IAMB</t>
  </si>
  <si>
    <t>Nodes</t>
  </si>
  <si>
    <t>Total Time</t>
  </si>
  <si>
    <t>Computation Time</t>
  </si>
  <si>
    <t>Communication Time</t>
  </si>
  <si>
    <t>C2_Discretized</t>
  </si>
  <si>
    <t>C3_Discretized</t>
  </si>
  <si>
    <t>Number of Cores</t>
  </si>
  <si>
    <t>C2</t>
  </si>
  <si>
    <t>C3</t>
  </si>
  <si>
    <t>STRONG SCALING</t>
  </si>
  <si>
    <t>WEAK SCALING</t>
  </si>
  <si>
    <t>Table III</t>
  </si>
  <si>
    <t>Fig 3</t>
  </si>
  <si>
    <t>GS Speedup</t>
  </si>
  <si>
    <t>IAMB Speedup</t>
  </si>
  <si>
    <t>Inter-IAMB Speedup</t>
  </si>
  <si>
    <t>Fig 4</t>
  </si>
  <si>
    <t>GS Communication</t>
  </si>
  <si>
    <t>IAMB Communication</t>
  </si>
  <si>
    <t>Inter-IAMB Communication</t>
  </si>
  <si>
    <t>N/A</t>
  </si>
  <si>
    <t>Fig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</si>
</sst>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Sheet1!$X$45</c:f>
              <c:strCache>
                <c:ptCount val="1"/>
                <c:pt idx="0">
                  <c:v>C2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Sheet1!$W$46:$W$53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Sheet1!$X$46:$X$53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17.919634335577616</c:v>
                </c:pt>
                <c:pt idx="3">
                  <c:v>32.882718304713187</c:v>
                </c:pt>
                <c:pt idx="4">
                  <c:v>60.721619243179823</c:v>
                </c:pt>
                <c:pt idx="5">
                  <c:v>112.98047402677146</c:v>
                </c:pt>
                <c:pt idx="6">
                  <c:v>201.64702759373969</c:v>
                </c:pt>
                <c:pt idx="7">
                  <c:v>337.81578432012532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AD-4D7B-87E8-3346F03170DC}"/>
            </c:ext>
          </c:extLst>
        </c:ser>
        <c:ser>
          <c:idx val="1"/>
          <c:order val="1"/>
          <c:tx>
            <c:strRef>
              <c:f>Sheet1!$Y$45</c:f>
              <c:strCache>
                <c:ptCount val="1"/>
                <c:pt idx="0">
                  <c:v>C3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Sheet1!$W$46:$W$53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Sheet1!$Y$46:$Y$53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15.034863451481698</c:v>
                </c:pt>
                <c:pt idx="3">
                  <c:v>27.877849230665635</c:v>
                </c:pt>
                <c:pt idx="4">
                  <c:v>51.862151903491302</c:v>
                </c:pt>
                <c:pt idx="5">
                  <c:v>91.082094888182425</c:v>
                </c:pt>
                <c:pt idx="6">
                  <c:v>163.19129646418858</c:v>
                </c:pt>
                <c:pt idx="7">
                  <c:v>280.04146507683384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8AD-4D7B-87E8-3346F0317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370543"/>
        <c:axId val="1232375119"/>
      </c:scatterChart>
      <c:valAx>
        <c:axId val="1232370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375119"/>
        <c:crosses val="autoZero"/>
        <c:crossBetween val="midCat"/>
      </c:valAx>
      <c:valAx>
        <c:axId val="123237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3705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IAMB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Sheet1!$AA$45</c:f>
              <c:strCache>
                <c:ptCount val="1"/>
                <c:pt idx="0">
                  <c:v>C2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Sheet1!$W$46:$W$53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Sheet1!$AA$46:$AA$53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9.979931659163638</c:v>
                </c:pt>
                <c:pt idx="3">
                  <c:v>19.851045236648197</c:v>
                </c:pt>
                <c:pt idx="4">
                  <c:v>39.870565121923036</c:v>
                </c:pt>
                <c:pt idx="5">
                  <c:v>78.99331228117039</c:v>
                </c:pt>
                <c:pt idx="6">
                  <c:v>149.91580815121944</c:v>
                </c:pt>
                <c:pt idx="7">
                  <c:v>271.91180599683759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DC-4889-AEA4-053284705780}"/>
            </c:ext>
          </c:extLst>
        </c:ser>
        <c:ser>
          <c:idx val="1"/>
          <c:order val="1"/>
          <c:tx>
            <c:strRef>
              <c:f>Sheet1!$AB$45</c:f>
              <c:strCache>
                <c:ptCount val="1"/>
                <c:pt idx="0">
                  <c:v>C3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Sheet1!$W$46:$W$53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Sheet1!$AB$46:$AB$53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8.321649857536972</c:v>
                </c:pt>
                <c:pt idx="3">
                  <c:v>16.425801204161996</c:v>
                </c:pt>
                <c:pt idx="4">
                  <c:v>32.331815013598494</c:v>
                </c:pt>
                <c:pt idx="5">
                  <c:v>65.372893934848179</c:v>
                </c:pt>
                <c:pt idx="6">
                  <c:v>124.49723715370446</c:v>
                </c:pt>
                <c:pt idx="7">
                  <c:v>230.34039191249289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1DC-4889-AEA4-053284705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5154575"/>
        <c:axId val="1385143343"/>
      </c:scatterChart>
      <c:valAx>
        <c:axId val="1385154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143343"/>
        <c:crosses val="autoZero"/>
        <c:crossBetween val="midCat"/>
      </c:valAx>
      <c:valAx>
        <c:axId val="138514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1545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Inter-IAMB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Sheet1!$AD$45</c:f>
              <c:strCache>
                <c:ptCount val="1"/>
                <c:pt idx="0">
                  <c:v>C2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Sheet1!$W$46:$W$53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Sheet1!$AD$46:$AD$53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9.8269017369167493</c:v>
                </c:pt>
                <c:pt idx="3">
                  <c:v>19.716867685053995</c:v>
                </c:pt>
                <c:pt idx="4">
                  <c:v>86.903131346526237</c:v>
                </c:pt>
                <c:pt idx="5">
                  <c:v>78.490480185419543</c:v>
                </c:pt>
                <c:pt idx="6">
                  <c:v>139.646666947759</c:v>
                </c:pt>
                <c:pt idx="7">
                  <c:v>228.14096797347173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4E-4963-AFAC-5ECCFAC6A8BF}"/>
            </c:ext>
          </c:extLst>
        </c:ser>
        <c:ser>
          <c:idx val="1"/>
          <c:order val="1"/>
          <c:tx>
            <c:strRef>
              <c:f>Sheet1!$AE$45</c:f>
              <c:strCache>
                <c:ptCount val="1"/>
                <c:pt idx="0">
                  <c:v>C3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Sheet1!$W$46:$W$53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Sheet1!$AE$46:$AE$53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8.2595575949524918</c:v>
                </c:pt>
                <c:pt idx="3">
                  <c:v>16.287029387466067</c:v>
                </c:pt>
                <c:pt idx="4">
                  <c:v>31.941117244731451</c:v>
                </c:pt>
                <c:pt idx="5">
                  <c:v>64.554859936224787</c:v>
                </c:pt>
                <c:pt idx="6">
                  <c:v>117.4393123843159</c:v>
                </c:pt>
                <c:pt idx="7">
                  <c:v>200.9616061395227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74E-4963-AFAC-5ECCFAC6A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5154575"/>
        <c:axId val="1385143343"/>
      </c:scatterChart>
      <c:valAx>
        <c:axId val="1385154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143343"/>
        <c:crosses val="autoZero"/>
        <c:crossBetween val="midCat"/>
      </c:valAx>
      <c:valAx>
        <c:axId val="138514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1545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Sheet1!$W$70:$W$77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Sheet1!$X$70:$X$77</c:f>
              <c:numCache>
                <c:formatCode>General</c:formatCode>
                <c:ptCount val="8"/>
                <c:pt idx="0">
                  <c:v>100</c:v>
                </c:pt>
                <c:pt idx="1">
                  <c:v>50</c:v>
                </c:pt>
                <c:pt idx="2">
                  <c:v>447.9908583894404</c:v>
                </c:pt>
                <c:pt idx="3">
                  <c:v>411.03397880891481</c:v>
                </c:pt>
                <c:pt idx="4">
                  <c:v>379.51012026987388</c:v>
                </c:pt>
                <c:pt idx="5">
                  <c:v>353.06398133366082</c:v>
                </c:pt>
                <c:pt idx="6">
                  <c:v>315.07348061521827</c:v>
                </c:pt>
                <c:pt idx="7">
                  <c:v>263.9185815000979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04-4230-9290-3D033867F370}"/>
            </c:ext>
          </c:extLst>
        </c:ser>
        <c:ser>
          <c:idx val="1"/>
          <c:order val="1"/>
          <c:tx>
            <c:v>C3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Sheet1!$W$70:$W$77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Sheet1!$Y$70:$Y$77</c:f>
              <c:numCache>
                <c:formatCode>General</c:formatCode>
                <c:ptCount val="8"/>
                <c:pt idx="0">
                  <c:v>100</c:v>
                </c:pt>
                <c:pt idx="1">
                  <c:v>50</c:v>
                </c:pt>
                <c:pt idx="2">
                  <c:v>375.87158628704242</c:v>
                </c:pt>
                <c:pt idx="3">
                  <c:v>348.47311538332042</c:v>
                </c:pt>
                <c:pt idx="4">
                  <c:v>324.13844939682065</c:v>
                </c:pt>
                <c:pt idx="5">
                  <c:v>284.63154652557006</c:v>
                </c:pt>
                <c:pt idx="6">
                  <c:v>254.98640072529466</c:v>
                </c:pt>
                <c:pt idx="7">
                  <c:v>218.78239459127644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904-4230-9290-3D033867F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370543"/>
        <c:axId val="1232375119"/>
      </c:scatterChart>
      <c:valAx>
        <c:axId val="1232370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375119"/>
        <c:crosses val="autoZero"/>
        <c:crossBetween val="midCat"/>
      </c:valAx>
      <c:valAx>
        <c:axId val="123237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3705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IAMB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Sheet1!$W$70:$W$77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Sheet1!$AA$70:$AA$77</c:f>
              <c:numCache>
                <c:formatCode>General</c:formatCode>
                <c:ptCount val="8"/>
                <c:pt idx="0">
                  <c:v>100</c:v>
                </c:pt>
                <c:pt idx="1">
                  <c:v>50</c:v>
                </c:pt>
                <c:pt idx="2">
                  <c:v>249.49829147909094</c:v>
                </c:pt>
                <c:pt idx="3">
                  <c:v>248.13806545810246</c:v>
                </c:pt>
                <c:pt idx="4">
                  <c:v>249.19103201201898</c:v>
                </c:pt>
                <c:pt idx="5">
                  <c:v>246.85410087865748</c:v>
                </c:pt>
                <c:pt idx="6">
                  <c:v>234.24345023628038</c:v>
                </c:pt>
                <c:pt idx="7">
                  <c:v>212.43109843502936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80-417C-9D30-3D0EAC8D5A54}"/>
            </c:ext>
          </c:extLst>
        </c:ser>
        <c:ser>
          <c:idx val="1"/>
          <c:order val="1"/>
          <c:tx>
            <c:v>C3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Sheet1!$W$70:$W$77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Sheet1!$AB$70:$AB$77</c:f>
              <c:numCache>
                <c:formatCode>General</c:formatCode>
                <c:ptCount val="8"/>
                <c:pt idx="0">
                  <c:v>100</c:v>
                </c:pt>
                <c:pt idx="1">
                  <c:v>50</c:v>
                </c:pt>
                <c:pt idx="2">
                  <c:v>208.04124643842431</c:v>
                </c:pt>
                <c:pt idx="3">
                  <c:v>205.32251505202495</c:v>
                </c:pt>
                <c:pt idx="4">
                  <c:v>202.07384383499058</c:v>
                </c:pt>
                <c:pt idx="5">
                  <c:v>204.29029354640056</c:v>
                </c:pt>
                <c:pt idx="6">
                  <c:v>194.52693305266322</c:v>
                </c:pt>
                <c:pt idx="7">
                  <c:v>179.95343118163507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D80-417C-9D30-3D0EAC8D5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5154575"/>
        <c:axId val="1385143343"/>
      </c:scatterChart>
      <c:valAx>
        <c:axId val="1385154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143343"/>
        <c:crosses val="autoZero"/>
        <c:crossBetween val="midCat"/>
      </c:valAx>
      <c:valAx>
        <c:axId val="138514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  <a:r>
                  <a:rPr lang="en-US" baseline="0"/>
                  <a:t>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1545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Inter-IAMB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Sheet1!$W$70:$W$77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Sheet1!$AD$70:$AD$77</c:f>
              <c:numCache>
                <c:formatCode>General</c:formatCode>
                <c:ptCount val="8"/>
                <c:pt idx="0">
                  <c:v>100</c:v>
                </c:pt>
                <c:pt idx="1">
                  <c:v>50</c:v>
                </c:pt>
                <c:pt idx="2">
                  <c:v>245.67254342291872</c:v>
                </c:pt>
                <c:pt idx="3">
                  <c:v>246.46084606317493</c:v>
                </c:pt>
                <c:pt idx="4">
                  <c:v>543.14457091578902</c:v>
                </c:pt>
                <c:pt idx="5">
                  <c:v>245.28275057943608</c:v>
                </c:pt>
                <c:pt idx="6">
                  <c:v>218.19791710587344</c:v>
                </c:pt>
                <c:pt idx="7">
                  <c:v>178.2351312292748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23-4C35-A917-54620074DA61}"/>
            </c:ext>
          </c:extLst>
        </c:ser>
        <c:ser>
          <c:idx val="1"/>
          <c:order val="1"/>
          <c:tx>
            <c:v>C3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Sheet1!$W$70:$W$77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Sheet1!$AE$70:$AE$77</c:f>
              <c:numCache>
                <c:formatCode>General</c:formatCode>
                <c:ptCount val="8"/>
                <c:pt idx="0">
                  <c:v>100</c:v>
                </c:pt>
                <c:pt idx="1">
                  <c:v>50</c:v>
                </c:pt>
                <c:pt idx="2">
                  <c:v>206.48893987381228</c:v>
                </c:pt>
                <c:pt idx="3">
                  <c:v>203.58786734332583</c:v>
                </c:pt>
                <c:pt idx="4">
                  <c:v>199.63198277957156</c:v>
                </c:pt>
                <c:pt idx="5">
                  <c:v>201.73393730070245</c:v>
                </c:pt>
                <c:pt idx="6">
                  <c:v>183.49892560049358</c:v>
                </c:pt>
                <c:pt idx="7">
                  <c:v>157.00125479650211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D23-4C35-A917-54620074D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5154575"/>
        <c:axId val="1385143343"/>
      </c:scatterChart>
      <c:valAx>
        <c:axId val="1385154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143343"/>
        <c:crosses val="autoZero"/>
        <c:crossBetween val="midCat"/>
      </c:valAx>
      <c:valAx>
        <c:axId val="138514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  <a:r>
                  <a:rPr lang="en-US" baseline="0"/>
                  <a:t>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1545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Communication</a:t>
            </a:r>
            <a:r>
              <a:rPr lang="en-US" baseline="0"/>
              <a:t> Overhead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GS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Sheet1!$AG$48:$AG$53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xVal>
          <c:yVal>
            <c:numRef>
              <c:f>Sheet1!$AH$48:$AH$53</c:f>
              <c:numCache>
                <c:formatCode>General</c:formatCode>
                <c:ptCount val="6"/>
                <c:pt idx="0">
                  <c:v>10.363769373837568</c:v>
                </c:pt>
                <c:pt idx="1">
                  <c:v>11.10976427964396</c:v>
                </c:pt>
                <c:pt idx="2">
                  <c:v>12.099352405934912</c:v>
                </c:pt>
                <c:pt idx="3">
                  <c:v>13.525810851773265</c:v>
                </c:pt>
                <c:pt idx="4">
                  <c:v>14.536003172085648</c:v>
                </c:pt>
                <c:pt idx="5">
                  <c:v>15.555691399662733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FC-4C91-9326-B4ACEBEC0CD6}"/>
            </c:ext>
          </c:extLst>
        </c:ser>
        <c:ser>
          <c:idx val="1"/>
          <c:order val="1"/>
          <c:tx>
            <c:v>IAMB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Sheet1!$AG$48:$AG$53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xVal>
          <c:yVal>
            <c:numRef>
              <c:f>Sheet1!$AI$48:$AI$53</c:f>
              <c:numCache>
                <c:formatCode>General</c:formatCode>
                <c:ptCount val="6"/>
                <c:pt idx="0">
                  <c:v>2.1293362985824293</c:v>
                </c:pt>
                <c:pt idx="1">
                  <c:v>2.3788319413567267</c:v>
                </c:pt>
                <c:pt idx="2">
                  <c:v>4.4422563315425938</c:v>
                </c:pt>
                <c:pt idx="3">
                  <c:v>2.9712927536231883</c:v>
                </c:pt>
                <c:pt idx="4">
                  <c:v>3.9834679133021673</c:v>
                </c:pt>
                <c:pt idx="5">
                  <c:v>5.5181718863801894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9FC-4C91-9326-B4ACEBEC0CD6}"/>
            </c:ext>
          </c:extLst>
        </c:ser>
        <c:ser>
          <c:idx val="2"/>
          <c:order val="2"/>
          <c:tx>
            <c:v>Inter-IAMB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Sheet1!$AG$48:$AG$53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xVal>
          <c:yVal>
            <c:numRef>
              <c:f>Sheet1!$AJ$48:$AJ$53</c:f>
              <c:numCache>
                <c:formatCode>General</c:formatCode>
                <c:ptCount val="6"/>
                <c:pt idx="0">
                  <c:v>2.4576435351443173</c:v>
                </c:pt>
                <c:pt idx="1">
                  <c:v>2.4295406381518077</c:v>
                </c:pt>
                <c:pt idx="2">
                  <c:v>2.9849366494603475</c:v>
                </c:pt>
                <c:pt idx="3">
                  <c:v>3.3090617081495313</c:v>
                </c:pt>
                <c:pt idx="4">
                  <c:v>5.2766259755853513</c:v>
                </c:pt>
                <c:pt idx="5">
                  <c:v>6.5880859375000007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9FC-4C91-9326-B4ACEBEC0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711423"/>
        <c:axId val="1162698527"/>
      </c:scatterChart>
      <c:valAx>
        <c:axId val="116271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698527"/>
        <c:crosses val="autoZero"/>
        <c:crossBetween val="midCat"/>
      </c:valAx>
      <c:valAx>
        <c:axId val="116269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total run-time spent in communication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711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Weak Scaling</a:t>
            </a:r>
            <a:r>
              <a:rPr lang="en-US" baseline="0"/>
              <a:t> Efficiency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GS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Sheet1!$AL$46:$AL$49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Sheet1!$AM$46:$AM$49</c:f>
              <c:numCache>
                <c:formatCode>General</c:formatCode>
                <c:ptCount val="4"/>
                <c:pt idx="0">
                  <c:v>7.187718376860408</c:v>
                </c:pt>
                <c:pt idx="1">
                  <c:v>5.8725070214757862</c:v>
                </c:pt>
                <c:pt idx="2">
                  <c:v>4.9942397355706882</c:v>
                </c:pt>
                <c:pt idx="3">
                  <c:v>3.809997101089162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95-48ED-88C2-01005C4ED630}"/>
            </c:ext>
          </c:extLst>
        </c:ser>
        <c:ser>
          <c:idx val="1"/>
          <c:order val="1"/>
          <c:tx>
            <c:v>IAMB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Sheet1!$AL$46:$AL$49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Sheet1!$AN$46:$AN$49</c:f>
              <c:numCache>
                <c:formatCode>General</c:formatCode>
                <c:ptCount val="4"/>
                <c:pt idx="0">
                  <c:v>4.7103799023790831</c:v>
                </c:pt>
                <c:pt idx="1">
                  <c:v>4.1524781969819307</c:v>
                </c:pt>
                <c:pt idx="2">
                  <c:v>3.7253583070316139</c:v>
                </c:pt>
                <c:pt idx="3">
                  <c:v>3.1456157979815633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095-48ED-88C2-01005C4ED630}"/>
            </c:ext>
          </c:extLst>
        </c:ser>
        <c:ser>
          <c:idx val="2"/>
          <c:order val="2"/>
          <c:tx>
            <c:v>Inter-IAMB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Sheet1!$AL$46:$AL$49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Sheet1!$AO$46:$AO$49</c:f>
              <c:numCache>
                <c:formatCode>General</c:formatCode>
                <c:ptCount val="4"/>
                <c:pt idx="0">
                  <c:v>4.7091877504244239</c:v>
                </c:pt>
                <c:pt idx="1">
                  <c:v>4.1298405921433279</c:v>
                </c:pt>
                <c:pt idx="2">
                  <c:v>3.4396238015320448</c:v>
                </c:pt>
                <c:pt idx="3">
                  <c:v>2.7139221255123429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095-48ED-88C2-01005C4ED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5163311"/>
        <c:axId val="1385166639"/>
      </c:scatterChart>
      <c:valAx>
        <c:axId val="138516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166639"/>
        <c:crosses val="autoZero"/>
        <c:crossBetween val="midCat"/>
      </c:valAx>
      <c:valAx>
        <c:axId val="138516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Weak Scaling Efficiency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163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114300</xdr:colOff>
      <xdr:row>79</xdr:row>
      <xdr:rowOff>15240</xdr:rowOff>
    </xdr:from>
    <xdr:to>
      <xdr:col>25</xdr:col>
      <xdr:colOff>182880</xdr:colOff>
      <xdr:row>90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9BF29E-DDC1-4651-A036-8079259207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182880</xdr:colOff>
      <xdr:row>79</xdr:row>
      <xdr:rowOff>22860</xdr:rowOff>
    </xdr:from>
    <xdr:to>
      <xdr:col>30</xdr:col>
      <xdr:colOff>312420</xdr:colOff>
      <xdr:row>89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77D5FE-CF58-4B90-9843-702EA94648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312420</xdr:colOff>
      <xdr:row>79</xdr:row>
      <xdr:rowOff>22860</xdr:rowOff>
    </xdr:from>
    <xdr:to>
      <xdr:col>35</xdr:col>
      <xdr:colOff>441960</xdr:colOff>
      <xdr:row>89</xdr:row>
      <xdr:rowOff>171450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D54009-61C1-4B72-90FC-7096A1BBAB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137160</xdr:colOff>
      <xdr:row>90</xdr:row>
      <xdr:rowOff>7620</xdr:rowOff>
    </xdr:from>
    <xdr:to>
      <xdr:col>25</xdr:col>
      <xdr:colOff>182880</xdr:colOff>
      <xdr:row>100</xdr:row>
      <xdr:rowOff>144780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8EB71CB-3185-4A54-B447-5C51F6C1AC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182880</xdr:colOff>
      <xdr:row>89</xdr:row>
      <xdr:rowOff>167640</xdr:rowOff>
    </xdr:from>
    <xdr:to>
      <xdr:col>30</xdr:col>
      <xdr:colOff>312420</xdr:colOff>
      <xdr:row>100</xdr:row>
      <xdr:rowOff>133350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FA44DF3-DC09-410A-8A9F-A9570867D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312420</xdr:colOff>
      <xdr:row>89</xdr:row>
      <xdr:rowOff>144780</xdr:rowOff>
    </xdr:from>
    <xdr:to>
      <xdr:col>35</xdr:col>
      <xdr:colOff>441960</xdr:colOff>
      <xdr:row>100</xdr:row>
      <xdr:rowOff>110490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F510E2F-A772-471A-83D7-D3C235F3AB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144780</xdr:colOff>
      <xdr:row>54</xdr:row>
      <xdr:rowOff>140970</xdr:rowOff>
    </xdr:from>
    <xdr:to>
      <xdr:col>35</xdr:col>
      <xdr:colOff>1249680</xdr:colOff>
      <xdr:row>69</xdr:row>
      <xdr:rowOff>140970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2E5EA87-49FD-4492-B700-0BFAE64A9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37</xdr:col>
      <xdr:colOff>13447</xdr:colOff>
      <xdr:row>50</xdr:row>
      <xdr:rowOff>80683</xdr:rowOff>
    </xdr:from>
    <xdr:to>
      <xdr:col>43</xdr:col>
      <xdr:colOff>255494</xdr:colOff>
      <xdr:row>65</xdr:row>
      <xdr:rowOff>134471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4546018-CC78-4FCC-8B43-7631B3339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8E5D-54DA-416D-9F8C-99712AB47FF0}">
  <dimension ref="A1:AO77"/>
  <sheetViews>
    <sheetView tabSelected="1" topLeftCell="AH37" zoomScale="85" zoomScaleNormal="85" workbookViewId="0">
      <selection activeCell="AS69" sqref="AS69"/>
    </sheetView>
  </sheetViews>
  <sheetFormatPr defaultRowHeight="14.4" x14ac:dyDescent="0.3"/>
  <cols>
    <col min="1" max="1" width="15.5546875" bestFit="1" customWidth="1"/>
    <col min="2" max="2" width="10" bestFit="1" customWidth="1"/>
    <col min="3" max="3" width="16.21875" bestFit="1" customWidth="1"/>
    <col min="4" max="4" width="18.5546875" bestFit="1" customWidth="1"/>
    <col min="6" max="6" width="13.109375" bestFit="1" customWidth="1"/>
    <col min="7" max="7" width="9.6640625" bestFit="1" customWidth="1"/>
    <col min="8" max="8" width="16.21875" bestFit="1" customWidth="1"/>
    <col min="9" max="9" width="18.5546875" bestFit="1" customWidth="1"/>
    <col min="13" max="13" width="15" bestFit="1" customWidth="1"/>
    <col min="23" max="23" width="15" bestFit="1" customWidth="1"/>
    <col min="24" max="24" width="12" bestFit="1" customWidth="1"/>
    <col min="33" max="33" width="15" bestFit="1" customWidth="1"/>
    <col min="34" max="34" width="16.5546875" bestFit="1" customWidth="1"/>
    <col min="35" max="35" width="19" bestFit="1" customWidth="1"/>
    <col min="36" max="36" width="23.6640625" bestFit="1" customWidth="1"/>
    <col min="38" max="38" width="15.21875" bestFit="1" customWidth="1"/>
    <col min="41" max="41" width="12.44140625" bestFit="1" customWidth="1"/>
  </cols>
  <sheetData>
    <row r="1" spans="1:9" x14ac:dyDescent="0.3">
      <c r="A1" t="s">
        <v>13</v>
      </c>
    </row>
    <row r="2" spans="1:9" x14ac:dyDescent="0.3">
      <c r="A2" t="s">
        <v>8</v>
      </c>
      <c r="F2" t="s">
        <v>9</v>
      </c>
    </row>
    <row r="3" spans="1:9" x14ac:dyDescent="0.3">
      <c r="A3" t="s">
        <v>0</v>
      </c>
      <c r="B3" t="s">
        <v>1</v>
      </c>
      <c r="F3" t="s">
        <v>0</v>
      </c>
      <c r="G3" t="s">
        <v>1</v>
      </c>
    </row>
    <row r="4" spans="1:9" x14ac:dyDescent="0.3">
      <c r="A4" t="s">
        <v>4</v>
      </c>
      <c r="B4" t="s">
        <v>5</v>
      </c>
      <c r="C4" t="s">
        <v>6</v>
      </c>
      <c r="D4" t="s">
        <v>7</v>
      </c>
      <c r="F4" t="s">
        <v>4</v>
      </c>
      <c r="G4" t="s">
        <v>5</v>
      </c>
      <c r="H4" t="s">
        <v>6</v>
      </c>
      <c r="I4" t="s">
        <v>7</v>
      </c>
    </row>
    <row r="5" spans="1:9" x14ac:dyDescent="0.3">
      <c r="A5">
        <v>1</v>
      </c>
      <c r="C5">
        <v>165600</v>
      </c>
      <c r="D5">
        <v>165600</v>
      </c>
      <c r="F5">
        <v>1</v>
      </c>
      <c r="H5">
        <v>165600</v>
      </c>
      <c r="I5">
        <v>165600</v>
      </c>
    </row>
    <row r="6" spans="1:9" x14ac:dyDescent="0.3">
      <c r="A6">
        <v>2</v>
      </c>
      <c r="C6">
        <v>165600</v>
      </c>
      <c r="D6">
        <v>165600</v>
      </c>
      <c r="F6">
        <v>2</v>
      </c>
      <c r="H6">
        <v>165600</v>
      </c>
      <c r="I6">
        <v>165600</v>
      </c>
    </row>
    <row r="7" spans="1:9" x14ac:dyDescent="0.3">
      <c r="A7">
        <v>4</v>
      </c>
      <c r="B7">
        <v>40325</v>
      </c>
      <c r="C7">
        <v>9241.26</v>
      </c>
      <c r="D7">
        <v>4179.1899999999996</v>
      </c>
      <c r="F7">
        <v>4</v>
      </c>
      <c r="G7">
        <v>47918</v>
      </c>
      <c r="H7">
        <v>11014.4</v>
      </c>
      <c r="I7">
        <v>4898.18</v>
      </c>
    </row>
    <row r="8" spans="1:9" x14ac:dyDescent="0.3">
      <c r="A8">
        <v>8</v>
      </c>
      <c r="B8">
        <v>22357</v>
      </c>
      <c r="C8">
        <v>5036.08</v>
      </c>
      <c r="D8">
        <v>2483.81</v>
      </c>
      <c r="F8">
        <v>8</v>
      </c>
      <c r="G8">
        <v>26331</v>
      </c>
      <c r="H8">
        <v>5940.2</v>
      </c>
      <c r="I8">
        <v>2896.73</v>
      </c>
    </row>
    <row r="9" spans="1:9" x14ac:dyDescent="0.3">
      <c r="A9">
        <v>16</v>
      </c>
      <c r="B9">
        <v>12199</v>
      </c>
      <c r="C9">
        <v>2727.2</v>
      </c>
      <c r="D9">
        <v>1476</v>
      </c>
      <c r="F9">
        <v>16</v>
      </c>
      <c r="G9">
        <v>14109</v>
      </c>
      <c r="H9">
        <v>3193.08</v>
      </c>
      <c r="I9">
        <v>1676</v>
      </c>
    </row>
    <row r="10" spans="1:9" x14ac:dyDescent="0.3">
      <c r="A10">
        <v>32</v>
      </c>
      <c r="B10">
        <v>6598</v>
      </c>
      <c r="C10">
        <v>1465.74</v>
      </c>
      <c r="D10">
        <v>892.43299999999999</v>
      </c>
      <c r="F10">
        <v>32</v>
      </c>
      <c r="G10">
        <v>8140</v>
      </c>
      <c r="H10">
        <v>1818.14</v>
      </c>
      <c r="I10">
        <v>1107.6400000000001</v>
      </c>
    </row>
    <row r="11" spans="1:9" x14ac:dyDescent="0.3">
      <c r="A11">
        <v>64</v>
      </c>
      <c r="B11">
        <v>3783</v>
      </c>
      <c r="C11">
        <v>821.23699999999997</v>
      </c>
      <c r="D11">
        <v>549.89700000000005</v>
      </c>
      <c r="F11">
        <v>64</v>
      </c>
      <c r="G11">
        <v>4643</v>
      </c>
      <c r="H11">
        <v>1014.76</v>
      </c>
      <c r="I11">
        <v>684.86199999999997</v>
      </c>
    </row>
    <row r="12" spans="1:9" x14ac:dyDescent="0.3">
      <c r="A12">
        <v>128</v>
      </c>
      <c r="B12">
        <v>2372</v>
      </c>
      <c r="C12">
        <v>490.20800000000003</v>
      </c>
      <c r="D12">
        <v>368.98099999999999</v>
      </c>
      <c r="F12">
        <v>128</v>
      </c>
      <c r="G12">
        <v>2840</v>
      </c>
      <c r="H12">
        <v>591.34100000000001</v>
      </c>
      <c r="I12">
        <v>451.43400000000003</v>
      </c>
    </row>
    <row r="14" spans="1:9" x14ac:dyDescent="0.3">
      <c r="A14" t="s">
        <v>0</v>
      </c>
      <c r="B14" t="s">
        <v>2</v>
      </c>
      <c r="F14" t="s">
        <v>0</v>
      </c>
      <c r="G14" t="s">
        <v>2</v>
      </c>
    </row>
    <row r="15" spans="1:9" x14ac:dyDescent="0.3">
      <c r="A15" t="s">
        <v>4</v>
      </c>
      <c r="B15" t="s">
        <v>5</v>
      </c>
      <c r="C15" t="s">
        <v>6</v>
      </c>
      <c r="D15" t="s">
        <v>7</v>
      </c>
      <c r="F15" t="s">
        <v>4</v>
      </c>
      <c r="G15" t="s">
        <v>5</v>
      </c>
      <c r="H15" t="s">
        <v>6</v>
      </c>
      <c r="I15" t="s">
        <v>7</v>
      </c>
    </row>
    <row r="16" spans="1:9" x14ac:dyDescent="0.3">
      <c r="A16">
        <v>1</v>
      </c>
      <c r="C16">
        <v>165600</v>
      </c>
      <c r="D16">
        <v>165600</v>
      </c>
      <c r="F16">
        <v>1</v>
      </c>
      <c r="H16">
        <v>165600</v>
      </c>
      <c r="I16">
        <v>165600</v>
      </c>
    </row>
    <row r="17" spans="1:9" x14ac:dyDescent="0.3">
      <c r="A17">
        <v>2</v>
      </c>
      <c r="C17">
        <v>165600</v>
      </c>
      <c r="D17">
        <v>165600</v>
      </c>
      <c r="F17">
        <v>2</v>
      </c>
      <c r="H17">
        <v>165600</v>
      </c>
      <c r="I17">
        <v>165600</v>
      </c>
    </row>
    <row r="18" spans="1:9" x14ac:dyDescent="0.3">
      <c r="A18">
        <v>4</v>
      </c>
      <c r="B18">
        <v>66099</v>
      </c>
      <c r="C18">
        <v>16593.3</v>
      </c>
      <c r="D18">
        <v>1407.47</v>
      </c>
      <c r="F18">
        <v>4</v>
      </c>
      <c r="G18">
        <v>79335</v>
      </c>
      <c r="H18">
        <v>19899.900000000001</v>
      </c>
      <c r="I18">
        <v>2013.25</v>
      </c>
    </row>
    <row r="19" spans="1:9" x14ac:dyDescent="0.3">
      <c r="A19">
        <v>8</v>
      </c>
      <c r="B19">
        <v>33286</v>
      </c>
      <c r="C19">
        <v>8342.1299999999992</v>
      </c>
      <c r="D19">
        <v>791.81799999999998</v>
      </c>
      <c r="F19">
        <v>8</v>
      </c>
      <c r="G19">
        <v>40257</v>
      </c>
      <c r="H19">
        <v>10081.700000000001</v>
      </c>
      <c r="I19">
        <v>1073.29</v>
      </c>
    </row>
    <row r="20" spans="1:9" x14ac:dyDescent="0.3">
      <c r="A20">
        <v>16</v>
      </c>
      <c r="B20">
        <v>13030</v>
      </c>
      <c r="C20">
        <v>4153.4399999999996</v>
      </c>
      <c r="D20">
        <v>578.82600000000002</v>
      </c>
      <c r="F20">
        <v>16</v>
      </c>
      <c r="G20">
        <v>20515</v>
      </c>
      <c r="H20">
        <v>5121.8900000000003</v>
      </c>
      <c r="I20">
        <v>686.476</v>
      </c>
    </row>
    <row r="21" spans="1:9" x14ac:dyDescent="0.3">
      <c r="A21">
        <v>32</v>
      </c>
      <c r="B21">
        <v>8625</v>
      </c>
      <c r="C21">
        <v>2096.38</v>
      </c>
      <c r="D21">
        <v>256.274</v>
      </c>
      <c r="F21">
        <v>32</v>
      </c>
      <c r="G21">
        <v>10436</v>
      </c>
      <c r="H21">
        <v>2533.16</v>
      </c>
      <c r="I21">
        <v>302.83600000000001</v>
      </c>
    </row>
    <row r="22" spans="1:9" x14ac:dyDescent="0.3">
      <c r="A22">
        <v>64</v>
      </c>
      <c r="B22">
        <v>4706</v>
      </c>
      <c r="C22">
        <v>1104.6199999999999</v>
      </c>
      <c r="D22">
        <v>187.46199999999999</v>
      </c>
      <c r="F22">
        <v>64</v>
      </c>
      <c r="G22">
        <v>5626</v>
      </c>
      <c r="H22">
        <v>1330.15</v>
      </c>
      <c r="I22">
        <v>214.81399999999999</v>
      </c>
    </row>
    <row r="23" spans="1:9" x14ac:dyDescent="0.3">
      <c r="A23">
        <v>128</v>
      </c>
      <c r="B23">
        <v>2746</v>
      </c>
      <c r="C23">
        <v>609.02099999999996</v>
      </c>
      <c r="D23">
        <v>151.529</v>
      </c>
      <c r="F23">
        <v>128</v>
      </c>
      <c r="G23">
        <v>3217</v>
      </c>
      <c r="H23">
        <v>718.93600000000004</v>
      </c>
      <c r="I23">
        <v>167.911</v>
      </c>
    </row>
    <row r="29" spans="1:9" x14ac:dyDescent="0.3">
      <c r="A29" t="s">
        <v>0</v>
      </c>
      <c r="B29" t="s">
        <v>3</v>
      </c>
      <c r="F29" t="s">
        <v>0</v>
      </c>
      <c r="G29" t="s">
        <v>3</v>
      </c>
    </row>
    <row r="30" spans="1:9" x14ac:dyDescent="0.3">
      <c r="A30" t="s">
        <v>4</v>
      </c>
      <c r="B30" t="s">
        <v>5</v>
      </c>
      <c r="C30" t="s">
        <v>6</v>
      </c>
      <c r="D30" t="s">
        <v>7</v>
      </c>
      <c r="F30" t="s">
        <v>4</v>
      </c>
      <c r="G30" t="s">
        <v>5</v>
      </c>
      <c r="H30" t="s">
        <v>6</v>
      </c>
      <c r="I30" t="s">
        <v>7</v>
      </c>
    </row>
    <row r="31" spans="1:9" x14ac:dyDescent="0.3">
      <c r="A31">
        <v>1</v>
      </c>
      <c r="C31">
        <v>165600</v>
      </c>
      <c r="D31">
        <v>165600</v>
      </c>
      <c r="F31">
        <v>1</v>
      </c>
      <c r="H31">
        <v>165600</v>
      </c>
      <c r="I31">
        <v>165600</v>
      </c>
    </row>
    <row r="32" spans="1:9" x14ac:dyDescent="0.3">
      <c r="A32">
        <v>2</v>
      </c>
      <c r="C32">
        <v>165600</v>
      </c>
      <c r="D32">
        <v>165600</v>
      </c>
      <c r="F32">
        <v>2</v>
      </c>
      <c r="H32">
        <v>165600</v>
      </c>
      <c r="I32">
        <v>165600</v>
      </c>
    </row>
    <row r="33" spans="1:41" x14ac:dyDescent="0.3">
      <c r="A33">
        <v>4</v>
      </c>
      <c r="B33">
        <v>67109</v>
      </c>
      <c r="C33">
        <v>16851.7</v>
      </c>
      <c r="D33">
        <v>1649.3</v>
      </c>
      <c r="F33">
        <v>4</v>
      </c>
      <c r="G33">
        <v>79908</v>
      </c>
      <c r="H33">
        <v>20049.5</v>
      </c>
      <c r="I33">
        <v>2062.5500000000002</v>
      </c>
    </row>
    <row r="34" spans="1:41" x14ac:dyDescent="0.3">
      <c r="A34">
        <v>8</v>
      </c>
      <c r="B34">
        <v>33503</v>
      </c>
      <c r="C34">
        <v>8398.9</v>
      </c>
      <c r="D34">
        <v>813.96900000000005</v>
      </c>
      <c r="F34">
        <v>8</v>
      </c>
      <c r="G34">
        <v>40588</v>
      </c>
      <c r="H34">
        <v>10167.6</v>
      </c>
      <c r="I34">
        <v>1114.5999999999999</v>
      </c>
    </row>
    <row r="35" spans="1:41" x14ac:dyDescent="0.3">
      <c r="A35">
        <v>16</v>
      </c>
      <c r="B35">
        <v>17048</v>
      </c>
      <c r="C35">
        <v>1905.57</v>
      </c>
      <c r="D35">
        <v>508.87200000000001</v>
      </c>
      <c r="F35">
        <v>16</v>
      </c>
      <c r="G35">
        <v>20759</v>
      </c>
      <c r="H35">
        <v>5184.54</v>
      </c>
      <c r="I35">
        <v>718.23</v>
      </c>
    </row>
    <row r="36" spans="1:41" x14ac:dyDescent="0.3">
      <c r="A36">
        <v>32</v>
      </c>
      <c r="B36">
        <v>6856.5659999999998</v>
      </c>
      <c r="C36">
        <v>2109.81</v>
      </c>
      <c r="D36">
        <v>226.88800000000001</v>
      </c>
      <c r="F36">
        <v>32</v>
      </c>
      <c r="G36">
        <v>10453</v>
      </c>
      <c r="H36">
        <v>2565.2600000000002</v>
      </c>
      <c r="I36">
        <v>259.55700000000002</v>
      </c>
    </row>
    <row r="37" spans="1:41" x14ac:dyDescent="0.3">
      <c r="A37">
        <v>64</v>
      </c>
      <c r="B37">
        <v>4997</v>
      </c>
      <c r="C37">
        <v>1185.8499999999999</v>
      </c>
      <c r="D37">
        <v>263.673</v>
      </c>
      <c r="F37">
        <v>64</v>
      </c>
      <c r="G37">
        <v>5920</v>
      </c>
      <c r="H37">
        <v>1410.09</v>
      </c>
      <c r="I37">
        <v>287.58999999999997</v>
      </c>
    </row>
    <row r="38" spans="1:41" x14ac:dyDescent="0.3">
      <c r="A38">
        <v>128</v>
      </c>
      <c r="B38">
        <v>4096</v>
      </c>
      <c r="C38">
        <v>725.86699999999996</v>
      </c>
      <c r="D38">
        <v>269.84800000000001</v>
      </c>
      <c r="F38">
        <v>128</v>
      </c>
      <c r="G38">
        <v>3597</v>
      </c>
      <c r="H38">
        <v>824.03800000000001</v>
      </c>
      <c r="I38">
        <v>271.29399999999998</v>
      </c>
    </row>
    <row r="41" spans="1:41" x14ac:dyDescent="0.3">
      <c r="A41" t="s">
        <v>14</v>
      </c>
    </row>
    <row r="42" spans="1:41" x14ac:dyDescent="0.3">
      <c r="A42" t="s">
        <v>8</v>
      </c>
    </row>
    <row r="43" spans="1:41" x14ac:dyDescent="0.3">
      <c r="A43" t="s">
        <v>0</v>
      </c>
      <c r="B43" t="s">
        <v>1</v>
      </c>
      <c r="M43" s="3" t="s">
        <v>15</v>
      </c>
      <c r="W43" s="3" t="s">
        <v>16</v>
      </c>
      <c r="AG43" s="3" t="s">
        <v>20</v>
      </c>
      <c r="AL43" s="3" t="s">
        <v>25</v>
      </c>
    </row>
    <row r="44" spans="1:41" x14ac:dyDescent="0.3">
      <c r="A44" t="s">
        <v>4</v>
      </c>
      <c r="B44" t="s">
        <v>5</v>
      </c>
      <c r="C44" t="s">
        <v>6</v>
      </c>
      <c r="D44" t="s">
        <v>7</v>
      </c>
      <c r="N44" s="2" t="s">
        <v>1</v>
      </c>
      <c r="O44" s="2"/>
      <c r="Q44" s="2" t="s">
        <v>2</v>
      </c>
      <c r="R44" s="2"/>
      <c r="T44" s="2" t="s">
        <v>3</v>
      </c>
      <c r="U44" s="2"/>
      <c r="W44" s="1"/>
      <c r="X44" s="2" t="s">
        <v>17</v>
      </c>
      <c r="Y44" s="2"/>
      <c r="Z44" s="1"/>
      <c r="AA44" s="2" t="s">
        <v>18</v>
      </c>
      <c r="AB44" s="2"/>
      <c r="AC44" s="1"/>
      <c r="AD44" s="2" t="s">
        <v>19</v>
      </c>
      <c r="AE44" s="2"/>
      <c r="AH44" t="s">
        <v>21</v>
      </c>
      <c r="AI44" t="s">
        <v>22</v>
      </c>
      <c r="AJ44" t="s">
        <v>23</v>
      </c>
      <c r="AL44" s="1"/>
      <c r="AM44" s="1" t="s">
        <v>1</v>
      </c>
      <c r="AN44" s="1" t="s">
        <v>2</v>
      </c>
      <c r="AO44" s="1" t="s">
        <v>3</v>
      </c>
    </row>
    <row r="45" spans="1:41" x14ac:dyDescent="0.3">
      <c r="A45">
        <v>16</v>
      </c>
      <c r="B45">
        <v>1044</v>
      </c>
      <c r="C45">
        <v>230.393</v>
      </c>
      <c r="D45">
        <v>148.18</v>
      </c>
      <c r="M45" s="1" t="s">
        <v>10</v>
      </c>
      <c r="N45" s="1" t="s">
        <v>11</v>
      </c>
      <c r="O45" s="1" t="s">
        <v>12</v>
      </c>
      <c r="P45" s="1"/>
      <c r="Q45" s="1" t="s">
        <v>11</v>
      </c>
      <c r="R45" s="1" t="s">
        <v>12</v>
      </c>
      <c r="S45" s="1"/>
      <c r="T45" s="1" t="s">
        <v>11</v>
      </c>
      <c r="U45" s="1" t="s">
        <v>12</v>
      </c>
      <c r="W45" s="1" t="s">
        <v>10</v>
      </c>
      <c r="X45" s="1" t="s">
        <v>11</v>
      </c>
      <c r="Y45" s="1" t="s">
        <v>12</v>
      </c>
      <c r="Z45" s="1"/>
      <c r="AA45" s="1" t="s">
        <v>11</v>
      </c>
      <c r="AB45" s="1" t="s">
        <v>12</v>
      </c>
      <c r="AC45" s="1"/>
      <c r="AD45" s="1" t="s">
        <v>11</v>
      </c>
      <c r="AE45" s="1" t="s">
        <v>12</v>
      </c>
      <c r="AG45" s="1" t="s">
        <v>10</v>
      </c>
      <c r="AH45" s="1" t="s">
        <v>11</v>
      </c>
      <c r="AI45" s="1" t="s">
        <v>11</v>
      </c>
      <c r="AJ45" s="1" t="s">
        <v>11</v>
      </c>
      <c r="AL45" s="1" t="s">
        <v>10</v>
      </c>
      <c r="AM45" s="1" t="s">
        <v>11</v>
      </c>
      <c r="AN45" s="1" t="s">
        <v>11</v>
      </c>
      <c r="AO45" s="1" t="s">
        <v>11</v>
      </c>
    </row>
    <row r="46" spans="1:41" x14ac:dyDescent="0.3">
      <c r="A46">
        <v>32</v>
      </c>
      <c r="B46">
        <v>1270</v>
      </c>
      <c r="C46">
        <v>281.99200000000002</v>
      </c>
      <c r="D46">
        <v>183.45500000000001</v>
      </c>
      <c r="M46" s="1">
        <v>1</v>
      </c>
      <c r="N46" s="1">
        <v>165600</v>
      </c>
      <c r="O46" s="1">
        <v>165600</v>
      </c>
      <c r="P46" s="1"/>
      <c r="Q46" s="1">
        <v>165600</v>
      </c>
      <c r="R46" s="1">
        <v>165600</v>
      </c>
      <c r="S46" s="1"/>
      <c r="T46" s="1">
        <v>165600</v>
      </c>
      <c r="U46" s="1">
        <v>165600</v>
      </c>
      <c r="W46" s="1">
        <v>1</v>
      </c>
      <c r="X46" s="1">
        <f>$N$46/N46</f>
        <v>1</v>
      </c>
      <c r="Y46" s="1">
        <f>$O$46/O46</f>
        <v>1</v>
      </c>
      <c r="Z46" s="1"/>
      <c r="AA46" s="1">
        <f>$Q$46/Q46</f>
        <v>1</v>
      </c>
      <c r="AB46" s="1">
        <f>$R$46/R46</f>
        <v>1</v>
      </c>
      <c r="AC46" s="1"/>
      <c r="AD46" s="1">
        <f>$T$46/T46</f>
        <v>1</v>
      </c>
      <c r="AE46" s="1">
        <f>$U$46/U46</f>
        <v>1</v>
      </c>
      <c r="AG46" s="1">
        <v>1</v>
      </c>
      <c r="AH46" t="s">
        <v>24</v>
      </c>
      <c r="AI46" t="s">
        <v>24</v>
      </c>
      <c r="AJ46" t="s">
        <v>24</v>
      </c>
      <c r="AL46" s="1">
        <v>16</v>
      </c>
      <c r="AM46" s="1">
        <f>$C$31/C45 /100</f>
        <v>7.187718376860408</v>
      </c>
      <c r="AN46" s="1">
        <f>$C$31/C52 /100</f>
        <v>4.7103799023790831</v>
      </c>
      <c r="AO46" s="1">
        <f>$C$31/C59 /100</f>
        <v>4.7091877504244239</v>
      </c>
    </row>
    <row r="47" spans="1:41" x14ac:dyDescent="0.3">
      <c r="A47">
        <v>64</v>
      </c>
      <c r="B47">
        <v>1560</v>
      </c>
      <c r="C47">
        <v>331.58199999999999</v>
      </c>
      <c r="D47">
        <v>230.67500000000001</v>
      </c>
      <c r="M47" s="1">
        <v>2</v>
      </c>
      <c r="N47" s="1">
        <v>165600</v>
      </c>
      <c r="O47" s="1">
        <v>165600</v>
      </c>
      <c r="P47" s="1"/>
      <c r="Q47" s="1">
        <v>165600</v>
      </c>
      <c r="R47" s="1">
        <v>165600</v>
      </c>
      <c r="S47" s="1"/>
      <c r="T47" s="1">
        <v>165600</v>
      </c>
      <c r="U47" s="1">
        <v>165600</v>
      </c>
      <c r="W47" s="1">
        <v>2</v>
      </c>
      <c r="X47" s="1">
        <f>$N$46/N47</f>
        <v>1</v>
      </c>
      <c r="Y47" s="1">
        <f t="shared" ref="Y47:Y53" si="0">$O$46/O47</f>
        <v>1</v>
      </c>
      <c r="Z47" s="1"/>
      <c r="AA47" s="1">
        <f t="shared" ref="AA47:AA53" si="1">$Q$46/Q47</f>
        <v>1</v>
      </c>
      <c r="AB47" s="1">
        <f t="shared" ref="AB47:AB53" si="2">$R$46/R47</f>
        <v>1</v>
      </c>
      <c r="AC47" s="1"/>
      <c r="AD47" s="1">
        <f t="shared" ref="AD47:AD53" si="3">$T$46/T47</f>
        <v>1</v>
      </c>
      <c r="AE47" s="1">
        <f t="shared" ref="AE47:AE53" si="4">$U$46/U47</f>
        <v>1</v>
      </c>
      <c r="AG47" s="1">
        <v>2</v>
      </c>
      <c r="AH47" t="s">
        <v>24</v>
      </c>
      <c r="AI47" t="s">
        <v>24</v>
      </c>
      <c r="AJ47" t="s">
        <v>24</v>
      </c>
      <c r="AL47" s="1">
        <v>32</v>
      </c>
      <c r="AM47" s="1">
        <f>$C$31/C46 /100</f>
        <v>5.8725070214757862</v>
      </c>
      <c r="AN47" s="1">
        <f>$C$31/C53 /100</f>
        <v>4.1524781969819307</v>
      </c>
      <c r="AO47" s="1">
        <f>$C$31/C60 /100</f>
        <v>4.1298405921433279</v>
      </c>
    </row>
    <row r="48" spans="1:41" x14ac:dyDescent="0.3">
      <c r="A48">
        <v>128</v>
      </c>
      <c r="B48">
        <v>2150</v>
      </c>
      <c r="C48">
        <v>434.64600000000002</v>
      </c>
      <c r="D48">
        <v>327.73200000000003</v>
      </c>
      <c r="M48" s="1">
        <v>4</v>
      </c>
      <c r="N48" s="1">
        <v>9241.26</v>
      </c>
      <c r="O48" s="1">
        <v>11014.4</v>
      </c>
      <c r="P48" s="1"/>
      <c r="Q48" s="1">
        <v>16593.3</v>
      </c>
      <c r="R48" s="1">
        <v>19899.900000000001</v>
      </c>
      <c r="S48" s="1"/>
      <c r="T48" s="1">
        <v>16851.7</v>
      </c>
      <c r="U48" s="1">
        <v>20049.5</v>
      </c>
      <c r="W48" s="1">
        <v>4</v>
      </c>
      <c r="X48" s="1">
        <f>$N$46/N48</f>
        <v>17.919634335577616</v>
      </c>
      <c r="Y48" s="1">
        <f t="shared" si="0"/>
        <v>15.034863451481698</v>
      </c>
      <c r="Z48" s="1"/>
      <c r="AA48" s="1">
        <f t="shared" si="1"/>
        <v>9.979931659163638</v>
      </c>
      <c r="AB48" s="1">
        <f t="shared" si="2"/>
        <v>8.321649857536972</v>
      </c>
      <c r="AC48" s="1"/>
      <c r="AD48" s="1">
        <f t="shared" si="3"/>
        <v>9.8269017369167493</v>
      </c>
      <c r="AE48" s="1">
        <f t="shared" si="4"/>
        <v>8.2595575949524918</v>
      </c>
      <c r="AG48" s="1">
        <v>4</v>
      </c>
      <c r="AH48">
        <f>(D7/B7)*100</f>
        <v>10.363769373837568</v>
      </c>
      <c r="AI48">
        <f>(D18/B18) *100</f>
        <v>2.1293362985824293</v>
      </c>
      <c r="AJ48">
        <f>(D33/B33)*100</f>
        <v>2.4576435351443173</v>
      </c>
      <c r="AL48" s="1">
        <v>64</v>
      </c>
      <c r="AM48" s="1">
        <f>$C$31/C47 /100</f>
        <v>4.9942397355706882</v>
      </c>
      <c r="AN48" s="1">
        <f>$C$31/C54 /100</f>
        <v>3.7253583070316139</v>
      </c>
      <c r="AO48" s="1">
        <f>$C$31/C61 /100</f>
        <v>3.4396238015320448</v>
      </c>
    </row>
    <row r="49" spans="1:41" x14ac:dyDescent="0.3">
      <c r="M49" s="1">
        <v>8</v>
      </c>
      <c r="N49" s="1">
        <v>5036.08</v>
      </c>
      <c r="O49" s="1">
        <v>5940.2</v>
      </c>
      <c r="P49" s="1"/>
      <c r="Q49" s="1">
        <v>8342.1299999999992</v>
      </c>
      <c r="R49" s="1">
        <v>10081.700000000001</v>
      </c>
      <c r="S49" s="1"/>
      <c r="T49" s="1">
        <v>8398.9</v>
      </c>
      <c r="U49" s="1">
        <v>10167.6</v>
      </c>
      <c r="W49" s="1">
        <v>8</v>
      </c>
      <c r="X49" s="1">
        <f>$N$46/N49</f>
        <v>32.882718304713187</v>
      </c>
      <c r="Y49" s="1">
        <f t="shared" si="0"/>
        <v>27.877849230665635</v>
      </c>
      <c r="Z49" s="1"/>
      <c r="AA49" s="1">
        <f t="shared" si="1"/>
        <v>19.851045236648197</v>
      </c>
      <c r="AB49" s="1">
        <f t="shared" si="2"/>
        <v>16.425801204161996</v>
      </c>
      <c r="AC49" s="1"/>
      <c r="AD49" s="1">
        <f t="shared" si="3"/>
        <v>19.716867685053995</v>
      </c>
      <c r="AE49" s="1">
        <f t="shared" si="4"/>
        <v>16.287029387466067</v>
      </c>
      <c r="AG49" s="1">
        <v>8</v>
      </c>
      <c r="AH49">
        <f t="shared" ref="AH49:AH53" si="5">(D8/B8)*100</f>
        <v>11.10976427964396</v>
      </c>
      <c r="AI49">
        <f t="shared" ref="AI49:AI53" si="6">(D19/B19) *100</f>
        <v>2.3788319413567267</v>
      </c>
      <c r="AJ49">
        <f t="shared" ref="AJ49:AJ53" si="7">(D34/B34)*100</f>
        <v>2.4295406381518077</v>
      </c>
      <c r="AL49" s="1">
        <v>128</v>
      </c>
      <c r="AM49" s="1">
        <f>$C$31/C48 /100</f>
        <v>3.809997101089162</v>
      </c>
      <c r="AN49" s="1">
        <f>$C$31/C55 /100</f>
        <v>3.1456157979815633</v>
      </c>
      <c r="AO49" s="1">
        <f>$C$31/C62 /100</f>
        <v>2.7139221255123429</v>
      </c>
    </row>
    <row r="50" spans="1:41" x14ac:dyDescent="0.3">
      <c r="A50" t="s">
        <v>0</v>
      </c>
      <c r="B50" t="s">
        <v>2</v>
      </c>
      <c r="M50" s="1">
        <v>16</v>
      </c>
      <c r="N50" s="1">
        <v>2727.2</v>
      </c>
      <c r="O50" s="1">
        <v>3193.08</v>
      </c>
      <c r="P50" s="1"/>
      <c r="Q50" s="1">
        <v>4153.4399999999996</v>
      </c>
      <c r="R50" s="1">
        <v>5121.8900000000003</v>
      </c>
      <c r="S50" s="1"/>
      <c r="T50" s="1">
        <v>1905.57</v>
      </c>
      <c r="U50" s="1">
        <v>5184.54</v>
      </c>
      <c r="W50" s="1">
        <v>16</v>
      </c>
      <c r="X50" s="1">
        <f>$N$46/N50</f>
        <v>60.721619243179823</v>
      </c>
      <c r="Y50" s="1">
        <f t="shared" si="0"/>
        <v>51.862151903491302</v>
      </c>
      <c r="Z50" s="1"/>
      <c r="AA50" s="1">
        <f t="shared" si="1"/>
        <v>39.870565121923036</v>
      </c>
      <c r="AB50" s="1">
        <f t="shared" si="2"/>
        <v>32.331815013598494</v>
      </c>
      <c r="AC50" s="1"/>
      <c r="AD50" s="1">
        <f t="shared" si="3"/>
        <v>86.903131346526237</v>
      </c>
      <c r="AE50" s="1">
        <f t="shared" si="4"/>
        <v>31.941117244731451</v>
      </c>
      <c r="AG50" s="1">
        <v>16</v>
      </c>
      <c r="AH50">
        <f t="shared" si="5"/>
        <v>12.099352405934912</v>
      </c>
      <c r="AI50">
        <f t="shared" si="6"/>
        <v>4.4422563315425938</v>
      </c>
      <c r="AJ50">
        <f t="shared" si="7"/>
        <v>2.9849366494603475</v>
      </c>
    </row>
    <row r="51" spans="1:41" x14ac:dyDescent="0.3">
      <c r="A51" t="s">
        <v>4</v>
      </c>
      <c r="B51" t="s">
        <v>5</v>
      </c>
      <c r="C51" t="s">
        <v>6</v>
      </c>
      <c r="D51" t="s">
        <v>7</v>
      </c>
      <c r="M51" s="1">
        <v>32</v>
      </c>
      <c r="N51" s="1">
        <v>1465.74</v>
      </c>
      <c r="O51" s="1">
        <v>1818.14</v>
      </c>
      <c r="P51" s="1"/>
      <c r="Q51" s="1">
        <v>2096.38</v>
      </c>
      <c r="R51" s="1">
        <v>2533.16</v>
      </c>
      <c r="S51" s="1"/>
      <c r="T51" s="1">
        <v>2109.81</v>
      </c>
      <c r="U51" s="1">
        <v>2565.2600000000002</v>
      </c>
      <c r="W51" s="1">
        <v>32</v>
      </c>
      <c r="X51" s="1">
        <f>$N$46/N51</f>
        <v>112.98047402677146</v>
      </c>
      <c r="Y51" s="1">
        <f t="shared" si="0"/>
        <v>91.082094888182425</v>
      </c>
      <c r="Z51" s="1"/>
      <c r="AA51" s="1">
        <f t="shared" si="1"/>
        <v>78.99331228117039</v>
      </c>
      <c r="AB51" s="1">
        <f t="shared" si="2"/>
        <v>65.372893934848179</v>
      </c>
      <c r="AC51" s="1"/>
      <c r="AD51" s="1">
        <f t="shared" si="3"/>
        <v>78.490480185419543</v>
      </c>
      <c r="AE51" s="1">
        <f t="shared" si="4"/>
        <v>64.554859936224787</v>
      </c>
      <c r="AG51" s="1">
        <v>32</v>
      </c>
      <c r="AH51">
        <f t="shared" si="5"/>
        <v>13.525810851773265</v>
      </c>
      <c r="AI51">
        <f t="shared" si="6"/>
        <v>2.9712927536231883</v>
      </c>
      <c r="AJ51">
        <f t="shared" si="7"/>
        <v>3.3090617081495313</v>
      </c>
    </row>
    <row r="52" spans="1:41" x14ac:dyDescent="0.3">
      <c r="A52">
        <v>16</v>
      </c>
      <c r="B52">
        <v>1463</v>
      </c>
      <c r="C52">
        <v>351.56400000000002</v>
      </c>
      <c r="D52">
        <v>44.39</v>
      </c>
      <c r="M52" s="1">
        <v>64</v>
      </c>
      <c r="N52" s="1">
        <v>821.23699999999997</v>
      </c>
      <c r="O52" s="1">
        <v>1014.76</v>
      </c>
      <c r="P52" s="1"/>
      <c r="Q52" s="1">
        <v>1104.6199999999999</v>
      </c>
      <c r="R52" s="1">
        <v>1330.15</v>
      </c>
      <c r="S52" s="1"/>
      <c r="T52" s="1">
        <v>1185.8499999999999</v>
      </c>
      <c r="U52" s="1">
        <v>1410.09</v>
      </c>
      <c r="W52" s="1">
        <v>64</v>
      </c>
      <c r="X52" s="1">
        <f>$N$46/N52</f>
        <v>201.64702759373969</v>
      </c>
      <c r="Y52" s="1">
        <f t="shared" si="0"/>
        <v>163.19129646418858</v>
      </c>
      <c r="Z52" s="1"/>
      <c r="AA52" s="1">
        <f t="shared" si="1"/>
        <v>149.91580815121944</v>
      </c>
      <c r="AB52" s="1">
        <f t="shared" si="2"/>
        <v>124.49723715370446</v>
      </c>
      <c r="AC52" s="1"/>
      <c r="AD52" s="1">
        <f t="shared" si="3"/>
        <v>139.646666947759</v>
      </c>
      <c r="AE52" s="1">
        <f t="shared" si="4"/>
        <v>117.4393123843159</v>
      </c>
      <c r="AG52" s="1">
        <v>64</v>
      </c>
      <c r="AH52">
        <f t="shared" si="5"/>
        <v>14.536003172085648</v>
      </c>
      <c r="AI52">
        <f t="shared" si="6"/>
        <v>3.9834679133021673</v>
      </c>
      <c r="AJ52">
        <f t="shared" si="7"/>
        <v>5.2766259755853513</v>
      </c>
    </row>
    <row r="53" spans="1:41" x14ac:dyDescent="0.3">
      <c r="A53">
        <v>32</v>
      </c>
      <c r="B53">
        <v>1672</v>
      </c>
      <c r="C53">
        <v>398.798</v>
      </c>
      <c r="D53">
        <v>55.517099999999999</v>
      </c>
      <c r="M53" s="1">
        <v>128</v>
      </c>
      <c r="N53">
        <v>490.20800000000003</v>
      </c>
      <c r="O53">
        <v>591.34100000000001</v>
      </c>
      <c r="P53" s="1"/>
      <c r="Q53">
        <v>609.02099999999996</v>
      </c>
      <c r="R53">
        <v>718.93600000000004</v>
      </c>
      <c r="S53" s="1"/>
      <c r="T53" s="1">
        <v>725.86699999999996</v>
      </c>
      <c r="U53">
        <v>824.03800000000001</v>
      </c>
      <c r="W53" s="1">
        <v>128</v>
      </c>
      <c r="X53" s="1">
        <f>$N$46/N53</f>
        <v>337.81578432012532</v>
      </c>
      <c r="Y53" s="1">
        <f t="shared" si="0"/>
        <v>280.04146507683384</v>
      </c>
      <c r="Z53" s="1"/>
      <c r="AA53" s="1">
        <f t="shared" si="1"/>
        <v>271.91180599683759</v>
      </c>
      <c r="AB53" s="1">
        <f t="shared" si="2"/>
        <v>230.34039191249289</v>
      </c>
      <c r="AC53" s="1"/>
      <c r="AD53" s="1">
        <f t="shared" si="3"/>
        <v>228.14096797347173</v>
      </c>
      <c r="AE53" s="1">
        <f t="shared" si="4"/>
        <v>200.9616061395227</v>
      </c>
      <c r="AG53" s="1">
        <v>128</v>
      </c>
      <c r="AH53">
        <f t="shared" si="5"/>
        <v>15.555691399662733</v>
      </c>
      <c r="AI53">
        <f t="shared" si="6"/>
        <v>5.5181718863801894</v>
      </c>
      <c r="AJ53">
        <f t="shared" si="7"/>
        <v>6.5880859375000007</v>
      </c>
    </row>
    <row r="54" spans="1:41" x14ac:dyDescent="0.3">
      <c r="A54">
        <v>64</v>
      </c>
      <c r="B54">
        <v>1922</v>
      </c>
      <c r="C54">
        <v>444.52100000000002</v>
      </c>
      <c r="D54">
        <v>83.23</v>
      </c>
      <c r="M54" s="1"/>
      <c r="N54" s="1"/>
      <c r="O54" s="1"/>
      <c r="P54" s="1"/>
      <c r="Q54" s="1"/>
      <c r="R54" s="1"/>
      <c r="S54" s="1"/>
      <c r="T54" s="1"/>
      <c r="U54" s="1"/>
    </row>
    <row r="55" spans="1:41" x14ac:dyDescent="0.3">
      <c r="A55">
        <v>128</v>
      </c>
      <c r="B55">
        <v>2379</v>
      </c>
      <c r="C55">
        <v>526.447</v>
      </c>
      <c r="D55">
        <v>147.864</v>
      </c>
    </row>
    <row r="57" spans="1:41" x14ac:dyDescent="0.3">
      <c r="A57" t="s">
        <v>0</v>
      </c>
      <c r="B57" t="s">
        <v>3</v>
      </c>
    </row>
    <row r="58" spans="1:41" x14ac:dyDescent="0.3">
      <c r="A58" t="s">
        <v>4</v>
      </c>
      <c r="B58" t="s">
        <v>5</v>
      </c>
      <c r="C58" t="s">
        <v>6</v>
      </c>
      <c r="D58" t="s">
        <v>7</v>
      </c>
    </row>
    <row r="59" spans="1:41" x14ac:dyDescent="0.3">
      <c r="A59">
        <v>16</v>
      </c>
      <c r="B59">
        <v>1145</v>
      </c>
      <c r="C59">
        <v>351.65300000000002</v>
      </c>
      <c r="D59">
        <v>43.260599999999997</v>
      </c>
    </row>
    <row r="60" spans="1:41" x14ac:dyDescent="0.3">
      <c r="A60">
        <v>32</v>
      </c>
      <c r="B60">
        <v>1466</v>
      </c>
      <c r="C60">
        <v>400.98399999999998</v>
      </c>
      <c r="D60">
        <v>50.48</v>
      </c>
    </row>
    <row r="61" spans="1:41" x14ac:dyDescent="0.3">
      <c r="A61">
        <v>64</v>
      </c>
      <c r="B61">
        <v>2075</v>
      </c>
      <c r="C61">
        <v>481.44799999999998</v>
      </c>
      <c r="D61">
        <v>120.38</v>
      </c>
    </row>
    <row r="62" spans="1:41" x14ac:dyDescent="0.3">
      <c r="A62">
        <v>128</v>
      </c>
      <c r="B62">
        <v>2036</v>
      </c>
      <c r="C62">
        <v>610.18700000000001</v>
      </c>
      <c r="D62">
        <v>219.89599999999999</v>
      </c>
    </row>
    <row r="68" spans="23:31" x14ac:dyDescent="0.3">
      <c r="W68" s="1"/>
      <c r="X68" s="2" t="s">
        <v>17</v>
      </c>
      <c r="Y68" s="2"/>
      <c r="Z68" s="1"/>
      <c r="AA68" s="2" t="s">
        <v>18</v>
      </c>
      <c r="AB68" s="2"/>
      <c r="AC68" s="1"/>
      <c r="AD68" s="2" t="s">
        <v>19</v>
      </c>
      <c r="AE68" s="2"/>
    </row>
    <row r="69" spans="23:31" x14ac:dyDescent="0.3">
      <c r="W69" s="1" t="s">
        <v>10</v>
      </c>
      <c r="X69" s="1" t="s">
        <v>11</v>
      </c>
      <c r="Y69" s="1" t="s">
        <v>12</v>
      </c>
      <c r="Z69" s="1"/>
      <c r="AA69" s="1" t="s">
        <v>11</v>
      </c>
      <c r="AB69" s="1" t="s">
        <v>12</v>
      </c>
      <c r="AC69" s="1"/>
      <c r="AD69" s="1" t="s">
        <v>11</v>
      </c>
      <c r="AE69" s="1" t="s">
        <v>12</v>
      </c>
    </row>
    <row r="70" spans="23:31" x14ac:dyDescent="0.3">
      <c r="W70" s="1">
        <v>1</v>
      </c>
      <c r="X70" s="1">
        <f>(X46/$W70) *100</f>
        <v>100</v>
      </c>
      <c r="Y70" s="1">
        <f t="shared" ref="Y70:Y77" si="8">(Y46/$W70) *100</f>
        <v>100</v>
      </c>
      <c r="Z70" s="1"/>
      <c r="AA70" s="1">
        <f t="shared" ref="AA70:AB77" si="9">(AA46/$W70) *100</f>
        <v>100</v>
      </c>
      <c r="AB70" s="1">
        <f t="shared" si="9"/>
        <v>100</v>
      </c>
      <c r="AC70" s="1"/>
      <c r="AD70" s="1">
        <f t="shared" ref="AD70:AE77" si="10">(AD46/$W70) *100</f>
        <v>100</v>
      </c>
      <c r="AE70" s="1">
        <f t="shared" si="10"/>
        <v>100</v>
      </c>
    </row>
    <row r="71" spans="23:31" x14ac:dyDescent="0.3">
      <c r="W71" s="1">
        <v>2</v>
      </c>
      <c r="X71" s="1">
        <f t="shared" ref="X71:X77" si="11">(X47/$W71) *100</f>
        <v>50</v>
      </c>
      <c r="Y71" s="1">
        <f t="shared" si="8"/>
        <v>50</v>
      </c>
      <c r="Z71" s="1"/>
      <c r="AA71" s="1">
        <f t="shared" si="9"/>
        <v>50</v>
      </c>
      <c r="AB71" s="1">
        <f t="shared" si="9"/>
        <v>50</v>
      </c>
      <c r="AC71" s="1"/>
      <c r="AD71" s="1">
        <f t="shared" si="10"/>
        <v>50</v>
      </c>
      <c r="AE71" s="1">
        <f t="shared" si="10"/>
        <v>50</v>
      </c>
    </row>
    <row r="72" spans="23:31" x14ac:dyDescent="0.3">
      <c r="W72" s="1">
        <v>4</v>
      </c>
      <c r="X72" s="1">
        <f t="shared" si="11"/>
        <v>447.9908583894404</v>
      </c>
      <c r="Y72" s="1">
        <f t="shared" si="8"/>
        <v>375.87158628704242</v>
      </c>
      <c r="Z72" s="1"/>
      <c r="AA72" s="1">
        <f t="shared" si="9"/>
        <v>249.49829147909094</v>
      </c>
      <c r="AB72" s="1">
        <f t="shared" si="9"/>
        <v>208.04124643842431</v>
      </c>
      <c r="AC72" s="1"/>
      <c r="AD72" s="1">
        <f t="shared" si="10"/>
        <v>245.67254342291872</v>
      </c>
      <c r="AE72" s="1">
        <f t="shared" si="10"/>
        <v>206.48893987381228</v>
      </c>
    </row>
    <row r="73" spans="23:31" x14ac:dyDescent="0.3">
      <c r="W73" s="1">
        <v>8</v>
      </c>
      <c r="X73" s="1">
        <f t="shared" si="11"/>
        <v>411.03397880891481</v>
      </c>
      <c r="Y73" s="1">
        <f t="shared" si="8"/>
        <v>348.47311538332042</v>
      </c>
      <c r="Z73" s="1"/>
      <c r="AA73" s="1">
        <f t="shared" si="9"/>
        <v>248.13806545810246</v>
      </c>
      <c r="AB73" s="1">
        <f t="shared" si="9"/>
        <v>205.32251505202495</v>
      </c>
      <c r="AC73" s="1"/>
      <c r="AD73" s="1">
        <f t="shared" si="10"/>
        <v>246.46084606317493</v>
      </c>
      <c r="AE73" s="1">
        <f t="shared" si="10"/>
        <v>203.58786734332583</v>
      </c>
    </row>
    <row r="74" spans="23:31" x14ac:dyDescent="0.3">
      <c r="W74" s="1">
        <v>16</v>
      </c>
      <c r="X74" s="1">
        <f t="shared" si="11"/>
        <v>379.51012026987388</v>
      </c>
      <c r="Y74" s="1">
        <f t="shared" si="8"/>
        <v>324.13844939682065</v>
      </c>
      <c r="Z74" s="1"/>
      <c r="AA74" s="1">
        <f t="shared" si="9"/>
        <v>249.19103201201898</v>
      </c>
      <c r="AB74" s="1">
        <f t="shared" si="9"/>
        <v>202.07384383499058</v>
      </c>
      <c r="AC74" s="1"/>
      <c r="AD74" s="1">
        <f t="shared" si="10"/>
        <v>543.14457091578902</v>
      </c>
      <c r="AE74" s="1">
        <f t="shared" si="10"/>
        <v>199.63198277957156</v>
      </c>
    </row>
    <row r="75" spans="23:31" x14ac:dyDescent="0.3">
      <c r="W75" s="1">
        <v>32</v>
      </c>
      <c r="X75" s="1">
        <f t="shared" si="11"/>
        <v>353.06398133366082</v>
      </c>
      <c r="Y75" s="1">
        <f t="shared" si="8"/>
        <v>284.63154652557006</v>
      </c>
      <c r="Z75" s="1"/>
      <c r="AA75" s="1">
        <f t="shared" si="9"/>
        <v>246.85410087865748</v>
      </c>
      <c r="AB75" s="1">
        <f t="shared" si="9"/>
        <v>204.29029354640056</v>
      </c>
      <c r="AC75" s="1"/>
      <c r="AD75" s="1">
        <f t="shared" si="10"/>
        <v>245.28275057943608</v>
      </c>
      <c r="AE75" s="1">
        <f t="shared" si="10"/>
        <v>201.73393730070245</v>
      </c>
    </row>
    <row r="76" spans="23:31" x14ac:dyDescent="0.3">
      <c r="W76" s="1">
        <v>64</v>
      </c>
      <c r="X76" s="1">
        <f t="shared" si="11"/>
        <v>315.07348061521827</v>
      </c>
      <c r="Y76" s="1">
        <f t="shared" si="8"/>
        <v>254.98640072529466</v>
      </c>
      <c r="Z76" s="1"/>
      <c r="AA76" s="1">
        <f t="shared" si="9"/>
        <v>234.24345023628038</v>
      </c>
      <c r="AB76" s="1">
        <f t="shared" si="9"/>
        <v>194.52693305266322</v>
      </c>
      <c r="AC76" s="1"/>
      <c r="AD76" s="1">
        <f t="shared" si="10"/>
        <v>218.19791710587344</v>
      </c>
      <c r="AE76" s="1">
        <f t="shared" si="10"/>
        <v>183.49892560049358</v>
      </c>
    </row>
    <row r="77" spans="23:31" x14ac:dyDescent="0.3">
      <c r="W77" s="1">
        <v>128</v>
      </c>
      <c r="X77" s="1">
        <f t="shared" si="11"/>
        <v>263.9185815000979</v>
      </c>
      <c r="Y77" s="1">
        <f t="shared" si="8"/>
        <v>218.78239459127644</v>
      </c>
      <c r="Z77" s="1"/>
      <c r="AA77" s="1">
        <f t="shared" si="9"/>
        <v>212.43109843502936</v>
      </c>
      <c r="AB77" s="1">
        <f t="shared" si="9"/>
        <v>179.95343118163507</v>
      </c>
      <c r="AC77" s="1"/>
      <c r="AD77" s="1">
        <f t="shared" si="10"/>
        <v>178.2351312292748</v>
      </c>
      <c r="AE77" s="1">
        <f t="shared" si="10"/>
        <v>157.00125479650211</v>
      </c>
    </row>
  </sheetData>
  <mergeCells count="9">
    <mergeCell ref="X44:Y44"/>
    <mergeCell ref="AA44:AB44"/>
    <mergeCell ref="AD44:AE44"/>
    <mergeCell ref="X68:Y68"/>
    <mergeCell ref="AA68:AB68"/>
    <mergeCell ref="AD68:AE68"/>
    <mergeCell ref="N44:O44"/>
    <mergeCell ref="Q44:R44"/>
    <mergeCell ref="T44:U4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Li</dc:creator>
  <cp:lastModifiedBy>Benjamin Li</cp:lastModifiedBy>
  <dcterms:created xsi:type="dcterms:W3CDTF">2021-11-16T04:20:05Z</dcterms:created>
  <dcterms:modified xsi:type="dcterms:W3CDTF">2021-11-17T22:13:07Z</dcterms:modified>
</cp:coreProperties>
</file>