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xWindow="-120" yWindow="0" windowWidth="2280" windowHeight="0" tabRatio="624"/>
  </bookViews>
  <sheets>
    <sheet name="젯팅 장비" sheetId="44" r:id="rId1"/>
    <sheet name="레이져 컷팅" sheetId="52" r:id="rId2"/>
    <sheet name="레이져 솔더링" sheetId="50" r:id="rId3"/>
    <sheet name="테잎부착기" sheetId="49" r:id="rId4"/>
    <sheet name="다이어 태치" sheetId="47" r:id="rId5"/>
    <sheet name="와이어 본딩" sheetId="4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0" i="44" l="1"/>
  <c r="AI10" i="44" s="1"/>
  <c r="AG9" i="44"/>
  <c r="AI9" i="44" s="1"/>
  <c r="AG8" i="44"/>
  <c r="AI8" i="44" s="1"/>
  <c r="AG7" i="44"/>
  <c r="AI7" i="44" s="1"/>
  <c r="AG6" i="44"/>
  <c r="AI6" i="44" s="1"/>
  <c r="AG5" i="44"/>
  <c r="AI5" i="44" s="1"/>
  <c r="AA10" i="44"/>
  <c r="AC10" i="44" s="1"/>
  <c r="AA9" i="44"/>
  <c r="AC9" i="44" s="1"/>
  <c r="AA8" i="44"/>
  <c r="AC8" i="44" s="1"/>
  <c r="AA7" i="44"/>
  <c r="AC7" i="44" s="1"/>
  <c r="AA6" i="44"/>
  <c r="AC6" i="44" s="1"/>
  <c r="AA5" i="44"/>
  <c r="AC5" i="44" s="1"/>
  <c r="U10" i="44"/>
  <c r="W10" i="44" s="1"/>
  <c r="U9" i="44"/>
  <c r="W9" i="44" s="1"/>
  <c r="U8" i="44"/>
  <c r="W8" i="44" s="1"/>
  <c r="U7" i="44"/>
  <c r="W7" i="44" s="1"/>
  <c r="U6" i="44"/>
  <c r="W6" i="44" s="1"/>
  <c r="U5" i="44"/>
  <c r="W5" i="44" s="1"/>
  <c r="O10" i="44"/>
  <c r="Q10" i="44" s="1"/>
  <c r="Q9" i="44"/>
  <c r="O9" i="44"/>
  <c r="O8" i="44"/>
  <c r="Q8" i="44" s="1"/>
  <c r="O7" i="44"/>
  <c r="Q7" i="44" s="1"/>
  <c r="Q6" i="44"/>
  <c r="O6" i="44"/>
  <c r="O5" i="44"/>
  <c r="Q5" i="44" s="1"/>
  <c r="I10" i="44"/>
  <c r="K10" i="44" s="1"/>
  <c r="I9" i="44"/>
  <c r="K9" i="44" s="1"/>
  <c r="I8" i="44"/>
  <c r="K8" i="44" s="1"/>
  <c r="I7" i="44"/>
  <c r="K7" i="44" s="1"/>
  <c r="K6" i="44"/>
  <c r="I6" i="44"/>
  <c r="K5" i="44"/>
  <c r="I5" i="44"/>
  <c r="I5" i="49" l="1"/>
  <c r="AS5" i="44" l="1"/>
  <c r="AM5" i="44"/>
  <c r="AO5" i="44" l="1"/>
  <c r="AY10" i="44" l="1"/>
  <c r="BA10" i="44" s="1"/>
  <c r="AY9" i="44"/>
  <c r="BA9" i="44" s="1"/>
  <c r="AY8" i="44"/>
  <c r="BA8" i="44" s="1"/>
  <c r="AY7" i="44"/>
  <c r="BA7" i="44" s="1"/>
  <c r="AY6" i="44"/>
  <c r="BA6" i="44" s="1"/>
  <c r="AY5" i="44"/>
  <c r="BA5" i="44" s="1"/>
  <c r="AS10" i="44" l="1"/>
  <c r="AU10" i="44" s="1"/>
  <c r="AS9" i="44"/>
  <c r="AU9" i="44" s="1"/>
  <c r="AS8" i="44"/>
  <c r="AU8" i="44" s="1"/>
  <c r="AS7" i="44"/>
  <c r="AU7" i="44" s="1"/>
  <c r="AS6" i="44"/>
  <c r="AU6" i="44" s="1"/>
  <c r="AU5" i="44"/>
  <c r="I10" i="48"/>
  <c r="I9" i="48"/>
  <c r="I8" i="48"/>
  <c r="K8" i="48" s="1"/>
  <c r="I7" i="48"/>
  <c r="I6" i="48"/>
  <c r="I5" i="48"/>
  <c r="I6" i="47"/>
  <c r="I7" i="47"/>
  <c r="K7" i="47" s="1"/>
  <c r="I8" i="47"/>
  <c r="K8" i="47" s="1"/>
  <c r="I9" i="47"/>
  <c r="K9" i="47" s="1"/>
  <c r="I10" i="47"/>
  <c r="I5" i="47"/>
  <c r="I10" i="49"/>
  <c r="K10" i="49" s="1"/>
  <c r="I9" i="49"/>
  <c r="K9" i="49" s="1"/>
  <c r="I8" i="49"/>
  <c r="K8" i="49" s="1"/>
  <c r="I7" i="49"/>
  <c r="K7" i="49" s="1"/>
  <c r="I6" i="49"/>
  <c r="K6" i="49" s="1"/>
  <c r="K5" i="49"/>
  <c r="I10" i="50"/>
  <c r="I9" i="50"/>
  <c r="I8" i="50"/>
  <c r="I7" i="50"/>
  <c r="K7" i="50" s="1"/>
  <c r="I6" i="50"/>
  <c r="I5" i="50"/>
  <c r="I10" i="52"/>
  <c r="I9" i="52"/>
  <c r="I8" i="52"/>
  <c r="I7" i="52"/>
  <c r="K7" i="52" s="1"/>
  <c r="I6" i="52"/>
  <c r="I5" i="52"/>
  <c r="AM6" i="44"/>
  <c r="AM7" i="44"/>
  <c r="AM8" i="44"/>
  <c r="AM9" i="44"/>
  <c r="AM10" i="44"/>
  <c r="K5" i="48" l="1"/>
  <c r="K9" i="48"/>
  <c r="K7" i="48"/>
  <c r="K6" i="48"/>
  <c r="K10" i="48"/>
  <c r="K6" i="50"/>
  <c r="K6" i="52"/>
  <c r="K5" i="52"/>
  <c r="K10" i="47"/>
  <c r="K6" i="47"/>
  <c r="K5" i="47"/>
  <c r="K5" i="50"/>
  <c r="K10" i="50"/>
  <c r="K9" i="50"/>
  <c r="K8" i="50"/>
  <c r="K9" i="52"/>
  <c r="K8" i="52"/>
  <c r="K10" i="52"/>
  <c r="AO10" i="44"/>
  <c r="AO8" i="44"/>
  <c r="AO7" i="44"/>
  <c r="AO6" i="44"/>
  <c r="AO9" i="44" l="1"/>
</calcChain>
</file>

<file path=xl/sharedStrings.xml><?xml version="1.0" encoding="utf-8"?>
<sst xmlns="http://schemas.openxmlformats.org/spreadsheetml/2006/main" count="434" uniqueCount="140">
  <si>
    <t>Inline</t>
  </si>
  <si>
    <t>Linda</t>
  </si>
  <si>
    <t>CONNX</t>
  </si>
  <si>
    <t>Model</t>
  </si>
  <si>
    <t>06.08</t>
  </si>
  <si>
    <t>4 pick</t>
  </si>
  <si>
    <t>SAM-300</t>
  </si>
  <si>
    <t>PA3 50M</t>
  </si>
  <si>
    <t>HBA-A73</t>
  </si>
  <si>
    <t>A36 - 50M</t>
  </si>
  <si>
    <t>A26 - 50M</t>
  </si>
  <si>
    <t>S/T</t>
  </si>
  <si>
    <t>설비
모델명</t>
  </si>
  <si>
    <t>수율</t>
    <phoneticPr fontId="5" type="noConversion"/>
  </si>
  <si>
    <t>capa/일</t>
    <phoneticPr fontId="5" type="noConversion"/>
  </si>
  <si>
    <t>비고</t>
    <phoneticPr fontId="0" type="noConversion"/>
  </si>
  <si>
    <t>가동율
(85%)</t>
    <phoneticPr fontId="0" type="noConversion"/>
  </si>
  <si>
    <t>원자재 대기</t>
    <phoneticPr fontId="5" type="noConversion"/>
  </si>
  <si>
    <t>계획 정지</t>
    <phoneticPr fontId="5" type="noConversion"/>
  </si>
  <si>
    <t>OMT</t>
    <phoneticPr fontId="5" type="noConversion"/>
  </si>
  <si>
    <t>SERIAL NUMBER</t>
    <phoneticPr fontId="5" type="noConversion"/>
  </si>
  <si>
    <t>업체명</t>
    <phoneticPr fontId="5" type="noConversion"/>
  </si>
  <si>
    <t>기입</t>
    <phoneticPr fontId="5" type="noConversion"/>
  </si>
  <si>
    <t>PAD-300</t>
    <phoneticPr fontId="5" type="noConversion"/>
  </si>
  <si>
    <t>※ 테잎 부착기 가동율 관리 예시</t>
    <phoneticPr fontId="5" type="noConversion"/>
  </si>
  <si>
    <t>07.08</t>
    <phoneticPr fontId="5" type="noConversion"/>
  </si>
  <si>
    <t>A26 - 50M,
PA3-TELE</t>
    <phoneticPr fontId="5" type="noConversion"/>
  </si>
  <si>
    <t>모델변경 2시간 ,PA3 모델 ST 4s</t>
    <phoneticPr fontId="5" type="noConversion"/>
  </si>
  <si>
    <t>가동인력 부족</t>
    <phoneticPr fontId="5" type="noConversion"/>
  </si>
  <si>
    <t>헤드 
구분</t>
    <phoneticPr fontId="5" type="noConversion"/>
  </si>
  <si>
    <t>설비
호기</t>
    <phoneticPr fontId="5" type="noConversion"/>
  </si>
  <si>
    <t>ASM</t>
    <phoneticPr fontId="5" type="noConversion"/>
  </si>
  <si>
    <t>CM Linda</t>
    <phoneticPr fontId="5" type="noConversion"/>
  </si>
  <si>
    <t>야간만 가동</t>
    <phoneticPr fontId="5" type="noConversion"/>
  </si>
  <si>
    <t>EGLE EYE</t>
    <phoneticPr fontId="5" type="noConversion"/>
  </si>
  <si>
    <t>CONNX PLUS</t>
    <phoneticPr fontId="5" type="noConversion"/>
  </si>
  <si>
    <t>KNS</t>
    <phoneticPr fontId="5" type="noConversion"/>
  </si>
  <si>
    <t>※ D/A 가동율 관리 예시</t>
    <phoneticPr fontId="5" type="noConversion"/>
  </si>
  <si>
    <t>※ W/B 가동율 관리 예시</t>
    <phoneticPr fontId="5" type="noConversion"/>
  </si>
  <si>
    <t>LASER VALL</t>
    <phoneticPr fontId="5" type="noConversion"/>
  </si>
  <si>
    <t>솔더볼 사이즈</t>
    <phoneticPr fontId="5" type="noConversion"/>
  </si>
  <si>
    <t>500um</t>
    <phoneticPr fontId="5" type="noConversion"/>
  </si>
  <si>
    <t>※ 레이져 솔더링 가동율 관리 예시</t>
    <phoneticPr fontId="5" type="noConversion"/>
  </si>
  <si>
    <t>1ea 양방향</t>
    <phoneticPr fontId="5" type="noConversion"/>
  </si>
  <si>
    <t>로딩 
지그수량(ea)</t>
    <phoneticPr fontId="5" type="noConversion"/>
  </si>
  <si>
    <t xml:space="preserve">시트 </t>
    <phoneticPr fontId="5" type="noConversion"/>
  </si>
  <si>
    <t>Roll</t>
    <phoneticPr fontId="5" type="noConversion"/>
  </si>
  <si>
    <t>작업
방식</t>
    <phoneticPr fontId="5" type="noConversion"/>
  </si>
  <si>
    <t>※ 레이져 컷팅 장비 가동율 관리 예시</t>
    <phoneticPr fontId="5" type="noConversion"/>
  </si>
  <si>
    <t>※ 젯팅 장비 가동율 관리 예시</t>
    <phoneticPr fontId="5" type="noConversion"/>
  </si>
  <si>
    <t>Mingsil</t>
    <phoneticPr fontId="5" type="noConversion"/>
  </si>
  <si>
    <t>설비
모델명</t>
    <phoneticPr fontId="5" type="noConversion"/>
  </si>
  <si>
    <t>설비명</t>
    <phoneticPr fontId="5" type="noConversion"/>
  </si>
  <si>
    <t>2ea 양방향</t>
    <phoneticPr fontId="5" type="noConversion"/>
  </si>
  <si>
    <t>소스 보증
시간</t>
    <phoneticPr fontId="5" type="noConversion"/>
  </si>
  <si>
    <t>카멜롯</t>
    <phoneticPr fontId="5" type="noConversion"/>
  </si>
  <si>
    <t>나노샷</t>
    <phoneticPr fontId="5" type="noConversion"/>
  </si>
  <si>
    <t>AXSON</t>
    <phoneticPr fontId="5" type="noConversion"/>
  </si>
  <si>
    <t>젯팅 구분</t>
    <phoneticPr fontId="5" type="noConversion"/>
  </si>
  <si>
    <t>용도</t>
    <phoneticPr fontId="5" type="noConversion"/>
  </si>
  <si>
    <t xml:space="preserve">렌즈 체결기 </t>
    <phoneticPr fontId="5" type="noConversion"/>
  </si>
  <si>
    <t>브라켓 에폭시</t>
    <phoneticPr fontId="5" type="noConversion"/>
  </si>
  <si>
    <t>포스 센서 언더필</t>
    <phoneticPr fontId="5" type="noConversion"/>
  </si>
  <si>
    <t>베리어 에폭시</t>
    <phoneticPr fontId="5" type="noConversion"/>
  </si>
  <si>
    <t>가동시간</t>
    <phoneticPr fontId="5" type="noConversion"/>
  </si>
  <si>
    <t>V4_JET_001</t>
  </si>
  <si>
    <t>V4_JET_002</t>
  </si>
  <si>
    <t>V4_JET_003</t>
  </si>
  <si>
    <t>V4_JET_004</t>
  </si>
  <si>
    <t>V4_JET_005</t>
  </si>
  <si>
    <t>V4_JET_006</t>
  </si>
  <si>
    <t>V4_LCT_001</t>
  </si>
  <si>
    <t>V4_LCT_002</t>
  </si>
  <si>
    <t>V4_LCT_003</t>
  </si>
  <si>
    <t>V4_LCT_004</t>
  </si>
  <si>
    <t>V4_LCT_005</t>
  </si>
  <si>
    <t>V4_LCT_006</t>
  </si>
  <si>
    <t>소스 잔량시간</t>
    <phoneticPr fontId="5" type="noConversion"/>
  </si>
  <si>
    <t>V4_LSR_001</t>
  </si>
  <si>
    <t>V4_LSR_002</t>
  </si>
  <si>
    <t>V4_LSR_003</t>
  </si>
  <si>
    <t>V4_LSR_004</t>
  </si>
  <si>
    <t>V4_LSR_005</t>
  </si>
  <si>
    <t>V4_LSR_006</t>
  </si>
  <si>
    <t>V4_TAM_001</t>
  </si>
  <si>
    <t>V4_DAT_001</t>
  </si>
  <si>
    <t>V4_DAT_002</t>
  </si>
  <si>
    <t>V4_DAT_003</t>
  </si>
  <si>
    <t>V4_DAT_004</t>
  </si>
  <si>
    <t>V4_DAT_005</t>
  </si>
  <si>
    <t>V4_DAT_006</t>
  </si>
  <si>
    <t>V4_TAM_002</t>
  </si>
  <si>
    <t>V4_TAM_003</t>
  </si>
  <si>
    <t>V4_TAM_004</t>
  </si>
  <si>
    <t>V4_TAM_005</t>
  </si>
  <si>
    <t>V4_TAM_006</t>
  </si>
  <si>
    <t>V4_WBD_001</t>
  </si>
  <si>
    <t>V4_WBD_002</t>
  </si>
  <si>
    <t>V4_WBD_003</t>
  </si>
  <si>
    <t>V4_WBD_004</t>
  </si>
  <si>
    <t>V4_WBD_005</t>
  </si>
  <si>
    <t>V4_WBD_006</t>
  </si>
  <si>
    <t>V4_LSR_007</t>
  </si>
  <si>
    <t>V4_LSR_008</t>
  </si>
  <si>
    <t>V4_LSR_009</t>
  </si>
  <si>
    <t>V4_LSR_010</t>
  </si>
  <si>
    <t>V4_LSR_011</t>
  </si>
  <si>
    <t>V4_LSR_012</t>
  </si>
  <si>
    <t>V4_LSR_013</t>
  </si>
  <si>
    <t>V4_DAT_007</t>
  </si>
  <si>
    <t>V4_DAT_008</t>
  </si>
  <si>
    <t>V4_DAT_009</t>
  </si>
  <si>
    <t>V4_DAT_010</t>
  </si>
  <si>
    <t>V4_DAT_011</t>
  </si>
  <si>
    <t>V4_DAT_012</t>
  </si>
  <si>
    <t>V4_DAT_013</t>
  </si>
  <si>
    <t>V4_DAT_014</t>
  </si>
  <si>
    <t>V4_DAT_015</t>
  </si>
  <si>
    <t>V4_DAT_016</t>
  </si>
  <si>
    <t>V4_DAT_017</t>
  </si>
  <si>
    <t>V4_DAT_018</t>
  </si>
  <si>
    <t>V4_DAT_019</t>
  </si>
  <si>
    <t>V4_DAT_020</t>
  </si>
  <si>
    <t>V4_WBD_007</t>
  </si>
  <si>
    <t>V4_WBD_008</t>
  </si>
  <si>
    <t>V4_WBD_009</t>
  </si>
  <si>
    <t>V4_WBD_010</t>
  </si>
  <si>
    <t>V4_WBD_011</t>
  </si>
  <si>
    <t>V4_WBD_012</t>
  </si>
  <si>
    <t>V4_WBD_013</t>
  </si>
  <si>
    <t>V4_WBD_014</t>
  </si>
  <si>
    <t>생산량</t>
    <phoneticPr fontId="5" type="noConversion"/>
  </si>
  <si>
    <t xml:space="preserve">Laser </t>
    <phoneticPr fontId="5" type="noConversion"/>
  </si>
  <si>
    <t>08.08</t>
  </si>
  <si>
    <t>가동율
(85%)</t>
  </si>
  <si>
    <t>01.08</t>
  </si>
  <si>
    <t>02.08</t>
  </si>
  <si>
    <t>03.08</t>
  </si>
  <si>
    <t>04.08</t>
  </si>
  <si>
    <t>05.08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</si>
</sst>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m/d;@"/>
    <numFmt numFmtId="166" formatCode="_(* #,##0_);_(* \(#,##0\);_(* &quot;-&quot;??_);_(@_)"/>
    <numFmt numFmtId="167" formatCode="0.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5" xfId="8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1" xfId="8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3" borderId="8" xfId="8" applyFont="1" applyFill="1" applyBorder="1" applyAlignment="1">
      <alignment horizontal="center" vertical="center"/>
    </xf>
    <xf numFmtId="167" fontId="7" fillId="3" borderId="1" xfId="8" applyNumberFormat="1" applyFont="1" applyFill="1" applyBorder="1" applyAlignment="1">
      <alignment horizontal="center" vertical="center"/>
    </xf>
    <xf numFmtId="164" fontId="7" fillId="3" borderId="1" xfId="8" applyNumberFormat="1" applyFont="1" applyFill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9" fontId="6" fillId="5" borderId="1" xfId="6" applyFont="1" applyFill="1" applyBorder="1" applyAlignment="1">
      <alignment horizontal="center" vertical="center"/>
    </xf>
    <xf numFmtId="0" fontId="6" fillId="0" borderId="0" xfId="8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6" fillId="0" borderId="5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9" fontId="6" fillId="0" borderId="1" xfId="8" applyNumberFormat="1" applyFont="1" applyBorder="1" applyAlignment="1">
      <alignment horizontal="center" vertical="center"/>
    </xf>
    <xf numFmtId="0" fontId="6" fillId="0" borderId="11" xfId="8" applyFont="1" applyBorder="1" applyAlignment="1">
      <alignment vertical="center"/>
    </xf>
    <xf numFmtId="0" fontId="6" fillId="4" borderId="2" xfId="8" applyFont="1" applyFill="1" applyBorder="1" applyAlignment="1">
      <alignment horizontal="center" vertical="center"/>
    </xf>
    <xf numFmtId="0" fontId="6" fillId="7" borderId="1" xfId="8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9" fontId="6" fillId="7" borderId="1" xfId="6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16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4" borderId="8" xfId="0" quotePrefix="1" applyNumberFormat="1" applyFont="1" applyFill="1" applyBorder="1" applyAlignment="1">
      <alignment horizontal="center" vertical="center"/>
    </xf>
    <xf numFmtId="165" fontId="6" fillId="4" borderId="7" xfId="0" quotePrefix="1" applyNumberFormat="1" applyFont="1" applyFill="1" applyBorder="1" applyAlignment="1">
      <alignment horizontal="center" vertical="center"/>
    </xf>
    <xf numFmtId="165" fontId="6" fillId="4" borderId="6" xfId="0" quotePrefix="1" applyNumberFormat="1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6" borderId="2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/>
    </xf>
    <xf numFmtId="0" fontId="6" fillId="6" borderId="3" xfId="8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2" xfId="8" applyFont="1" applyFill="1" applyBorder="1" applyAlignment="1">
      <alignment horizontal="center" vertical="center" wrapText="1"/>
    </xf>
    <xf numFmtId="0" fontId="6" fillId="6" borderId="3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/>
    </xf>
    <xf numFmtId="0" fontId="6" fillId="2" borderId="4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 wrapText="1"/>
    </xf>
    <xf numFmtId="0" fontId="6" fillId="6" borderId="9" xfId="8" applyFont="1" applyFill="1" applyBorder="1" applyAlignment="1">
      <alignment horizontal="center" vertical="center" wrapText="1"/>
    </xf>
    <xf numFmtId="0" fontId="6" fillId="6" borderId="10" xfId="8" applyFont="1" applyFill="1" applyBorder="1" applyAlignment="1">
      <alignment horizontal="center" vertical="center" wrapText="1"/>
    </xf>
    <xf numFmtId="9" fontId="6" fillId="0" borderId="0" xfId="8" applyNumberFormat="1" applyFont="1" applyBorder="1" applyAlignment="1">
      <alignment horizontal="center" vertical="center"/>
    </xf>
    <xf numFmtId="0" fontId="6" fillId="0" borderId="0" xfId="8" applyFont="1" applyBorder="1" applyAlignment="1">
      <alignment horizontal="center" vertical="center"/>
    </xf>
  </cellXfs>
  <cellStyles count="11">
    <cellStyle name="Comma" xfId="1" builtinId="3"/>
    <cellStyle name="Comma 9" xfId="2"/>
    <cellStyle name="Normal" xfId="0" builtinId="0"/>
    <cellStyle name="Normal 2" xfId="5"/>
    <cellStyle name="Normal 2 7 3 2 2 2 2" xfId="10"/>
    <cellStyle name="Normal 2 7 3 2 2 3" xfId="7"/>
    <cellStyle name="Percent" xfId="6" builtinId="5"/>
    <cellStyle name="표준 18" xfId="3"/>
    <cellStyle name="표준 19" xfId="4"/>
    <cellStyle name="표준 2 2 2 6" xfId="9"/>
    <cellStyle name="표준 2 5 2 2 2 2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showGridLines="0" tabSelected="1" topLeftCell="K1" zoomScale="85" zoomScaleNormal="85" workbookViewId="0">
      <selection activeCell="W22" sqref="W22"/>
    </sheetView>
  </sheetViews>
  <sheetFormatPr defaultColWidth="9.140625" defaultRowHeight="15.75"/>
  <cols>
    <col min="1" max="1" width="13.140625" style="6" bestFit="1" customWidth="1"/>
    <col min="2" max="2" width="6.42578125" style="6" customWidth="1"/>
    <col min="3" max="3" width="16.42578125" style="6" customWidth="1"/>
    <col min="4" max="4" width="9.42578125" style="6" customWidth="1"/>
    <col min="5" max="5" width="8.42578125" style="6" customWidth="1"/>
    <col min="6" max="6" width="10" style="6" customWidth="1"/>
    <col min="7" max="36" width="10" style="44" customWidth="1"/>
    <col min="37" max="37" width="12" style="6" bestFit="1" customWidth="1"/>
    <col min="38" max="38" width="5.28515625" style="6" bestFit="1" customWidth="1"/>
    <col min="39" max="39" width="12" style="6" customWidth="1"/>
    <col min="40" max="40" width="9.140625" style="6" bestFit="1" customWidth="1"/>
    <col min="41" max="41" width="16.28515625" style="6" customWidth="1"/>
    <col min="42" max="42" width="33.28515625" style="6" bestFit="1" customWidth="1"/>
    <col min="43" max="47" width="9.140625" style="6"/>
    <col min="48" max="48" width="33.28515625" style="6" bestFit="1" customWidth="1"/>
    <col min="49" max="16384" width="9.140625" style="6"/>
  </cols>
  <sheetData>
    <row r="1" spans="1:54" ht="24" customHeight="1">
      <c r="A1" s="31" t="s">
        <v>49</v>
      </c>
      <c r="B1" s="31"/>
      <c r="C1" s="31"/>
      <c r="D1" s="16" t="s">
        <v>13</v>
      </c>
      <c r="E1" s="32">
        <v>1</v>
      </c>
      <c r="F1" s="32">
        <v>0.99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5"/>
      <c r="AL1" s="5"/>
      <c r="AM1" s="5"/>
      <c r="AN1" s="5"/>
    </row>
    <row r="2" spans="1:54" ht="24" customHeight="1">
      <c r="A2" s="30"/>
      <c r="B2" s="31"/>
      <c r="C2" s="31"/>
      <c r="D2" s="16" t="s">
        <v>64</v>
      </c>
      <c r="E2" s="16">
        <v>20</v>
      </c>
      <c r="F2" s="16">
        <v>16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5"/>
      <c r="AL2" s="5"/>
      <c r="AM2" s="5"/>
      <c r="AN2" s="5"/>
    </row>
    <row r="3" spans="1:54" ht="24" customHeight="1">
      <c r="A3" s="51" t="s">
        <v>30</v>
      </c>
      <c r="B3" s="53" t="s">
        <v>52</v>
      </c>
      <c r="C3" s="53" t="s">
        <v>59</v>
      </c>
      <c r="D3" s="53" t="s">
        <v>58</v>
      </c>
      <c r="E3" s="48" t="s">
        <v>51</v>
      </c>
      <c r="F3" s="48" t="s">
        <v>20</v>
      </c>
      <c r="G3" s="45" t="s">
        <v>135</v>
      </c>
      <c r="H3" s="46"/>
      <c r="I3" s="46"/>
      <c r="J3" s="46"/>
      <c r="K3" s="46"/>
      <c r="L3" s="47"/>
      <c r="M3" s="45" t="s">
        <v>136</v>
      </c>
      <c r="N3" s="46"/>
      <c r="O3" s="46"/>
      <c r="P3" s="46"/>
      <c r="Q3" s="46"/>
      <c r="R3" s="47"/>
      <c r="S3" s="45" t="s">
        <v>137</v>
      </c>
      <c r="T3" s="46"/>
      <c r="U3" s="46"/>
      <c r="V3" s="46"/>
      <c r="W3" s="46"/>
      <c r="X3" s="47"/>
      <c r="Y3" s="45" t="s">
        <v>138</v>
      </c>
      <c r="Z3" s="46"/>
      <c r="AA3" s="46"/>
      <c r="AB3" s="46"/>
      <c r="AC3" s="46"/>
      <c r="AD3" s="47"/>
      <c r="AE3" s="45" t="s">
        <v>139</v>
      </c>
      <c r="AF3" s="46"/>
      <c r="AG3" s="46"/>
      <c r="AH3" s="46"/>
      <c r="AI3" s="46"/>
      <c r="AJ3" s="47"/>
      <c r="AK3" s="45" t="s">
        <v>4</v>
      </c>
      <c r="AL3" s="46"/>
      <c r="AM3" s="46"/>
      <c r="AN3" s="46"/>
      <c r="AO3" s="46"/>
      <c r="AP3" s="47"/>
      <c r="AQ3" s="45" t="s">
        <v>25</v>
      </c>
      <c r="AR3" s="46"/>
      <c r="AS3" s="46"/>
      <c r="AT3" s="46"/>
      <c r="AU3" s="46"/>
      <c r="AV3" s="47"/>
      <c r="AW3" s="45" t="s">
        <v>133</v>
      </c>
      <c r="AX3" s="46"/>
      <c r="AY3" s="46"/>
      <c r="AZ3" s="46"/>
      <c r="BA3" s="46"/>
      <c r="BB3" s="47"/>
    </row>
    <row r="4" spans="1:54" ht="36" customHeight="1">
      <c r="A4" s="52"/>
      <c r="B4" s="55"/>
      <c r="C4" s="55"/>
      <c r="D4" s="54"/>
      <c r="E4" s="49"/>
      <c r="F4" s="50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134</v>
      </c>
      <c r="L4" s="10" t="s">
        <v>15</v>
      </c>
      <c r="M4" s="8" t="s">
        <v>3</v>
      </c>
      <c r="N4" s="34" t="s">
        <v>11</v>
      </c>
      <c r="O4" s="34" t="s">
        <v>14</v>
      </c>
      <c r="P4" s="9" t="s">
        <v>131</v>
      </c>
      <c r="Q4" s="10" t="s">
        <v>134</v>
      </c>
      <c r="R4" s="10" t="s">
        <v>15</v>
      </c>
      <c r="S4" s="8" t="s">
        <v>3</v>
      </c>
      <c r="T4" s="34" t="s">
        <v>11</v>
      </c>
      <c r="U4" s="34" t="s">
        <v>14</v>
      </c>
      <c r="V4" s="9" t="s">
        <v>131</v>
      </c>
      <c r="W4" s="10" t="s">
        <v>134</v>
      </c>
      <c r="X4" s="10" t="s">
        <v>15</v>
      </c>
      <c r="Y4" s="8" t="s">
        <v>3</v>
      </c>
      <c r="Z4" s="34" t="s">
        <v>11</v>
      </c>
      <c r="AA4" s="34" t="s">
        <v>14</v>
      </c>
      <c r="AB4" s="9" t="s">
        <v>131</v>
      </c>
      <c r="AC4" s="10" t="s">
        <v>134</v>
      </c>
      <c r="AD4" s="10" t="s">
        <v>15</v>
      </c>
      <c r="AE4" s="8" t="s">
        <v>3</v>
      </c>
      <c r="AF4" s="34" t="s">
        <v>11</v>
      </c>
      <c r="AG4" s="34" t="s">
        <v>14</v>
      </c>
      <c r="AH4" s="9" t="s">
        <v>131</v>
      </c>
      <c r="AI4" s="10" t="s">
        <v>134</v>
      </c>
      <c r="AJ4" s="10" t="s">
        <v>15</v>
      </c>
      <c r="AK4" s="8" t="s">
        <v>3</v>
      </c>
      <c r="AL4" s="34" t="s">
        <v>11</v>
      </c>
      <c r="AM4" s="34" t="s">
        <v>14</v>
      </c>
      <c r="AN4" s="9" t="s">
        <v>131</v>
      </c>
      <c r="AO4" s="10" t="s">
        <v>134</v>
      </c>
      <c r="AP4" s="10" t="s">
        <v>15</v>
      </c>
      <c r="AQ4" s="8" t="s">
        <v>3</v>
      </c>
      <c r="AR4" s="34" t="s">
        <v>11</v>
      </c>
      <c r="AS4" s="34" t="s">
        <v>14</v>
      </c>
      <c r="AT4" s="9" t="s">
        <v>131</v>
      </c>
      <c r="AU4" s="10" t="s">
        <v>16</v>
      </c>
      <c r="AV4" s="10" t="s">
        <v>15</v>
      </c>
      <c r="AW4" s="8" t="s">
        <v>3</v>
      </c>
      <c r="AX4" s="34" t="s">
        <v>11</v>
      </c>
      <c r="AY4" s="34" t="s">
        <v>14</v>
      </c>
      <c r="AZ4" s="9" t="s">
        <v>131</v>
      </c>
      <c r="BA4" s="10" t="s">
        <v>16</v>
      </c>
      <c r="BB4" s="10" t="s">
        <v>15</v>
      </c>
    </row>
    <row r="5" spans="1:54" s="17" customFormat="1">
      <c r="A5" s="35" t="s">
        <v>65</v>
      </c>
      <c r="B5" s="11" t="s">
        <v>19</v>
      </c>
      <c r="C5" s="11" t="s">
        <v>61</v>
      </c>
      <c r="D5" s="11" t="s">
        <v>50</v>
      </c>
      <c r="E5" s="12" t="s">
        <v>22</v>
      </c>
      <c r="F5" s="12" t="s">
        <v>22</v>
      </c>
      <c r="G5" s="16" t="s">
        <v>10</v>
      </c>
      <c r="H5" s="14">
        <v>3.4</v>
      </c>
      <c r="I5" s="15">
        <f>3600/H5*$E$2*$F$1</f>
        <v>20964.705882352941</v>
      </c>
      <c r="J5" s="23">
        <v>14567</v>
      </c>
      <c r="K5" s="37">
        <f>(J5/I5)*0.85</f>
        <v>0.59060928731762063</v>
      </c>
      <c r="L5" s="37" t="s">
        <v>17</v>
      </c>
      <c r="M5" s="16" t="s">
        <v>10</v>
      </c>
      <c r="N5" s="14">
        <v>3.4</v>
      </c>
      <c r="O5" s="15">
        <f>3600/N5*$E$2*$F$1</f>
        <v>20964.705882352941</v>
      </c>
      <c r="P5" s="23">
        <v>14567</v>
      </c>
      <c r="Q5" s="37">
        <f>(P5/O5)*0.85</f>
        <v>0.59060928731762063</v>
      </c>
      <c r="R5" s="37" t="s">
        <v>17</v>
      </c>
      <c r="S5" s="16" t="s">
        <v>10</v>
      </c>
      <c r="T5" s="14">
        <v>3.4</v>
      </c>
      <c r="U5" s="15">
        <f>3600/T5*$E$2*$F$1</f>
        <v>20964.705882352941</v>
      </c>
      <c r="V5" s="23">
        <v>14567</v>
      </c>
      <c r="W5" s="37">
        <f>(V5/U5)*0.85</f>
        <v>0.59060928731762063</v>
      </c>
      <c r="X5" s="37" t="s">
        <v>17</v>
      </c>
      <c r="Y5" s="16" t="s">
        <v>10</v>
      </c>
      <c r="Z5" s="14">
        <v>3.4</v>
      </c>
      <c r="AA5" s="15">
        <f>3600/Z5*$E$2*$F$1</f>
        <v>20964.705882352941</v>
      </c>
      <c r="AB5" s="23">
        <v>14567</v>
      </c>
      <c r="AC5" s="37">
        <f>(AB5/AA5)*0.85</f>
        <v>0.59060928731762063</v>
      </c>
      <c r="AD5" s="37" t="s">
        <v>17</v>
      </c>
      <c r="AE5" s="16" t="s">
        <v>10</v>
      </c>
      <c r="AF5" s="14">
        <v>3.4</v>
      </c>
      <c r="AG5" s="15">
        <f>3600/AF5*$E$2*$F$1</f>
        <v>20964.705882352941</v>
      </c>
      <c r="AH5" s="23">
        <v>14567</v>
      </c>
      <c r="AI5" s="37">
        <f>(AH5/AG5)*0.85</f>
        <v>0.59060928731762063</v>
      </c>
      <c r="AJ5" s="37" t="s">
        <v>17</v>
      </c>
      <c r="AK5" s="16" t="s">
        <v>10</v>
      </c>
      <c r="AL5" s="14">
        <v>3.4</v>
      </c>
      <c r="AM5" s="15">
        <f>3600/AL5*$E$2*$F$1</f>
        <v>20964.705882352941</v>
      </c>
      <c r="AN5" s="23">
        <v>14567</v>
      </c>
      <c r="AO5" s="37">
        <f>(AN5/AM5)*0.85</f>
        <v>0.59060928731762063</v>
      </c>
      <c r="AP5" s="37" t="s">
        <v>17</v>
      </c>
      <c r="AQ5" s="16" t="s">
        <v>10</v>
      </c>
      <c r="AR5" s="14">
        <v>3.4</v>
      </c>
      <c r="AS5" s="15">
        <f>3600/AR5*$E$2*$F$1</f>
        <v>20964.705882352941</v>
      </c>
      <c r="AT5" s="23">
        <v>14567</v>
      </c>
      <c r="AU5" s="22">
        <f t="shared" ref="AU5:AU10" si="0">(AT5/AS5)*0.85</f>
        <v>0.59060928731762063</v>
      </c>
      <c r="AV5" s="24" t="s">
        <v>17</v>
      </c>
      <c r="AW5" s="16" t="s">
        <v>10</v>
      </c>
      <c r="AX5" s="14">
        <v>3.4</v>
      </c>
      <c r="AY5" s="15">
        <f>3600/AX5*$E$2*$F$1</f>
        <v>20964.705882352941</v>
      </c>
      <c r="AZ5" s="23">
        <v>14567</v>
      </c>
      <c r="BA5" s="22">
        <f t="shared" ref="BA5:BA10" si="1">(AZ5/AY5)*0.85</f>
        <v>0.59060928731762063</v>
      </c>
      <c r="BB5" s="24" t="s">
        <v>17</v>
      </c>
    </row>
    <row r="6" spans="1:54">
      <c r="A6" s="35" t="s">
        <v>66</v>
      </c>
      <c r="B6" s="11" t="s">
        <v>19</v>
      </c>
      <c r="C6" s="11" t="s">
        <v>60</v>
      </c>
      <c r="D6" s="11" t="s">
        <v>50</v>
      </c>
      <c r="E6" s="12"/>
      <c r="F6" s="12"/>
      <c r="G6" s="16" t="s">
        <v>10</v>
      </c>
      <c r="H6" s="14">
        <v>3.4</v>
      </c>
      <c r="I6" s="15">
        <f t="shared" ref="I6:I10" si="2">3600/H6*$E$2*$F$1</f>
        <v>20964.705882352941</v>
      </c>
      <c r="J6" s="23">
        <v>14567</v>
      </c>
      <c r="K6" s="37">
        <f t="shared" ref="K6:K10" si="3">(J6/I6)*0.85</f>
        <v>0.59060928731762063</v>
      </c>
      <c r="L6" s="37" t="s">
        <v>28</v>
      </c>
      <c r="M6" s="16" t="s">
        <v>10</v>
      </c>
      <c r="N6" s="14">
        <v>3.4</v>
      </c>
      <c r="O6" s="15">
        <f t="shared" ref="O6:O10" si="4">3600/N6*$E$2*$F$1</f>
        <v>20964.705882352941</v>
      </c>
      <c r="P6" s="23">
        <v>14567</v>
      </c>
      <c r="Q6" s="37">
        <f t="shared" ref="Q6:Q10" si="5">(P6/O6)*0.85</f>
        <v>0.59060928731762063</v>
      </c>
      <c r="R6" s="37" t="s">
        <v>28</v>
      </c>
      <c r="S6" s="16" t="s">
        <v>10</v>
      </c>
      <c r="T6" s="14">
        <v>3.4</v>
      </c>
      <c r="U6" s="15">
        <f t="shared" ref="U6:U10" si="6">3600/T6*$E$2*$F$1</f>
        <v>20964.705882352941</v>
      </c>
      <c r="V6" s="23">
        <v>14567</v>
      </c>
      <c r="W6" s="37">
        <f t="shared" ref="W6:W10" si="7">(V6/U6)*0.85</f>
        <v>0.59060928731762063</v>
      </c>
      <c r="X6" s="37" t="s">
        <v>28</v>
      </c>
      <c r="Y6" s="16" t="s">
        <v>10</v>
      </c>
      <c r="Z6" s="14">
        <v>3.4</v>
      </c>
      <c r="AA6" s="15">
        <f t="shared" ref="AA6:AA10" si="8">3600/Z6*$E$2*$F$1</f>
        <v>20964.705882352941</v>
      </c>
      <c r="AB6" s="23">
        <v>14567</v>
      </c>
      <c r="AC6" s="37">
        <f t="shared" ref="AC6:AC10" si="9">(AB6/AA6)*0.85</f>
        <v>0.59060928731762063</v>
      </c>
      <c r="AD6" s="37" t="s">
        <v>28</v>
      </c>
      <c r="AE6" s="16" t="s">
        <v>10</v>
      </c>
      <c r="AF6" s="14">
        <v>3.4</v>
      </c>
      <c r="AG6" s="15">
        <f t="shared" ref="AG6:AG10" si="10">3600/AF6*$E$2*$F$1</f>
        <v>20964.705882352941</v>
      </c>
      <c r="AH6" s="23">
        <v>14567</v>
      </c>
      <c r="AI6" s="37">
        <f t="shared" ref="AI6:AI10" si="11">(AH6/AG6)*0.85</f>
        <v>0.59060928731762063</v>
      </c>
      <c r="AJ6" s="37" t="s">
        <v>28</v>
      </c>
      <c r="AK6" s="16" t="s">
        <v>10</v>
      </c>
      <c r="AL6" s="14">
        <v>3.4</v>
      </c>
      <c r="AM6" s="15">
        <f t="shared" ref="AM6:AM10" si="12">3600/AL6*$E$2*$F$1</f>
        <v>20964.705882352941</v>
      </c>
      <c r="AN6" s="23">
        <v>14567</v>
      </c>
      <c r="AO6" s="37">
        <f t="shared" ref="AO6:AO10" si="13">(AN6/AM6)*0.85</f>
        <v>0.59060928731762063</v>
      </c>
      <c r="AP6" s="37" t="s">
        <v>28</v>
      </c>
      <c r="AQ6" s="16" t="s">
        <v>10</v>
      </c>
      <c r="AR6" s="14">
        <v>3.4</v>
      </c>
      <c r="AS6" s="15">
        <f t="shared" ref="AS6:AS10" si="14">3600/AR6*$E$2*$F$1</f>
        <v>20964.705882352941</v>
      </c>
      <c r="AT6" s="23">
        <v>14567</v>
      </c>
      <c r="AU6" s="22">
        <f t="shared" si="0"/>
        <v>0.59060928731762063</v>
      </c>
      <c r="AV6" s="24" t="s">
        <v>28</v>
      </c>
      <c r="AW6" s="16" t="s">
        <v>10</v>
      </c>
      <c r="AX6" s="14">
        <v>3.4</v>
      </c>
      <c r="AY6" s="15">
        <f t="shared" ref="AY6:AY10" si="15">3600/AX6*$E$2*$F$1</f>
        <v>20964.705882352941</v>
      </c>
      <c r="AZ6" s="23">
        <v>14567</v>
      </c>
      <c r="BA6" s="22">
        <f t="shared" si="1"/>
        <v>0.59060928731762063</v>
      </c>
      <c r="BB6" s="24" t="s">
        <v>28</v>
      </c>
    </row>
    <row r="7" spans="1:54" ht="63">
      <c r="A7" s="35" t="s">
        <v>67</v>
      </c>
      <c r="B7" s="11" t="s">
        <v>55</v>
      </c>
      <c r="C7" s="11" t="s">
        <v>62</v>
      </c>
      <c r="D7" s="11" t="s">
        <v>56</v>
      </c>
      <c r="E7" s="12"/>
      <c r="F7" s="12"/>
      <c r="G7" s="21" t="s">
        <v>26</v>
      </c>
      <c r="H7" s="14">
        <v>3.4</v>
      </c>
      <c r="I7" s="15">
        <f t="shared" si="2"/>
        <v>20964.705882352941</v>
      </c>
      <c r="J7" s="23">
        <v>14567</v>
      </c>
      <c r="K7" s="37">
        <f t="shared" si="3"/>
        <v>0.59060928731762063</v>
      </c>
      <c r="L7" s="37" t="s">
        <v>27</v>
      </c>
      <c r="M7" s="21" t="s">
        <v>26</v>
      </c>
      <c r="N7" s="14">
        <v>3.4</v>
      </c>
      <c r="O7" s="15">
        <f t="shared" si="4"/>
        <v>20964.705882352941</v>
      </c>
      <c r="P7" s="23">
        <v>14567</v>
      </c>
      <c r="Q7" s="37">
        <f t="shared" si="5"/>
        <v>0.59060928731762063</v>
      </c>
      <c r="R7" s="37" t="s">
        <v>27</v>
      </c>
      <c r="S7" s="21" t="s">
        <v>26</v>
      </c>
      <c r="T7" s="14">
        <v>3.4</v>
      </c>
      <c r="U7" s="15">
        <f t="shared" si="6"/>
        <v>20964.705882352941</v>
      </c>
      <c r="V7" s="23">
        <v>14567</v>
      </c>
      <c r="W7" s="37">
        <f t="shared" si="7"/>
        <v>0.59060928731762063</v>
      </c>
      <c r="X7" s="37" t="s">
        <v>27</v>
      </c>
      <c r="Y7" s="21" t="s">
        <v>26</v>
      </c>
      <c r="Z7" s="14">
        <v>3.4</v>
      </c>
      <c r="AA7" s="15">
        <f t="shared" si="8"/>
        <v>20964.705882352941</v>
      </c>
      <c r="AB7" s="23">
        <v>14567</v>
      </c>
      <c r="AC7" s="37">
        <f t="shared" si="9"/>
        <v>0.59060928731762063</v>
      </c>
      <c r="AD7" s="37" t="s">
        <v>27</v>
      </c>
      <c r="AE7" s="21" t="s">
        <v>26</v>
      </c>
      <c r="AF7" s="14">
        <v>3.4</v>
      </c>
      <c r="AG7" s="15">
        <f t="shared" si="10"/>
        <v>20964.705882352941</v>
      </c>
      <c r="AH7" s="23">
        <v>14567</v>
      </c>
      <c r="AI7" s="37">
        <f t="shared" si="11"/>
        <v>0.59060928731762063</v>
      </c>
      <c r="AJ7" s="37" t="s">
        <v>27</v>
      </c>
      <c r="AK7" s="21" t="s">
        <v>26</v>
      </c>
      <c r="AL7" s="14">
        <v>3.4</v>
      </c>
      <c r="AM7" s="15">
        <f t="shared" si="12"/>
        <v>20964.705882352941</v>
      </c>
      <c r="AN7" s="23">
        <v>14567</v>
      </c>
      <c r="AO7" s="37">
        <f t="shared" si="13"/>
        <v>0.59060928731762063</v>
      </c>
      <c r="AP7" s="37" t="s">
        <v>27</v>
      </c>
      <c r="AQ7" s="21" t="s">
        <v>26</v>
      </c>
      <c r="AR7" s="14">
        <v>3.4</v>
      </c>
      <c r="AS7" s="15">
        <f t="shared" si="14"/>
        <v>20964.705882352941</v>
      </c>
      <c r="AT7" s="23">
        <v>14567</v>
      </c>
      <c r="AU7" s="22">
        <f t="shared" si="0"/>
        <v>0.59060928731762063</v>
      </c>
      <c r="AV7" s="24" t="s">
        <v>27</v>
      </c>
      <c r="AW7" s="21" t="s">
        <v>26</v>
      </c>
      <c r="AX7" s="14">
        <v>3.4</v>
      </c>
      <c r="AY7" s="15">
        <f t="shared" si="15"/>
        <v>20964.705882352941</v>
      </c>
      <c r="AZ7" s="23">
        <v>14567</v>
      </c>
      <c r="BA7" s="22">
        <f t="shared" si="1"/>
        <v>0.59060928731762063</v>
      </c>
      <c r="BB7" s="24" t="s">
        <v>27</v>
      </c>
    </row>
    <row r="8" spans="1:54">
      <c r="A8" s="35" t="s">
        <v>68</v>
      </c>
      <c r="B8" s="11" t="s">
        <v>19</v>
      </c>
      <c r="C8" s="28" t="s">
        <v>63</v>
      </c>
      <c r="D8" s="11" t="s">
        <v>57</v>
      </c>
      <c r="E8" s="18"/>
      <c r="F8" s="19"/>
      <c r="G8" s="20" t="s">
        <v>9</v>
      </c>
      <c r="H8" s="14">
        <v>3.4</v>
      </c>
      <c r="I8" s="15">
        <f t="shared" si="2"/>
        <v>20964.705882352941</v>
      </c>
      <c r="J8" s="23">
        <v>14567</v>
      </c>
      <c r="K8" s="37">
        <f t="shared" si="3"/>
        <v>0.59060928731762063</v>
      </c>
      <c r="L8" s="37" t="s">
        <v>33</v>
      </c>
      <c r="M8" s="20" t="s">
        <v>9</v>
      </c>
      <c r="N8" s="14">
        <v>3.4</v>
      </c>
      <c r="O8" s="15">
        <f t="shared" si="4"/>
        <v>20964.705882352941</v>
      </c>
      <c r="P8" s="23">
        <v>14567</v>
      </c>
      <c r="Q8" s="37">
        <f t="shared" si="5"/>
        <v>0.59060928731762063</v>
      </c>
      <c r="R8" s="37" t="s">
        <v>33</v>
      </c>
      <c r="S8" s="20" t="s">
        <v>9</v>
      </c>
      <c r="T8" s="14">
        <v>3.4</v>
      </c>
      <c r="U8" s="15">
        <f t="shared" si="6"/>
        <v>20964.705882352941</v>
      </c>
      <c r="V8" s="23">
        <v>14567</v>
      </c>
      <c r="W8" s="37">
        <f t="shared" si="7"/>
        <v>0.59060928731762063</v>
      </c>
      <c r="X8" s="37" t="s">
        <v>33</v>
      </c>
      <c r="Y8" s="20" t="s">
        <v>9</v>
      </c>
      <c r="Z8" s="14">
        <v>3.4</v>
      </c>
      <c r="AA8" s="15">
        <f t="shared" si="8"/>
        <v>20964.705882352941</v>
      </c>
      <c r="AB8" s="23">
        <v>14567</v>
      </c>
      <c r="AC8" s="37">
        <f t="shared" si="9"/>
        <v>0.59060928731762063</v>
      </c>
      <c r="AD8" s="37" t="s">
        <v>33</v>
      </c>
      <c r="AE8" s="20" t="s">
        <v>9</v>
      </c>
      <c r="AF8" s="14">
        <v>3.4</v>
      </c>
      <c r="AG8" s="15">
        <f t="shared" si="10"/>
        <v>20964.705882352941</v>
      </c>
      <c r="AH8" s="23">
        <v>14567</v>
      </c>
      <c r="AI8" s="37">
        <f t="shared" si="11"/>
        <v>0.59060928731762063</v>
      </c>
      <c r="AJ8" s="37" t="s">
        <v>33</v>
      </c>
      <c r="AK8" s="20" t="s">
        <v>9</v>
      </c>
      <c r="AL8" s="14">
        <v>3.4</v>
      </c>
      <c r="AM8" s="15">
        <f t="shared" si="12"/>
        <v>20964.705882352941</v>
      </c>
      <c r="AN8" s="23">
        <v>14567</v>
      </c>
      <c r="AO8" s="37">
        <f t="shared" si="13"/>
        <v>0.59060928731762063</v>
      </c>
      <c r="AP8" s="37" t="s">
        <v>33</v>
      </c>
      <c r="AQ8" s="20" t="s">
        <v>9</v>
      </c>
      <c r="AR8" s="14">
        <v>3.4</v>
      </c>
      <c r="AS8" s="15">
        <f t="shared" si="14"/>
        <v>20964.705882352941</v>
      </c>
      <c r="AT8" s="23">
        <v>14567</v>
      </c>
      <c r="AU8" s="22">
        <f t="shared" si="0"/>
        <v>0.59060928731762063</v>
      </c>
      <c r="AV8" s="24" t="s">
        <v>33</v>
      </c>
      <c r="AW8" s="20" t="s">
        <v>9</v>
      </c>
      <c r="AX8" s="14">
        <v>3.4</v>
      </c>
      <c r="AY8" s="15">
        <f t="shared" si="15"/>
        <v>20964.705882352941</v>
      </c>
      <c r="AZ8" s="23">
        <v>14567</v>
      </c>
      <c r="BA8" s="22">
        <f t="shared" si="1"/>
        <v>0.59060928731762063</v>
      </c>
      <c r="BB8" s="24" t="s">
        <v>33</v>
      </c>
    </row>
    <row r="9" spans="1:54" s="17" customFormat="1">
      <c r="A9" s="35" t="s">
        <v>69</v>
      </c>
      <c r="B9" s="11"/>
      <c r="C9" s="11"/>
      <c r="D9" s="11"/>
      <c r="E9" s="12"/>
      <c r="F9" s="12"/>
      <c r="G9" s="16" t="s">
        <v>7</v>
      </c>
      <c r="H9" s="14">
        <v>3.4</v>
      </c>
      <c r="I9" s="15">
        <f t="shared" si="2"/>
        <v>20964.705882352941</v>
      </c>
      <c r="J9" s="23">
        <v>14567</v>
      </c>
      <c r="K9" s="37">
        <f t="shared" si="3"/>
        <v>0.59060928731762063</v>
      </c>
      <c r="L9" s="37"/>
      <c r="M9" s="16" t="s">
        <v>7</v>
      </c>
      <c r="N9" s="14">
        <v>3.4</v>
      </c>
      <c r="O9" s="15">
        <f t="shared" si="4"/>
        <v>20964.705882352941</v>
      </c>
      <c r="P9" s="23">
        <v>14567</v>
      </c>
      <c r="Q9" s="37">
        <f t="shared" si="5"/>
        <v>0.59060928731762063</v>
      </c>
      <c r="R9" s="37"/>
      <c r="S9" s="16" t="s">
        <v>7</v>
      </c>
      <c r="T9" s="14">
        <v>3.4</v>
      </c>
      <c r="U9" s="15">
        <f t="shared" si="6"/>
        <v>20964.705882352941</v>
      </c>
      <c r="V9" s="23">
        <v>14567</v>
      </c>
      <c r="W9" s="37">
        <f t="shared" si="7"/>
        <v>0.59060928731762063</v>
      </c>
      <c r="X9" s="37"/>
      <c r="Y9" s="16" t="s">
        <v>7</v>
      </c>
      <c r="Z9" s="14">
        <v>3.4</v>
      </c>
      <c r="AA9" s="15">
        <f t="shared" si="8"/>
        <v>20964.705882352941</v>
      </c>
      <c r="AB9" s="23">
        <v>14567</v>
      </c>
      <c r="AC9" s="37">
        <f t="shared" si="9"/>
        <v>0.59060928731762063</v>
      </c>
      <c r="AD9" s="37"/>
      <c r="AE9" s="16" t="s">
        <v>7</v>
      </c>
      <c r="AF9" s="14">
        <v>3.4</v>
      </c>
      <c r="AG9" s="15">
        <f t="shared" si="10"/>
        <v>20964.705882352941</v>
      </c>
      <c r="AH9" s="23">
        <v>14567</v>
      </c>
      <c r="AI9" s="37">
        <f t="shared" si="11"/>
        <v>0.59060928731762063</v>
      </c>
      <c r="AJ9" s="37"/>
      <c r="AK9" s="16" t="s">
        <v>7</v>
      </c>
      <c r="AL9" s="14">
        <v>3.4</v>
      </c>
      <c r="AM9" s="15">
        <f t="shared" si="12"/>
        <v>20964.705882352941</v>
      </c>
      <c r="AN9" s="23">
        <v>14567</v>
      </c>
      <c r="AO9" s="37">
        <f t="shared" si="13"/>
        <v>0.59060928731762063</v>
      </c>
      <c r="AP9" s="37"/>
      <c r="AQ9" s="16" t="s">
        <v>7</v>
      </c>
      <c r="AR9" s="14">
        <v>3.4</v>
      </c>
      <c r="AS9" s="15">
        <f t="shared" si="14"/>
        <v>20964.705882352941</v>
      </c>
      <c r="AT9" s="23">
        <v>14567</v>
      </c>
      <c r="AU9" s="22">
        <f t="shared" si="0"/>
        <v>0.59060928731762063</v>
      </c>
      <c r="AV9" s="24"/>
      <c r="AW9" s="16" t="s">
        <v>7</v>
      </c>
      <c r="AX9" s="14">
        <v>3.4</v>
      </c>
      <c r="AY9" s="15">
        <f t="shared" si="15"/>
        <v>20964.705882352941</v>
      </c>
      <c r="AZ9" s="23">
        <v>14567</v>
      </c>
      <c r="BA9" s="22">
        <f t="shared" si="1"/>
        <v>0.59060928731762063</v>
      </c>
      <c r="BB9" s="24"/>
    </row>
    <row r="10" spans="1:54" s="17" customFormat="1">
      <c r="A10" s="35" t="s">
        <v>70</v>
      </c>
      <c r="B10" s="11"/>
      <c r="C10" s="11"/>
      <c r="D10" s="11"/>
      <c r="E10" s="12"/>
      <c r="F10" s="12"/>
      <c r="G10" s="16"/>
      <c r="H10" s="14">
        <v>3.4</v>
      </c>
      <c r="I10" s="15">
        <f t="shared" si="2"/>
        <v>20964.705882352941</v>
      </c>
      <c r="J10" s="23">
        <v>14567</v>
      </c>
      <c r="K10" s="37">
        <f t="shared" si="3"/>
        <v>0.59060928731762063</v>
      </c>
      <c r="L10" s="37" t="s">
        <v>18</v>
      </c>
      <c r="M10" s="16"/>
      <c r="N10" s="14">
        <v>3.4</v>
      </c>
      <c r="O10" s="15">
        <f t="shared" si="4"/>
        <v>20964.705882352941</v>
      </c>
      <c r="P10" s="23">
        <v>14567</v>
      </c>
      <c r="Q10" s="37">
        <f t="shared" si="5"/>
        <v>0.59060928731762063</v>
      </c>
      <c r="R10" s="37" t="s">
        <v>18</v>
      </c>
      <c r="S10" s="16"/>
      <c r="T10" s="14">
        <v>3.4</v>
      </c>
      <c r="U10" s="15">
        <f t="shared" si="6"/>
        <v>20964.705882352941</v>
      </c>
      <c r="V10" s="23">
        <v>14567</v>
      </c>
      <c r="W10" s="37">
        <f t="shared" si="7"/>
        <v>0.59060928731762063</v>
      </c>
      <c r="X10" s="37" t="s">
        <v>18</v>
      </c>
      <c r="Y10" s="16"/>
      <c r="Z10" s="14">
        <v>3.4</v>
      </c>
      <c r="AA10" s="15">
        <f t="shared" si="8"/>
        <v>20964.705882352941</v>
      </c>
      <c r="AB10" s="23">
        <v>14567</v>
      </c>
      <c r="AC10" s="37">
        <f t="shared" si="9"/>
        <v>0.59060928731762063</v>
      </c>
      <c r="AD10" s="37" t="s">
        <v>18</v>
      </c>
      <c r="AE10" s="16"/>
      <c r="AF10" s="14">
        <v>3.4</v>
      </c>
      <c r="AG10" s="15">
        <f t="shared" si="10"/>
        <v>20964.705882352941</v>
      </c>
      <c r="AH10" s="23">
        <v>14567</v>
      </c>
      <c r="AI10" s="37">
        <f t="shared" si="11"/>
        <v>0.59060928731762063</v>
      </c>
      <c r="AJ10" s="37" t="s">
        <v>18</v>
      </c>
      <c r="AK10" s="16"/>
      <c r="AL10" s="14">
        <v>3.4</v>
      </c>
      <c r="AM10" s="15">
        <f t="shared" si="12"/>
        <v>20964.705882352941</v>
      </c>
      <c r="AN10" s="23">
        <v>14567</v>
      </c>
      <c r="AO10" s="37">
        <f t="shared" si="13"/>
        <v>0.59060928731762063</v>
      </c>
      <c r="AP10" s="37" t="s">
        <v>18</v>
      </c>
      <c r="AQ10" s="16"/>
      <c r="AR10" s="14">
        <v>3.4</v>
      </c>
      <c r="AS10" s="15">
        <f t="shared" si="14"/>
        <v>20964.705882352941</v>
      </c>
      <c r="AT10" s="23">
        <v>14567</v>
      </c>
      <c r="AU10" s="22">
        <f t="shared" si="0"/>
        <v>0.59060928731762063</v>
      </c>
      <c r="AV10" s="24" t="s">
        <v>18</v>
      </c>
      <c r="AW10" s="16"/>
      <c r="AX10" s="14">
        <v>3.4</v>
      </c>
      <c r="AY10" s="15">
        <f t="shared" si="15"/>
        <v>20964.705882352941</v>
      </c>
      <c r="AZ10" s="23">
        <v>14567</v>
      </c>
      <c r="BA10" s="22">
        <f t="shared" si="1"/>
        <v>0.59060928731762063</v>
      </c>
      <c r="BB10" s="24" t="s">
        <v>18</v>
      </c>
    </row>
    <row r="11" spans="1:54">
      <c r="A11" s="36"/>
      <c r="AO11" s="38"/>
      <c r="AP11" s="36"/>
    </row>
    <row r="13" spans="1:5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54">
      <c r="A14" s="3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5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5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50">
      <c r="A17" s="7"/>
      <c r="B17" s="56"/>
      <c r="C17" s="56"/>
      <c r="D17" s="56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spans="1:50">
      <c r="A18" s="7"/>
      <c r="B18" s="7"/>
      <c r="C18" s="7"/>
      <c r="D18" s="7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5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5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X20" s="42"/>
    </row>
    <row r="21" spans="1:5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</sheetData>
  <mergeCells count="15">
    <mergeCell ref="A3:A4"/>
    <mergeCell ref="D3:D4"/>
    <mergeCell ref="B3:B4"/>
    <mergeCell ref="C3:C4"/>
    <mergeCell ref="B17:D17"/>
    <mergeCell ref="AW3:BB3"/>
    <mergeCell ref="AK3:AP3"/>
    <mergeCell ref="AQ3:AV3"/>
    <mergeCell ref="E3:E4"/>
    <mergeCell ref="F3:F4"/>
    <mergeCell ref="G3:L3"/>
    <mergeCell ref="M3:R3"/>
    <mergeCell ref="S3:X3"/>
    <mergeCell ref="Y3:AD3"/>
    <mergeCell ref="AE3:AJ3"/>
  </mergeCells>
  <phoneticPr fontId="5" type="noConversion"/>
  <pageMargins left="0.7" right="0.7" top="0.75" bottom="0.75" header="0.3" footer="0.3"/>
  <pageSetup paperSize="9" orientation="portrait" r:id="rId1"/>
  <ignoredErrors>
    <ignoredError sqref="AK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zoomScale="115" zoomScaleNormal="115" workbookViewId="0">
      <selection activeCell="O12" sqref="O12"/>
    </sheetView>
  </sheetViews>
  <sheetFormatPr defaultColWidth="9.140625" defaultRowHeight="15.75"/>
  <cols>
    <col min="1" max="2" width="13.140625" style="6" bestFit="1" customWidth="1"/>
    <col min="3" max="3" width="7" style="6" customWidth="1"/>
    <col min="4" max="4" width="17.5703125" style="6" bestFit="1" customWidth="1"/>
    <col min="5" max="5" width="11.140625" style="6" customWidth="1"/>
    <col min="6" max="6" width="10.7109375" style="6" customWidth="1"/>
    <col min="7" max="7" width="12" style="27" bestFit="1" customWidth="1"/>
    <col min="8" max="8" width="5.28515625" style="27" bestFit="1" customWidth="1"/>
    <col min="9" max="9" width="9.5703125" style="27" bestFit="1" customWidth="1"/>
    <col min="10" max="10" width="9.140625" style="27" bestFit="1" customWidth="1"/>
    <col min="11" max="11" width="7.7109375" style="27" bestFit="1" customWidth="1"/>
    <col min="12" max="12" width="8.42578125" style="27" bestFit="1" customWidth="1"/>
    <col min="13" max="13" width="33.28515625" style="27" bestFit="1" customWidth="1"/>
    <col min="14" max="16384" width="9.140625" style="6"/>
  </cols>
  <sheetData>
    <row r="1" spans="1:13" ht="24" customHeight="1">
      <c r="A1" s="31" t="s">
        <v>48</v>
      </c>
      <c r="B1" s="31"/>
      <c r="C1" s="33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3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3" ht="24" customHeight="1">
      <c r="A3" s="51" t="s">
        <v>30</v>
      </c>
      <c r="B3" s="59" t="s">
        <v>21</v>
      </c>
      <c r="C3" s="48" t="s">
        <v>12</v>
      </c>
      <c r="D3" s="48" t="s">
        <v>20</v>
      </c>
      <c r="E3" s="57" t="s">
        <v>54</v>
      </c>
      <c r="F3" s="57" t="s">
        <v>44</v>
      </c>
      <c r="G3" s="45" t="s">
        <v>4</v>
      </c>
      <c r="H3" s="46"/>
      <c r="I3" s="46"/>
      <c r="J3" s="46"/>
      <c r="K3" s="46"/>
      <c r="L3" s="46"/>
      <c r="M3" s="47"/>
    </row>
    <row r="4" spans="1:13" ht="36" customHeight="1">
      <c r="A4" s="52"/>
      <c r="B4" s="60"/>
      <c r="C4" s="49"/>
      <c r="D4" s="50"/>
      <c r="E4" s="58"/>
      <c r="F4" s="61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26" t="s">
        <v>77</v>
      </c>
      <c r="M4" s="10" t="s">
        <v>15</v>
      </c>
    </row>
    <row r="5" spans="1:13" s="17" customFormat="1" ht="21.75" customHeight="1">
      <c r="A5" s="11" t="s">
        <v>71</v>
      </c>
      <c r="B5" s="11" t="s">
        <v>39</v>
      </c>
      <c r="C5" s="12" t="s">
        <v>22</v>
      </c>
      <c r="D5" s="12" t="s">
        <v>22</v>
      </c>
      <c r="E5" s="12">
        <v>10000</v>
      </c>
      <c r="F5" s="12" t="s">
        <v>53</v>
      </c>
      <c r="G5" s="16" t="s">
        <v>10</v>
      </c>
      <c r="H5" s="14">
        <v>3.4</v>
      </c>
      <c r="I5" s="15">
        <f>3600/H5*$E$2*$F$1</f>
        <v>20964.705882352941</v>
      </c>
      <c r="J5" s="23">
        <v>12546</v>
      </c>
      <c r="K5" s="22">
        <f t="shared" ref="K5:K10" si="0">(J5/I5)*0.85</f>
        <v>0.50866919191919191</v>
      </c>
      <c r="L5" s="22"/>
      <c r="M5" s="24" t="s">
        <v>17</v>
      </c>
    </row>
    <row r="6" spans="1:13" ht="21.75" customHeight="1">
      <c r="A6" s="11" t="s">
        <v>72</v>
      </c>
      <c r="B6" s="11" t="s">
        <v>39</v>
      </c>
      <c r="C6" s="12"/>
      <c r="D6" s="12"/>
      <c r="E6" s="12">
        <v>10000</v>
      </c>
      <c r="F6" s="12" t="s">
        <v>43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12546</v>
      </c>
      <c r="K6" s="22">
        <f t="shared" si="0"/>
        <v>0.50866919191919191</v>
      </c>
      <c r="L6" s="22"/>
      <c r="M6" s="24" t="s">
        <v>28</v>
      </c>
    </row>
    <row r="7" spans="1:13" ht="29.25" customHeight="1">
      <c r="A7" s="11" t="s">
        <v>73</v>
      </c>
      <c r="B7" s="11" t="s">
        <v>39</v>
      </c>
      <c r="C7" s="12"/>
      <c r="D7" s="12"/>
      <c r="E7" s="12">
        <v>10000</v>
      </c>
      <c r="F7" s="12" t="s">
        <v>43</v>
      </c>
      <c r="G7" s="21" t="s">
        <v>26</v>
      </c>
      <c r="H7" s="14">
        <v>3.4</v>
      </c>
      <c r="I7" s="15">
        <f t="shared" si="1"/>
        <v>20964.705882352941</v>
      </c>
      <c r="J7" s="23">
        <v>12546</v>
      </c>
      <c r="K7" s="22">
        <f t="shared" si="0"/>
        <v>0.50866919191919191</v>
      </c>
      <c r="L7" s="22"/>
      <c r="M7" s="24" t="s">
        <v>27</v>
      </c>
    </row>
    <row r="8" spans="1:13" ht="21.75" customHeight="1">
      <c r="A8" s="11" t="s">
        <v>74</v>
      </c>
      <c r="B8" s="11" t="s">
        <v>39</v>
      </c>
      <c r="C8" s="18"/>
      <c r="D8" s="19"/>
      <c r="E8" s="12">
        <v>10000</v>
      </c>
      <c r="F8" s="12" t="s">
        <v>43</v>
      </c>
      <c r="G8" s="20" t="s">
        <v>9</v>
      </c>
      <c r="H8" s="14">
        <v>3.4</v>
      </c>
      <c r="I8" s="15">
        <f t="shared" si="1"/>
        <v>20964.705882352941</v>
      </c>
      <c r="J8" s="23">
        <v>12546</v>
      </c>
      <c r="K8" s="22">
        <f t="shared" si="0"/>
        <v>0.50866919191919191</v>
      </c>
      <c r="L8" s="22"/>
      <c r="M8" s="24" t="s">
        <v>33</v>
      </c>
    </row>
    <row r="9" spans="1:13" s="17" customFormat="1" ht="21.75" customHeight="1">
      <c r="A9" s="11" t="s">
        <v>75</v>
      </c>
      <c r="B9" s="11" t="s">
        <v>39</v>
      </c>
      <c r="C9" s="12"/>
      <c r="D9" s="12"/>
      <c r="E9" s="12">
        <v>10000</v>
      </c>
      <c r="F9" s="12" t="s">
        <v>43</v>
      </c>
      <c r="G9" s="16" t="s">
        <v>7</v>
      </c>
      <c r="H9" s="14">
        <v>3.4</v>
      </c>
      <c r="I9" s="15">
        <f t="shared" si="1"/>
        <v>20964.705882352941</v>
      </c>
      <c r="J9" s="23">
        <v>12546</v>
      </c>
      <c r="K9" s="22">
        <f t="shared" si="0"/>
        <v>0.50866919191919191</v>
      </c>
      <c r="L9" s="22"/>
      <c r="M9" s="24"/>
    </row>
    <row r="10" spans="1:13" s="17" customFormat="1" ht="21.75" customHeight="1">
      <c r="A10" s="11" t="s">
        <v>76</v>
      </c>
      <c r="B10" s="11" t="s">
        <v>39</v>
      </c>
      <c r="C10" s="12"/>
      <c r="D10" s="12"/>
      <c r="E10" s="12">
        <v>10000</v>
      </c>
      <c r="F10" s="12" t="s">
        <v>43</v>
      </c>
      <c r="G10" s="16"/>
      <c r="H10" s="14">
        <v>3.4</v>
      </c>
      <c r="I10" s="15">
        <f t="shared" si="1"/>
        <v>20964.705882352941</v>
      </c>
      <c r="J10" s="23">
        <v>12546</v>
      </c>
      <c r="K10" s="22">
        <f t="shared" si="0"/>
        <v>0.50866919191919191</v>
      </c>
      <c r="L10" s="22"/>
      <c r="M10" s="24" t="s">
        <v>18</v>
      </c>
    </row>
    <row r="12" spans="1:13">
      <c r="E12" s="7"/>
    </row>
    <row r="13" spans="1:13">
      <c r="A13" s="56"/>
      <c r="B13" s="56"/>
      <c r="C13" s="56"/>
      <c r="D13" s="56"/>
      <c r="E13" s="56"/>
      <c r="F13" s="56"/>
    </row>
    <row r="14" spans="1:13">
      <c r="A14" s="56"/>
      <c r="B14" s="56"/>
      <c r="C14" s="56"/>
      <c r="D14" s="56"/>
      <c r="E14" s="56"/>
      <c r="F14" s="56"/>
    </row>
    <row r="15" spans="1:13">
      <c r="A15" s="56"/>
      <c r="B15" s="56"/>
      <c r="C15" s="56"/>
      <c r="D15" s="56"/>
      <c r="E15" s="56"/>
      <c r="F15" s="56"/>
    </row>
    <row r="16" spans="1:13">
      <c r="A16" s="56"/>
      <c r="B16" s="56"/>
      <c r="C16" s="56"/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/>
      <c r="C19" s="56"/>
      <c r="D19" s="56"/>
      <c r="E19" s="56"/>
      <c r="F19" s="56"/>
    </row>
    <row r="20" spans="1:6">
      <c r="A20" s="56"/>
      <c r="B20" s="56"/>
      <c r="C20" s="56"/>
      <c r="D20" s="56"/>
      <c r="E20" s="56"/>
      <c r="F20" s="56"/>
    </row>
    <row r="21" spans="1:6">
      <c r="A21" s="56"/>
      <c r="B21" s="56"/>
      <c r="C21" s="56"/>
      <c r="D21" s="56"/>
      <c r="E21" s="56"/>
      <c r="F21" s="56"/>
    </row>
  </sheetData>
  <mergeCells count="8">
    <mergeCell ref="G3:M3"/>
    <mergeCell ref="E3:E4"/>
    <mergeCell ref="A13:F21"/>
    <mergeCell ref="A3:A4"/>
    <mergeCell ref="B3:B4"/>
    <mergeCell ref="C3:C4"/>
    <mergeCell ref="D3:D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zoomScale="115" zoomScaleNormal="115" workbookViewId="0">
      <selection activeCell="G3" sqref="G3:L15"/>
    </sheetView>
  </sheetViews>
  <sheetFormatPr defaultColWidth="9.140625" defaultRowHeight="15.75"/>
  <cols>
    <col min="1" max="1" width="11" style="6" customWidth="1"/>
    <col min="2" max="2" width="13.140625" style="6" bestFit="1" customWidth="1"/>
    <col min="3" max="3" width="10" style="6" bestFit="1" customWidth="1"/>
    <col min="4" max="4" width="8.42578125" style="6" bestFit="1" customWidth="1"/>
    <col min="5" max="5" width="8.42578125" style="6" customWidth="1"/>
    <col min="6" max="6" width="7.42578125" style="6" bestFit="1" customWidth="1"/>
    <col min="7" max="7" width="12" style="27" bestFit="1" customWidth="1"/>
    <col min="8" max="8" width="5.28515625" style="27" bestFit="1" customWidth="1"/>
    <col min="9" max="9" width="12" style="27" customWidth="1"/>
    <col min="10" max="10" width="9.140625" style="27" bestFit="1" customWidth="1"/>
    <col min="11" max="11" width="7.710937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42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2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2" ht="24" customHeight="1">
      <c r="A3" s="51" t="s">
        <v>30</v>
      </c>
      <c r="B3" s="59" t="s">
        <v>21</v>
      </c>
      <c r="C3" s="48" t="s">
        <v>12</v>
      </c>
      <c r="D3" s="48" t="s">
        <v>20</v>
      </c>
      <c r="E3" s="57" t="s">
        <v>132</v>
      </c>
      <c r="F3" s="62" t="s">
        <v>40</v>
      </c>
      <c r="G3" s="45" t="s">
        <v>4</v>
      </c>
      <c r="H3" s="46"/>
      <c r="I3" s="46"/>
      <c r="J3" s="46"/>
      <c r="K3" s="46"/>
      <c r="L3" s="47"/>
    </row>
    <row r="4" spans="1:12" ht="36" customHeight="1">
      <c r="A4" s="52"/>
      <c r="B4" s="60"/>
      <c r="C4" s="49"/>
      <c r="D4" s="50"/>
      <c r="E4" s="58"/>
      <c r="F4" s="63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78</v>
      </c>
      <c r="B5" s="11" t="s">
        <v>39</v>
      </c>
      <c r="C5" s="12" t="s">
        <v>22</v>
      </c>
      <c r="D5" s="12" t="s">
        <v>22</v>
      </c>
      <c r="E5" s="13"/>
      <c r="F5" s="13" t="s">
        <v>41</v>
      </c>
      <c r="G5" s="16" t="s">
        <v>10</v>
      </c>
      <c r="H5" s="14">
        <v>3.4</v>
      </c>
      <c r="I5" s="15">
        <f>3600/H5*$E$2*$F$1</f>
        <v>20964.705882352941</v>
      </c>
      <c r="J5" s="23">
        <v>18395</v>
      </c>
      <c r="K5" s="22">
        <f t="shared" ref="K5:K10" si="0">(J5/I5)*0.85</f>
        <v>0.74581299102132437</v>
      </c>
      <c r="L5" s="24" t="s">
        <v>17</v>
      </c>
    </row>
    <row r="6" spans="1:12" ht="21.75" customHeight="1">
      <c r="A6" s="11" t="s">
        <v>79</v>
      </c>
      <c r="B6" s="11" t="s">
        <v>39</v>
      </c>
      <c r="C6" s="12"/>
      <c r="D6" s="12"/>
      <c r="E6" s="13"/>
      <c r="F6" s="13" t="s">
        <v>41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18395</v>
      </c>
      <c r="K6" s="22">
        <f t="shared" si="0"/>
        <v>0.74581299102132437</v>
      </c>
      <c r="L6" s="24" t="s">
        <v>28</v>
      </c>
    </row>
    <row r="7" spans="1:12" ht="29.25" customHeight="1">
      <c r="A7" s="11" t="s">
        <v>80</v>
      </c>
      <c r="B7" s="11" t="s">
        <v>39</v>
      </c>
      <c r="C7" s="12"/>
      <c r="D7" s="12"/>
      <c r="E7" s="13"/>
      <c r="F7" s="13" t="s">
        <v>41</v>
      </c>
      <c r="G7" s="21" t="s">
        <v>26</v>
      </c>
      <c r="H7" s="14">
        <v>3.4</v>
      </c>
      <c r="I7" s="15">
        <f t="shared" si="1"/>
        <v>20964.705882352941</v>
      </c>
      <c r="J7" s="23">
        <v>18395</v>
      </c>
      <c r="K7" s="22">
        <f t="shared" si="0"/>
        <v>0.74581299102132437</v>
      </c>
      <c r="L7" s="24" t="s">
        <v>27</v>
      </c>
    </row>
    <row r="8" spans="1:12" ht="21.75" customHeight="1">
      <c r="A8" s="11" t="s">
        <v>81</v>
      </c>
      <c r="B8" s="11" t="s">
        <v>39</v>
      </c>
      <c r="C8" s="18"/>
      <c r="D8" s="19"/>
      <c r="E8" s="29"/>
      <c r="F8" s="13" t="s">
        <v>41</v>
      </c>
      <c r="G8" s="20" t="s">
        <v>9</v>
      </c>
      <c r="H8" s="14">
        <v>3.4</v>
      </c>
      <c r="I8" s="15">
        <f t="shared" si="1"/>
        <v>20964.705882352941</v>
      </c>
      <c r="J8" s="23">
        <v>18395</v>
      </c>
      <c r="K8" s="22">
        <f t="shared" si="0"/>
        <v>0.74581299102132437</v>
      </c>
      <c r="L8" s="24" t="s">
        <v>33</v>
      </c>
    </row>
    <row r="9" spans="1:12" s="17" customFormat="1" ht="21.75" customHeight="1">
      <c r="A9" s="11" t="s">
        <v>82</v>
      </c>
      <c r="B9" s="11" t="s">
        <v>39</v>
      </c>
      <c r="C9" s="12"/>
      <c r="D9" s="12"/>
      <c r="E9" s="13"/>
      <c r="F9" s="13" t="s">
        <v>41</v>
      </c>
      <c r="G9" s="16" t="s">
        <v>7</v>
      </c>
      <c r="H9" s="14">
        <v>3.4</v>
      </c>
      <c r="I9" s="15">
        <f t="shared" si="1"/>
        <v>20964.705882352941</v>
      </c>
      <c r="J9" s="23">
        <v>18395</v>
      </c>
      <c r="K9" s="22">
        <f t="shared" si="0"/>
        <v>0.74581299102132437</v>
      </c>
      <c r="L9" s="24"/>
    </row>
    <row r="10" spans="1:12" s="17" customFormat="1" ht="21.75" customHeight="1">
      <c r="A10" s="11" t="s">
        <v>83</v>
      </c>
      <c r="B10" s="11" t="s">
        <v>39</v>
      </c>
      <c r="C10" s="12"/>
      <c r="D10" s="12"/>
      <c r="E10" s="13"/>
      <c r="F10" s="13" t="s">
        <v>41</v>
      </c>
      <c r="G10" s="16"/>
      <c r="H10" s="14">
        <v>3.4</v>
      </c>
      <c r="I10" s="15">
        <f t="shared" si="1"/>
        <v>20964.705882352941</v>
      </c>
      <c r="J10" s="23">
        <v>18395</v>
      </c>
      <c r="K10" s="22">
        <f t="shared" si="0"/>
        <v>0.74581299102132437</v>
      </c>
      <c r="L10" s="24" t="s">
        <v>18</v>
      </c>
    </row>
    <row r="11" spans="1:12">
      <c r="A11" s="11" t="s">
        <v>102</v>
      </c>
      <c r="B11" s="27"/>
      <c r="C11" s="27"/>
      <c r="D11" s="27"/>
      <c r="E11" s="27"/>
      <c r="F11" s="27"/>
    </row>
    <row r="12" spans="1:12">
      <c r="A12" s="11" t="s">
        <v>103</v>
      </c>
      <c r="B12" s="27"/>
      <c r="C12" s="27"/>
      <c r="D12" s="27"/>
      <c r="E12" s="27"/>
      <c r="F12" s="27"/>
    </row>
    <row r="13" spans="1:12">
      <c r="A13" s="11" t="s">
        <v>104</v>
      </c>
      <c r="B13" s="7"/>
      <c r="C13" s="7"/>
      <c r="D13" s="7"/>
      <c r="E13" s="7"/>
      <c r="F13" s="7"/>
    </row>
    <row r="14" spans="1:12">
      <c r="A14" s="11" t="s">
        <v>105</v>
      </c>
      <c r="B14" s="7"/>
      <c r="C14" s="7"/>
      <c r="D14" s="7"/>
      <c r="E14" s="7"/>
      <c r="F14" s="7"/>
    </row>
    <row r="15" spans="1:12">
      <c r="A15" s="11" t="s">
        <v>106</v>
      </c>
      <c r="B15" s="7"/>
      <c r="C15" s="7"/>
      <c r="D15" s="7"/>
      <c r="E15" s="7"/>
      <c r="F15" s="7"/>
    </row>
    <row r="16" spans="1:12">
      <c r="A16" s="11" t="s">
        <v>107</v>
      </c>
      <c r="B16" s="7"/>
      <c r="C16" s="7"/>
      <c r="D16" s="7"/>
      <c r="E16" s="7"/>
      <c r="F16" s="7"/>
    </row>
    <row r="17" spans="1:6">
      <c r="A17" s="11" t="s">
        <v>108</v>
      </c>
      <c r="B17" s="7"/>
      <c r="C17" s="7"/>
      <c r="D17" s="7"/>
      <c r="E17" s="7"/>
      <c r="F17" s="7"/>
    </row>
    <row r="18" spans="1:6">
      <c r="A18" s="7"/>
      <c r="B18" s="7"/>
      <c r="C18" s="7"/>
      <c r="D18" s="7"/>
      <c r="E18" s="7"/>
      <c r="F18" s="7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</sheetData>
  <mergeCells count="7">
    <mergeCell ref="G3:L3"/>
    <mergeCell ref="A3:A4"/>
    <mergeCell ref="B3:B4"/>
    <mergeCell ref="C3:C4"/>
    <mergeCell ref="D3:D4"/>
    <mergeCell ref="F3:F4"/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115" zoomScaleNormal="115" workbookViewId="0">
      <selection activeCell="N10" sqref="N10"/>
    </sheetView>
  </sheetViews>
  <sheetFormatPr defaultColWidth="9.140625" defaultRowHeight="15.75"/>
  <cols>
    <col min="1" max="1" width="14" style="6" bestFit="1" customWidth="1"/>
    <col min="2" max="2" width="6.85546875" style="6" customWidth="1"/>
    <col min="3" max="3" width="10" style="6" bestFit="1" customWidth="1"/>
    <col min="4" max="4" width="8.42578125" style="6" bestFit="1" customWidth="1"/>
    <col min="5" max="5" width="7.42578125" style="6" bestFit="1" customWidth="1"/>
    <col min="6" max="6" width="7.42578125" style="6" customWidth="1"/>
    <col min="7" max="7" width="12" style="27" bestFit="1" customWidth="1"/>
    <col min="8" max="8" width="5.28515625" style="27" bestFit="1" customWidth="1"/>
    <col min="9" max="9" width="12" style="27" customWidth="1"/>
    <col min="10" max="10" width="10.28515625" style="27" bestFit="1" customWidth="1"/>
    <col min="11" max="11" width="7.710937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24</v>
      </c>
      <c r="B1" s="31"/>
      <c r="C1" s="31"/>
      <c r="D1" s="16" t="s">
        <v>13</v>
      </c>
      <c r="E1" s="32">
        <v>1</v>
      </c>
      <c r="F1" s="32">
        <v>0.99</v>
      </c>
      <c r="G1" s="5"/>
      <c r="H1" s="5"/>
      <c r="I1" s="5"/>
      <c r="J1" s="5"/>
    </row>
    <row r="2" spans="1:12" s="27" customFormat="1" ht="24" customHeight="1">
      <c r="A2" s="4"/>
      <c r="B2" s="25"/>
      <c r="C2" s="25"/>
      <c r="D2" s="16" t="s">
        <v>64</v>
      </c>
      <c r="E2" s="16">
        <v>20</v>
      </c>
      <c r="F2" s="16">
        <v>16</v>
      </c>
      <c r="G2" s="5"/>
      <c r="H2" s="5"/>
      <c r="I2" s="5"/>
      <c r="J2" s="5"/>
    </row>
    <row r="3" spans="1:12" ht="24" customHeight="1">
      <c r="A3" s="51" t="s">
        <v>30</v>
      </c>
      <c r="B3" s="59" t="s">
        <v>21</v>
      </c>
      <c r="C3" s="48" t="s">
        <v>12</v>
      </c>
      <c r="D3" s="48" t="s">
        <v>20</v>
      </c>
      <c r="E3" s="62" t="s">
        <v>29</v>
      </c>
      <c r="F3" s="57" t="s">
        <v>47</v>
      </c>
      <c r="G3" s="45" t="s">
        <v>4</v>
      </c>
      <c r="H3" s="46"/>
      <c r="I3" s="46"/>
      <c r="J3" s="46"/>
      <c r="K3" s="46"/>
      <c r="L3" s="47"/>
    </row>
    <row r="4" spans="1:12" ht="36" customHeight="1">
      <c r="A4" s="52"/>
      <c r="B4" s="60"/>
      <c r="C4" s="49"/>
      <c r="D4" s="50"/>
      <c r="E4" s="63"/>
      <c r="F4" s="58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84</v>
      </c>
      <c r="B5" s="11" t="s">
        <v>19</v>
      </c>
      <c r="C5" s="12" t="s">
        <v>23</v>
      </c>
      <c r="D5" s="12" t="s">
        <v>22</v>
      </c>
      <c r="E5" s="13" t="s">
        <v>5</v>
      </c>
      <c r="F5" s="13" t="s">
        <v>45</v>
      </c>
      <c r="G5" s="16" t="s">
        <v>10</v>
      </c>
      <c r="H5" s="14">
        <v>3.4</v>
      </c>
      <c r="I5" s="15">
        <f>3600/H5*$E$2*$F$1</f>
        <v>20964.705882352941</v>
      </c>
      <c r="J5" s="23">
        <v>21728</v>
      </c>
      <c r="K5" s="22">
        <f t="shared" ref="K5:K10" si="0">(J5/I5)*0.85</f>
        <v>0.88094725028058352</v>
      </c>
      <c r="L5" s="24" t="s">
        <v>17</v>
      </c>
    </row>
    <row r="6" spans="1:12" ht="21.75" customHeight="1">
      <c r="A6" s="11" t="s">
        <v>91</v>
      </c>
      <c r="B6" s="11" t="s">
        <v>19</v>
      </c>
      <c r="C6" s="12" t="s">
        <v>6</v>
      </c>
      <c r="D6" s="12"/>
      <c r="E6" s="13" t="s">
        <v>5</v>
      </c>
      <c r="F6" s="13" t="s">
        <v>46</v>
      </c>
      <c r="G6" s="16" t="s">
        <v>10</v>
      </c>
      <c r="H6" s="14">
        <v>3.4</v>
      </c>
      <c r="I6" s="15">
        <f t="shared" ref="I6:I10" si="1">3600/H6*$E$2*$F$1</f>
        <v>20964.705882352941</v>
      </c>
      <c r="J6" s="23">
        <v>21728</v>
      </c>
      <c r="K6" s="22">
        <f t="shared" si="0"/>
        <v>0.88094725028058352</v>
      </c>
      <c r="L6" s="24" t="s">
        <v>28</v>
      </c>
    </row>
    <row r="7" spans="1:12" ht="29.25" customHeight="1">
      <c r="A7" s="11" t="s">
        <v>92</v>
      </c>
      <c r="B7" s="11" t="s">
        <v>19</v>
      </c>
      <c r="C7" s="12" t="s">
        <v>6</v>
      </c>
      <c r="D7" s="12"/>
      <c r="E7" s="13" t="s">
        <v>5</v>
      </c>
      <c r="F7" s="13" t="s">
        <v>46</v>
      </c>
      <c r="G7" s="21" t="s">
        <v>26</v>
      </c>
      <c r="H7" s="14">
        <v>3.4</v>
      </c>
      <c r="I7" s="15">
        <f t="shared" si="1"/>
        <v>20964.705882352941</v>
      </c>
      <c r="J7" s="23">
        <v>21728</v>
      </c>
      <c r="K7" s="22">
        <f t="shared" si="0"/>
        <v>0.88094725028058352</v>
      </c>
      <c r="L7" s="24" t="s">
        <v>27</v>
      </c>
    </row>
    <row r="8" spans="1:12" ht="21.75" customHeight="1">
      <c r="A8" s="11" t="s">
        <v>93</v>
      </c>
      <c r="B8" s="11" t="s">
        <v>19</v>
      </c>
      <c r="C8" s="18" t="s">
        <v>6</v>
      </c>
      <c r="D8" s="19"/>
      <c r="E8" s="18" t="s">
        <v>5</v>
      </c>
      <c r="F8" s="13" t="s">
        <v>46</v>
      </c>
      <c r="G8" s="20" t="s">
        <v>9</v>
      </c>
      <c r="H8" s="14">
        <v>3.4</v>
      </c>
      <c r="I8" s="15">
        <f t="shared" si="1"/>
        <v>20964.705882352941</v>
      </c>
      <c r="J8" s="23">
        <v>21728</v>
      </c>
      <c r="K8" s="22">
        <f t="shared" si="0"/>
        <v>0.88094725028058352</v>
      </c>
      <c r="L8" s="24" t="s">
        <v>33</v>
      </c>
    </row>
    <row r="9" spans="1:12" s="17" customFormat="1" ht="21.75" customHeight="1">
      <c r="A9" s="11" t="s">
        <v>94</v>
      </c>
      <c r="B9" s="11" t="s">
        <v>19</v>
      </c>
      <c r="C9" s="12" t="s">
        <v>8</v>
      </c>
      <c r="D9" s="12"/>
      <c r="E9" s="13" t="s">
        <v>5</v>
      </c>
      <c r="F9" s="13" t="s">
        <v>45</v>
      </c>
      <c r="G9" s="16" t="s">
        <v>7</v>
      </c>
      <c r="H9" s="14">
        <v>3.4</v>
      </c>
      <c r="I9" s="15">
        <f t="shared" si="1"/>
        <v>20964.705882352941</v>
      </c>
      <c r="J9" s="23">
        <v>21728</v>
      </c>
      <c r="K9" s="22">
        <f t="shared" si="0"/>
        <v>0.88094725028058352</v>
      </c>
      <c r="L9" s="24"/>
    </row>
    <row r="10" spans="1:12" s="17" customFormat="1" ht="21.75" customHeight="1">
      <c r="A10" s="11" t="s">
        <v>95</v>
      </c>
      <c r="B10" s="11" t="s">
        <v>19</v>
      </c>
      <c r="C10" s="12" t="s">
        <v>6</v>
      </c>
      <c r="D10" s="12"/>
      <c r="E10" s="13" t="s">
        <v>5</v>
      </c>
      <c r="F10" s="13" t="s">
        <v>45</v>
      </c>
      <c r="G10" s="16"/>
      <c r="H10" s="14">
        <v>3.4</v>
      </c>
      <c r="I10" s="15">
        <f t="shared" si="1"/>
        <v>20964.705882352941</v>
      </c>
      <c r="J10" s="23">
        <v>21728</v>
      </c>
      <c r="K10" s="22">
        <f t="shared" si="0"/>
        <v>0.88094725028058352</v>
      </c>
      <c r="L10" s="24" t="s">
        <v>18</v>
      </c>
    </row>
    <row r="13" spans="1:12">
      <c r="F13" s="7"/>
    </row>
  </sheetData>
  <mergeCells count="7">
    <mergeCell ref="G3:L3"/>
    <mergeCell ref="A3:A4"/>
    <mergeCell ref="B3:B4"/>
    <mergeCell ref="C3:C4"/>
    <mergeCell ref="D3:D4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>
      <selection activeCell="H12" sqref="H12"/>
    </sheetView>
  </sheetViews>
  <sheetFormatPr defaultColWidth="9.140625" defaultRowHeight="15.75"/>
  <cols>
    <col min="1" max="1" width="13.42578125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6" width="8.42578125" style="43" customWidth="1"/>
    <col min="7" max="7" width="12" style="6" bestFit="1" customWidth="1"/>
    <col min="8" max="8" width="5.28515625" style="6" bestFit="1" customWidth="1"/>
    <col min="9" max="9" width="9.5703125" style="6" bestFit="1" customWidth="1"/>
    <col min="10" max="10" width="9.140625" style="6" bestFit="1" customWidth="1"/>
    <col min="11" max="11" width="7.7109375" style="6" bestFit="1" customWidth="1"/>
    <col min="12" max="12" width="33.28515625" style="6" bestFit="1" customWidth="1"/>
    <col min="13" max="16384" width="9.140625" style="6"/>
  </cols>
  <sheetData>
    <row r="1" spans="1:12" s="27" customFormat="1">
      <c r="A1" s="31" t="s">
        <v>37</v>
      </c>
      <c r="D1" s="16" t="s">
        <v>13</v>
      </c>
      <c r="E1" s="32">
        <v>1</v>
      </c>
      <c r="F1" s="32">
        <v>0.99</v>
      </c>
    </row>
    <row r="2" spans="1:12" ht="24" customHeight="1">
      <c r="D2" s="16" t="s">
        <v>64</v>
      </c>
      <c r="E2" s="16">
        <v>20</v>
      </c>
      <c r="F2" s="16">
        <v>16</v>
      </c>
    </row>
    <row r="3" spans="1:12" ht="24" customHeight="1">
      <c r="A3" s="51" t="s">
        <v>30</v>
      </c>
      <c r="B3" s="59" t="s">
        <v>21</v>
      </c>
      <c r="C3" s="48" t="s">
        <v>12</v>
      </c>
      <c r="D3" s="48" t="s">
        <v>20</v>
      </c>
      <c r="E3" s="48" t="s">
        <v>20</v>
      </c>
      <c r="F3" s="48" t="s">
        <v>20</v>
      </c>
      <c r="G3" s="45" t="s">
        <v>4</v>
      </c>
      <c r="H3" s="46"/>
      <c r="I3" s="46"/>
      <c r="J3" s="46"/>
      <c r="K3" s="46"/>
      <c r="L3" s="47"/>
    </row>
    <row r="4" spans="1:12" ht="36" customHeight="1">
      <c r="A4" s="52"/>
      <c r="B4" s="60"/>
      <c r="C4" s="49"/>
      <c r="D4" s="50"/>
      <c r="E4" s="50"/>
      <c r="F4" s="50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85</v>
      </c>
      <c r="B5" s="11" t="s">
        <v>31</v>
      </c>
      <c r="C5" s="1" t="s">
        <v>0</v>
      </c>
      <c r="D5" s="12" t="s">
        <v>22</v>
      </c>
      <c r="E5" s="12"/>
      <c r="F5" s="12"/>
      <c r="G5" s="16" t="s">
        <v>10</v>
      </c>
      <c r="H5" s="14">
        <v>3.4</v>
      </c>
      <c r="I5" s="15">
        <f t="shared" ref="I5:I10" si="0">3600/H5*$E$2*$E$1</f>
        <v>21176.470588235294</v>
      </c>
      <c r="J5" s="23">
        <v>17283</v>
      </c>
      <c r="K5" s="22">
        <f t="shared" ref="K5:K10" si="1">(J5/I5)*0.85</f>
        <v>0.69372041666666662</v>
      </c>
      <c r="L5" s="24" t="s">
        <v>17</v>
      </c>
    </row>
    <row r="6" spans="1:12" ht="21.75" customHeight="1">
      <c r="A6" s="11" t="s">
        <v>86</v>
      </c>
      <c r="B6" s="11" t="s">
        <v>31</v>
      </c>
      <c r="C6" s="1" t="s">
        <v>0</v>
      </c>
      <c r="D6" s="12"/>
      <c r="E6" s="12"/>
      <c r="F6" s="12"/>
      <c r="G6" s="16" t="s">
        <v>10</v>
      </c>
      <c r="H6" s="14">
        <v>3.4</v>
      </c>
      <c r="I6" s="15">
        <f t="shared" si="0"/>
        <v>21176.470588235294</v>
      </c>
      <c r="J6" s="23">
        <v>17283</v>
      </c>
      <c r="K6" s="22">
        <f t="shared" si="1"/>
        <v>0.69372041666666662</v>
      </c>
      <c r="L6" s="24" t="s">
        <v>28</v>
      </c>
    </row>
    <row r="7" spans="1:12" ht="29.25" customHeight="1">
      <c r="A7" s="11" t="s">
        <v>87</v>
      </c>
      <c r="B7" s="11" t="s">
        <v>31</v>
      </c>
      <c r="C7" s="1" t="s">
        <v>32</v>
      </c>
      <c r="D7" s="12"/>
      <c r="E7" s="12"/>
      <c r="F7" s="12"/>
      <c r="G7" s="21" t="s">
        <v>26</v>
      </c>
      <c r="H7" s="14">
        <v>3.4</v>
      </c>
      <c r="I7" s="15">
        <f t="shared" si="0"/>
        <v>21176.470588235294</v>
      </c>
      <c r="J7" s="23">
        <v>17283</v>
      </c>
      <c r="K7" s="22">
        <f t="shared" si="1"/>
        <v>0.69372041666666662</v>
      </c>
      <c r="L7" s="24" t="s">
        <v>27</v>
      </c>
    </row>
    <row r="8" spans="1:12" ht="21.75" customHeight="1">
      <c r="A8" s="11" t="s">
        <v>88</v>
      </c>
      <c r="B8" s="11" t="s">
        <v>31</v>
      </c>
      <c r="C8" s="1" t="s">
        <v>1</v>
      </c>
      <c r="D8" s="19"/>
      <c r="E8" s="19"/>
      <c r="F8" s="19"/>
      <c r="G8" s="20" t="s">
        <v>9</v>
      </c>
      <c r="H8" s="14">
        <v>3.4</v>
      </c>
      <c r="I8" s="15">
        <f t="shared" si="0"/>
        <v>21176.470588235294</v>
      </c>
      <c r="J8" s="23">
        <v>17283</v>
      </c>
      <c r="K8" s="22">
        <f t="shared" si="1"/>
        <v>0.69372041666666662</v>
      </c>
      <c r="L8" s="24" t="s">
        <v>33</v>
      </c>
    </row>
    <row r="9" spans="1:12" s="17" customFormat="1" ht="21.75" customHeight="1">
      <c r="A9" s="11" t="s">
        <v>89</v>
      </c>
      <c r="B9" s="11" t="s">
        <v>31</v>
      </c>
      <c r="C9" s="1" t="s">
        <v>1</v>
      </c>
      <c r="D9" s="12"/>
      <c r="E9" s="12"/>
      <c r="F9" s="12"/>
      <c r="G9" s="16" t="s">
        <v>7</v>
      </c>
      <c r="H9" s="14">
        <v>3.4</v>
      </c>
      <c r="I9" s="15">
        <f t="shared" si="0"/>
        <v>21176.470588235294</v>
      </c>
      <c r="J9" s="23">
        <v>17283</v>
      </c>
      <c r="K9" s="22">
        <f t="shared" si="1"/>
        <v>0.69372041666666662</v>
      </c>
      <c r="L9" s="24"/>
    </row>
    <row r="10" spans="1:12" s="17" customFormat="1" ht="21.75" customHeight="1">
      <c r="A10" s="11" t="s">
        <v>90</v>
      </c>
      <c r="B10" s="11" t="s">
        <v>31</v>
      </c>
      <c r="C10" s="1" t="s">
        <v>1</v>
      </c>
      <c r="D10" s="12"/>
      <c r="E10" s="12"/>
      <c r="F10" s="12"/>
      <c r="G10" s="16"/>
      <c r="H10" s="14">
        <v>3.4</v>
      </c>
      <c r="I10" s="15">
        <f t="shared" si="0"/>
        <v>21176.470588235294</v>
      </c>
      <c r="J10" s="23">
        <v>17283</v>
      </c>
      <c r="K10" s="22">
        <f t="shared" si="1"/>
        <v>0.69372041666666662</v>
      </c>
      <c r="L10" s="24" t="s">
        <v>18</v>
      </c>
    </row>
    <row r="11" spans="1:12">
      <c r="A11" s="11" t="s">
        <v>109</v>
      </c>
    </row>
    <row r="12" spans="1:12">
      <c r="A12" s="11" t="s">
        <v>110</v>
      </c>
    </row>
    <row r="13" spans="1:12">
      <c r="A13" s="11" t="s">
        <v>111</v>
      </c>
    </row>
    <row r="14" spans="1:12">
      <c r="A14" s="11" t="s">
        <v>112</v>
      </c>
    </row>
    <row r="15" spans="1:12">
      <c r="A15" s="11" t="s">
        <v>113</v>
      </c>
    </row>
    <row r="16" spans="1:12">
      <c r="A16" s="11" t="s">
        <v>114</v>
      </c>
    </row>
    <row r="17" spans="1:1">
      <c r="A17" s="11" t="s">
        <v>115</v>
      </c>
    </row>
    <row r="18" spans="1:1">
      <c r="A18" s="11" t="s">
        <v>116</v>
      </c>
    </row>
    <row r="19" spans="1:1">
      <c r="A19" s="11" t="s">
        <v>117</v>
      </c>
    </row>
    <row r="20" spans="1:1">
      <c r="A20" s="11" t="s">
        <v>118</v>
      </c>
    </row>
    <row r="21" spans="1:1">
      <c r="A21" s="11" t="s">
        <v>119</v>
      </c>
    </row>
    <row r="22" spans="1:1">
      <c r="A22" s="11" t="s">
        <v>120</v>
      </c>
    </row>
    <row r="23" spans="1:1">
      <c r="A23" s="11" t="s">
        <v>121</v>
      </c>
    </row>
    <row r="24" spans="1:1">
      <c r="A24" s="11" t="s">
        <v>122</v>
      </c>
    </row>
  </sheetData>
  <mergeCells count="7">
    <mergeCell ref="G3:L3"/>
    <mergeCell ref="A3:A4"/>
    <mergeCell ref="B3:B4"/>
    <mergeCell ref="C3:C4"/>
    <mergeCell ref="D3:D4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Normal="100" workbookViewId="0">
      <selection activeCell="J19" sqref="J19"/>
    </sheetView>
  </sheetViews>
  <sheetFormatPr defaultColWidth="9.140625" defaultRowHeight="15.75"/>
  <cols>
    <col min="1" max="1" width="14" style="6" bestFit="1" customWidth="1"/>
    <col min="2" max="2" width="9.7109375" style="6" bestFit="1" customWidth="1"/>
    <col min="3" max="3" width="10" style="6" bestFit="1" customWidth="1"/>
    <col min="4" max="4" width="8.42578125" style="6" bestFit="1" customWidth="1"/>
    <col min="5" max="6" width="8.42578125" style="43" customWidth="1"/>
    <col min="7" max="7" width="12" style="27" bestFit="1" customWidth="1"/>
    <col min="8" max="9" width="9.28515625" style="27" customWidth="1"/>
    <col min="10" max="10" width="9.140625" style="27" bestFit="1"/>
    <col min="11" max="11" width="8.5703125" style="27" bestFit="1" customWidth="1"/>
    <col min="12" max="12" width="33.28515625" style="27" bestFit="1" customWidth="1"/>
    <col min="13" max="16384" width="9.140625" style="6"/>
  </cols>
  <sheetData>
    <row r="1" spans="1:12" ht="24" customHeight="1">
      <c r="A1" s="31" t="s">
        <v>38</v>
      </c>
      <c r="B1" s="31"/>
      <c r="C1" s="31"/>
      <c r="D1" s="16" t="s">
        <v>13</v>
      </c>
      <c r="E1" s="32">
        <v>1</v>
      </c>
      <c r="F1" s="32">
        <v>0.99</v>
      </c>
    </row>
    <row r="2" spans="1:12" s="27" customFormat="1" ht="24" customHeight="1">
      <c r="A2" s="31"/>
      <c r="D2" s="16" t="s">
        <v>64</v>
      </c>
      <c r="E2" s="16">
        <v>20</v>
      </c>
      <c r="F2" s="16">
        <v>16</v>
      </c>
    </row>
    <row r="3" spans="1:12" ht="24" customHeight="1">
      <c r="A3" s="51" t="s">
        <v>30</v>
      </c>
      <c r="B3" s="59" t="s">
        <v>21</v>
      </c>
      <c r="C3" s="48" t="s">
        <v>12</v>
      </c>
      <c r="D3" s="48" t="s">
        <v>20</v>
      </c>
      <c r="E3" s="48" t="s">
        <v>20</v>
      </c>
      <c r="F3" s="48" t="s">
        <v>20</v>
      </c>
      <c r="G3" s="45" t="s">
        <v>4</v>
      </c>
      <c r="H3" s="46"/>
      <c r="I3" s="46"/>
      <c r="J3" s="46"/>
      <c r="K3" s="46"/>
      <c r="L3" s="47"/>
    </row>
    <row r="4" spans="1:12" ht="36" customHeight="1">
      <c r="A4" s="52"/>
      <c r="B4" s="60"/>
      <c r="C4" s="49"/>
      <c r="D4" s="50"/>
      <c r="E4" s="50"/>
      <c r="F4" s="50"/>
      <c r="G4" s="8" t="s">
        <v>3</v>
      </c>
      <c r="H4" s="34" t="s">
        <v>11</v>
      </c>
      <c r="I4" s="34" t="s">
        <v>14</v>
      </c>
      <c r="J4" s="9" t="s">
        <v>131</v>
      </c>
      <c r="K4" s="10" t="s">
        <v>16</v>
      </c>
      <c r="L4" s="10" t="s">
        <v>15</v>
      </c>
    </row>
    <row r="5" spans="1:12" s="17" customFormat="1" ht="21.75" customHeight="1">
      <c r="A5" s="11" t="s">
        <v>96</v>
      </c>
      <c r="B5" s="11" t="s">
        <v>36</v>
      </c>
      <c r="C5" s="3" t="s">
        <v>2</v>
      </c>
      <c r="D5" s="12" t="s">
        <v>22</v>
      </c>
      <c r="E5" s="12"/>
      <c r="F5" s="12"/>
      <c r="G5" s="16" t="s">
        <v>10</v>
      </c>
      <c r="H5" s="14">
        <v>3.4</v>
      </c>
      <c r="I5" s="15">
        <f t="shared" ref="I5:I10" si="0">3600/H5*$E$2*$E$1</f>
        <v>21176.470588235294</v>
      </c>
      <c r="J5" s="23">
        <v>19824</v>
      </c>
      <c r="K5" s="22">
        <f t="shared" ref="K5:K10" si="1">(J5/I5)*0.85</f>
        <v>0.79571333333333338</v>
      </c>
      <c r="L5" s="24" t="s">
        <v>17</v>
      </c>
    </row>
    <row r="6" spans="1:12" ht="21.75" customHeight="1">
      <c r="A6" s="11" t="s">
        <v>97</v>
      </c>
      <c r="B6" s="11" t="s">
        <v>36</v>
      </c>
      <c r="C6" s="2" t="s">
        <v>2</v>
      </c>
      <c r="D6" s="12"/>
      <c r="E6" s="12"/>
      <c r="F6" s="12"/>
      <c r="G6" s="16" t="s">
        <v>10</v>
      </c>
      <c r="H6" s="14">
        <v>3.4</v>
      </c>
      <c r="I6" s="15">
        <f t="shared" si="0"/>
        <v>21176.470588235294</v>
      </c>
      <c r="J6" s="23">
        <v>19824</v>
      </c>
      <c r="K6" s="22">
        <f t="shared" si="1"/>
        <v>0.79571333333333338</v>
      </c>
      <c r="L6" s="24" t="s">
        <v>28</v>
      </c>
    </row>
    <row r="7" spans="1:12" ht="29.25" customHeight="1">
      <c r="A7" s="11" t="s">
        <v>98</v>
      </c>
      <c r="B7" s="11" t="s">
        <v>36</v>
      </c>
      <c r="C7" s="2" t="s">
        <v>35</v>
      </c>
      <c r="D7" s="12"/>
      <c r="E7" s="12"/>
      <c r="F7" s="12"/>
      <c r="G7" s="21" t="s">
        <v>26</v>
      </c>
      <c r="H7" s="14">
        <v>3.4</v>
      </c>
      <c r="I7" s="15">
        <f t="shared" si="0"/>
        <v>21176.470588235294</v>
      </c>
      <c r="J7" s="23">
        <v>19824</v>
      </c>
      <c r="K7" s="22">
        <f t="shared" si="1"/>
        <v>0.79571333333333338</v>
      </c>
      <c r="L7" s="24" t="s">
        <v>27</v>
      </c>
    </row>
    <row r="8" spans="1:12" ht="21.75" customHeight="1">
      <c r="A8" s="11" t="s">
        <v>99</v>
      </c>
      <c r="B8" s="11" t="s">
        <v>36</v>
      </c>
      <c r="C8" s="2" t="s">
        <v>2</v>
      </c>
      <c r="D8" s="19"/>
      <c r="E8" s="19"/>
      <c r="F8" s="19"/>
      <c r="G8" s="20" t="s">
        <v>9</v>
      </c>
      <c r="H8" s="14">
        <v>3.4</v>
      </c>
      <c r="I8" s="15">
        <f t="shared" si="0"/>
        <v>21176.470588235294</v>
      </c>
      <c r="J8" s="23">
        <v>19824</v>
      </c>
      <c r="K8" s="22">
        <f t="shared" si="1"/>
        <v>0.79571333333333338</v>
      </c>
      <c r="L8" s="24" t="s">
        <v>33</v>
      </c>
    </row>
    <row r="9" spans="1:12" s="17" customFormat="1" ht="21.75" customHeight="1">
      <c r="A9" s="11" t="s">
        <v>100</v>
      </c>
      <c r="B9" s="11" t="s">
        <v>36</v>
      </c>
      <c r="C9" s="2" t="s">
        <v>2</v>
      </c>
      <c r="D9" s="12"/>
      <c r="E9" s="12"/>
      <c r="F9" s="12"/>
      <c r="G9" s="16" t="s">
        <v>7</v>
      </c>
      <c r="H9" s="14">
        <v>3.4</v>
      </c>
      <c r="I9" s="15">
        <f t="shared" si="0"/>
        <v>21176.470588235294</v>
      </c>
      <c r="J9" s="23">
        <v>19824</v>
      </c>
      <c r="K9" s="22">
        <f t="shared" si="1"/>
        <v>0.79571333333333338</v>
      </c>
      <c r="L9" s="24"/>
    </row>
    <row r="10" spans="1:12" s="17" customFormat="1" ht="21.75" customHeight="1">
      <c r="A10" s="11" t="s">
        <v>101</v>
      </c>
      <c r="B10" s="11" t="s">
        <v>31</v>
      </c>
      <c r="C10" s="1" t="s">
        <v>34</v>
      </c>
      <c r="D10" s="12"/>
      <c r="E10" s="12"/>
      <c r="F10" s="12"/>
      <c r="G10" s="16"/>
      <c r="H10" s="14">
        <v>3.4</v>
      </c>
      <c r="I10" s="15">
        <f t="shared" si="0"/>
        <v>21176.470588235294</v>
      </c>
      <c r="J10" s="23">
        <v>19824</v>
      </c>
      <c r="K10" s="22">
        <f t="shared" si="1"/>
        <v>0.79571333333333338</v>
      </c>
      <c r="L10" s="24" t="s">
        <v>18</v>
      </c>
    </row>
    <row r="11" spans="1:12">
      <c r="A11" s="11" t="s">
        <v>123</v>
      </c>
    </row>
    <row r="12" spans="1:12">
      <c r="A12" s="11" t="s">
        <v>124</v>
      </c>
    </row>
    <row r="13" spans="1:12">
      <c r="A13" s="11" t="s">
        <v>125</v>
      </c>
    </row>
    <row r="14" spans="1:12">
      <c r="A14" s="11" t="s">
        <v>126</v>
      </c>
    </row>
    <row r="15" spans="1:12">
      <c r="A15" s="11" t="s">
        <v>127</v>
      </c>
    </row>
    <row r="16" spans="1:12">
      <c r="A16" s="11" t="s">
        <v>128</v>
      </c>
    </row>
    <row r="17" spans="1:1">
      <c r="A17" s="11" t="s">
        <v>129</v>
      </c>
    </row>
    <row r="18" spans="1:1">
      <c r="A18" s="11" t="s">
        <v>130</v>
      </c>
    </row>
  </sheetData>
  <mergeCells count="7">
    <mergeCell ref="A3:A4"/>
    <mergeCell ref="B3:B4"/>
    <mergeCell ref="C3:C4"/>
    <mergeCell ref="D3:D4"/>
    <mergeCell ref="G3:L3"/>
    <mergeCell ref="E3:E4"/>
    <mergeCell ref="F3:F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젯팅 장비</vt:lpstr>
      <vt:lpstr>레이져 컷팅</vt:lpstr>
      <vt:lpstr>레이져 솔더링</vt:lpstr>
      <vt:lpstr>테잎부착기</vt:lpstr>
      <vt:lpstr>다이어 태치</vt:lpstr>
      <vt:lpstr>와이어 본딩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PartronVina</dc:creator>
  <cp:lastModifiedBy>Hoang Vuong</cp:lastModifiedBy>
  <cp:lastPrinted>2024-12-06T01:39:16Z</cp:lastPrinted>
  <dcterms:created xsi:type="dcterms:W3CDTF">2023-12-07T02:03:47Z</dcterms:created>
  <dcterms:modified xsi:type="dcterms:W3CDTF">2025-08-21T00:30:14Z</dcterms:modified>
</cp:coreProperties>
</file>