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RTRON(git)\Machine_Performance_Management\data\"/>
    </mc:Choice>
  </mc:AlternateContent>
  <bookViews>
    <workbookView xWindow="0" yWindow="0" windowWidth="28800" windowHeight="13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U6" i="1" l="1"/>
  <c r="CW6" i="1" s="1"/>
  <c r="CU5" i="1"/>
  <c r="CW5" i="1" s="1"/>
  <c r="CO6" i="1"/>
  <c r="CQ6" i="1" s="1"/>
  <c r="CO5" i="1"/>
  <c r="CQ5" i="1" s="1"/>
  <c r="CI6" i="1" l="1"/>
  <c r="CK6" i="1" s="1"/>
  <c r="CI5" i="1"/>
  <c r="CK5" i="1" s="1"/>
  <c r="CE6" i="1"/>
  <c r="CC6" i="1"/>
  <c r="CC5" i="1"/>
  <c r="CE5" i="1" s="1"/>
  <c r="BW6" i="1"/>
  <c r="BY6" i="1" s="1"/>
  <c r="BW5" i="1"/>
  <c r="BY5" i="1" s="1"/>
  <c r="BQ6" i="1"/>
  <c r="BS6" i="1" s="1"/>
  <c r="BQ5" i="1"/>
  <c r="BS5" i="1" s="1"/>
  <c r="BK6" i="1"/>
  <c r="BM6" i="1" s="1"/>
  <c r="BM5" i="1"/>
  <c r="BK5" i="1"/>
  <c r="BE6" i="1"/>
  <c r="BG6" i="1" s="1"/>
  <c r="BE5" i="1"/>
  <c r="BG5" i="1" s="1"/>
  <c r="AY6" i="1"/>
  <c r="BA6" i="1" s="1"/>
  <c r="AY5" i="1"/>
  <c r="BA5" i="1" s="1"/>
  <c r="AS6" i="1"/>
  <c r="AU6" i="1" s="1"/>
  <c r="AU5" i="1"/>
  <c r="AS5" i="1"/>
  <c r="AM6" i="1"/>
  <c r="AO6" i="1" s="1"/>
  <c r="AM5" i="1"/>
  <c r="AO5" i="1" s="1"/>
  <c r="AG6" i="1"/>
  <c r="AI6" i="1" s="1"/>
  <c r="AG5" i="1"/>
  <c r="AI5" i="1" s="1"/>
  <c r="AA6" i="1"/>
  <c r="AC6" i="1" s="1"/>
  <c r="AA5" i="1"/>
  <c r="AC5" i="1" s="1"/>
  <c r="U6" i="1"/>
  <c r="W6" i="1" s="1"/>
  <c r="W5" i="1"/>
  <c r="U5" i="1"/>
  <c r="O6" i="1"/>
  <c r="Q6" i="1" s="1"/>
  <c r="Q5" i="1"/>
  <c r="O5" i="1"/>
  <c r="I5" i="1" l="1"/>
  <c r="I6" i="1" l="1"/>
  <c r="K6" i="1" s="1"/>
  <c r="K5" i="1"/>
</calcChain>
</file>

<file path=xl/sharedStrings.xml><?xml version="1.0" encoding="utf-8"?>
<sst xmlns="http://schemas.openxmlformats.org/spreadsheetml/2006/main" count="196" uniqueCount="42">
  <si>
    <t>※ 젯팅 장비 가동율 관리 예시</t>
    <phoneticPr fontId="0" type="noConversion"/>
  </si>
  <si>
    <t>수율</t>
    <phoneticPr fontId="0" type="noConversion"/>
  </si>
  <si>
    <t>가동시간</t>
    <phoneticPr fontId="0" type="noConversion"/>
  </si>
  <si>
    <t>설비명</t>
    <phoneticPr fontId="0" type="noConversion"/>
  </si>
  <si>
    <t>용도</t>
    <phoneticPr fontId="0" type="noConversion"/>
  </si>
  <si>
    <t>젯팅 구분</t>
    <phoneticPr fontId="0" type="noConversion"/>
  </si>
  <si>
    <t>설비
모델명</t>
    <phoneticPr fontId="0" type="noConversion"/>
  </si>
  <si>
    <t>SERIAL NUMBER</t>
    <phoneticPr fontId="0" type="noConversion"/>
  </si>
  <si>
    <t>Model</t>
  </si>
  <si>
    <t>S/T</t>
  </si>
  <si>
    <t>생산량</t>
    <phoneticPr fontId="0" type="noConversion"/>
  </si>
  <si>
    <t>가동율
(85%)</t>
  </si>
  <si>
    <t>비고</t>
    <phoneticPr fontId="0" type="noConversion"/>
  </si>
  <si>
    <t>V4_JET_001</t>
  </si>
  <si>
    <t>OMT</t>
    <phoneticPr fontId="0" type="noConversion"/>
  </si>
  <si>
    <t>브라켓 에폭시</t>
    <phoneticPr fontId="0" type="noConversion"/>
  </si>
  <si>
    <t>Mingsil</t>
    <phoneticPr fontId="0" type="noConversion"/>
  </si>
  <si>
    <t>기입</t>
    <phoneticPr fontId="0" type="noConversion"/>
  </si>
  <si>
    <t>A26 - 50M</t>
  </si>
  <si>
    <t>원자재 대기</t>
    <phoneticPr fontId="0" type="noConversion"/>
  </si>
  <si>
    <t>V4_JET_002</t>
  </si>
  <si>
    <t xml:space="preserve">렌즈 체결기 </t>
    <phoneticPr fontId="0" type="noConversion"/>
  </si>
  <si>
    <t>가동인력 부족</t>
    <phoneticPr fontId="0" type="noConversion"/>
  </si>
  <si>
    <t>설비
호기</t>
  </si>
  <si>
    <t>V4_JET_007</t>
  </si>
  <si>
    <t>capa/일</t>
  </si>
  <si>
    <t>08.01</t>
  </si>
  <si>
    <t>08.02</t>
  </si>
  <si>
    <t>08.03</t>
  </si>
  <si>
    <t>08.04</t>
  </si>
  <si>
    <t>08.05</t>
  </si>
  <si>
    <t>08.06</t>
  </si>
  <si>
    <t>08.07</t>
  </si>
  <si>
    <t>08.08</t>
  </si>
  <si>
    <t>08.09</t>
  </si>
  <si>
    <t>08.10</t>
  </si>
  <si>
    <t>08.11</t>
  </si>
  <si>
    <t>08.12</t>
  </si>
  <si>
    <t>08.13</t>
  </si>
  <si>
    <t>08.14</t>
  </si>
  <si>
    <t>08.15</t>
  </si>
  <si>
    <t>08.16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</si>
</sst>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/d;@"/>
    <numFmt numFmtId="165" formatCode="0.0_ "/>
    <numFmt numFmtId="166" formatCode="_-* #,##0_-;\-* #,##0_-;_-* &quot;-&quot;_-;_-@_-"/>
    <numFmt numFmtId="167" formatCode="_(* #,##0_);_(* \(#,##0\);_(* &quot;-&quot;??_);_(@_)"/>
    <numFmt numFmtId="168" formatCode="m/d/yyyy;@"/>
    <numFmt numFmtId="169" formatCode="[$-F800]dddd\,\ mmmm\ dd\,\ yyyy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3"/>
      <charset val="129"/>
      <scheme val="major"/>
    </font>
    <font>
      <sz val="12"/>
      <name val="Calibri Light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0" borderId="0" xfId="3" applyFont="1" applyBorder="1" applyAlignment="1">
      <alignment vertical="center"/>
    </xf>
    <xf numFmtId="0" fontId="2" fillId="0" borderId="1" xfId="3" applyFont="1" applyBorder="1" applyAlignment="1">
      <alignment horizontal="center" vertical="center"/>
    </xf>
    <xf numFmtId="9" fontId="2" fillId="0" borderId="1" xfId="3" applyNumberFormat="1" applyFont="1" applyBorder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3" applyFont="1" applyBorder="1" applyAlignment="1">
      <alignment vertical="center"/>
    </xf>
    <xf numFmtId="0" fontId="2" fillId="4" borderId="1" xfId="3" applyFont="1" applyFill="1" applyBorder="1" applyAlignment="1">
      <alignment horizontal="center" vertical="center"/>
    </xf>
    <xf numFmtId="0" fontId="2" fillId="4" borderId="3" xfId="3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/>
    </xf>
    <xf numFmtId="0" fontId="2" fillId="6" borderId="1" xfId="3" applyFont="1" applyFill="1" applyBorder="1" applyAlignment="1">
      <alignment horizontal="center" vertical="center"/>
    </xf>
    <xf numFmtId="0" fontId="3" fillId="6" borderId="1" xfId="3" applyFont="1" applyFill="1" applyBorder="1" applyAlignment="1">
      <alignment horizontal="center" vertical="center"/>
    </xf>
    <xf numFmtId="165" fontId="3" fillId="6" borderId="1" xfId="3" applyNumberFormat="1" applyFont="1" applyFill="1" applyBorder="1" applyAlignment="1">
      <alignment horizontal="center" vertical="center"/>
    </xf>
    <xf numFmtId="166" fontId="3" fillId="6" borderId="1" xfId="3" applyNumberFormat="1" applyFont="1" applyFill="1" applyBorder="1" applyAlignment="1">
      <alignment horizontal="center" vertical="center"/>
    </xf>
    <xf numFmtId="167" fontId="2" fillId="0" borderId="1" xfId="1" applyNumberFormat="1" applyFont="1" applyFill="1" applyBorder="1" applyAlignment="1">
      <alignment horizontal="center" vertical="center"/>
    </xf>
    <xf numFmtId="9" fontId="2" fillId="5" borderId="1" xfId="2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168" fontId="2" fillId="4" borderId="4" xfId="0" quotePrefix="1" applyNumberFormat="1" applyFont="1" applyFill="1" applyBorder="1" applyAlignment="1">
      <alignment horizontal="center" vertical="center"/>
    </xf>
    <xf numFmtId="168" fontId="2" fillId="4" borderId="5" xfId="0" quotePrefix="1" applyNumberFormat="1" applyFont="1" applyFill="1" applyBorder="1" applyAlignment="1">
      <alignment horizontal="center" vertical="center"/>
    </xf>
    <xf numFmtId="168" fontId="2" fillId="4" borderId="6" xfId="0" quotePrefix="1" applyNumberFormat="1" applyFont="1" applyFill="1" applyBorder="1" applyAlignment="1">
      <alignment horizontal="center" vertical="center"/>
    </xf>
    <xf numFmtId="169" fontId="2" fillId="4" borderId="4" xfId="0" quotePrefix="1" applyNumberFormat="1" applyFont="1" applyFill="1" applyBorder="1" applyAlignment="1">
      <alignment horizontal="center" vertical="center"/>
    </xf>
    <xf numFmtId="169" fontId="2" fillId="4" borderId="5" xfId="0" quotePrefix="1" applyNumberFormat="1" applyFont="1" applyFill="1" applyBorder="1" applyAlignment="1">
      <alignment horizontal="center" vertical="center"/>
    </xf>
    <xf numFmtId="169" fontId="2" fillId="4" borderId="6" xfId="0" quotePrefix="1" applyNumberFormat="1" applyFont="1" applyFill="1" applyBorder="1" applyAlignment="1">
      <alignment horizontal="center" vertical="center"/>
    </xf>
    <xf numFmtId="0" fontId="2" fillId="0" borderId="0" xfId="3" applyFont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/>
    </xf>
    <xf numFmtId="0" fontId="2" fillId="3" borderId="3" xfId="3" applyFont="1" applyFill="1" applyBorder="1" applyAlignment="1">
      <alignment horizontal="center" vertical="center"/>
    </xf>
    <xf numFmtId="0" fontId="2" fillId="3" borderId="7" xfId="3" applyFont="1" applyFill="1" applyBorder="1" applyAlignment="1">
      <alignment horizontal="center" vertical="center"/>
    </xf>
    <xf numFmtId="0" fontId="2" fillId="3" borderId="8" xfId="3" applyFont="1" applyFill="1" applyBorder="1" applyAlignment="1">
      <alignment horizontal="center" vertical="center"/>
    </xf>
    <xf numFmtId="0" fontId="2" fillId="2" borderId="3" xfId="3" applyFont="1" applyFill="1" applyBorder="1" applyAlignment="1">
      <alignment horizontal="center" vertical="center" wrapText="1"/>
    </xf>
    <xf numFmtId="0" fontId="2" fillId="2" borderId="8" xfId="3" applyFont="1" applyFill="1" applyBorder="1" applyAlignment="1">
      <alignment horizontal="center" vertical="center" wrapText="1"/>
    </xf>
    <xf numFmtId="0" fontId="2" fillId="2" borderId="7" xfId="3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Percent" xfId="2" builtinId="5"/>
    <cellStyle name="표준 2 5 2 2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6"/>
  <sheetViews>
    <sheetView tabSelected="1" topLeftCell="BR1" zoomScale="85" zoomScaleNormal="85" workbookViewId="0">
      <selection activeCell="CY3" sqref="CY3"/>
    </sheetView>
  </sheetViews>
  <sheetFormatPr defaultRowHeight="15"/>
  <cols>
    <col min="1" max="1" width="20.140625" customWidth="1"/>
    <col min="7" max="7" width="10.85546875" bestFit="1" customWidth="1"/>
    <col min="12" max="12" width="32.28515625" bestFit="1" customWidth="1"/>
  </cols>
  <sheetData>
    <row r="1" spans="1:102" ht="15.75">
      <c r="A1" s="25" t="s">
        <v>0</v>
      </c>
      <c r="B1" s="25"/>
      <c r="C1" s="1"/>
      <c r="D1" s="2" t="s">
        <v>1</v>
      </c>
      <c r="E1" s="3">
        <v>1</v>
      </c>
      <c r="F1" s="3">
        <v>0.99</v>
      </c>
      <c r="G1" s="4"/>
      <c r="H1" s="4"/>
      <c r="I1" s="4"/>
      <c r="J1" s="4"/>
      <c r="K1" s="5"/>
      <c r="L1" s="5"/>
      <c r="M1" s="4"/>
      <c r="N1" s="4"/>
      <c r="O1" s="4"/>
      <c r="P1" s="4"/>
      <c r="Q1" s="5"/>
      <c r="R1" s="5"/>
      <c r="S1" s="4"/>
      <c r="T1" s="4"/>
      <c r="U1" s="4"/>
      <c r="V1" s="4"/>
      <c r="W1" s="5"/>
      <c r="X1" s="5"/>
      <c r="Y1" s="4"/>
      <c r="Z1" s="4"/>
      <c r="AA1" s="4"/>
      <c r="AB1" s="4"/>
      <c r="AC1" s="5"/>
      <c r="AD1" s="5"/>
      <c r="AE1" s="4"/>
      <c r="AF1" s="4"/>
      <c r="AG1" s="4"/>
      <c r="AH1" s="4"/>
      <c r="AI1" s="5"/>
      <c r="AJ1" s="5"/>
      <c r="AK1" s="4"/>
      <c r="AL1" s="4"/>
      <c r="AM1" s="4"/>
      <c r="AN1" s="4"/>
      <c r="AO1" s="5"/>
      <c r="AP1" s="5"/>
      <c r="AQ1" s="4"/>
      <c r="AR1" s="4"/>
      <c r="AS1" s="4"/>
      <c r="AT1" s="4"/>
      <c r="AU1" s="5"/>
      <c r="AV1" s="5"/>
      <c r="AW1" s="4"/>
      <c r="AX1" s="4"/>
      <c r="AY1" s="4"/>
      <c r="AZ1" s="4"/>
      <c r="BA1" s="5"/>
      <c r="BB1" s="5"/>
    </row>
    <row r="2" spans="1:102" ht="15.75">
      <c r="A2" s="6"/>
      <c r="B2" s="1"/>
      <c r="C2" s="1"/>
      <c r="D2" s="2" t="s">
        <v>2</v>
      </c>
      <c r="E2" s="2">
        <v>20</v>
      </c>
      <c r="F2" s="2">
        <v>16</v>
      </c>
      <c r="G2" s="4"/>
      <c r="H2" s="4"/>
      <c r="I2" s="4"/>
      <c r="J2" s="4"/>
      <c r="K2" s="5"/>
      <c r="L2" s="5"/>
      <c r="M2" s="4"/>
      <c r="N2" s="4"/>
      <c r="O2" s="4"/>
      <c r="P2" s="4"/>
      <c r="Q2" s="5"/>
      <c r="R2" s="5"/>
      <c r="S2" s="4"/>
      <c r="T2" s="4"/>
      <c r="U2" s="4"/>
      <c r="V2" s="4"/>
      <c r="W2" s="5"/>
      <c r="X2" s="5"/>
      <c r="Y2" s="4"/>
      <c r="Z2" s="4"/>
      <c r="AA2" s="4"/>
      <c r="AB2" s="4"/>
      <c r="AC2" s="5"/>
      <c r="AD2" s="5"/>
      <c r="AE2" s="4"/>
      <c r="AF2" s="4"/>
      <c r="AG2" s="4"/>
      <c r="AH2" s="4"/>
      <c r="AI2" s="5"/>
      <c r="AJ2" s="5"/>
      <c r="AK2" s="4"/>
      <c r="AL2" s="4"/>
      <c r="AM2" s="4"/>
      <c r="AN2" s="4"/>
      <c r="AO2" s="5"/>
      <c r="AP2" s="5"/>
      <c r="AQ2" s="4"/>
      <c r="AR2" s="4"/>
      <c r="AS2" s="4"/>
      <c r="AT2" s="4"/>
      <c r="AU2" s="5"/>
      <c r="AV2" s="5"/>
      <c r="AW2" s="4"/>
      <c r="AX2" s="4"/>
      <c r="AY2" s="4"/>
      <c r="AZ2" s="4"/>
      <c r="BA2" s="5"/>
      <c r="BB2" s="5"/>
    </row>
    <row r="3" spans="1:102" ht="15.75">
      <c r="A3" s="26" t="s">
        <v>23</v>
      </c>
      <c r="B3" s="28" t="s">
        <v>3</v>
      </c>
      <c r="C3" s="28" t="s">
        <v>4</v>
      </c>
      <c r="D3" s="28" t="s">
        <v>5</v>
      </c>
      <c r="E3" s="31" t="s">
        <v>6</v>
      </c>
      <c r="F3" s="31" t="s">
        <v>7</v>
      </c>
      <c r="G3" s="19" t="s">
        <v>26</v>
      </c>
      <c r="H3" s="20"/>
      <c r="I3" s="20"/>
      <c r="J3" s="20"/>
      <c r="K3" s="20"/>
      <c r="L3" s="21"/>
      <c r="M3" s="19" t="s">
        <v>27</v>
      </c>
      <c r="N3" s="20"/>
      <c r="O3" s="20"/>
      <c r="P3" s="20"/>
      <c r="Q3" s="20"/>
      <c r="R3" s="21"/>
      <c r="S3" s="19" t="s">
        <v>28</v>
      </c>
      <c r="T3" s="20"/>
      <c r="U3" s="20"/>
      <c r="V3" s="20"/>
      <c r="W3" s="20"/>
      <c r="X3" s="21"/>
      <c r="Y3" s="19" t="s">
        <v>29</v>
      </c>
      <c r="Z3" s="20"/>
      <c r="AA3" s="20"/>
      <c r="AB3" s="20"/>
      <c r="AC3" s="20"/>
      <c r="AD3" s="21"/>
      <c r="AE3" s="19" t="s">
        <v>30</v>
      </c>
      <c r="AF3" s="20"/>
      <c r="AG3" s="20"/>
      <c r="AH3" s="20"/>
      <c r="AI3" s="20"/>
      <c r="AJ3" s="21"/>
      <c r="AK3" s="19" t="s">
        <v>31</v>
      </c>
      <c r="AL3" s="20"/>
      <c r="AM3" s="20"/>
      <c r="AN3" s="20"/>
      <c r="AO3" s="20"/>
      <c r="AP3" s="21"/>
      <c r="AQ3" s="19" t="s">
        <v>32</v>
      </c>
      <c r="AR3" s="20"/>
      <c r="AS3" s="20"/>
      <c r="AT3" s="20"/>
      <c r="AU3" s="20"/>
      <c r="AV3" s="21"/>
      <c r="AW3" s="19" t="s">
        <v>33</v>
      </c>
      <c r="AX3" s="20"/>
      <c r="AY3" s="20"/>
      <c r="AZ3" s="20"/>
      <c r="BA3" s="20"/>
      <c r="BB3" s="21"/>
      <c r="BC3" s="19" t="s">
        <v>34</v>
      </c>
      <c r="BD3" s="20"/>
      <c r="BE3" s="20"/>
      <c r="BF3" s="20"/>
      <c r="BG3" s="20"/>
      <c r="BH3" s="21"/>
      <c r="BI3" s="19" t="s">
        <v>35</v>
      </c>
      <c r="BJ3" s="20"/>
      <c r="BK3" s="20"/>
      <c r="BL3" s="20"/>
      <c r="BM3" s="20"/>
      <c r="BN3" s="21"/>
      <c r="BO3" s="19" t="s">
        <v>36</v>
      </c>
      <c r="BP3" s="20"/>
      <c r="BQ3" s="20"/>
      <c r="BR3" s="20"/>
      <c r="BS3" s="20"/>
      <c r="BT3" s="21"/>
      <c r="BU3" s="19" t="s">
        <v>37</v>
      </c>
      <c r="BV3" s="20"/>
      <c r="BW3" s="20"/>
      <c r="BX3" s="20"/>
      <c r="BY3" s="20"/>
      <c r="BZ3" s="21"/>
      <c r="CA3" s="22" t="s">
        <v>38</v>
      </c>
      <c r="CB3" s="23"/>
      <c r="CC3" s="23"/>
      <c r="CD3" s="23"/>
      <c r="CE3" s="23"/>
      <c r="CF3" s="24"/>
      <c r="CG3" s="19" t="s">
        <v>39</v>
      </c>
      <c r="CH3" s="20"/>
      <c r="CI3" s="20"/>
      <c r="CJ3" s="20"/>
      <c r="CK3" s="20"/>
      <c r="CL3" s="21"/>
      <c r="CM3" s="19" t="s">
        <v>40</v>
      </c>
      <c r="CN3" s="20"/>
      <c r="CO3" s="20"/>
      <c r="CP3" s="20"/>
      <c r="CQ3" s="20"/>
      <c r="CR3" s="21"/>
      <c r="CS3" s="19" t="s">
        <v>41</v>
      </c>
      <c r="CT3" s="20"/>
      <c r="CU3" s="20"/>
      <c r="CV3" s="20"/>
      <c r="CW3" s="20"/>
      <c r="CX3" s="21"/>
    </row>
    <row r="4" spans="1:102" ht="31.5">
      <c r="A4" s="27"/>
      <c r="B4" s="29"/>
      <c r="C4" s="29"/>
      <c r="D4" s="30"/>
      <c r="E4" s="32"/>
      <c r="F4" s="33"/>
      <c r="G4" s="7" t="s">
        <v>8</v>
      </c>
      <c r="H4" s="8" t="s">
        <v>9</v>
      </c>
      <c r="I4" s="8" t="s">
        <v>25</v>
      </c>
      <c r="J4" s="9" t="s">
        <v>10</v>
      </c>
      <c r="K4" s="10" t="s">
        <v>11</v>
      </c>
      <c r="L4" s="10" t="s">
        <v>12</v>
      </c>
      <c r="M4" s="7" t="s">
        <v>8</v>
      </c>
      <c r="N4" s="8" t="s">
        <v>9</v>
      </c>
      <c r="O4" s="8" t="s">
        <v>25</v>
      </c>
      <c r="P4" s="9" t="s">
        <v>10</v>
      </c>
      <c r="Q4" s="10" t="s">
        <v>11</v>
      </c>
      <c r="R4" s="10" t="s">
        <v>12</v>
      </c>
      <c r="S4" s="7" t="s">
        <v>8</v>
      </c>
      <c r="T4" s="8" t="s">
        <v>9</v>
      </c>
      <c r="U4" s="8" t="s">
        <v>25</v>
      </c>
      <c r="V4" s="9" t="s">
        <v>10</v>
      </c>
      <c r="W4" s="10" t="s">
        <v>11</v>
      </c>
      <c r="X4" s="10" t="s">
        <v>12</v>
      </c>
      <c r="Y4" s="7" t="s">
        <v>8</v>
      </c>
      <c r="Z4" s="8" t="s">
        <v>9</v>
      </c>
      <c r="AA4" s="8" t="s">
        <v>25</v>
      </c>
      <c r="AB4" s="9" t="s">
        <v>10</v>
      </c>
      <c r="AC4" s="10" t="s">
        <v>11</v>
      </c>
      <c r="AD4" s="10" t="s">
        <v>12</v>
      </c>
      <c r="AE4" s="7" t="s">
        <v>8</v>
      </c>
      <c r="AF4" s="8" t="s">
        <v>9</v>
      </c>
      <c r="AG4" s="8" t="s">
        <v>25</v>
      </c>
      <c r="AH4" s="9" t="s">
        <v>10</v>
      </c>
      <c r="AI4" s="10" t="s">
        <v>11</v>
      </c>
      <c r="AJ4" s="10" t="s">
        <v>12</v>
      </c>
      <c r="AK4" s="7" t="s">
        <v>8</v>
      </c>
      <c r="AL4" s="8" t="s">
        <v>9</v>
      </c>
      <c r="AM4" s="8" t="s">
        <v>25</v>
      </c>
      <c r="AN4" s="9" t="s">
        <v>10</v>
      </c>
      <c r="AO4" s="10" t="s">
        <v>11</v>
      </c>
      <c r="AP4" s="10" t="s">
        <v>12</v>
      </c>
      <c r="AQ4" s="7" t="s">
        <v>8</v>
      </c>
      <c r="AR4" s="8" t="s">
        <v>9</v>
      </c>
      <c r="AS4" s="8" t="s">
        <v>25</v>
      </c>
      <c r="AT4" s="9" t="s">
        <v>10</v>
      </c>
      <c r="AU4" s="10" t="s">
        <v>11</v>
      </c>
      <c r="AV4" s="10" t="s">
        <v>12</v>
      </c>
      <c r="AW4" s="7" t="s">
        <v>8</v>
      </c>
      <c r="AX4" s="8" t="s">
        <v>9</v>
      </c>
      <c r="AY4" s="8" t="s">
        <v>25</v>
      </c>
      <c r="AZ4" s="9" t="s">
        <v>10</v>
      </c>
      <c r="BA4" s="10" t="s">
        <v>11</v>
      </c>
      <c r="BB4" s="10" t="s">
        <v>12</v>
      </c>
      <c r="BC4" s="7" t="s">
        <v>8</v>
      </c>
      <c r="BD4" s="8" t="s">
        <v>9</v>
      </c>
      <c r="BE4" s="8" t="s">
        <v>25</v>
      </c>
      <c r="BF4" s="9" t="s">
        <v>10</v>
      </c>
      <c r="BG4" s="10" t="s">
        <v>11</v>
      </c>
      <c r="BH4" s="10" t="s">
        <v>12</v>
      </c>
      <c r="BI4" s="7" t="s">
        <v>8</v>
      </c>
      <c r="BJ4" s="8" t="s">
        <v>9</v>
      </c>
      <c r="BK4" s="8" t="s">
        <v>25</v>
      </c>
      <c r="BL4" s="9" t="s">
        <v>10</v>
      </c>
      <c r="BM4" s="10" t="s">
        <v>11</v>
      </c>
      <c r="BN4" s="10" t="s">
        <v>12</v>
      </c>
      <c r="BO4" s="7" t="s">
        <v>8</v>
      </c>
      <c r="BP4" s="8" t="s">
        <v>9</v>
      </c>
      <c r="BQ4" s="8" t="s">
        <v>25</v>
      </c>
      <c r="BR4" s="9" t="s">
        <v>10</v>
      </c>
      <c r="BS4" s="10" t="s">
        <v>11</v>
      </c>
      <c r="BT4" s="10" t="s">
        <v>12</v>
      </c>
      <c r="BU4" s="7" t="s">
        <v>8</v>
      </c>
      <c r="BV4" s="8" t="s">
        <v>9</v>
      </c>
      <c r="BW4" s="8" t="s">
        <v>25</v>
      </c>
      <c r="BX4" s="9" t="s">
        <v>10</v>
      </c>
      <c r="BY4" s="10" t="s">
        <v>11</v>
      </c>
      <c r="BZ4" s="10" t="s">
        <v>12</v>
      </c>
      <c r="CA4" s="7" t="s">
        <v>8</v>
      </c>
      <c r="CB4" s="8" t="s">
        <v>9</v>
      </c>
      <c r="CC4" s="8" t="s">
        <v>25</v>
      </c>
      <c r="CD4" s="9" t="s">
        <v>10</v>
      </c>
      <c r="CE4" s="10" t="s">
        <v>11</v>
      </c>
      <c r="CF4" s="10" t="s">
        <v>12</v>
      </c>
      <c r="CG4" s="7" t="s">
        <v>8</v>
      </c>
      <c r="CH4" s="8" t="s">
        <v>9</v>
      </c>
      <c r="CI4" s="8" t="s">
        <v>25</v>
      </c>
      <c r="CJ4" s="9" t="s">
        <v>10</v>
      </c>
      <c r="CK4" s="10" t="s">
        <v>11</v>
      </c>
      <c r="CL4" s="10" t="s">
        <v>12</v>
      </c>
      <c r="CM4" s="7" t="s">
        <v>8</v>
      </c>
      <c r="CN4" s="8" t="s">
        <v>9</v>
      </c>
      <c r="CO4" s="8" t="s">
        <v>25</v>
      </c>
      <c r="CP4" s="9" t="s">
        <v>10</v>
      </c>
      <c r="CQ4" s="10" t="s">
        <v>11</v>
      </c>
      <c r="CR4" s="10" t="s">
        <v>12</v>
      </c>
      <c r="CS4" s="7" t="s">
        <v>8</v>
      </c>
      <c r="CT4" s="8" t="s">
        <v>9</v>
      </c>
      <c r="CU4" s="8" t="s">
        <v>25</v>
      </c>
      <c r="CV4" s="9" t="s">
        <v>10</v>
      </c>
      <c r="CW4" s="10" t="s">
        <v>11</v>
      </c>
      <c r="CX4" s="10" t="s">
        <v>12</v>
      </c>
    </row>
    <row r="5" spans="1:102" ht="15.75">
      <c r="A5" s="11" t="s">
        <v>13</v>
      </c>
      <c r="B5" s="12" t="s">
        <v>14</v>
      </c>
      <c r="C5" s="12" t="s">
        <v>15</v>
      </c>
      <c r="D5" s="12" t="s">
        <v>16</v>
      </c>
      <c r="E5" s="13" t="s">
        <v>17</v>
      </c>
      <c r="F5" s="13" t="s">
        <v>17</v>
      </c>
      <c r="G5" s="2" t="s">
        <v>18</v>
      </c>
      <c r="H5" s="14">
        <v>3.4</v>
      </c>
      <c r="I5" s="15">
        <f>3600/H5*$E$2*$F$1</f>
        <v>20964.705882352941</v>
      </c>
      <c r="J5" s="16">
        <v>14567</v>
      </c>
      <c r="K5" s="17">
        <f>(J5/I5)*0.85</f>
        <v>0.59060928731762063</v>
      </c>
      <c r="L5" s="17" t="s">
        <v>19</v>
      </c>
      <c r="M5" s="2" t="s">
        <v>18</v>
      </c>
      <c r="N5" s="14">
        <v>3.4</v>
      </c>
      <c r="O5" s="15">
        <f>3600/N5*$E$2*$F$1</f>
        <v>20964.705882352941</v>
      </c>
      <c r="P5" s="16">
        <v>14567</v>
      </c>
      <c r="Q5" s="17">
        <f>(P5/O5)*0.85</f>
        <v>0.59060928731762063</v>
      </c>
      <c r="R5" s="17" t="s">
        <v>19</v>
      </c>
      <c r="S5" s="2" t="s">
        <v>18</v>
      </c>
      <c r="T5" s="14">
        <v>3.4</v>
      </c>
      <c r="U5" s="15">
        <f>3600/T5*$E$2*$F$1</f>
        <v>20964.705882352941</v>
      </c>
      <c r="V5" s="16">
        <v>14567</v>
      </c>
      <c r="W5" s="17">
        <f>(V5/U5)*0.85</f>
        <v>0.59060928731762063</v>
      </c>
      <c r="X5" s="17" t="s">
        <v>19</v>
      </c>
      <c r="Y5" s="2" t="s">
        <v>18</v>
      </c>
      <c r="Z5" s="14">
        <v>3.4</v>
      </c>
      <c r="AA5" s="15">
        <f>3600/Z5*$E$2*$F$1</f>
        <v>20964.705882352941</v>
      </c>
      <c r="AB5" s="16">
        <v>14567</v>
      </c>
      <c r="AC5" s="17">
        <f>(AB5/AA5)*0.85</f>
        <v>0.59060928731762063</v>
      </c>
      <c r="AD5" s="17" t="s">
        <v>19</v>
      </c>
      <c r="AE5" s="2" t="s">
        <v>18</v>
      </c>
      <c r="AF5" s="14">
        <v>3.4</v>
      </c>
      <c r="AG5" s="15">
        <f>3600/AF5*$E$2*$F$1</f>
        <v>20964.705882352941</v>
      </c>
      <c r="AH5" s="16">
        <v>14567</v>
      </c>
      <c r="AI5" s="17">
        <f>(AH5/AG5)*0.85</f>
        <v>0.59060928731762063</v>
      </c>
      <c r="AJ5" s="17" t="s">
        <v>19</v>
      </c>
      <c r="AK5" s="2" t="s">
        <v>18</v>
      </c>
      <c r="AL5" s="14">
        <v>3.4</v>
      </c>
      <c r="AM5" s="15">
        <f>3600/AL5*$E$2*$F$1</f>
        <v>20964.705882352941</v>
      </c>
      <c r="AN5" s="16">
        <v>14567</v>
      </c>
      <c r="AO5" s="17">
        <f>(AN5/AM5)*0.85</f>
        <v>0.59060928731762063</v>
      </c>
      <c r="AP5" s="17" t="s">
        <v>19</v>
      </c>
      <c r="AQ5" s="2" t="s">
        <v>18</v>
      </c>
      <c r="AR5" s="14">
        <v>3.4</v>
      </c>
      <c r="AS5" s="15">
        <f>3600/AR5*$E$2*$F$1</f>
        <v>20964.705882352941</v>
      </c>
      <c r="AT5" s="16">
        <v>14567</v>
      </c>
      <c r="AU5" s="17">
        <f>(AT5/AS5)*0.85</f>
        <v>0.59060928731762063</v>
      </c>
      <c r="AV5" s="17" t="s">
        <v>19</v>
      </c>
      <c r="AW5" s="2" t="s">
        <v>18</v>
      </c>
      <c r="AX5" s="14">
        <v>3.4</v>
      </c>
      <c r="AY5" s="15">
        <f>3600/AX5*$E$2*$F$1</f>
        <v>20964.705882352941</v>
      </c>
      <c r="AZ5" s="16">
        <v>14567</v>
      </c>
      <c r="BA5" s="17">
        <f>(AZ5/AY5)*0.85</f>
        <v>0.59060928731762063</v>
      </c>
      <c r="BB5" s="17" t="s">
        <v>19</v>
      </c>
      <c r="BC5" s="2" t="s">
        <v>18</v>
      </c>
      <c r="BD5" s="14">
        <v>3.4</v>
      </c>
      <c r="BE5" s="15">
        <f>3600/BD5*$E$2*$F$1</f>
        <v>20964.705882352941</v>
      </c>
      <c r="BF5" s="16">
        <v>14567</v>
      </c>
      <c r="BG5" s="17">
        <f>(BF5/BE5)*0.85</f>
        <v>0.59060928731762063</v>
      </c>
      <c r="BH5" s="17" t="s">
        <v>19</v>
      </c>
      <c r="BI5" s="2" t="s">
        <v>18</v>
      </c>
      <c r="BJ5" s="14">
        <v>3.4</v>
      </c>
      <c r="BK5" s="15">
        <f>3600/BJ5*$E$2*$F$1</f>
        <v>20964.705882352941</v>
      </c>
      <c r="BL5" s="16">
        <v>14567</v>
      </c>
      <c r="BM5" s="17">
        <f>(BL5/BK5)*0.85</f>
        <v>0.59060928731762063</v>
      </c>
      <c r="BN5" s="17" t="s">
        <v>19</v>
      </c>
      <c r="BO5" s="2" t="s">
        <v>18</v>
      </c>
      <c r="BP5" s="14">
        <v>3.4</v>
      </c>
      <c r="BQ5" s="15">
        <f>3600/BP5*$E$2*$F$1</f>
        <v>20964.705882352941</v>
      </c>
      <c r="BR5" s="16">
        <v>14567</v>
      </c>
      <c r="BS5" s="17">
        <f>(BR5/BQ5)*0.85</f>
        <v>0.59060928731762063</v>
      </c>
      <c r="BT5" s="17" t="s">
        <v>19</v>
      </c>
      <c r="BU5" s="2" t="s">
        <v>18</v>
      </c>
      <c r="BV5" s="14">
        <v>3.4</v>
      </c>
      <c r="BW5" s="15">
        <f>3600/BV5*$E$2*$F$1</f>
        <v>20964.705882352941</v>
      </c>
      <c r="BX5" s="16">
        <v>14567</v>
      </c>
      <c r="BY5" s="17">
        <f>(BX5/BW5)*0.85</f>
        <v>0.59060928731762063</v>
      </c>
      <c r="BZ5" s="17" t="s">
        <v>19</v>
      </c>
      <c r="CA5" s="2" t="s">
        <v>18</v>
      </c>
      <c r="CB5" s="14">
        <v>3.4</v>
      </c>
      <c r="CC5" s="15">
        <f>3600/CB5*$E$2*$F$1</f>
        <v>20964.705882352941</v>
      </c>
      <c r="CD5" s="16">
        <v>14567</v>
      </c>
      <c r="CE5" s="17">
        <f>(CD5/CC5)*0.85</f>
        <v>0.59060928731762063</v>
      </c>
      <c r="CF5" s="17" t="s">
        <v>19</v>
      </c>
      <c r="CG5" s="2" t="s">
        <v>18</v>
      </c>
      <c r="CH5" s="14">
        <v>3.4</v>
      </c>
      <c r="CI5" s="15">
        <f>3600/CH5*$E$2*$F$1</f>
        <v>20964.705882352941</v>
      </c>
      <c r="CJ5" s="16">
        <v>14567</v>
      </c>
      <c r="CK5" s="17">
        <f>(CJ5/CI5)*0.85</f>
        <v>0.59060928731762063</v>
      </c>
      <c r="CL5" s="17" t="s">
        <v>19</v>
      </c>
      <c r="CM5" s="2" t="s">
        <v>18</v>
      </c>
      <c r="CN5" s="14">
        <v>3.4</v>
      </c>
      <c r="CO5" s="15">
        <f>3600/CN5*$E$2*$F$1</f>
        <v>20964.705882352941</v>
      </c>
      <c r="CP5" s="16">
        <v>18000</v>
      </c>
      <c r="CQ5" s="17">
        <f>(CP5/CO5)*0.85</f>
        <v>0.72979797979797978</v>
      </c>
      <c r="CR5" s="17" t="s">
        <v>19</v>
      </c>
      <c r="CS5" s="2" t="s">
        <v>18</v>
      </c>
      <c r="CT5" s="14">
        <v>3.4</v>
      </c>
      <c r="CU5" s="15">
        <f>3600/CT5*$E$2*$F$1</f>
        <v>20964.705882352941</v>
      </c>
      <c r="CV5" s="16">
        <v>14567</v>
      </c>
      <c r="CW5" s="17">
        <f>(CV5/CU5)*0.85</f>
        <v>0.59060928731762063</v>
      </c>
      <c r="CX5" s="17" t="s">
        <v>19</v>
      </c>
    </row>
    <row r="6" spans="1:102" ht="15.75">
      <c r="A6" s="11" t="s">
        <v>20</v>
      </c>
      <c r="B6" s="12" t="s">
        <v>14</v>
      </c>
      <c r="C6" s="12" t="s">
        <v>21</v>
      </c>
      <c r="D6" s="12" t="s">
        <v>16</v>
      </c>
      <c r="E6" s="13"/>
      <c r="F6" s="13"/>
      <c r="G6" s="2" t="s">
        <v>18</v>
      </c>
      <c r="H6" s="14">
        <v>3.4</v>
      </c>
      <c r="I6" s="15">
        <f t="shared" ref="I6" si="0">3600/H6*$E$2*$F$1</f>
        <v>20964.705882352941</v>
      </c>
      <c r="J6" s="16">
        <v>14567</v>
      </c>
      <c r="K6" s="17">
        <f t="shared" ref="K6" si="1">(J6/I6)*0.85</f>
        <v>0.59060928731762063</v>
      </c>
      <c r="L6" s="17" t="s">
        <v>22</v>
      </c>
      <c r="M6" s="2" t="s">
        <v>18</v>
      </c>
      <c r="N6" s="14">
        <v>3.4</v>
      </c>
      <c r="O6" s="15">
        <f t="shared" ref="O6" si="2">3600/N6*$E$2*$F$1</f>
        <v>20964.705882352941</v>
      </c>
      <c r="P6" s="16">
        <v>14567</v>
      </c>
      <c r="Q6" s="17">
        <f t="shared" ref="Q6" si="3">(P6/O6)*0.85</f>
        <v>0.59060928731762063</v>
      </c>
      <c r="R6" s="17" t="s">
        <v>22</v>
      </c>
      <c r="S6" s="2" t="s">
        <v>18</v>
      </c>
      <c r="T6" s="14">
        <v>3.4</v>
      </c>
      <c r="U6" s="15">
        <f t="shared" ref="U6" si="4">3600/T6*$E$2*$F$1</f>
        <v>20964.705882352941</v>
      </c>
      <c r="V6" s="16">
        <v>14567</v>
      </c>
      <c r="W6" s="17">
        <f t="shared" ref="W6" si="5">(V6/U6)*0.85</f>
        <v>0.59060928731762063</v>
      </c>
      <c r="X6" s="17" t="s">
        <v>22</v>
      </c>
      <c r="Y6" s="2" t="s">
        <v>18</v>
      </c>
      <c r="Z6" s="14">
        <v>3.4</v>
      </c>
      <c r="AA6" s="15">
        <f t="shared" ref="AA6" si="6">3600/Z6*$E$2*$F$1</f>
        <v>20964.705882352941</v>
      </c>
      <c r="AB6" s="16">
        <v>14567</v>
      </c>
      <c r="AC6" s="17">
        <f t="shared" ref="AC6" si="7">(AB6/AA6)*0.85</f>
        <v>0.59060928731762063</v>
      </c>
      <c r="AD6" s="17" t="s">
        <v>22</v>
      </c>
      <c r="AE6" s="2" t="s">
        <v>18</v>
      </c>
      <c r="AF6" s="14">
        <v>3.4</v>
      </c>
      <c r="AG6" s="15">
        <f t="shared" ref="AG6" si="8">3600/AF6*$E$2*$F$1</f>
        <v>20964.705882352941</v>
      </c>
      <c r="AH6" s="16">
        <v>14567</v>
      </c>
      <c r="AI6" s="17">
        <f t="shared" ref="AI6" si="9">(AH6/AG6)*0.85</f>
        <v>0.59060928731762063</v>
      </c>
      <c r="AJ6" s="17" t="s">
        <v>22</v>
      </c>
      <c r="AK6" s="2" t="s">
        <v>18</v>
      </c>
      <c r="AL6" s="14">
        <v>3.4</v>
      </c>
      <c r="AM6" s="15">
        <f t="shared" ref="AM6" si="10">3600/AL6*$E$2*$F$1</f>
        <v>20964.705882352941</v>
      </c>
      <c r="AN6" s="16">
        <v>14567</v>
      </c>
      <c r="AO6" s="17">
        <f t="shared" ref="AO6" si="11">(AN6/AM6)*0.85</f>
        <v>0.59060928731762063</v>
      </c>
      <c r="AP6" s="17" t="s">
        <v>22</v>
      </c>
      <c r="AQ6" s="2" t="s">
        <v>18</v>
      </c>
      <c r="AR6" s="14">
        <v>3.4</v>
      </c>
      <c r="AS6" s="15">
        <f t="shared" ref="AS6" si="12">3600/AR6*$E$2*$F$1</f>
        <v>20964.705882352941</v>
      </c>
      <c r="AT6" s="16">
        <v>14567</v>
      </c>
      <c r="AU6" s="17">
        <f t="shared" ref="AU6" si="13">(AT6/AS6)*0.85</f>
        <v>0.59060928731762063</v>
      </c>
      <c r="AV6" s="17" t="s">
        <v>22</v>
      </c>
      <c r="AW6" s="2" t="s">
        <v>18</v>
      </c>
      <c r="AX6" s="14">
        <v>3.4</v>
      </c>
      <c r="AY6" s="15">
        <f t="shared" ref="AY6" si="14">3600/AX6*$E$2*$F$1</f>
        <v>20964.705882352941</v>
      </c>
      <c r="AZ6" s="16">
        <v>14567</v>
      </c>
      <c r="BA6" s="17">
        <f t="shared" ref="BA6" si="15">(AZ6/AY6)*0.85</f>
        <v>0.59060928731762063</v>
      </c>
      <c r="BB6" s="17" t="s">
        <v>22</v>
      </c>
      <c r="BC6" s="2" t="s">
        <v>18</v>
      </c>
      <c r="BD6" s="14">
        <v>3.4</v>
      </c>
      <c r="BE6" s="15">
        <f t="shared" ref="BE6" si="16">3600/BD6*$E$2*$F$1</f>
        <v>20964.705882352941</v>
      </c>
      <c r="BF6" s="16">
        <v>14567</v>
      </c>
      <c r="BG6" s="17">
        <f t="shared" ref="BG6" si="17">(BF6/BE6)*0.85</f>
        <v>0.59060928731762063</v>
      </c>
      <c r="BH6" s="17" t="s">
        <v>22</v>
      </c>
      <c r="BI6" s="2" t="s">
        <v>18</v>
      </c>
      <c r="BJ6" s="14">
        <v>3.4</v>
      </c>
      <c r="BK6" s="15">
        <f t="shared" ref="BK6" si="18">3600/BJ6*$E$2*$F$1</f>
        <v>20964.705882352941</v>
      </c>
      <c r="BL6" s="16">
        <v>14567</v>
      </c>
      <c r="BM6" s="17">
        <f t="shared" ref="BM6" si="19">(BL6/BK6)*0.85</f>
        <v>0.59060928731762063</v>
      </c>
      <c r="BN6" s="17" t="s">
        <v>22</v>
      </c>
      <c r="BO6" s="2" t="s">
        <v>18</v>
      </c>
      <c r="BP6" s="14">
        <v>3.4</v>
      </c>
      <c r="BQ6" s="15">
        <f t="shared" ref="BQ6" si="20">3600/BP6*$E$2*$F$1</f>
        <v>20964.705882352941</v>
      </c>
      <c r="BR6" s="16">
        <v>14567</v>
      </c>
      <c r="BS6" s="17">
        <f t="shared" ref="BS6" si="21">(BR6/BQ6)*0.85</f>
        <v>0.59060928731762063</v>
      </c>
      <c r="BT6" s="17" t="s">
        <v>22</v>
      </c>
      <c r="BU6" s="2" t="s">
        <v>18</v>
      </c>
      <c r="BV6" s="14">
        <v>3.4</v>
      </c>
      <c r="BW6" s="15">
        <f t="shared" ref="BW6" si="22">3600/BV6*$E$2*$F$1</f>
        <v>20964.705882352941</v>
      </c>
      <c r="BX6" s="16">
        <v>14567</v>
      </c>
      <c r="BY6" s="17">
        <f t="shared" ref="BY6" si="23">(BX6/BW6)*0.85</f>
        <v>0.59060928731762063</v>
      </c>
      <c r="BZ6" s="17" t="s">
        <v>22</v>
      </c>
      <c r="CA6" s="2" t="s">
        <v>18</v>
      </c>
      <c r="CB6" s="14">
        <v>3.4</v>
      </c>
      <c r="CC6" s="15">
        <f t="shared" ref="CC6" si="24">3600/CB6*$E$2*$F$1</f>
        <v>20964.705882352941</v>
      </c>
      <c r="CD6" s="16">
        <v>14567</v>
      </c>
      <c r="CE6" s="17">
        <f t="shared" ref="CE6" si="25">(CD6/CC6)*0.85</f>
        <v>0.59060928731762063</v>
      </c>
      <c r="CF6" s="17" t="s">
        <v>22</v>
      </c>
      <c r="CG6" s="2" t="s">
        <v>18</v>
      </c>
      <c r="CH6" s="14">
        <v>3.4</v>
      </c>
      <c r="CI6" s="15">
        <f t="shared" ref="CI6" si="26">3600/CH6*$E$2*$F$1</f>
        <v>20964.705882352941</v>
      </c>
      <c r="CJ6" s="16">
        <v>14567</v>
      </c>
      <c r="CK6" s="17">
        <f t="shared" ref="CK6" si="27">(CJ6/CI6)*0.85</f>
        <v>0.59060928731762063</v>
      </c>
      <c r="CL6" s="17" t="s">
        <v>22</v>
      </c>
      <c r="CM6" s="2" t="s">
        <v>18</v>
      </c>
      <c r="CN6" s="14">
        <v>3.4</v>
      </c>
      <c r="CO6" s="15">
        <f t="shared" ref="CO6" si="28">3600/CN6*$E$2*$F$1</f>
        <v>20964.705882352941</v>
      </c>
      <c r="CP6" s="16">
        <v>980</v>
      </c>
      <c r="CQ6" s="17">
        <f t="shared" ref="CQ6" si="29">(CP6/CO6)*0.85</f>
        <v>3.9733445566778901E-2</v>
      </c>
      <c r="CR6" s="17" t="s">
        <v>22</v>
      </c>
      <c r="CS6" s="2" t="s">
        <v>18</v>
      </c>
      <c r="CT6" s="14">
        <v>3.4</v>
      </c>
      <c r="CU6" s="15">
        <f t="shared" ref="CU6" si="30">3600/CT6*$E$2*$F$1</f>
        <v>20964.705882352941</v>
      </c>
      <c r="CV6" s="16">
        <v>14567</v>
      </c>
      <c r="CW6" s="17">
        <f t="shared" ref="CW6" si="31">(CV6/CU6)*0.85</f>
        <v>0.59060928731762063</v>
      </c>
      <c r="CX6" s="17" t="s">
        <v>22</v>
      </c>
    </row>
    <row r="7" spans="1:102" ht="15.75">
      <c r="A7" s="11" t="s">
        <v>24</v>
      </c>
    </row>
    <row r="8" spans="1:102" ht="15.75">
      <c r="A8" s="18"/>
    </row>
    <row r="9" spans="1:102" ht="15.75">
      <c r="A9" s="18"/>
    </row>
    <row r="10" spans="1:102" ht="15.75">
      <c r="A10" s="18"/>
    </row>
    <row r="11" spans="1:102" ht="15.75">
      <c r="A11" s="18"/>
    </row>
    <row r="12" spans="1:102" ht="15.75">
      <c r="A12" s="18"/>
    </row>
    <row r="13" spans="1:102" ht="15.75">
      <c r="A13" s="18"/>
    </row>
    <row r="14" spans="1:102" ht="15.75">
      <c r="A14" s="18"/>
    </row>
    <row r="15" spans="1:102" ht="15.75">
      <c r="A15" s="18"/>
    </row>
    <row r="16" spans="1:102" ht="15.75">
      <c r="A16" s="18"/>
    </row>
    <row r="17" spans="1:1" ht="15.75">
      <c r="A17" s="18"/>
    </row>
    <row r="18" spans="1:1" ht="15.75">
      <c r="A18" s="18"/>
    </row>
    <row r="19" spans="1:1" ht="15.75">
      <c r="A19" s="18"/>
    </row>
    <row r="20" spans="1:1" ht="15.75">
      <c r="A20" s="18"/>
    </row>
    <row r="21" spans="1:1" ht="15.75">
      <c r="A21" s="18"/>
    </row>
    <row r="22" spans="1:1" ht="15.75">
      <c r="A22" s="18"/>
    </row>
    <row r="23" spans="1:1" ht="15.75">
      <c r="A23" s="18"/>
    </row>
    <row r="24" spans="1:1" ht="15.75">
      <c r="A24" s="18"/>
    </row>
    <row r="25" spans="1:1" ht="15.75">
      <c r="A25" s="18"/>
    </row>
    <row r="26" spans="1:1" ht="15.75">
      <c r="A26" s="18"/>
    </row>
    <row r="27" spans="1:1" ht="15.75">
      <c r="A27" s="18"/>
    </row>
    <row r="28" spans="1:1" ht="15.75">
      <c r="A28" s="18"/>
    </row>
    <row r="29" spans="1:1" ht="15.75">
      <c r="A29" s="18"/>
    </row>
    <row r="30" spans="1:1" ht="15.75">
      <c r="A30" s="18"/>
    </row>
    <row r="31" spans="1:1" ht="15.75">
      <c r="A31" s="18"/>
    </row>
    <row r="32" spans="1:1" ht="15.75">
      <c r="A32" s="18"/>
    </row>
    <row r="33" spans="1:1" ht="15.75">
      <c r="A33" s="18"/>
    </row>
    <row r="34" spans="1:1" ht="15.75">
      <c r="A34" s="18"/>
    </row>
    <row r="35" spans="1:1" ht="15.75">
      <c r="A35" s="18"/>
    </row>
    <row r="36" spans="1:1" ht="15.75">
      <c r="A36" s="18"/>
    </row>
  </sheetData>
  <mergeCells count="23">
    <mergeCell ref="G3:L3"/>
    <mergeCell ref="A1:B1"/>
    <mergeCell ref="A3:A4"/>
    <mergeCell ref="B3:B4"/>
    <mergeCell ref="C3:C4"/>
    <mergeCell ref="D3:D4"/>
    <mergeCell ref="E3:E4"/>
    <mergeCell ref="F3:F4"/>
    <mergeCell ref="CM3:CR3"/>
    <mergeCell ref="CS3:CX3"/>
    <mergeCell ref="CG3:CL3"/>
    <mergeCell ref="M3:R3"/>
    <mergeCell ref="S3:X3"/>
    <mergeCell ref="BO3:BT3"/>
    <mergeCell ref="BU3:BZ3"/>
    <mergeCell ref="CA3:CF3"/>
    <mergeCell ref="BC3:BH3"/>
    <mergeCell ref="BI3:BN3"/>
    <mergeCell ref="Y3:AD3"/>
    <mergeCell ref="AE3:AJ3"/>
    <mergeCell ref="AK3:AP3"/>
    <mergeCell ref="AQ3:AV3"/>
    <mergeCell ref="AW3:BB3"/>
  </mergeCells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Vuong</dc:creator>
  <cp:lastModifiedBy>Hoang Vuong</cp:lastModifiedBy>
  <dcterms:created xsi:type="dcterms:W3CDTF">2025-08-14T06:05:20Z</dcterms:created>
  <dcterms:modified xsi:type="dcterms:W3CDTF">2025-08-25T07:27:05Z</dcterms:modified>
</cp:coreProperties>
</file>