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Sarah/Desktop/"/>
    </mc:Choice>
  </mc:AlternateContent>
  <xr:revisionPtr revIDLastSave="0" documentId="13_ncr:1_{F2565B3E-4EF8-3D4B-82C6-730D028325AA}" xr6:coauthVersionLast="40" xr6:coauthVersionMax="40" xr10:uidLastSave="{00000000-0000-0000-0000-000000000000}"/>
  <bookViews>
    <workbookView xWindow="0" yWindow="460" windowWidth="25380" windowHeight="16020" xr2:uid="{00000000-000D-0000-FFFF-FFFF00000000}"/>
  </bookViews>
  <sheets>
    <sheet name="Sheet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4" i="3" l="1"/>
  <c r="B32" i="3"/>
  <c r="F50" i="3" l="1"/>
  <c r="E50" i="3"/>
  <c r="D50" i="3"/>
  <c r="C50" i="3"/>
  <c r="B50" i="3"/>
  <c r="E48" i="3"/>
  <c r="C48" i="3"/>
  <c r="D48" i="3"/>
  <c r="F48" i="3"/>
  <c r="B48" i="3"/>
  <c r="F34" i="3"/>
  <c r="E34" i="3"/>
  <c r="D34" i="3"/>
  <c r="C34" i="3"/>
  <c r="F14" i="3"/>
  <c r="E14" i="3"/>
  <c r="D14" i="3"/>
  <c r="C14" i="3"/>
  <c r="B14" i="3"/>
  <c r="G32" i="3" l="1"/>
  <c r="C32" i="3"/>
  <c r="D32" i="3"/>
  <c r="E32" i="3"/>
  <c r="F32" i="3"/>
  <c r="G4" i="3"/>
  <c r="G5" i="3"/>
  <c r="G6" i="3"/>
  <c r="G7" i="3"/>
  <c r="G8" i="3"/>
  <c r="G9" i="3"/>
  <c r="G10" i="3"/>
  <c r="G11" i="3"/>
  <c r="G3" i="3"/>
  <c r="C12" i="3"/>
  <c r="D12" i="3"/>
  <c r="E12" i="3"/>
  <c r="F12" i="3"/>
  <c r="B12" i="3"/>
  <c r="P30" i="3" l="1"/>
  <c r="Q30" i="3" s="1"/>
  <c r="P26" i="3"/>
  <c r="Q26" i="3" s="1"/>
  <c r="P25" i="3"/>
  <c r="Q25" i="3" s="1"/>
  <c r="P23" i="3"/>
  <c r="Q23" i="3" s="1"/>
  <c r="P29" i="3"/>
  <c r="Q29" i="3" s="1"/>
  <c r="P27" i="3"/>
  <c r="Q27" i="3" s="1"/>
  <c r="P28" i="3"/>
  <c r="Q28" i="3" s="1"/>
  <c r="P24" i="3"/>
  <c r="Q24" i="3" s="1"/>
  <c r="P31" i="3"/>
  <c r="Q31" i="3" s="1"/>
  <c r="P11" i="3"/>
  <c r="Q11" i="3" s="1"/>
  <c r="P7" i="3"/>
  <c r="Q7" i="3" s="1"/>
  <c r="P3" i="3"/>
  <c r="Q3" i="3" s="1"/>
  <c r="P6" i="3"/>
  <c r="Q6" i="3" s="1"/>
  <c r="P5" i="3"/>
  <c r="Q5" i="3" s="1"/>
  <c r="P4" i="3"/>
  <c r="Q4" i="3" s="1"/>
  <c r="P10" i="3"/>
  <c r="Q10" i="3" s="1"/>
  <c r="P9" i="3"/>
  <c r="Q9" i="3" s="1"/>
  <c r="P8" i="3"/>
  <c r="Q8" i="3" s="1"/>
  <c r="G12" i="3"/>
  <c r="J41" i="3"/>
  <c r="K41" i="3" s="1"/>
  <c r="J37" i="3"/>
  <c r="K37" i="3" s="1"/>
  <c r="J40" i="3"/>
  <c r="K40" i="3" s="1"/>
  <c r="J36" i="3"/>
  <c r="K36" i="3" s="1"/>
  <c r="J42" i="3"/>
  <c r="K42" i="3" s="1"/>
  <c r="J43" i="3"/>
  <c r="K43" i="3" s="1"/>
  <c r="J39" i="3"/>
  <c r="K39" i="3" s="1"/>
  <c r="J35" i="3"/>
  <c r="K35" i="3" s="1"/>
  <c r="J38" i="3"/>
  <c r="K38" i="3" s="1"/>
  <c r="J30" i="3"/>
  <c r="K30" i="3" s="1"/>
  <c r="J29" i="3"/>
  <c r="K29" i="3" s="1"/>
  <c r="J25" i="3"/>
  <c r="K25" i="3" s="1"/>
  <c r="J31" i="3"/>
  <c r="K31" i="3" s="1"/>
  <c r="J26" i="3"/>
  <c r="K26" i="3" s="1"/>
  <c r="J28" i="3"/>
  <c r="K28" i="3" s="1"/>
  <c r="J24" i="3"/>
  <c r="K24" i="3" s="1"/>
  <c r="J27" i="3"/>
  <c r="K27" i="3" s="1"/>
  <c r="J23" i="3"/>
  <c r="K23" i="3" s="1"/>
  <c r="L23" i="3" s="1"/>
  <c r="J9" i="3"/>
  <c r="K9" i="3" s="1"/>
  <c r="J5" i="3"/>
  <c r="K5" i="3" s="1"/>
  <c r="J8" i="3"/>
  <c r="K8" i="3" s="1"/>
  <c r="J4" i="3"/>
  <c r="K4" i="3" s="1"/>
  <c r="J11" i="3"/>
  <c r="K11" i="3" s="1"/>
  <c r="J7" i="3"/>
  <c r="K7" i="3" s="1"/>
  <c r="J3" i="3"/>
  <c r="K3" i="3" s="1"/>
  <c r="J10" i="3"/>
  <c r="K10" i="3" s="1"/>
  <c r="J6" i="3"/>
  <c r="K6" i="3" s="1"/>
  <c r="R23" i="3" l="1"/>
  <c r="Q32" i="3"/>
  <c r="R3" i="3"/>
  <c r="Q12" i="3"/>
  <c r="L35" i="3"/>
  <c r="K44" i="3"/>
  <c r="K12" i="3"/>
  <c r="L3" i="3"/>
  <c r="K32" i="3"/>
  <c r="S9" i="3" l="1"/>
  <c r="S5" i="3"/>
  <c r="S8" i="3"/>
  <c r="S4" i="3"/>
  <c r="S11" i="3"/>
  <c r="S7" i="3"/>
  <c r="S3" i="3"/>
  <c r="S10" i="3"/>
  <c r="S6" i="3"/>
  <c r="S29" i="3"/>
  <c r="S25" i="3"/>
  <c r="S30" i="3"/>
  <c r="S28" i="3"/>
  <c r="S24" i="3"/>
  <c r="S31" i="3"/>
  <c r="S27" i="3"/>
  <c r="S26" i="3"/>
  <c r="S23" i="3"/>
  <c r="M43" i="3"/>
  <c r="M39" i="3"/>
  <c r="M35" i="3"/>
  <c r="M40" i="3"/>
  <c r="M42" i="3"/>
  <c r="M38" i="3"/>
  <c r="M41" i="3"/>
  <c r="M37" i="3"/>
  <c r="M36" i="3"/>
  <c r="M31" i="3"/>
  <c r="M27" i="3"/>
  <c r="M23" i="3"/>
  <c r="M24" i="3"/>
  <c r="M30" i="3"/>
  <c r="M26" i="3"/>
  <c r="M29" i="3"/>
  <c r="M25" i="3"/>
  <c r="M28" i="3"/>
  <c r="M9" i="3"/>
  <c r="M5" i="3"/>
  <c r="M8" i="3"/>
  <c r="M4" i="3"/>
  <c r="M11" i="3"/>
  <c r="M7" i="3"/>
  <c r="M3" i="3"/>
  <c r="M10" i="3"/>
  <c r="M6" i="3"/>
  <c r="M44" i="3" l="1"/>
  <c r="S12" i="3"/>
  <c r="S32" i="3"/>
  <c r="M12" i="3"/>
  <c r="M32" i="3"/>
  <c r="Q45" i="3" s="1"/>
</calcChain>
</file>

<file path=xl/sharedStrings.xml><?xml version="1.0" encoding="utf-8"?>
<sst xmlns="http://schemas.openxmlformats.org/spreadsheetml/2006/main" count="50" uniqueCount="15">
  <si>
    <t>total</t>
  </si>
  <si>
    <t>cat</t>
  </si>
  <si>
    <t>games</t>
  </si>
  <si>
    <t>education</t>
  </si>
  <si>
    <t>entertainment</t>
  </si>
  <si>
    <t>lifestyle</t>
  </si>
  <si>
    <t>Total</t>
  </si>
  <si>
    <t>supposed dist</t>
  </si>
  <si>
    <t>adjsuted</t>
  </si>
  <si>
    <t>utilities</t>
  </si>
  <si>
    <t>mean</t>
  </si>
  <si>
    <t>stdev</t>
  </si>
  <si>
    <t>Population</t>
  </si>
  <si>
    <t>Sample</t>
  </si>
  <si>
    <t>fitted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</si>
</sst>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 applyFont="1" applyAlignment="1"/>
    <xf numFmtId="0" fontId="1" fillId="0" borderId="0" xfId="1"/>
    <xf numFmtId="0" fontId="1" fillId="0" borderId="0" xfId="1" applyAlignment="1">
      <alignment horizontal="center" vertical="center"/>
    </xf>
    <xf numFmtId="3" fontId="1" fillId="0" borderId="0" xfId="1" applyNumberFormat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0" fillId="2" borderId="0" xfId="0" applyFont="1" applyFill="1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2">
    <cellStyle name="Normal" xfId="0" builtinId="0"/>
    <cellStyle name="Normal 2" xfId="1" xr:uid="{AD101136-BAD2-4EE8-B5FF-AF248121EB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Apps in The App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cat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Sheet2!$A$3:$A$11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Sheet2!$A$3:$A$11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B-4E39-ABDF-70412AE40B12}"/>
            </c:ext>
          </c:extLst>
        </c:ser>
        <c:ser>
          <c:idx val="1"/>
          <c:order val="1"/>
          <c:tx>
            <c:strRef>
              <c:f>Sheet2!$B$2</c:f>
              <c:strCache>
                <c:ptCount val="1"/>
                <c:pt idx="0">
                  <c:v>games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Sheet2!$A$3:$A$11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Sheet2!$B$3:$B$11</c:f>
              <c:numCache>
                <c:formatCode>General</c:formatCode>
                <c:ptCount val="9"/>
                <c:pt idx="0">
                  <c:v>2470</c:v>
                </c:pt>
                <c:pt idx="1">
                  <c:v>536</c:v>
                </c:pt>
                <c:pt idx="2">
                  <c:v>2689</c:v>
                </c:pt>
                <c:pt idx="3">
                  <c:v>4201</c:v>
                </c:pt>
                <c:pt idx="4">
                  <c:v>19436</c:v>
                </c:pt>
                <c:pt idx="5">
                  <c:v>47035</c:v>
                </c:pt>
                <c:pt idx="6">
                  <c:v>82185</c:v>
                </c:pt>
                <c:pt idx="7">
                  <c:v>50976</c:v>
                </c:pt>
                <c:pt idx="8">
                  <c:v>56220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B-4E39-ABDF-70412AE40B12}"/>
            </c:ext>
          </c:extLst>
        </c:ser>
        <c:ser>
          <c:idx val="2"/>
          <c:order val="2"/>
          <c:tx>
            <c:strRef>
              <c:f>Sheet2!$C$2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Sheet2!$A$3:$A$11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Sheet2!$C$3:$C$11</c:f>
              <c:numCache>
                <c:formatCode>General</c:formatCode>
                <c:ptCount val="9"/>
                <c:pt idx="0">
                  <c:v>1945</c:v>
                </c:pt>
                <c:pt idx="1">
                  <c:v>379</c:v>
                </c:pt>
                <c:pt idx="2">
                  <c:v>1595</c:v>
                </c:pt>
                <c:pt idx="3">
                  <c:v>1933</c:v>
                </c:pt>
                <c:pt idx="4">
                  <c:v>7115</c:v>
                </c:pt>
                <c:pt idx="5">
                  <c:v>11451</c:v>
                </c:pt>
                <c:pt idx="6">
                  <c:v>26771</c:v>
                </c:pt>
                <c:pt idx="7">
                  <c:v>23959</c:v>
                </c:pt>
                <c:pt idx="8">
                  <c:v>27172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B-4E39-ABDF-70412AE40B12}"/>
            </c:ext>
          </c:extLst>
        </c:ser>
        <c:ser>
          <c:idx val="3"/>
          <c:order val="3"/>
          <c:tx>
            <c:strRef>
              <c:f>Sheet2!$D$2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Sheet2!$A$3:$A$11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Sheet2!$D$3:$D$11</c:f>
              <c:numCache>
                <c:formatCode>General</c:formatCode>
                <c:ptCount val="9"/>
                <c:pt idx="0">
                  <c:v>1520</c:v>
                </c:pt>
                <c:pt idx="1">
                  <c:v>537</c:v>
                </c:pt>
                <c:pt idx="2">
                  <c:v>1896</c:v>
                </c:pt>
                <c:pt idx="3">
                  <c:v>2749</c:v>
                </c:pt>
                <c:pt idx="4">
                  <c:v>8020</c:v>
                </c:pt>
                <c:pt idx="5">
                  <c:v>14066</c:v>
                </c:pt>
                <c:pt idx="6">
                  <c:v>25289</c:v>
                </c:pt>
                <c:pt idx="7">
                  <c:v>13790</c:v>
                </c:pt>
                <c:pt idx="8">
                  <c:v>14959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7B-4E39-ABDF-70412AE40B12}"/>
            </c:ext>
          </c:extLst>
        </c:ser>
        <c:ser>
          <c:idx val="4"/>
          <c:order val="4"/>
          <c:tx>
            <c:strRef>
              <c:f>Sheet2!$E$2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Sheet2!$A$3:$A$11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Sheet2!$E$3:$E$11</c:f>
              <c:numCache>
                <c:formatCode>General</c:formatCode>
                <c:ptCount val="9"/>
                <c:pt idx="0">
                  <c:v>1673</c:v>
                </c:pt>
                <c:pt idx="1">
                  <c:v>401</c:v>
                </c:pt>
                <c:pt idx="2">
                  <c:v>1740</c:v>
                </c:pt>
                <c:pt idx="3">
                  <c:v>2202</c:v>
                </c:pt>
                <c:pt idx="4">
                  <c:v>7952</c:v>
                </c:pt>
                <c:pt idx="5">
                  <c:v>12690</c:v>
                </c:pt>
                <c:pt idx="6">
                  <c:v>22460</c:v>
                </c:pt>
                <c:pt idx="7">
                  <c:v>15394</c:v>
                </c:pt>
                <c:pt idx="8">
                  <c:v>18721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7B-4E39-ABDF-70412AE40B12}"/>
            </c:ext>
          </c:extLst>
        </c:ser>
        <c:ser>
          <c:idx val="5"/>
          <c:order val="5"/>
          <c:tx>
            <c:strRef>
              <c:f>Sheet2!$F$2</c:f>
              <c:strCache>
                <c:ptCount val="1"/>
                <c:pt idx="0">
                  <c:v>lifestyle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Sheet2!$A$3:$A$11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Sheet2!$F$3:$F$11</c:f>
              <c:numCache>
                <c:formatCode>General</c:formatCode>
                <c:ptCount val="9"/>
                <c:pt idx="0">
                  <c:v>1499</c:v>
                </c:pt>
                <c:pt idx="1">
                  <c:v>360</c:v>
                </c:pt>
                <c:pt idx="2">
                  <c:v>1434</c:v>
                </c:pt>
                <c:pt idx="3">
                  <c:v>1788</c:v>
                </c:pt>
                <c:pt idx="4">
                  <c:v>5763</c:v>
                </c:pt>
                <c:pt idx="5">
                  <c:v>8317</c:v>
                </c:pt>
                <c:pt idx="6">
                  <c:v>16196</c:v>
                </c:pt>
                <c:pt idx="7">
                  <c:v>13213</c:v>
                </c:pt>
                <c:pt idx="8">
                  <c:v>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B-4E39-ABDF-70412AE40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185592"/>
        <c:axId val="512187560"/>
      </c:barChart>
      <c:catAx>
        <c:axId val="51218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87560"/>
        <c:crosses val="autoZero"/>
        <c:auto val="1"/>
        <c:lblAlgn val="ctr"/>
        <c:lblOffset val="100"/>
        <c:noMultiLvlLbl val="0"/>
      </c:catAx>
      <c:valAx>
        <c:axId val="51218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8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12250</xdr:colOff>
      <xdr:row>52</xdr:row>
      <xdr:rowOff>139503</xdr:rowOff>
    </xdr:from>
    <xdr:to>
      <xdr:col>7</xdr:col>
      <xdr:colOff>90404</xdr:colOff>
      <xdr:row>67</xdr:row>
      <xdr:rowOff>152168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17F9DC-5C6C-4585-AF57-D2107ECEE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719FC-0E7B-4A3E-8801-16B0096D885C}">
  <dimension ref="A1:S50"/>
  <sheetViews>
    <sheetView tabSelected="1" zoomScale="96" zoomScaleNormal="96" workbookViewId="0">
      <selection activeCell="K55" sqref="K55"/>
    </sheetView>
  </sheetViews>
  <sheetFormatPr baseColWidth="10" defaultColWidth="8.83203125" defaultRowHeight="15" x14ac:dyDescent="0.2"/>
  <sheetData>
    <row r="1" spans="1:19" x14ac:dyDescent="0.2">
      <c r="A1" t="s">
        <v>12</v>
      </c>
    </row>
    <row r="2" spans="1:19" ht="16" x14ac:dyDescent="0.2">
      <c r="A2" s="2" t="s">
        <v>1</v>
      </c>
      <c r="B2" s="2" t="s">
        <v>2</v>
      </c>
      <c r="C2" s="2" t="s">
        <v>3</v>
      </c>
      <c r="D2" s="2" t="s">
        <v>9</v>
      </c>
      <c r="E2" s="2" t="s">
        <v>4</v>
      </c>
      <c r="F2" s="2" t="s">
        <v>5</v>
      </c>
      <c r="G2" s="2" t="s">
        <v>6</v>
      </c>
      <c r="J2" s="2" t="s">
        <v>5</v>
      </c>
      <c r="K2" s="4" t="s">
        <v>7</v>
      </c>
      <c r="M2" s="5" t="s">
        <v>8</v>
      </c>
      <c r="P2" s="2" t="s">
        <v>4</v>
      </c>
      <c r="Q2" s="4" t="s">
        <v>7</v>
      </c>
      <c r="S2" s="5" t="s">
        <v>8</v>
      </c>
    </row>
    <row r="3" spans="1:19" ht="16" x14ac:dyDescent="0.2">
      <c r="A3" s="2">
        <v>1</v>
      </c>
      <c r="B3" s="6">
        <v>2470</v>
      </c>
      <c r="C3" s="6">
        <v>1945</v>
      </c>
      <c r="D3" s="6">
        <v>1520</v>
      </c>
      <c r="E3" s="6">
        <v>1673</v>
      </c>
      <c r="F3" s="6">
        <v>1499</v>
      </c>
      <c r="G3" s="2">
        <f>SUM(B3:F3)</f>
        <v>9107</v>
      </c>
      <c r="I3" s="2">
        <v>1</v>
      </c>
      <c r="J3">
        <f>F3/F12</f>
        <v>2.1175606379522243E-2</v>
      </c>
      <c r="K3">
        <f>J3*F32</f>
        <v>15.013504923081271</v>
      </c>
      <c r="L3">
        <f>F23/K3</f>
        <v>0.13321339755417574</v>
      </c>
      <c r="M3" s="5">
        <f>L3*K3</f>
        <v>2</v>
      </c>
      <c r="O3" s="2">
        <v>1</v>
      </c>
      <c r="P3">
        <f>E3/E12</f>
        <v>2.0100200641572454E-2</v>
      </c>
      <c r="Q3">
        <f>P3*E32</f>
        <v>26.069960232119474</v>
      </c>
      <c r="R3">
        <f>E23/Q3</f>
        <v>0.34522492247270697</v>
      </c>
      <c r="S3" s="5">
        <f>R3*Q3</f>
        <v>9</v>
      </c>
    </row>
    <row r="4" spans="1:19" ht="16" x14ac:dyDescent="0.2">
      <c r="A4" s="2">
        <v>1.5</v>
      </c>
      <c r="B4" s="6">
        <v>536</v>
      </c>
      <c r="C4" s="6">
        <v>379</v>
      </c>
      <c r="D4" s="6">
        <v>537</v>
      </c>
      <c r="E4" s="6">
        <v>401</v>
      </c>
      <c r="F4" s="6">
        <v>360</v>
      </c>
      <c r="G4" s="2">
        <f t="shared" ref="G4:G12" si="0">SUM(B4:F4)</f>
        <v>2213</v>
      </c>
      <c r="I4" s="2">
        <v>1.5</v>
      </c>
      <c r="J4">
        <f>F4/F12</f>
        <v>5.0855358883442345E-3</v>
      </c>
      <c r="K4">
        <f>J4*F32</f>
        <v>3.6056449448360621</v>
      </c>
      <c r="M4" s="5">
        <f>L3*K4</f>
        <v>0.4803202134756504</v>
      </c>
      <c r="O4" s="2">
        <v>1.5</v>
      </c>
      <c r="P4">
        <f>E4/E12</f>
        <v>4.8178006319608809E-3</v>
      </c>
      <c r="Q4">
        <f>P4*E32</f>
        <v>6.2486874196532627</v>
      </c>
      <c r="S4" s="5">
        <f>R3*Q4</f>
        <v>2.157202630005977</v>
      </c>
    </row>
    <row r="5" spans="1:19" ht="16" x14ac:dyDescent="0.2">
      <c r="A5" s="2">
        <v>2</v>
      </c>
      <c r="B5" s="6">
        <v>2689</v>
      </c>
      <c r="C5" s="6">
        <v>1595</v>
      </c>
      <c r="D5" s="6">
        <v>1896</v>
      </c>
      <c r="E5" s="6">
        <v>1740</v>
      </c>
      <c r="F5" s="6">
        <v>1434</v>
      </c>
      <c r="G5" s="2">
        <f t="shared" si="0"/>
        <v>9354</v>
      </c>
      <c r="I5" s="2">
        <v>2</v>
      </c>
      <c r="J5">
        <f>F5/F12</f>
        <v>2.0257384621904535E-2</v>
      </c>
      <c r="K5">
        <f>J5*F32</f>
        <v>14.362485696930316</v>
      </c>
      <c r="M5" s="5">
        <f>L3*K5</f>
        <v>1.9132755170113409</v>
      </c>
      <c r="O5" s="2">
        <v>2</v>
      </c>
      <c r="P5">
        <f>E5/E12</f>
        <v>2.0905169824468661E-2</v>
      </c>
      <c r="Q5">
        <f>P5*E32</f>
        <v>27.114005262335855</v>
      </c>
      <c r="S5" s="5">
        <f>R3*Q5</f>
        <v>9.360430364614464</v>
      </c>
    </row>
    <row r="6" spans="1:19" ht="16" x14ac:dyDescent="0.2">
      <c r="A6" s="2">
        <v>2.5</v>
      </c>
      <c r="B6" s="6">
        <v>4201</v>
      </c>
      <c r="C6" s="6">
        <v>1933</v>
      </c>
      <c r="D6" s="6">
        <v>2749</v>
      </c>
      <c r="E6" s="6">
        <v>2202</v>
      </c>
      <c r="F6" s="6">
        <v>1788</v>
      </c>
      <c r="G6" s="2">
        <f t="shared" si="0"/>
        <v>12873</v>
      </c>
      <c r="I6" s="2">
        <v>2.5</v>
      </c>
      <c r="J6">
        <f>F6/F12</f>
        <v>2.5258161578776365E-2</v>
      </c>
      <c r="K6">
        <f>J6*F32</f>
        <v>17.908036559352443</v>
      </c>
      <c r="M6" s="5">
        <f>L3*K6</f>
        <v>2.3855903935957303</v>
      </c>
      <c r="O6" s="2">
        <v>2.5</v>
      </c>
      <c r="P6">
        <f>E6/E12</f>
        <v>2.6455852846827579E-2</v>
      </c>
      <c r="Q6">
        <f>P6*E32</f>
        <v>34.313241142335372</v>
      </c>
      <c r="S6" s="5">
        <f>R3*Q6</f>
        <v>11.845786013150027</v>
      </c>
    </row>
    <row r="7" spans="1:19" ht="16" x14ac:dyDescent="0.2">
      <c r="A7" s="2">
        <v>3</v>
      </c>
      <c r="B7" s="6">
        <v>19436</v>
      </c>
      <c r="C7" s="6">
        <v>7115</v>
      </c>
      <c r="D7" s="6">
        <v>8020</v>
      </c>
      <c r="E7" s="6">
        <v>7952</v>
      </c>
      <c r="F7" s="6">
        <v>5763</v>
      </c>
      <c r="G7" s="2">
        <f t="shared" si="0"/>
        <v>48286</v>
      </c>
      <c r="I7" s="2">
        <v>3</v>
      </c>
      <c r="J7">
        <f>F7/F12</f>
        <v>8.1410953679243947E-2</v>
      </c>
      <c r="K7">
        <f>J7*F32</f>
        <v>57.720366158583957</v>
      </c>
      <c r="M7" s="5">
        <f>L3*K7</f>
        <v>7.6891260840560367</v>
      </c>
      <c r="O7" s="2">
        <v>3</v>
      </c>
      <c r="P7">
        <f>E7/E12</f>
        <v>9.5539028990905051E-2</v>
      </c>
      <c r="Q7">
        <f>P7*E32</f>
        <v>123.91412060120385</v>
      </c>
      <c r="S7" s="5">
        <f>R3*Q7</f>
        <v>42.778242677824259</v>
      </c>
    </row>
    <row r="8" spans="1:19" ht="16" x14ac:dyDescent="0.2">
      <c r="A8" s="2">
        <v>3.5</v>
      </c>
      <c r="B8" s="6">
        <v>47035</v>
      </c>
      <c r="C8" s="6">
        <v>11451</v>
      </c>
      <c r="D8" s="6">
        <v>14066</v>
      </c>
      <c r="E8" s="6">
        <v>12690</v>
      </c>
      <c r="F8" s="6">
        <v>8317</v>
      </c>
      <c r="G8" s="2">
        <f t="shared" si="0"/>
        <v>93559</v>
      </c>
      <c r="I8" s="2">
        <v>3.5</v>
      </c>
      <c r="J8">
        <f>F8/F12</f>
        <v>0.11749000550933054</v>
      </c>
      <c r="K8">
        <f>J8*F32</f>
        <v>83.300413906115352</v>
      </c>
      <c r="M8" s="5">
        <f>L3*K8</f>
        <v>11.096731154102734</v>
      </c>
      <c r="O8" s="2">
        <v>3.5</v>
      </c>
      <c r="P8">
        <f>E8/E12</f>
        <v>0.15246356613362488</v>
      </c>
      <c r="Q8">
        <f>P8*E32</f>
        <v>197.74524527531148</v>
      </c>
      <c r="S8" s="5">
        <f>R3*Q8</f>
        <v>68.266586969515828</v>
      </c>
    </row>
    <row r="9" spans="1:19" ht="16" x14ac:dyDescent="0.2">
      <c r="A9" s="2">
        <v>4</v>
      </c>
      <c r="B9" s="6">
        <v>82185</v>
      </c>
      <c r="C9" s="6">
        <v>26771</v>
      </c>
      <c r="D9" s="6">
        <v>25289</v>
      </c>
      <c r="E9" s="6">
        <v>22460</v>
      </c>
      <c r="F9" s="6">
        <v>16196</v>
      </c>
      <c r="G9" s="2">
        <f t="shared" si="0"/>
        <v>172901</v>
      </c>
      <c r="I9" s="2">
        <v>4</v>
      </c>
      <c r="J9">
        <f>F9/F12</f>
        <v>0.2287926090211756</v>
      </c>
      <c r="K9">
        <f>J9*F32</f>
        <v>162.21395979601351</v>
      </c>
      <c r="M9" s="5">
        <f>L3*K9</f>
        <v>21.60907271514343</v>
      </c>
      <c r="O9" s="2">
        <v>4</v>
      </c>
      <c r="P9">
        <f>E9/E12</f>
        <v>0.26984489325147476</v>
      </c>
      <c r="Q9">
        <f>P9*E32</f>
        <v>349.98882654716277</v>
      </c>
      <c r="S9" s="5">
        <f>R3*Q9</f>
        <v>120.82486551105795</v>
      </c>
    </row>
    <row r="10" spans="1:19" ht="16" x14ac:dyDescent="0.2">
      <c r="A10" s="2">
        <v>4.5</v>
      </c>
      <c r="B10" s="6">
        <v>50976</v>
      </c>
      <c r="C10" s="6">
        <v>23959</v>
      </c>
      <c r="D10" s="6">
        <v>13790</v>
      </c>
      <c r="E10" s="6">
        <v>15394</v>
      </c>
      <c r="F10" s="6">
        <v>13213</v>
      </c>
      <c r="G10" s="2">
        <f t="shared" si="0"/>
        <v>117332</v>
      </c>
      <c r="I10" s="2">
        <v>4.5</v>
      </c>
      <c r="J10">
        <f>F10/F12</f>
        <v>0.18665329359081212</v>
      </c>
      <c r="K10">
        <f>J10*F32</f>
        <v>132.33718515588581</v>
      </c>
      <c r="M10" s="5">
        <f>L3*K10</f>
        <v>17.62908605737158</v>
      </c>
      <c r="O10" s="2">
        <v>4.5</v>
      </c>
      <c r="P10">
        <f>E10/E12</f>
        <v>0.18495068061946585</v>
      </c>
      <c r="Q10">
        <f>P10*E32</f>
        <v>239.88103276344719</v>
      </c>
      <c r="S10" s="5">
        <f>R3*Q10</f>
        <v>82.812910938433944</v>
      </c>
    </row>
    <row r="11" spans="1:19" ht="16" x14ac:dyDescent="0.2">
      <c r="A11" s="2">
        <v>5</v>
      </c>
      <c r="B11" s="6">
        <v>56220</v>
      </c>
      <c r="C11" s="6">
        <v>27172</v>
      </c>
      <c r="D11" s="6">
        <v>14959</v>
      </c>
      <c r="E11" s="6">
        <v>18721</v>
      </c>
      <c r="F11" s="6">
        <v>22219</v>
      </c>
      <c r="G11" s="2">
        <f t="shared" si="0"/>
        <v>139291</v>
      </c>
      <c r="I11" s="2">
        <v>5</v>
      </c>
      <c r="J11">
        <f>F11/F12</f>
        <v>0.31387644973089041</v>
      </c>
      <c r="K11">
        <f>J11*F32</f>
        <v>222.53840285920128</v>
      </c>
      <c r="M11" s="5">
        <f>L3*K11</f>
        <v>29.645096731154101</v>
      </c>
      <c r="O11" s="2">
        <v>5</v>
      </c>
      <c r="P11">
        <f>E11/E12</f>
        <v>0.22492280705969989</v>
      </c>
      <c r="Q11">
        <f>P11*E32</f>
        <v>291.72488075643076</v>
      </c>
      <c r="S11" s="5">
        <f>R3*Q11</f>
        <v>100.7106993424985</v>
      </c>
    </row>
    <row r="12" spans="1:19" ht="16" x14ac:dyDescent="0.2">
      <c r="A12" s="2" t="s">
        <v>0</v>
      </c>
      <c r="B12" s="3">
        <f>SUM(B3:B11)</f>
        <v>265748</v>
      </c>
      <c r="C12" s="3">
        <f t="shared" ref="C12:F12" si="1">SUM(C3:C11)</f>
        <v>102320</v>
      </c>
      <c r="D12" s="3">
        <f t="shared" si="1"/>
        <v>82826</v>
      </c>
      <c r="E12" s="3">
        <f t="shared" si="1"/>
        <v>83233</v>
      </c>
      <c r="F12" s="3">
        <f t="shared" si="1"/>
        <v>70789</v>
      </c>
      <c r="G12" s="2">
        <f t="shared" si="0"/>
        <v>604916</v>
      </c>
      <c r="I12" s="2" t="s">
        <v>0</v>
      </c>
      <c r="K12">
        <f>SUM(K3:K11)</f>
        <v>709</v>
      </c>
      <c r="M12" s="5">
        <f>SUM(M3:M11)</f>
        <v>94.448298865910601</v>
      </c>
      <c r="O12" s="2" t="s">
        <v>0</v>
      </c>
      <c r="Q12">
        <f>SUM(Q3:Q11)</f>
        <v>1297</v>
      </c>
      <c r="S12" s="5">
        <f>SUM(S3:S11)</f>
        <v>447.75672444710096</v>
      </c>
    </row>
    <row r="14" spans="1:19" x14ac:dyDescent="0.2">
      <c r="A14" t="s">
        <v>10</v>
      </c>
      <c r="B14">
        <f>SUMPRODUCT(A3:A11,B3:B11)/SUM(B3:B11)</f>
        <v>4.0689563044688954</v>
      </c>
      <c r="C14">
        <f>SUMPRODUCT(A3:A11,C3:C11)/SUM(C3:C11)</f>
        <v>4.1313428459734167</v>
      </c>
      <c r="D14">
        <f>SUMPRODUCT(A3:A11,D3:D11)/SUM(D3:D11)</f>
        <v>3.9152802260159851</v>
      </c>
      <c r="E14">
        <f>SUMPRODUCT(A3:A11,E3:E11)/SUM(E3:E11)</f>
        <v>3.9917881128879169</v>
      </c>
      <c r="F14">
        <f>SUMPRODUCT(A3:A11,F3:F11)/SUM(F3:F11)</f>
        <v>4.1124044696209863</v>
      </c>
    </row>
    <row r="15" spans="1:19" x14ac:dyDescent="0.2">
      <c r="A15" t="s">
        <v>11</v>
      </c>
    </row>
    <row r="21" spans="1:19" x14ac:dyDescent="0.2">
      <c r="A21" t="s">
        <v>13</v>
      </c>
    </row>
    <row r="22" spans="1:19" ht="16" x14ac:dyDescent="0.2">
      <c r="A22" s="2" t="s">
        <v>1</v>
      </c>
      <c r="B22" s="2" t="s">
        <v>2</v>
      </c>
      <c r="C22" s="2" t="s">
        <v>3</v>
      </c>
      <c r="D22" s="2" t="s">
        <v>9</v>
      </c>
      <c r="E22" s="2" t="s">
        <v>4</v>
      </c>
      <c r="F22" s="2" t="s">
        <v>5</v>
      </c>
      <c r="G22" s="2" t="s">
        <v>6</v>
      </c>
      <c r="J22" s="2" t="s">
        <v>2</v>
      </c>
      <c r="K22" s="4" t="s">
        <v>7</v>
      </c>
      <c r="M22" s="5" t="s">
        <v>8</v>
      </c>
      <c r="P22" s="2" t="s">
        <v>3</v>
      </c>
      <c r="Q22" s="4" t="s">
        <v>7</v>
      </c>
      <c r="S22" s="5" t="s">
        <v>8</v>
      </c>
    </row>
    <row r="23" spans="1:19" ht="16" x14ac:dyDescent="0.2">
      <c r="A23" s="2">
        <v>1</v>
      </c>
      <c r="B23" s="7">
        <v>5</v>
      </c>
      <c r="C23" s="8">
        <v>10</v>
      </c>
      <c r="D23" s="8">
        <v>6</v>
      </c>
      <c r="E23" s="8">
        <v>9</v>
      </c>
      <c r="F23" s="8">
        <v>2</v>
      </c>
      <c r="G23" s="1">
        <v>53</v>
      </c>
      <c r="I23" s="2">
        <v>1</v>
      </c>
      <c r="J23">
        <f>B3/B12</f>
        <v>9.2945196200912138E-3</v>
      </c>
      <c r="K23">
        <f>J23*B32</f>
        <v>35.700249860770356</v>
      </c>
      <c r="L23">
        <f>B23/K23</f>
        <v>0.14005504217757056</v>
      </c>
      <c r="M23" s="5">
        <f>L23*K23</f>
        <v>5</v>
      </c>
      <c r="O23" s="2">
        <v>1</v>
      </c>
      <c r="P23">
        <f>C3/C12</f>
        <v>1.9008991399530883E-2</v>
      </c>
      <c r="Q23">
        <f>P23*C32</f>
        <v>24.597634870992962</v>
      </c>
      <c r="R23">
        <f>C23/Q23</f>
        <v>0.40654315150407461</v>
      </c>
      <c r="S23" s="5">
        <f>R23*Q23</f>
        <v>10</v>
      </c>
    </row>
    <row r="24" spans="1:19" ht="16" x14ac:dyDescent="0.2">
      <c r="A24" s="2">
        <v>1.5</v>
      </c>
      <c r="B24" s="7">
        <v>1</v>
      </c>
      <c r="C24" s="8">
        <v>7</v>
      </c>
      <c r="D24" s="8">
        <v>14</v>
      </c>
      <c r="E24" s="8">
        <v>4</v>
      </c>
      <c r="F24" s="8">
        <v>8</v>
      </c>
      <c r="G24" s="1">
        <v>205</v>
      </c>
      <c r="I24" s="2">
        <v>1.5</v>
      </c>
      <c r="J24">
        <f>B4/B12</f>
        <v>2.016948387193883E-3</v>
      </c>
      <c r="K24">
        <f>J24*B32</f>
        <v>7.747098755211705</v>
      </c>
      <c r="M24" s="5">
        <f>L23*K24</f>
        <v>1.0850202429149798</v>
      </c>
      <c r="O24" s="2">
        <v>1.5</v>
      </c>
      <c r="P24">
        <f>C4/C12</f>
        <v>3.7040656763096167E-3</v>
      </c>
      <c r="Q24">
        <f>P24*C32</f>
        <v>4.7930609851446437</v>
      </c>
      <c r="S24" s="5">
        <f>R23*Q24</f>
        <v>1.948586118251928</v>
      </c>
    </row>
    <row r="25" spans="1:19" ht="16" x14ac:dyDescent="0.2">
      <c r="A25" s="2">
        <v>2</v>
      </c>
      <c r="B25" s="7">
        <v>10</v>
      </c>
      <c r="C25" s="8">
        <v>20</v>
      </c>
      <c r="D25" s="8">
        <v>44</v>
      </c>
      <c r="E25" s="8">
        <v>17</v>
      </c>
      <c r="F25" s="8">
        <v>33</v>
      </c>
      <c r="G25" s="1">
        <v>343</v>
      </c>
      <c r="I25" s="2">
        <v>2</v>
      </c>
      <c r="J25">
        <f>B5/B12</f>
        <v>1.0118608606649909E-2</v>
      </c>
      <c r="K25">
        <f>J25*B32</f>
        <v>38.865575658142298</v>
      </c>
      <c r="M25" s="5">
        <f>L23*K25</f>
        <v>5.443319838056679</v>
      </c>
      <c r="O25" s="2">
        <v>2</v>
      </c>
      <c r="P25">
        <f>C5/C12</f>
        <v>1.558835027365129E-2</v>
      </c>
      <c r="Q25">
        <f>P25*C32</f>
        <v>20.171325254104769</v>
      </c>
      <c r="S25" s="5">
        <f>R23*Q25</f>
        <v>8.200514138817482</v>
      </c>
    </row>
    <row r="26" spans="1:19" ht="16" x14ac:dyDescent="0.2">
      <c r="A26" s="2">
        <v>2.5</v>
      </c>
      <c r="B26" s="7">
        <v>38</v>
      </c>
      <c r="C26" s="8">
        <v>35</v>
      </c>
      <c r="D26" s="8">
        <v>59</v>
      </c>
      <c r="E26" s="8">
        <v>49</v>
      </c>
      <c r="F26" s="8">
        <v>50</v>
      </c>
      <c r="G26" s="1">
        <v>619</v>
      </c>
      <c r="I26" s="2">
        <v>2.5</v>
      </c>
      <c r="J26">
        <f>B6/B12</f>
        <v>1.5808209280972953E-2</v>
      </c>
      <c r="K26">
        <f>J26*B32</f>
        <v>60.719331848217116</v>
      </c>
      <c r="M26" s="5">
        <f>L23*K26</f>
        <v>8.5040485829959511</v>
      </c>
      <c r="O26" s="2">
        <v>2.5</v>
      </c>
      <c r="P26">
        <f>C6/C12</f>
        <v>1.8891712275215012E-2</v>
      </c>
      <c r="Q26">
        <f>P26*C32</f>
        <v>24.445875684128225</v>
      </c>
      <c r="S26" s="5">
        <f>R23*Q26</f>
        <v>9.9383033419023139</v>
      </c>
    </row>
    <row r="27" spans="1:19" ht="16" x14ac:dyDescent="0.2">
      <c r="A27" s="2">
        <v>3</v>
      </c>
      <c r="B27" s="7">
        <v>113</v>
      </c>
      <c r="C27" s="8">
        <v>79</v>
      </c>
      <c r="D27" s="8">
        <v>136</v>
      </c>
      <c r="E27" s="8">
        <v>100</v>
      </c>
      <c r="F27" s="8">
        <v>70</v>
      </c>
      <c r="G27" s="1">
        <v>977</v>
      </c>
      <c r="I27" s="2">
        <v>3</v>
      </c>
      <c r="J27">
        <f>B7/B12</f>
        <v>7.3136956816231918E-2</v>
      </c>
      <c r="K27">
        <f>J27*B32</f>
        <v>280.91905113114677</v>
      </c>
      <c r="M27" s="5">
        <f>L23*K27</f>
        <v>39.344129554655865</v>
      </c>
      <c r="O27" s="2">
        <v>3</v>
      </c>
      <c r="P27">
        <f>C7/C12</f>
        <v>6.9536747458952303E-2</v>
      </c>
      <c r="Q27">
        <f>P27*C32</f>
        <v>89.980551211884276</v>
      </c>
      <c r="S27" s="5">
        <f>R23*Q27</f>
        <v>36.580976863753214</v>
      </c>
    </row>
    <row r="28" spans="1:19" ht="16" x14ac:dyDescent="0.2">
      <c r="A28" s="2">
        <v>3.5</v>
      </c>
      <c r="B28" s="7">
        <v>525</v>
      </c>
      <c r="C28" s="8">
        <v>163</v>
      </c>
      <c r="D28" s="8">
        <v>290</v>
      </c>
      <c r="E28" s="8">
        <v>229</v>
      </c>
      <c r="F28" s="8">
        <v>111</v>
      </c>
      <c r="G28" s="1">
        <v>2380</v>
      </c>
      <c r="I28" s="2">
        <v>3.5</v>
      </c>
      <c r="J28">
        <f>B8/B12</f>
        <v>0.17699098393967216</v>
      </c>
      <c r="K28">
        <f>J28*B32</f>
        <v>679.82236931228078</v>
      </c>
      <c r="M28" s="5">
        <f>L23*K28</f>
        <v>95.21255060728744</v>
      </c>
      <c r="O28" s="2">
        <v>3.5</v>
      </c>
      <c r="P28">
        <f>C8/C12</f>
        <v>0.11191360437842064</v>
      </c>
      <c r="Q28">
        <f>P28*C32</f>
        <v>144.81620406567632</v>
      </c>
      <c r="S28" s="5">
        <f>R23*Q28</f>
        <v>58.874035989717235</v>
      </c>
    </row>
    <row r="29" spans="1:19" ht="16" x14ac:dyDescent="0.2">
      <c r="A29" s="2">
        <v>4</v>
      </c>
      <c r="B29" s="7">
        <v>2015</v>
      </c>
      <c r="C29" s="8">
        <v>383</v>
      </c>
      <c r="D29" s="8">
        <v>646</v>
      </c>
      <c r="E29" s="8">
        <v>485</v>
      </c>
      <c r="F29" s="8">
        <v>176</v>
      </c>
      <c r="G29" s="1">
        <v>6358</v>
      </c>
      <c r="I29" s="2">
        <v>4</v>
      </c>
      <c r="J29">
        <f>B9/B12</f>
        <v>0.30925914776404712</v>
      </c>
      <c r="K29">
        <f>J29*B32</f>
        <v>1187.864386561705</v>
      </c>
      <c r="M29" s="5">
        <f>L23*K29</f>
        <v>166.36639676113359</v>
      </c>
      <c r="O29" s="2">
        <v>4</v>
      </c>
      <c r="P29">
        <f>C9/C12</f>
        <v>0.26163995308835025</v>
      </c>
      <c r="Q29">
        <f>P29*C32</f>
        <v>338.56209929632524</v>
      </c>
      <c r="S29" s="5">
        <f>R23*Q29</f>
        <v>137.64010282776351</v>
      </c>
    </row>
    <row r="30" spans="1:19" ht="16" x14ac:dyDescent="0.2">
      <c r="A30" s="2">
        <v>4.5</v>
      </c>
      <c r="B30" s="7">
        <v>1006</v>
      </c>
      <c r="C30" s="8">
        <v>450</v>
      </c>
      <c r="D30" s="8">
        <v>490</v>
      </c>
      <c r="E30" s="8">
        <v>309</v>
      </c>
      <c r="F30" s="8">
        <v>179</v>
      </c>
      <c r="G30" s="1">
        <v>13531</v>
      </c>
      <c r="I30" s="2">
        <v>4.5</v>
      </c>
      <c r="J30">
        <f>B10/B12</f>
        <v>0.19182082273431972</v>
      </c>
      <c r="K30">
        <f>J30*B32</f>
        <v>736.78378012252199</v>
      </c>
      <c r="M30" s="5">
        <f>L23*K30</f>
        <v>103.19028340080969</v>
      </c>
      <c r="O30" s="2">
        <v>4.5</v>
      </c>
      <c r="P30">
        <f>C10/C12</f>
        <v>0.23415754495699764</v>
      </c>
      <c r="Q30">
        <f>P30*C32</f>
        <v>302.99986317435497</v>
      </c>
      <c r="S30" s="5">
        <f>R23*Q30</f>
        <v>123.18251928020567</v>
      </c>
    </row>
    <row r="31" spans="1:19" ht="16" x14ac:dyDescent="0.2">
      <c r="A31" s="2">
        <v>5</v>
      </c>
      <c r="B31" s="7">
        <v>128</v>
      </c>
      <c r="C31" s="8">
        <v>147</v>
      </c>
      <c r="D31" s="8">
        <v>91</v>
      </c>
      <c r="E31" s="8">
        <v>95</v>
      </c>
      <c r="F31" s="8">
        <v>80</v>
      </c>
      <c r="G31" s="1">
        <v>3374</v>
      </c>
      <c r="I31" s="2">
        <v>5</v>
      </c>
      <c r="J31">
        <f>B11/B12</f>
        <v>0.21155380285082107</v>
      </c>
      <c r="K31">
        <f>J31*B32</f>
        <v>812.5781567500037</v>
      </c>
      <c r="M31" s="5">
        <f>L23*K31</f>
        <v>113.8056680161943</v>
      </c>
      <c r="O31" s="2">
        <v>5</v>
      </c>
      <c r="P31">
        <f>C11/C12</f>
        <v>0.26555903049257235</v>
      </c>
      <c r="Q31">
        <f>P31*C32</f>
        <v>343.63338545738861</v>
      </c>
      <c r="S31" s="5">
        <f>R23*Q31</f>
        <v>139.70179948586122</v>
      </c>
    </row>
    <row r="32" spans="1:19" ht="16" x14ac:dyDescent="0.2">
      <c r="A32" s="2" t="s">
        <v>0</v>
      </c>
      <c r="B32" s="1">
        <f>SUM(B23:B31)</f>
        <v>3841</v>
      </c>
      <c r="C32" s="1">
        <f t="shared" ref="C32:F32" si="2">SUM(C23:C31)</f>
        <v>1294</v>
      </c>
      <c r="D32" s="1">
        <f t="shared" si="2"/>
        <v>1776</v>
      </c>
      <c r="E32" s="1">
        <f t="shared" si="2"/>
        <v>1297</v>
      </c>
      <c r="F32" s="1">
        <f t="shared" si="2"/>
        <v>709</v>
      </c>
      <c r="G32" s="1">
        <f>SUM(G23:G31)</f>
        <v>27840</v>
      </c>
      <c r="I32" s="2" t="s">
        <v>0</v>
      </c>
      <c r="K32">
        <f>SUM(K23:K31)</f>
        <v>3841</v>
      </c>
      <c r="M32" s="5">
        <f>SUM(M23:M31)</f>
        <v>537.95141700404849</v>
      </c>
      <c r="O32" s="2" t="s">
        <v>0</v>
      </c>
      <c r="Q32">
        <f>SUM(Q23:Q31)</f>
        <v>1294</v>
      </c>
      <c r="S32" s="5">
        <f>SUM(S23:S31)</f>
        <v>526.06683804627255</v>
      </c>
    </row>
    <row r="34" spans="1:17" ht="16" x14ac:dyDescent="0.2">
      <c r="B34">
        <f>SUMPRODUCT(A23:A31,B23:B31)/SUM(B23:B31)</f>
        <v>4.0419161676646711</v>
      </c>
      <c r="C34">
        <f>SUMPRODUCT(A23:A31,C23:C31)/SUM(C23:C31)</f>
        <v>4.0552550231839257</v>
      </c>
      <c r="D34">
        <f>SUMPRODUCT(A23:A31,D23:D31)/SUM(D23:D31)</f>
        <v>3.9017454954954953</v>
      </c>
      <c r="E34">
        <f>SUMPRODUCT(A23:A31,E23:E31)/SUM(E23:E31)</f>
        <v>3.9155744024672319</v>
      </c>
      <c r="F34">
        <f>SUMPRODUCT(A23:A31,F23:F31)/SUM(F23:F31)</f>
        <v>3.8265162200282088</v>
      </c>
      <c r="J34" s="2" t="s">
        <v>9</v>
      </c>
      <c r="K34" s="4" t="s">
        <v>7</v>
      </c>
      <c r="M34" s="5" t="s">
        <v>8</v>
      </c>
    </row>
    <row r="35" spans="1:17" ht="16" x14ac:dyDescent="0.2">
      <c r="I35" s="2">
        <v>1</v>
      </c>
      <c r="J35">
        <f>D3/D12</f>
        <v>1.8351725303648612E-2</v>
      </c>
      <c r="K35">
        <f>J35*D32</f>
        <v>32.592664139279933</v>
      </c>
      <c r="L35">
        <f>D23/K35</f>
        <v>0.18409050497866289</v>
      </c>
      <c r="M35" s="5">
        <f>L35*K35</f>
        <v>6</v>
      </c>
    </row>
    <row r="36" spans="1:17" ht="16" x14ac:dyDescent="0.2">
      <c r="I36" s="2">
        <v>1.5</v>
      </c>
      <c r="J36">
        <f>D4/D12</f>
        <v>6.483471373723227E-3</v>
      </c>
      <c r="K36">
        <f>J36*D32</f>
        <v>11.514645159732451</v>
      </c>
      <c r="M36" s="5">
        <f>L35*K36</f>
        <v>2.1197368421052634</v>
      </c>
    </row>
    <row r="37" spans="1:17" ht="16" x14ac:dyDescent="0.2">
      <c r="A37" t="s">
        <v>14</v>
      </c>
      <c r="I37" s="2">
        <v>2</v>
      </c>
      <c r="J37">
        <f>D5/D12</f>
        <v>2.2891362615603796E-2</v>
      </c>
      <c r="K37">
        <f>J37*D32</f>
        <v>40.655060005312343</v>
      </c>
      <c r="M37" s="5">
        <f>L35*K37</f>
        <v>7.4842105263157901</v>
      </c>
    </row>
    <row r="38" spans="1:17" ht="16" x14ac:dyDescent="0.2">
      <c r="A38" s="2" t="s">
        <v>1</v>
      </c>
      <c r="B38" s="2" t="s">
        <v>2</v>
      </c>
      <c r="C38" s="2" t="s">
        <v>3</v>
      </c>
      <c r="D38" s="2" t="s">
        <v>9</v>
      </c>
      <c r="E38" s="2" t="s">
        <v>4</v>
      </c>
      <c r="F38" s="2" t="s">
        <v>5</v>
      </c>
      <c r="G38" s="2" t="s">
        <v>6</v>
      </c>
      <c r="I38" s="2">
        <v>2.5</v>
      </c>
      <c r="J38">
        <f>D6/D12</f>
        <v>3.3190061091927653E-2</v>
      </c>
      <c r="K38">
        <f>J38*D32</f>
        <v>58.945548499263509</v>
      </c>
      <c r="M38" s="5">
        <f>L35*K38</f>
        <v>10.851315789473684</v>
      </c>
    </row>
    <row r="39" spans="1:17" ht="16" x14ac:dyDescent="0.2">
      <c r="A39" s="2">
        <v>1</v>
      </c>
      <c r="B39">
        <v>5</v>
      </c>
      <c r="C39">
        <v>10</v>
      </c>
      <c r="D39">
        <v>6</v>
      </c>
      <c r="E39">
        <v>9</v>
      </c>
      <c r="F39">
        <v>2</v>
      </c>
      <c r="I39" s="2">
        <v>3</v>
      </c>
      <c r="J39">
        <f>D7/D12</f>
        <v>9.6829497983724921E-2</v>
      </c>
      <c r="K39">
        <f>J39*D32</f>
        <v>171.96918841909547</v>
      </c>
      <c r="M39" s="5">
        <f>L35*K39</f>
        <v>31.657894736842113</v>
      </c>
    </row>
    <row r="40" spans="1:17" ht="16" x14ac:dyDescent="0.2">
      <c r="A40" s="2">
        <v>1.5</v>
      </c>
      <c r="B40">
        <v>1</v>
      </c>
      <c r="C40">
        <v>2</v>
      </c>
      <c r="D40">
        <v>2</v>
      </c>
      <c r="E40">
        <v>2</v>
      </c>
      <c r="F40">
        <v>1</v>
      </c>
      <c r="I40" s="2">
        <v>3.5</v>
      </c>
      <c r="J40">
        <f>D8/D12</f>
        <v>0.16982590007968512</v>
      </c>
      <c r="K40">
        <f>J40*D32</f>
        <v>301.61079854152075</v>
      </c>
      <c r="M40" s="5">
        <f>L35*K40</f>
        <v>55.523684210526312</v>
      </c>
    </row>
    <row r="41" spans="1:17" ht="16" x14ac:dyDescent="0.2">
      <c r="A41" s="2">
        <v>2</v>
      </c>
      <c r="B41">
        <v>6</v>
      </c>
      <c r="C41">
        <v>8</v>
      </c>
      <c r="D41">
        <v>7</v>
      </c>
      <c r="E41">
        <v>9</v>
      </c>
      <c r="F41">
        <v>2</v>
      </c>
      <c r="I41" s="2">
        <v>4</v>
      </c>
      <c r="J41">
        <f>D9/D12</f>
        <v>0.3053268297394538</v>
      </c>
      <c r="K41">
        <f>J41*D32</f>
        <v>542.26044961726996</v>
      </c>
      <c r="M41" s="5">
        <f>L35*K41</f>
        <v>99.825000000000017</v>
      </c>
    </row>
    <row r="42" spans="1:17" ht="16" x14ac:dyDescent="0.2">
      <c r="A42" s="2">
        <v>2.5</v>
      </c>
      <c r="B42">
        <v>9</v>
      </c>
      <c r="C42">
        <v>10</v>
      </c>
      <c r="D42">
        <v>11</v>
      </c>
      <c r="E42">
        <v>12</v>
      </c>
      <c r="F42">
        <v>2</v>
      </c>
      <c r="I42" s="2">
        <v>4.5</v>
      </c>
      <c r="J42">
        <f>D10/D12</f>
        <v>0.1664936131166542</v>
      </c>
      <c r="K42">
        <f>J42*D32</f>
        <v>295.69265689517783</v>
      </c>
      <c r="M42" s="5">
        <f>L35*K42</f>
        <v>54.434210526315795</v>
      </c>
    </row>
    <row r="43" spans="1:17" ht="16" x14ac:dyDescent="0.2">
      <c r="A43" s="2">
        <v>3</v>
      </c>
      <c r="B43">
        <v>39</v>
      </c>
      <c r="C43">
        <v>37</v>
      </c>
      <c r="D43">
        <v>32</v>
      </c>
      <c r="E43">
        <v>43</v>
      </c>
      <c r="F43">
        <v>7</v>
      </c>
      <c r="I43" s="2">
        <v>5</v>
      </c>
      <c r="J43">
        <f>D11/D12</f>
        <v>0.18060753869557869</v>
      </c>
      <c r="K43">
        <f>J43*D32</f>
        <v>320.75898872334773</v>
      </c>
      <c r="M43" s="5">
        <f>L35*K43</f>
        <v>59.048684210526318</v>
      </c>
    </row>
    <row r="44" spans="1:17" ht="16" x14ac:dyDescent="0.2">
      <c r="A44" s="2">
        <v>3.5</v>
      </c>
      <c r="B44">
        <v>95</v>
      </c>
      <c r="C44">
        <v>59</v>
      </c>
      <c r="D44">
        <v>56</v>
      </c>
      <c r="E44">
        <v>68</v>
      </c>
      <c r="F44">
        <v>11</v>
      </c>
      <c r="I44" s="2" t="s">
        <v>0</v>
      </c>
      <c r="K44">
        <f>SUM(K35:K43)</f>
        <v>1776</v>
      </c>
      <c r="M44" s="5">
        <f>SUM(M35:M43)</f>
        <v>326.94473684210527</v>
      </c>
    </row>
    <row r="45" spans="1:17" ht="16" x14ac:dyDescent="0.2">
      <c r="A45" s="2">
        <v>4</v>
      </c>
      <c r="B45">
        <v>166</v>
      </c>
      <c r="C45">
        <v>138</v>
      </c>
      <c r="D45">
        <v>100</v>
      </c>
      <c r="E45">
        <v>121</v>
      </c>
      <c r="F45">
        <v>22</v>
      </c>
      <c r="P45" t="s">
        <v>0</v>
      </c>
      <c r="Q45">
        <f>SUM(M44,M32,S32,M12,S12)</f>
        <v>1933.1680152054378</v>
      </c>
    </row>
    <row r="46" spans="1:17" ht="16" x14ac:dyDescent="0.2">
      <c r="A46" s="2">
        <v>4.5</v>
      </c>
      <c r="B46">
        <v>103</v>
      </c>
      <c r="C46">
        <v>123</v>
      </c>
      <c r="D46">
        <v>54</v>
      </c>
      <c r="E46">
        <v>83</v>
      </c>
      <c r="F46">
        <v>18</v>
      </c>
    </row>
    <row r="47" spans="1:17" ht="16" x14ac:dyDescent="0.2">
      <c r="A47" s="2">
        <v>5</v>
      </c>
      <c r="B47">
        <v>114</v>
      </c>
      <c r="C47">
        <v>140</v>
      </c>
      <c r="D47">
        <v>59</v>
      </c>
      <c r="E47">
        <v>100</v>
      </c>
      <c r="F47">
        <v>30</v>
      </c>
    </row>
    <row r="48" spans="1:17" ht="16" x14ac:dyDescent="0.2">
      <c r="A48" s="2" t="s">
        <v>0</v>
      </c>
      <c r="B48">
        <f>SUM(B39:B47)</f>
        <v>538</v>
      </c>
      <c r="C48">
        <f>SUM(C39:C47)</f>
        <v>527</v>
      </c>
      <c r="D48">
        <f t="shared" ref="D48:F48" si="3">SUM(D39:D47)</f>
        <v>327</v>
      </c>
      <c r="E48">
        <f>SUM(E39:E47)</f>
        <v>447</v>
      </c>
      <c r="F48">
        <f t="shared" si="3"/>
        <v>95</v>
      </c>
    </row>
    <row r="50" spans="2:6" x14ac:dyDescent="0.2">
      <c r="B50">
        <f>SUMPRODUCT(A39:A47,B39:B47)/SUM(B39:B47)</f>
        <v>4.0669144981412639</v>
      </c>
      <c r="C50">
        <f>SUMPRODUCT(A39:A47,C39:C47)/SUM(C39:C47)</f>
        <v>4.1309297912713472</v>
      </c>
      <c r="D50">
        <f>SUMPRODUCT(A39:A47,D39:D47)/SUM(D39:D47)</f>
        <v>3.9159021406727827</v>
      </c>
      <c r="E50">
        <f>SUMPRODUCT(A39:A47,E39:E47)/SUM(E39:E47)</f>
        <v>3.9921700223713645</v>
      </c>
      <c r="F50">
        <f>SUMPRODUCT(A39:A47,F39:F47)/SUM(F39:F47)</f>
        <v>4.1157894736842104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B_Areej</dc:creator>
  <cp:lastModifiedBy>Microsoft Office User</cp:lastModifiedBy>
  <dcterms:created xsi:type="dcterms:W3CDTF">2018-12-24T01:07:52Z</dcterms:created>
  <dcterms:modified xsi:type="dcterms:W3CDTF">2019-01-10T21:01:42Z</dcterms:modified>
</cp:coreProperties>
</file>