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bus" sheetId="1" state="visible" r:id="rId2"/>
    <sheet name="demand" sheetId="2" state="visible" r:id="rId3"/>
    <sheet name="branch" sheetId="3" state="visible" r:id="rId4"/>
    <sheet name="transformer" sheetId="4" state="visible" r:id="rId5"/>
    <sheet name="shunt" sheetId="5" state="visible" r:id="rId6"/>
    <sheet name="generator" sheetId="6" state="visible" r:id="rId7"/>
    <sheet name="baseMVA" sheetId="7" state="visible" r:id="rId8"/>
    <sheet name="timeseries" sheetId="8" state="visible" r:id="rId9"/>
    <sheet name="EVs" sheetId="9" state="visible" r:id="rId10"/>
    <sheet name="DemandWind" sheetId="10" state="visible" r:id="rId11"/>
    <sheet name="EVsTravelDiary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<sst xmlns="http://schemas.openxmlformats.org/spreadsheetml/2006/main" count="1384" uniqueCount="360">
  <si>
    <t xml:space="preserve">name</t>
  </si>
  <si>
    <t xml:space="preserve">baseKV</t>
  </si>
  <si>
    <t xml:space="preserve">type</t>
  </si>
  <si>
    <t xml:space="preserve">zone</t>
  </si>
  <si>
    <t xml:space="preserve">VM</t>
  </si>
  <si>
    <t xml:space="preserve">VA</t>
  </si>
  <si>
    <t xml:space="preserve">VNLB</t>
  </si>
  <si>
    <t xml:space="preserve">VNUB</t>
  </si>
  <si>
    <t xml:space="preserve">VELB</t>
  </si>
  <si>
    <t xml:space="preserve">VEUB</t>
  </si>
  <si>
    <t xml:space="preserve">1</t>
  </si>
  <si>
    <t xml:space="preserve">138</t>
  </si>
  <si>
    <t xml:space="preserve">2</t>
  </si>
  <si>
    <t xml:space="preserve">0</t>
  </si>
  <si>
    <t xml:space="preserve">0.95</t>
  </si>
  <si>
    <t xml:space="preserve">1.05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</si>
  <si>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</si>
  <si>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</si>
  <si>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</si>
  <si>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</si>
  <si>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</si>
  <si>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</si>
  <si>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</si>
  <si>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</si>
  <si>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</si>
  <si>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230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</si>
  <si>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</si>
  <si>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</si>
  <si>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</si>
  <si>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</si>
  <si>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</si>
  <si>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</si>
  <si>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</si>
  <si>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</si>
  <si>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</si>
  <si>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</si>
  <si>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</si>
  <si>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</si>
  <si>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</si>
  <si>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busname</t>
  </si>
  <si>
    <t xml:space="preserve">real</t>
  </si>
  <si>
    <t xml:space="preserve">reactive</t>
  </si>
  <si>
    <t xml:space="preserve">stat</t>
  </si>
  <si>
    <t xml:space="preserve">VOLL</t>
  </si>
  <si>
    <t xml:space="preserve">D1</t>
  </si>
  <si>
    <t xml:space="preserve">108</t>
  </si>
  <si>
    <t xml:space="preserve">100000</t>
  </si>
  <si>
    <t xml:space="preserve">D2</t>
  </si>
  <si>
    <t xml:space="preserve">97</t>
  </si>
  <si>
    <t xml:space="preserve">D3</t>
  </si>
  <si>
    <t xml:space="preserve">180</t>
  </si>
  <si>
    <t xml:space="preserve">37</t>
  </si>
  <si>
    <t xml:space="preserve">D4</t>
  </si>
  <si>
    <t xml:space="preserve">74</t>
  </si>
  <si>
    <t xml:space="preserve">D5</t>
  </si>
  <si>
    <t xml:space="preserve">71</t>
  </si>
  <si>
    <t xml:space="preserve">D6</t>
  </si>
  <si>
    <t xml:space="preserve">136</t>
  </si>
  <si>
    <t xml:space="preserve">28</t>
  </si>
  <si>
    <t xml:space="preserve">D7</t>
  </si>
  <si>
    <t xml:space="preserve">125</t>
  </si>
  <si>
    <t xml:space="preserve">25</t>
  </si>
  <si>
    <t xml:space="preserve">D8</t>
  </si>
  <si>
    <t xml:space="preserve">171</t>
  </si>
  <si>
    <t xml:space="preserve">35</t>
  </si>
  <si>
    <t xml:space="preserve">D9</t>
  </si>
  <si>
    <t xml:space="preserve">175</t>
  </si>
  <si>
    <t xml:space="preserve">36</t>
  </si>
  <si>
    <t xml:space="preserve">D10</t>
  </si>
  <si>
    <t xml:space="preserve">195</t>
  </si>
  <si>
    <t xml:space="preserve">40</t>
  </si>
  <si>
    <t xml:space="preserve">D13</t>
  </si>
  <si>
    <t xml:space="preserve">265</t>
  </si>
  <si>
    <t xml:space="preserve">54</t>
  </si>
  <si>
    <t xml:space="preserve">D14</t>
  </si>
  <si>
    <t xml:space="preserve">194</t>
  </si>
  <si>
    <t xml:space="preserve">39</t>
  </si>
  <si>
    <t xml:space="preserve">D15</t>
  </si>
  <si>
    <t xml:space="preserve">317</t>
  </si>
  <si>
    <t xml:space="preserve">64</t>
  </si>
  <si>
    <t xml:space="preserve">D16</t>
  </si>
  <si>
    <t xml:space="preserve">100</t>
  </si>
  <si>
    <t xml:space="preserve">D18</t>
  </si>
  <si>
    <t xml:space="preserve">333</t>
  </si>
  <si>
    <t xml:space="preserve">68</t>
  </si>
  <si>
    <t xml:space="preserve">D19</t>
  </si>
  <si>
    <t xml:space="preserve">181</t>
  </si>
  <si>
    <t xml:space="preserve">D20</t>
  </si>
  <si>
    <t xml:space="preserve">128</t>
  </si>
  <si>
    <t xml:space="preserve">26</t>
  </si>
  <si>
    <t xml:space="preserve">from_busname</t>
  </si>
  <si>
    <t xml:space="preserve">to_busname</t>
  </si>
  <si>
    <t xml:space="preserve">r</t>
  </si>
  <si>
    <t xml:space="preserve">x</t>
  </si>
  <si>
    <t xml:space="preserve">b</t>
  </si>
  <si>
    <t xml:space="preserve">ShortTermRating</t>
  </si>
  <si>
    <t xml:space="preserve">ContinuousRating</t>
  </si>
  <si>
    <t xml:space="preserve">angLB</t>
  </si>
  <si>
    <t xml:space="preserve">angUB</t>
  </si>
  <si>
    <t xml:space="preserve">contingency</t>
  </si>
  <si>
    <t xml:space="preserve">probability</t>
  </si>
  <si>
    <t xml:space="preserve">L1-12</t>
  </si>
  <si>
    <t xml:space="preserve">0.0026</t>
  </si>
  <si>
    <t xml:space="preserve">0.0139</t>
  </si>
  <si>
    <t xml:space="preserve">0.4611</t>
  </si>
  <si>
    <t xml:space="preserve">200</t>
  </si>
  <si>
    <t xml:space="preserve">-360</t>
  </si>
  <si>
    <t xml:space="preserve">360</t>
  </si>
  <si>
    <t xml:space="preserve">L2-13</t>
  </si>
  <si>
    <t xml:space="preserve">0.0546</t>
  </si>
  <si>
    <t xml:space="preserve">0.2112</t>
  </si>
  <si>
    <t xml:space="preserve">0.0572</t>
  </si>
  <si>
    <t xml:space="preserve">220</t>
  </si>
  <si>
    <t xml:space="preserve">L3-15</t>
  </si>
  <si>
    <t xml:space="preserve">0.0218</t>
  </si>
  <si>
    <t xml:space="preserve">0.0845</t>
  </si>
  <si>
    <t xml:space="preserve">0.0229</t>
  </si>
  <si>
    <t xml:space="preserve">L4-24</t>
  </si>
  <si>
    <t xml:space="preserve">0.0328</t>
  </si>
  <si>
    <t xml:space="preserve">0.1267</t>
  </si>
  <si>
    <t xml:space="preserve">0.0343</t>
  </si>
  <si>
    <t xml:space="preserve">L5-26</t>
  </si>
  <si>
    <t xml:space="preserve">0.0497</t>
  </si>
  <si>
    <t xml:space="preserve">0.192</t>
  </si>
  <si>
    <t xml:space="preserve">0.052</t>
  </si>
  <si>
    <t xml:space="preserve">L6-39</t>
  </si>
  <si>
    <t xml:space="preserve">0.0308</t>
  </si>
  <si>
    <t xml:space="preserve">0.119</t>
  </si>
  <si>
    <t xml:space="preserve">0.0322</t>
  </si>
  <si>
    <t xml:space="preserve">L7-49</t>
  </si>
  <si>
    <t xml:space="preserve">0.0268</t>
  </si>
  <si>
    <t xml:space="preserve">0.1037</t>
  </si>
  <si>
    <t xml:space="preserve">0.0281</t>
  </si>
  <si>
    <t xml:space="preserve">L8-510</t>
  </si>
  <si>
    <t xml:space="preserve">0.0228</t>
  </si>
  <si>
    <t xml:space="preserve">0.0883</t>
  </si>
  <si>
    <t xml:space="preserve">0.0239</t>
  </si>
  <si>
    <t xml:space="preserve">L9-610</t>
  </si>
  <si>
    <t xml:space="preserve">0.0605</t>
  </si>
  <si>
    <t xml:space="preserve">2.459</t>
  </si>
  <si>
    <t xml:space="preserve">L10-78</t>
  </si>
  <si>
    <t xml:space="preserve">0.0159</t>
  </si>
  <si>
    <t xml:space="preserve">0.0614</t>
  </si>
  <si>
    <t xml:space="preserve">0.0166</t>
  </si>
  <si>
    <t xml:space="preserve">L11-89</t>
  </si>
  <si>
    <t xml:space="preserve">0.0427</t>
  </si>
  <si>
    <t xml:space="preserve">0.1651</t>
  </si>
  <si>
    <t xml:space="preserve">0.0447</t>
  </si>
  <si>
    <t xml:space="preserve">L12-810</t>
  </si>
  <si>
    <t xml:space="preserve">L13-1113</t>
  </si>
  <si>
    <t xml:space="preserve">0.0061</t>
  </si>
  <si>
    <t xml:space="preserve">0.0476</t>
  </si>
  <si>
    <t xml:space="preserve">0.0999</t>
  </si>
  <si>
    <t xml:space="preserve">625</t>
  </si>
  <si>
    <t xml:space="preserve">500</t>
  </si>
  <si>
    <t xml:space="preserve">L14-1114</t>
  </si>
  <si>
    <t xml:space="preserve">0.0054</t>
  </si>
  <si>
    <t xml:space="preserve">0.0418</t>
  </si>
  <si>
    <t xml:space="preserve">0.0879</t>
  </si>
  <si>
    <t xml:space="preserve">L15-1213</t>
  </si>
  <si>
    <t xml:space="preserve">L16-1223</t>
  </si>
  <si>
    <t xml:space="preserve">0.0124</t>
  </si>
  <si>
    <t xml:space="preserve">0.0966</t>
  </si>
  <si>
    <t xml:space="preserve">0.203</t>
  </si>
  <si>
    <t xml:space="preserve">L17-1323</t>
  </si>
  <si>
    <t xml:space="preserve">0.0111</t>
  </si>
  <si>
    <t xml:space="preserve">0.0865</t>
  </si>
  <si>
    <t xml:space="preserve">0.1818</t>
  </si>
  <si>
    <t xml:space="preserve">L18-1416</t>
  </si>
  <si>
    <t xml:space="preserve">0.005</t>
  </si>
  <si>
    <t xml:space="preserve">0.0389</t>
  </si>
  <si>
    <t xml:space="preserve">0.0818</t>
  </si>
  <si>
    <t xml:space="preserve">L19-1516</t>
  </si>
  <si>
    <t xml:space="preserve">0.0022</t>
  </si>
  <si>
    <t xml:space="preserve">0.0173</t>
  </si>
  <si>
    <t xml:space="preserve">0.0364</t>
  </si>
  <si>
    <t xml:space="preserve">L20-1521</t>
  </si>
  <si>
    <t xml:space="preserve">0.0063</t>
  </si>
  <si>
    <t xml:space="preserve">0.049</t>
  </si>
  <si>
    <t xml:space="preserve">0.103</t>
  </si>
  <si>
    <t xml:space="preserve">L21-1521</t>
  </si>
  <si>
    <t xml:space="preserve">L22-1524</t>
  </si>
  <si>
    <t xml:space="preserve">0.0067</t>
  </si>
  <si>
    <t xml:space="preserve">0.0519</t>
  </si>
  <si>
    <t xml:space="preserve">0.1091</t>
  </si>
  <si>
    <t xml:space="preserve">L23-1617</t>
  </si>
  <si>
    <t xml:space="preserve">0.0033</t>
  </si>
  <si>
    <t xml:space="preserve">0.0259</t>
  </si>
  <si>
    <t xml:space="preserve">0.0545</t>
  </si>
  <si>
    <t xml:space="preserve">L24-1619</t>
  </si>
  <si>
    <t xml:space="preserve">0.003</t>
  </si>
  <si>
    <t xml:space="preserve">0.0231</t>
  </si>
  <si>
    <t xml:space="preserve">0.0485</t>
  </si>
  <si>
    <t xml:space="preserve">L25-1718</t>
  </si>
  <si>
    <t xml:space="preserve">0.0018</t>
  </si>
  <si>
    <t xml:space="preserve">0.0144</t>
  </si>
  <si>
    <t xml:space="preserve">0.0303</t>
  </si>
  <si>
    <t xml:space="preserve">L26-1722</t>
  </si>
  <si>
    <t xml:space="preserve">0.0135</t>
  </si>
  <si>
    <t xml:space="preserve">0.1053</t>
  </si>
  <si>
    <t xml:space="preserve">0.2212</t>
  </si>
  <si>
    <t xml:space="preserve">L27-1821</t>
  </si>
  <si>
    <t xml:space="preserve">L28-1821</t>
  </si>
  <si>
    <t xml:space="preserve">L29-1920</t>
  </si>
  <si>
    <t xml:space="preserve">0.0051</t>
  </si>
  <si>
    <t xml:space="preserve">0.0396</t>
  </si>
  <si>
    <t xml:space="preserve">0.0833</t>
  </si>
  <si>
    <t xml:space="preserve">L30-1920</t>
  </si>
  <si>
    <t xml:space="preserve">L31-2023</t>
  </si>
  <si>
    <t xml:space="preserve">0.0028</t>
  </si>
  <si>
    <t xml:space="preserve">0.0216</t>
  </si>
  <si>
    <t xml:space="preserve">0.0455</t>
  </si>
  <si>
    <t xml:space="preserve">L32-2023</t>
  </si>
  <si>
    <t xml:space="preserve">L33-2122</t>
  </si>
  <si>
    <t xml:space="preserve">0.0087</t>
  </si>
  <si>
    <t xml:space="preserve">0.0678</t>
  </si>
  <si>
    <t xml:space="preserve">0.1424</t>
  </si>
  <si>
    <t xml:space="preserve">PhaseShift</t>
  </si>
  <si>
    <t xml:space="preserve">TapRatio</t>
  </si>
  <si>
    <t xml:space="preserve">TapLB</t>
  </si>
  <si>
    <t xml:space="preserve">TapUB</t>
  </si>
  <si>
    <t xml:space="preserve">T1-324</t>
  </si>
  <si>
    <t xml:space="preserve">0.0023</t>
  </si>
  <si>
    <t xml:space="preserve">0.0839</t>
  </si>
  <si>
    <t xml:space="preserve">600</t>
  </si>
  <si>
    <t xml:space="preserve">400</t>
  </si>
  <si>
    <t xml:space="preserve">1.03</t>
  </si>
  <si>
    <t xml:space="preserve">0.9785</t>
  </si>
  <si>
    <t xml:space="preserve">T2-911</t>
  </si>
  <si>
    <t xml:space="preserve">T3-912</t>
  </si>
  <si>
    <t xml:space="preserve">T4-1011</t>
  </si>
  <si>
    <t xml:space="preserve">1.02</t>
  </si>
  <si>
    <t xml:space="preserve">0.969</t>
  </si>
  <si>
    <t xml:space="preserve">T5-1012</t>
  </si>
  <si>
    <t xml:space="preserve">GL</t>
  </si>
  <si>
    <t xml:space="preserve">BL</t>
  </si>
  <si>
    <t xml:space="preserve">S6</t>
  </si>
  <si>
    <t xml:space="preserve">PG</t>
  </si>
  <si>
    <t xml:space="preserve">QG</t>
  </si>
  <si>
    <t xml:space="preserve">PGLB</t>
  </si>
  <si>
    <t xml:space="preserve">PGUB</t>
  </si>
  <si>
    <t xml:space="preserve">QGLB</t>
  </si>
  <si>
    <t xml:space="preserve">QGUB</t>
  </si>
  <si>
    <t xml:space="preserve">VS</t>
  </si>
  <si>
    <t xml:space="preserve">RampDown(MW/hr)</t>
  </si>
  <si>
    <t xml:space="preserve">RampUp(MW/hr)</t>
  </si>
  <si>
    <t xml:space="preserve">MinDownTime(hr)</t>
  </si>
  <si>
    <t xml:space="preserve">MinUpTime(hr)</t>
  </si>
  <si>
    <t xml:space="preserve">FuelType</t>
  </si>
  <si>
    <t xml:space="preserve">probabality</t>
  </si>
  <si>
    <t xml:space="preserve">startup</t>
  </si>
  <si>
    <t xml:space="preserve">shutdown</t>
  </si>
  <si>
    <t xml:space="preserve">costc2</t>
  </si>
  <si>
    <t xml:space="preserve">costc1</t>
  </si>
  <si>
    <t xml:space="preserve">costc0</t>
  </si>
  <si>
    <t xml:space="preserve">PGLB_orig</t>
  </si>
  <si>
    <t xml:space="preserve">RampDown_orig(MW/hr)</t>
  </si>
  <si>
    <t xml:space="preserve">RampUp_orig(MW/hr)</t>
  </si>
  <si>
    <t xml:space="preserve">G1</t>
  </si>
  <si>
    <t xml:space="preserve">1.035</t>
  </si>
  <si>
    <t xml:space="preserve">NA</t>
  </si>
  <si>
    <t xml:space="preserve">130</t>
  </si>
  <si>
    <t xml:space="preserve">400.6849</t>
  </si>
  <si>
    <t xml:space="preserve">G2</t>
  </si>
  <si>
    <t xml:space="preserve">G3</t>
  </si>
  <si>
    <t xml:space="preserve">76</t>
  </si>
  <si>
    <t xml:space="preserve">-25</t>
  </si>
  <si>
    <t xml:space="preserve">30</t>
  </si>
  <si>
    <t xml:space="preserve">0.014142</t>
  </si>
  <si>
    <t xml:space="preserve">16.0811</t>
  </si>
  <si>
    <t xml:space="preserve">212.3076</t>
  </si>
  <si>
    <t xml:space="preserve">15.2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</si>
  <si>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</si>
  <si>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</si>
  <si>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</si>
  <si>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</si>
  <si>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</si>
  <si>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</si>
  <si>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80</t>
  </si>
  <si>
    <t xml:space="preserve">60</t>
  </si>
  <si>
    <t xml:space="preserve">1.025</t>
  </si>
  <si>
    <t xml:space="preserve">0.052672</t>
  </si>
  <si>
    <t xml:space="preserve">43.6615</t>
  </si>
  <si>
    <t xml:space="preserve">781.521</t>
  </si>
  <si>
    <t xml:space="preserve">G10</t>
  </si>
  <si>
    <t xml:space="preserve">G11</t>
  </si>
  <si>
    <t xml:space="preserve">G12</t>
  </si>
  <si>
    <t xml:space="preserve">95.1</t>
  </si>
  <si>
    <t xml:space="preserve">197</t>
  </si>
  <si>
    <t xml:space="preserve">0.00717</t>
  </si>
  <si>
    <t xml:space="preserve">48.5804</t>
  </si>
  <si>
    <t xml:space="preserve">832.7575</t>
  </si>
  <si>
    <t xml:space="preserve">69</t>
  </si>
  <si>
    <t xml:space="preserve">G13</t>
  </si>
  <si>
    <t xml:space="preserve">G14</t>
  </si>
  <si>
    <t xml:space="preserve">G15</t>
  </si>
  <si>
    <t xml:space="preserve">35.3</t>
  </si>
  <si>
    <t xml:space="preserve">-50</t>
  </si>
  <si>
    <t xml:space="preserve">0.98</t>
  </si>
  <si>
    <t xml:space="preserve">G16</t>
  </si>
  <si>
    <t xml:space="preserve">1.014</t>
  </si>
  <si>
    <t xml:space="preserve">0.328412</t>
  </si>
  <si>
    <t xml:space="preserve">56.564</t>
  </si>
  <si>
    <t xml:space="preserve">86.3852</t>
  </si>
  <si>
    <t xml:space="preserve">2.4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</si>
  <si>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</si>
  <si>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</si>
  <si>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</si>
  <si>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</si>
  <si>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</si>
  <si>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155</t>
  </si>
  <si>
    <t xml:space="preserve">0.008342</t>
  </si>
  <si>
    <t xml:space="preserve">12.3883</t>
  </si>
  <si>
    <t xml:space="preserve">382.2391</t>
  </si>
  <si>
    <t xml:space="preserve">54.3</t>
  </si>
  <si>
    <t xml:space="preserve">G22</t>
  </si>
  <si>
    <t xml:space="preserve">1.017</t>
  </si>
  <si>
    <t xml:space="preserve">G23</t>
  </si>
  <si>
    <t xml:space="preserve">0.000213</t>
  </si>
  <si>
    <t xml:space="preserve">4.4231</t>
  </si>
  <si>
    <t xml:space="preserve">395.3749</t>
  </si>
  <si>
    <t xml:space="preserve">G24</t>
  </si>
  <si>
    <t xml:space="preserve">G25</t>
  </si>
  <si>
    <t xml:space="preserve">50</t>
  </si>
  <si>
    <t xml:space="preserve">-10</t>
  </si>
  <si>
    <t xml:space="preserve">0.001</t>
  </si>
  <si>
    <t xml:space="preserve">G26</t>
  </si>
  <si>
    <t xml:space="preserve">G27</t>
  </si>
  <si>
    <t xml:space="preserve">G28</t>
  </si>
  <si>
    <t xml:space="preserve">G29</t>
  </si>
  <si>
    <t xml:space="preserve">G30</t>
  </si>
  <si>
    <t xml:space="preserve">G31</t>
  </si>
  <si>
    <t xml:space="preserve">G32</t>
  </si>
  <si>
    <t xml:space="preserve">G33</t>
  </si>
  <si>
    <t xml:space="preserve">350</t>
  </si>
  <si>
    <t xml:space="preserve">150</t>
  </si>
  <si>
    <t xml:space="preserve">0.004895</t>
  </si>
  <si>
    <t xml:space="preserve">11.8495</t>
  </si>
  <si>
    <t xml:space="preserve">665.1094</t>
  </si>
  <si>
    <t xml:space="preserve">140</t>
  </si>
  <si>
    <t xml:space="preserve">baseMVA</t>
  </si>
  <si>
    <t xml:space="preserve">timeperiod</t>
  </si>
  <si>
    <t xml:space="preserve">Minoperatingcapacity(MW)</t>
  </si>
  <si>
    <t xml:space="preserve">capacity(kW)</t>
  </si>
  <si>
    <t xml:space="preserve">chargingrate(MW/hr)</t>
  </si>
  <si>
    <t xml:space="preserve">dischargingrate(MW/hr)</t>
  </si>
  <si>
    <t xml:space="preserve">ChargingEfficiency(%)</t>
  </si>
  <si>
    <t xml:space="preserve">DischargingEfficiency(%)</t>
  </si>
  <si>
    <t xml:space="preserve">dischargingcost(gbp/MWh)</t>
  </si>
  <si>
    <t xml:space="preserve">chargingcost(gbp/MWh)</t>
  </si>
  <si>
    <t xml:space="preserve">Zoe101</t>
  </si>
  <si>
    <t xml:space="preserve">Leaf203</t>
  </si>
  <si>
    <t xml:space="preserve">i3423</t>
  </si>
  <si>
    <t xml:space="preserve">Niro560</t>
  </si>
  <si>
    <t xml:space="preserve">Model3956</t>
  </si>
  <si>
    <t xml:space="preserve">Demand</t>
  </si>
  <si>
    <t xml:space="preserve">t_in</t>
  </si>
  <si>
    <t xml:space="preserve">t_out</t>
  </si>
  <si>
    <t xml:space="preserve">EStart</t>
  </si>
  <si>
    <t xml:space="preserve">EEnd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</si>
</sst>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4" activeCellId="0" sqref="A14"/>
    </sheetView>
  </sheetViews>
  <sheetFormatPr defaultRowHeight="15" zeroHeight="false" outlineLevelRow="0" outlineLevelCol="0"/>
  <cols>
    <col collapsed="false" customWidth="true" hidden="false" outlineLevel="0" max="1025" min="1" style="0" width="8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2" t="s">
        <v>10</v>
      </c>
      <c r="B2" s="3" t="s">
        <v>11</v>
      </c>
      <c r="C2" s="3" t="s">
        <v>12</v>
      </c>
      <c r="D2" s="3" t="s">
        <v>10</v>
      </c>
      <c r="E2" s="3" t="s">
        <v>10</v>
      </c>
      <c r="F2" s="3" t="s">
        <v>13</v>
      </c>
      <c r="G2" s="3" t="s">
        <v>14</v>
      </c>
      <c r="H2" s="3" t="s">
        <v>15</v>
      </c>
      <c r="I2" s="3" t="s">
        <v>14</v>
      </c>
      <c r="J2" s="4" t="s">
        <v>15</v>
      </c>
    </row>
    <row r="3" customFormat="false" ht="15" hidden="false" customHeight="false" outlineLevel="0" collapsed="false">
      <c r="A3" s="5" t="s">
        <v>12</v>
      </c>
      <c r="B3" s="6" t="s">
        <v>11</v>
      </c>
      <c r="C3" s="6" t="s">
        <v>12</v>
      </c>
      <c r="D3" s="6" t="s">
        <v>10</v>
      </c>
      <c r="E3" s="6" t="s">
        <v>10</v>
      </c>
      <c r="F3" s="6" t="s">
        <v>13</v>
      </c>
      <c r="G3" s="6" t="s">
        <v>14</v>
      </c>
      <c r="H3" s="6" t="s">
        <v>15</v>
      </c>
      <c r="I3" s="6" t="s">
        <v>14</v>
      </c>
      <c r="J3" s="7" t="s">
        <v>15</v>
      </c>
    </row>
    <row r="4" customFormat="false" ht="15" hidden="false" customHeight="false" outlineLevel="0" collapsed="false">
      <c r="A4" s="5" t="s">
        <v>16</v>
      </c>
      <c r="B4" s="6" t="s">
        <v>11</v>
      </c>
      <c r="C4" s="6" t="s">
        <v>10</v>
      </c>
      <c r="D4" s="6" t="s">
        <v>10</v>
      </c>
      <c r="E4" s="6" t="n">
        <v>1.05</v>
      </c>
      <c r="F4" s="6" t="s">
        <v>13</v>
      </c>
      <c r="G4" s="6" t="s">
        <v>14</v>
      </c>
      <c r="H4" s="6" t="s">
        <v>15</v>
      </c>
      <c r="I4" s="6" t="s">
        <v>14</v>
      </c>
      <c r="J4" s="7" t="s">
        <v>15</v>
      </c>
    </row>
    <row r="5" customFormat="false" ht="15" hidden="false" customHeight="false" outlineLevel="0" collapsed="false">
      <c r="A5" s="5" t="s">
        <v>17</v>
      </c>
      <c r="B5" s="6" t="s">
        <v>11</v>
      </c>
      <c r="C5" s="6" t="s">
        <v>10</v>
      </c>
      <c r="D5" s="6" t="s">
        <v>10</v>
      </c>
      <c r="E5" s="6" t="s">
        <v>10</v>
      </c>
      <c r="F5" s="6" t="s">
        <v>13</v>
      </c>
      <c r="G5" s="6" t="s">
        <v>14</v>
      </c>
      <c r="H5" s="6" t="s">
        <v>15</v>
      </c>
      <c r="I5" s="6" t="s">
        <v>14</v>
      </c>
      <c r="J5" s="7" t="s">
        <v>15</v>
      </c>
    </row>
    <row r="6" customFormat="false" ht="15" hidden="false" customHeight="false" outlineLevel="0" collapsed="false">
      <c r="A6" s="5" t="s">
        <v>18</v>
      </c>
      <c r="B6" s="6" t="s">
        <v>11</v>
      </c>
      <c r="C6" s="6" t="s">
        <v>10</v>
      </c>
      <c r="D6" s="6" t="s">
        <v>10</v>
      </c>
      <c r="E6" s="6" t="s">
        <v>10</v>
      </c>
      <c r="F6" s="6" t="s">
        <v>13</v>
      </c>
      <c r="G6" s="6" t="s">
        <v>14</v>
      </c>
      <c r="H6" s="6" t="s">
        <v>15</v>
      </c>
      <c r="I6" s="6" t="s">
        <v>14</v>
      </c>
      <c r="J6" s="7" t="s">
        <v>15</v>
      </c>
    </row>
    <row r="7" customFormat="false" ht="15" hidden="false" customHeight="false" outlineLevel="0" collapsed="false">
      <c r="A7" s="5" t="s">
        <v>19</v>
      </c>
      <c r="B7" s="6" t="s">
        <v>11</v>
      </c>
      <c r="C7" s="6" t="s">
        <v>10</v>
      </c>
      <c r="D7" s="6" t="s">
        <v>10</v>
      </c>
      <c r="E7" s="6" t="s">
        <v>10</v>
      </c>
      <c r="F7" s="6" t="s">
        <v>13</v>
      </c>
      <c r="G7" s="6" t="s">
        <v>14</v>
      </c>
      <c r="H7" s="6" t="s">
        <v>15</v>
      </c>
      <c r="I7" s="6" t="s">
        <v>14</v>
      </c>
      <c r="J7" s="7" t="s">
        <v>15</v>
      </c>
    </row>
    <row r="8" customFormat="false" ht="15" hidden="false" customHeight="false" outlineLevel="0" collapsed="false">
      <c r="A8" s="5" t="s">
        <v>20</v>
      </c>
      <c r="B8" s="6" t="s">
        <v>11</v>
      </c>
      <c r="C8" s="6" t="s">
        <v>12</v>
      </c>
      <c r="D8" s="6" t="s">
        <v>10</v>
      </c>
      <c r="E8" s="6" t="s">
        <v>10</v>
      </c>
      <c r="F8" s="6" t="s">
        <v>13</v>
      </c>
      <c r="G8" s="6" t="s">
        <v>14</v>
      </c>
      <c r="H8" s="6" t="s">
        <v>15</v>
      </c>
      <c r="I8" s="6" t="s">
        <v>14</v>
      </c>
      <c r="J8" s="7" t="s">
        <v>15</v>
      </c>
    </row>
    <row r="9" customFormat="false" ht="15" hidden="false" customHeight="false" outlineLevel="0" collapsed="false">
      <c r="A9" s="5" t="s">
        <v>21</v>
      </c>
      <c r="B9" s="6" t="s">
        <v>11</v>
      </c>
      <c r="C9" s="6" t="s">
        <v>10</v>
      </c>
      <c r="D9" s="6" t="s">
        <v>10</v>
      </c>
      <c r="E9" s="6" t="s">
        <v>10</v>
      </c>
      <c r="F9" s="6" t="s">
        <v>13</v>
      </c>
      <c r="G9" s="6" t="s">
        <v>14</v>
      </c>
      <c r="H9" s="6" t="s">
        <v>15</v>
      </c>
      <c r="I9" s="6" t="s">
        <v>14</v>
      </c>
      <c r="J9" s="7" t="s">
        <v>15</v>
      </c>
    </row>
    <row r="10" customFormat="false" ht="15" hidden="false" customHeight="false" outlineLevel="0" collapsed="false">
      <c r="A10" s="5" t="s">
        <v>22</v>
      </c>
      <c r="B10" s="6" t="s">
        <v>11</v>
      </c>
      <c r="C10" s="6" t="s">
        <v>10</v>
      </c>
      <c r="D10" s="6" t="s">
        <v>10</v>
      </c>
      <c r="E10" s="6" t="s">
        <v>10</v>
      </c>
      <c r="F10" s="6" t="s">
        <v>13</v>
      </c>
      <c r="G10" s="6" t="s">
        <v>14</v>
      </c>
      <c r="H10" s="6" t="s">
        <v>15</v>
      </c>
      <c r="I10" s="6" t="s">
        <v>14</v>
      </c>
      <c r="J10" s="7" t="s">
        <v>15</v>
      </c>
    </row>
    <row r="11" customFormat="false" ht="15" hidden="false" customHeight="false" outlineLevel="0" collapsed="false">
      <c r="A11" s="5" t="s">
        <v>23</v>
      </c>
      <c r="B11" s="6" t="s">
        <v>11</v>
      </c>
      <c r="C11" s="6" t="n">
        <v>1</v>
      </c>
      <c r="D11" s="6" t="s">
        <v>10</v>
      </c>
      <c r="E11" s="6" t="n">
        <v>1</v>
      </c>
      <c r="F11" s="6" t="s">
        <v>13</v>
      </c>
      <c r="G11" s="6" t="s">
        <v>14</v>
      </c>
      <c r="H11" s="6" t="s">
        <v>15</v>
      </c>
      <c r="I11" s="6" t="s">
        <v>14</v>
      </c>
      <c r="J11" s="7" t="s">
        <v>15</v>
      </c>
    </row>
    <row r="12" customFormat="false" ht="15" hidden="false" customHeight="false" outlineLevel="0" collapsed="false">
      <c r="A12" s="5" t="s">
        <v>24</v>
      </c>
      <c r="B12" s="6" t="s">
        <v>25</v>
      </c>
      <c r="C12" s="6" t="s">
        <v>10</v>
      </c>
      <c r="D12" s="6" t="s">
        <v>10</v>
      </c>
      <c r="E12" s="6" t="s">
        <v>10</v>
      </c>
      <c r="F12" s="6" t="s">
        <v>13</v>
      </c>
      <c r="G12" s="6" t="s">
        <v>14</v>
      </c>
      <c r="H12" s="6" t="s">
        <v>15</v>
      </c>
      <c r="I12" s="6" t="s">
        <v>14</v>
      </c>
      <c r="J12" s="7" t="s">
        <v>15</v>
      </c>
    </row>
    <row r="13" customFormat="false" ht="15" hidden="false" customHeight="false" outlineLevel="0" collapsed="false">
      <c r="A13" s="5" t="s">
        <v>26</v>
      </c>
      <c r="B13" s="6" t="s">
        <v>25</v>
      </c>
      <c r="C13" s="6" t="s">
        <v>10</v>
      </c>
      <c r="D13" s="6" t="s">
        <v>10</v>
      </c>
      <c r="E13" s="6" t="s">
        <v>10</v>
      </c>
      <c r="F13" s="6" t="s">
        <v>13</v>
      </c>
      <c r="G13" s="6" t="s">
        <v>14</v>
      </c>
      <c r="H13" s="6" t="s">
        <v>15</v>
      </c>
      <c r="I13" s="6" t="s">
        <v>14</v>
      </c>
      <c r="J13" s="7" t="s">
        <v>15</v>
      </c>
    </row>
    <row r="14" customFormat="false" ht="15" hidden="false" customHeight="false" outlineLevel="0" collapsed="false">
      <c r="A14" s="5" t="s">
        <v>27</v>
      </c>
      <c r="B14" s="6" t="s">
        <v>25</v>
      </c>
      <c r="C14" s="6" t="s">
        <v>16</v>
      </c>
      <c r="D14" s="6" t="s">
        <v>10</v>
      </c>
      <c r="E14" s="6" t="s">
        <v>10</v>
      </c>
      <c r="F14" s="6" t="s">
        <v>13</v>
      </c>
      <c r="G14" s="6" t="s">
        <v>14</v>
      </c>
      <c r="H14" s="6" t="s">
        <v>15</v>
      </c>
      <c r="I14" s="6" t="s">
        <v>14</v>
      </c>
      <c r="J14" s="7" t="s">
        <v>15</v>
      </c>
    </row>
    <row r="15" customFormat="false" ht="15" hidden="false" customHeight="false" outlineLevel="0" collapsed="false">
      <c r="A15" s="5" t="s">
        <v>28</v>
      </c>
      <c r="B15" s="6" t="s">
        <v>25</v>
      </c>
      <c r="C15" s="6" t="s">
        <v>12</v>
      </c>
      <c r="D15" s="6" t="s">
        <v>10</v>
      </c>
      <c r="E15" s="6" t="s">
        <v>10</v>
      </c>
      <c r="F15" s="6" t="s">
        <v>13</v>
      </c>
      <c r="G15" s="6" t="s">
        <v>14</v>
      </c>
      <c r="H15" s="6" t="s">
        <v>15</v>
      </c>
      <c r="I15" s="6" t="s">
        <v>14</v>
      </c>
      <c r="J15" s="7" t="s">
        <v>15</v>
      </c>
    </row>
    <row r="16" customFormat="false" ht="15" hidden="false" customHeight="false" outlineLevel="0" collapsed="false">
      <c r="A16" s="5" t="s">
        <v>29</v>
      </c>
      <c r="B16" s="6" t="s">
        <v>25</v>
      </c>
      <c r="C16" s="6" t="s">
        <v>12</v>
      </c>
      <c r="D16" s="6" t="s">
        <v>10</v>
      </c>
      <c r="E16" s="6" t="s">
        <v>10</v>
      </c>
      <c r="F16" s="6" t="s">
        <v>13</v>
      </c>
      <c r="G16" s="6" t="s">
        <v>14</v>
      </c>
      <c r="H16" s="6" t="s">
        <v>15</v>
      </c>
      <c r="I16" s="6" t="s">
        <v>14</v>
      </c>
      <c r="J16" s="7" t="s">
        <v>15</v>
      </c>
    </row>
    <row r="17" customFormat="false" ht="15" hidden="false" customHeight="false" outlineLevel="0" collapsed="false">
      <c r="A17" s="5" t="s">
        <v>30</v>
      </c>
      <c r="B17" s="6" t="s">
        <v>25</v>
      </c>
      <c r="C17" s="6" t="s">
        <v>12</v>
      </c>
      <c r="D17" s="6" t="s">
        <v>10</v>
      </c>
      <c r="E17" s="6" t="s">
        <v>10</v>
      </c>
      <c r="F17" s="6" t="s">
        <v>13</v>
      </c>
      <c r="G17" s="6" t="s">
        <v>14</v>
      </c>
      <c r="H17" s="6" t="s">
        <v>15</v>
      </c>
      <c r="I17" s="6" t="s">
        <v>14</v>
      </c>
      <c r="J17" s="7" t="s">
        <v>15</v>
      </c>
    </row>
    <row r="18" customFormat="false" ht="15" hidden="false" customHeight="false" outlineLevel="0" collapsed="false">
      <c r="A18" s="5" t="s">
        <v>31</v>
      </c>
      <c r="B18" s="6" t="s">
        <v>25</v>
      </c>
      <c r="C18" s="6" t="s">
        <v>10</v>
      </c>
      <c r="D18" s="6" t="s">
        <v>10</v>
      </c>
      <c r="E18" s="6" t="s">
        <v>10</v>
      </c>
      <c r="F18" s="6" t="s">
        <v>13</v>
      </c>
      <c r="G18" s="6" t="s">
        <v>14</v>
      </c>
      <c r="H18" s="6" t="s">
        <v>15</v>
      </c>
      <c r="I18" s="6" t="s">
        <v>14</v>
      </c>
      <c r="J18" s="7" t="s">
        <v>15</v>
      </c>
    </row>
    <row r="19" customFormat="false" ht="15" hidden="false" customHeight="false" outlineLevel="0" collapsed="false">
      <c r="A19" s="5" t="s">
        <v>32</v>
      </c>
      <c r="B19" s="6" t="s">
        <v>25</v>
      </c>
      <c r="C19" s="6" t="s">
        <v>12</v>
      </c>
      <c r="D19" s="6" t="s">
        <v>10</v>
      </c>
      <c r="E19" s="6" t="s">
        <v>10</v>
      </c>
      <c r="F19" s="6" t="s">
        <v>13</v>
      </c>
      <c r="G19" s="6" t="s">
        <v>14</v>
      </c>
      <c r="H19" s="6" t="s">
        <v>15</v>
      </c>
      <c r="I19" s="6" t="s">
        <v>14</v>
      </c>
      <c r="J19" s="7" t="s">
        <v>15</v>
      </c>
    </row>
    <row r="20" customFormat="false" ht="15" hidden="false" customHeight="false" outlineLevel="0" collapsed="false">
      <c r="A20" s="5" t="s">
        <v>33</v>
      </c>
      <c r="B20" s="6" t="s">
        <v>25</v>
      </c>
      <c r="C20" s="6" t="s">
        <v>10</v>
      </c>
      <c r="D20" s="6" t="s">
        <v>10</v>
      </c>
      <c r="E20" s="6" t="s">
        <v>10</v>
      </c>
      <c r="F20" s="6" t="s">
        <v>13</v>
      </c>
      <c r="G20" s="6" t="s">
        <v>14</v>
      </c>
      <c r="H20" s="6" t="s">
        <v>15</v>
      </c>
      <c r="I20" s="6" t="s">
        <v>14</v>
      </c>
      <c r="J20" s="7" t="s">
        <v>15</v>
      </c>
    </row>
    <row r="21" customFormat="false" ht="15" hidden="false" customHeight="false" outlineLevel="0" collapsed="false">
      <c r="A21" s="5" t="s">
        <v>34</v>
      </c>
      <c r="B21" s="6" t="s">
        <v>25</v>
      </c>
      <c r="C21" s="6" t="s">
        <v>10</v>
      </c>
      <c r="D21" s="6" t="s">
        <v>10</v>
      </c>
      <c r="E21" s="6" t="s">
        <v>10</v>
      </c>
      <c r="F21" s="6" t="s">
        <v>13</v>
      </c>
      <c r="G21" s="6" t="s">
        <v>14</v>
      </c>
      <c r="H21" s="6" t="s">
        <v>15</v>
      </c>
      <c r="I21" s="6" t="s">
        <v>14</v>
      </c>
      <c r="J21" s="7" t="s">
        <v>15</v>
      </c>
    </row>
    <row r="22" customFormat="false" ht="15" hidden="false" customHeight="false" outlineLevel="0" collapsed="false">
      <c r="A22" s="5" t="s">
        <v>35</v>
      </c>
      <c r="B22" s="6" t="s">
        <v>25</v>
      </c>
      <c r="C22" s="6" t="s">
        <v>12</v>
      </c>
      <c r="D22" s="6" t="n">
        <v>2</v>
      </c>
      <c r="E22" s="6" t="s">
        <v>10</v>
      </c>
      <c r="F22" s="6" t="s">
        <v>13</v>
      </c>
      <c r="G22" s="6" t="s">
        <v>14</v>
      </c>
      <c r="H22" s="6" t="s">
        <v>15</v>
      </c>
      <c r="I22" s="6" t="s">
        <v>14</v>
      </c>
      <c r="J22" s="7" t="s">
        <v>15</v>
      </c>
    </row>
    <row r="23" customFormat="false" ht="15" hidden="false" customHeight="false" outlineLevel="0" collapsed="false">
      <c r="A23" s="5" t="s">
        <v>36</v>
      </c>
      <c r="B23" s="6" t="s">
        <v>25</v>
      </c>
      <c r="C23" s="6" t="s">
        <v>12</v>
      </c>
      <c r="D23" s="6" t="n">
        <v>2</v>
      </c>
      <c r="E23" s="6" t="s">
        <v>10</v>
      </c>
      <c r="F23" s="6" t="s">
        <v>13</v>
      </c>
      <c r="G23" s="6" t="s">
        <v>14</v>
      </c>
      <c r="H23" s="6" t="s">
        <v>15</v>
      </c>
      <c r="I23" s="6" t="s">
        <v>14</v>
      </c>
      <c r="J23" s="7" t="s">
        <v>15</v>
      </c>
    </row>
    <row r="24" customFormat="false" ht="15" hidden="false" customHeight="false" outlineLevel="0" collapsed="false">
      <c r="A24" s="5" t="s">
        <v>37</v>
      </c>
      <c r="B24" s="6" t="s">
        <v>25</v>
      </c>
      <c r="C24" s="6" t="s">
        <v>12</v>
      </c>
      <c r="D24" s="6" t="n">
        <v>2</v>
      </c>
      <c r="E24" s="6" t="s">
        <v>10</v>
      </c>
      <c r="F24" s="6" t="s">
        <v>13</v>
      </c>
      <c r="G24" s="6" t="s">
        <v>14</v>
      </c>
      <c r="H24" s="6" t="s">
        <v>15</v>
      </c>
      <c r="I24" s="6" t="s">
        <v>14</v>
      </c>
      <c r="J24" s="7" t="s">
        <v>15</v>
      </c>
    </row>
    <row r="25" customFormat="false" ht="15" hidden="false" customHeight="false" outlineLevel="0" collapsed="false">
      <c r="A25" s="8" t="s">
        <v>38</v>
      </c>
      <c r="B25" s="9" t="s">
        <v>25</v>
      </c>
      <c r="C25" s="9" t="n">
        <v>1</v>
      </c>
      <c r="D25" s="9" t="n">
        <v>2</v>
      </c>
      <c r="E25" s="9" t="n">
        <v>1</v>
      </c>
      <c r="F25" s="9" t="s">
        <v>13</v>
      </c>
      <c r="G25" s="9" t="s">
        <v>14</v>
      </c>
      <c r="H25" s="9" t="s">
        <v>15</v>
      </c>
      <c r="I25" s="9" t="s">
        <v>14</v>
      </c>
      <c r="J25" s="1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10.65"/>
  </cols>
  <sheetData>
    <row r="1" customFormat="false" ht="15" hidden="false" customHeight="false" outlineLevel="0" collapsed="false">
      <c r="A1" s="0" t="s">
        <v>355</v>
      </c>
    </row>
    <row r="2" customFormat="false" ht="15" hidden="false" customHeight="false" outlineLevel="0" collapsed="false">
      <c r="A2" s="0" t="n">
        <v>0.9</v>
      </c>
      <c r="H2" s="0" t="n">
        <v>0.6642</v>
      </c>
    </row>
    <row r="3" customFormat="false" ht="15" hidden="false" customHeight="false" outlineLevel="0" collapsed="false">
      <c r="A3" s="0" t="n">
        <v>0.91</v>
      </c>
      <c r="H3" s="0" t="n">
        <v>0.6517</v>
      </c>
    </row>
    <row r="4" customFormat="false" ht="15" hidden="false" customHeight="false" outlineLevel="0" collapsed="false">
      <c r="A4" s="0" t="n">
        <v>0.92</v>
      </c>
      <c r="H4" s="0" t="n">
        <v>0.6144</v>
      </c>
    </row>
    <row r="5" customFormat="false" ht="15" hidden="false" customHeight="false" outlineLevel="0" collapsed="false">
      <c r="A5" s="0" t="n">
        <v>0.93</v>
      </c>
      <c r="H5" s="0" t="n">
        <v>0.5935</v>
      </c>
    </row>
    <row r="6" customFormat="false" ht="15" hidden="false" customHeight="false" outlineLevel="0" collapsed="false">
      <c r="A6" s="0" t="n">
        <v>0.94</v>
      </c>
      <c r="H6" s="0" t="n">
        <v>0.5637</v>
      </c>
    </row>
    <row r="7" customFormat="false" ht="15" hidden="false" customHeight="false" outlineLevel="0" collapsed="false">
      <c r="A7" s="0" t="n">
        <v>0.95</v>
      </c>
      <c r="H7" s="0" t="n">
        <v>0.5553</v>
      </c>
    </row>
    <row r="8" customFormat="false" ht="15" hidden="false" customHeight="false" outlineLevel="0" collapsed="false">
      <c r="A8" s="0" t="n">
        <v>0.96</v>
      </c>
      <c r="H8" s="0" t="n">
        <v>0.585</v>
      </c>
    </row>
    <row r="9" customFormat="false" ht="15" hidden="false" customHeight="false" outlineLevel="0" collapsed="false">
      <c r="A9" s="0" t="n">
        <v>0.97</v>
      </c>
      <c r="H9" s="0" t="n">
        <v>0.6225</v>
      </c>
    </row>
    <row r="10" customFormat="false" ht="15" hidden="false" customHeight="false" outlineLevel="0" collapsed="false">
      <c r="A10" s="0" t="n">
        <v>0.98</v>
      </c>
      <c r="H10" s="0" t="n">
        <v>0.6694</v>
      </c>
    </row>
    <row r="11" customFormat="false" ht="15" hidden="false" customHeight="false" outlineLevel="0" collapsed="false">
      <c r="A11" s="0" t="n">
        <v>0.99</v>
      </c>
      <c r="H11" s="0" t="n">
        <v>0.7534</v>
      </c>
    </row>
    <row r="12" customFormat="false" ht="15" hidden="false" customHeight="false" outlineLevel="0" collapsed="false">
      <c r="A12" s="0" t="n">
        <v>1</v>
      </c>
      <c r="H12" s="0" t="n">
        <v>0.8031</v>
      </c>
    </row>
    <row r="13" customFormat="false" ht="15" hidden="false" customHeight="false" outlineLevel="0" collapsed="false">
      <c r="A13" s="0" t="n">
        <v>1.01</v>
      </c>
      <c r="H13" s="0" t="n">
        <v>0.8279</v>
      </c>
    </row>
    <row r="14" customFormat="false" ht="15" hidden="false" customHeight="false" outlineLevel="0" collapsed="false">
      <c r="A14" s="0" t="n">
        <v>1.02</v>
      </c>
      <c r="H14" s="0" t="n">
        <v>0.845</v>
      </c>
    </row>
    <row r="15" customFormat="false" ht="15" hidden="false" customHeight="false" outlineLevel="0" collapsed="false">
      <c r="A15" s="0" t="n">
        <v>1.03</v>
      </c>
      <c r="H15" s="0" t="n">
        <v>0.8423</v>
      </c>
    </row>
    <row r="16" customFormat="false" ht="15" hidden="false" customHeight="false" outlineLevel="0" collapsed="false">
      <c r="A16" s="0" t="n">
        <v>1.04</v>
      </c>
      <c r="H16" s="0" t="n">
        <v>0.8434</v>
      </c>
    </row>
    <row r="17" customFormat="false" ht="15" hidden="false" customHeight="false" outlineLevel="0" collapsed="false">
      <c r="A17" s="0" t="n">
        <v>1.05</v>
      </c>
      <c r="H17" s="0" t="n">
        <v>0.8553</v>
      </c>
    </row>
    <row r="18" customFormat="false" ht="15" hidden="false" customHeight="false" outlineLevel="0" collapsed="false">
      <c r="A18" s="0" t="n">
        <v>1.06</v>
      </c>
      <c r="H18" s="0" t="n">
        <v>0.9384</v>
      </c>
    </row>
    <row r="19" customFormat="false" ht="15" hidden="false" customHeight="false" outlineLevel="0" collapsed="false">
      <c r="A19" s="0" t="n">
        <v>1.07</v>
      </c>
      <c r="H19" s="0" t="n">
        <v>1</v>
      </c>
    </row>
    <row r="20" customFormat="false" ht="15" hidden="false" customHeight="false" outlineLevel="0" collapsed="false">
      <c r="A20" s="0" t="n">
        <v>1.08</v>
      </c>
      <c r="H20" s="0" t="n">
        <v>0.978</v>
      </c>
    </row>
    <row r="21" customFormat="false" ht="15" hidden="false" customHeight="false" outlineLevel="0" collapsed="false">
      <c r="A21" s="0" t="n">
        <v>1.09</v>
      </c>
      <c r="H21" s="0" t="n">
        <v>0.9363</v>
      </c>
    </row>
    <row r="22" customFormat="false" ht="15" hidden="false" customHeight="false" outlineLevel="0" collapsed="false">
      <c r="A22" s="0" t="n">
        <v>1.1</v>
      </c>
      <c r="H22" s="0" t="n">
        <v>0.892</v>
      </c>
    </row>
    <row r="23" customFormat="false" ht="15" hidden="false" customHeight="false" outlineLevel="0" collapsed="false">
      <c r="A23" s="0" t="n">
        <v>1.11</v>
      </c>
      <c r="H23" s="0" t="n">
        <v>0.83</v>
      </c>
    </row>
    <row r="24" customFormat="false" ht="15" hidden="false" customHeight="false" outlineLevel="0" collapsed="false">
      <c r="A24" s="0" t="n">
        <v>1.12</v>
      </c>
      <c r="H24" s="0" t="n">
        <v>0.7568</v>
      </c>
    </row>
    <row r="25" customFormat="false" ht="15" hidden="false" customHeight="false" outlineLevel="0" collapsed="false">
      <c r="A25" s="0" t="n">
        <v>1.13</v>
      </c>
      <c r="H25" s="0" t="n">
        <v>0.6765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1" t="s">
        <v>0</v>
      </c>
      <c r="B1" s="1" t="s">
        <v>356</v>
      </c>
      <c r="C1" s="1" t="s">
        <v>357</v>
      </c>
      <c r="D1" s="1" t="s">
        <v>358</v>
      </c>
      <c r="E1" s="1" t="s">
        <v>359</v>
      </c>
    </row>
    <row r="2" customFormat="false" ht="13.8" hidden="false" customHeight="false" outlineLevel="0" collapsed="false">
      <c r="A2" s="21" t="s">
        <v>350</v>
      </c>
      <c r="B2" s="0" t="n">
        <v>2</v>
      </c>
      <c r="C2" s="0" t="n">
        <v>5</v>
      </c>
      <c r="D2" s="0" t="n">
        <v>2</v>
      </c>
      <c r="E2" s="0" t="n">
        <v>2.5</v>
      </c>
    </row>
    <row r="3" customFormat="false" ht="13.8" hidden="false" customHeight="false" outlineLevel="0" collapsed="false">
      <c r="A3" s="0" t="s">
        <v>351</v>
      </c>
      <c r="B3" s="0" t="n">
        <v>1</v>
      </c>
      <c r="C3" s="0" t="n">
        <v>5</v>
      </c>
      <c r="D3" s="0" t="n">
        <v>2</v>
      </c>
      <c r="E3" s="0" t="n">
        <v>2.5</v>
      </c>
    </row>
    <row r="4" customFormat="false" ht="13.8" hidden="false" customHeight="false" outlineLevel="0" collapsed="false">
      <c r="A4" s="0" t="s">
        <v>352</v>
      </c>
      <c r="B4" s="0" t="n">
        <v>2</v>
      </c>
      <c r="C4" s="0" t="n">
        <v>10</v>
      </c>
      <c r="D4" s="0" t="n">
        <v>2</v>
      </c>
      <c r="E4" s="0" t="n">
        <v>2.5</v>
      </c>
    </row>
    <row r="5" customFormat="false" ht="13.8" hidden="false" customHeight="false" outlineLevel="0" collapsed="false">
      <c r="A5" s="0" t="s">
        <v>353</v>
      </c>
      <c r="B5" s="0" t="n">
        <v>4</v>
      </c>
      <c r="C5" s="0" t="n">
        <v>5</v>
      </c>
      <c r="D5" s="0" t="n">
        <v>2</v>
      </c>
      <c r="E5" s="0" t="n">
        <v>2.5</v>
      </c>
    </row>
    <row r="6" customFormat="false" ht="13.8" hidden="false" customHeight="false" outlineLevel="0" collapsed="false">
      <c r="A6" s="0" t="s">
        <v>354</v>
      </c>
      <c r="B6" s="0" t="n">
        <v>6</v>
      </c>
      <c r="C6" s="0" t="n">
        <v>8</v>
      </c>
      <c r="D6" s="0" t="n">
        <v>2</v>
      </c>
      <c r="E6" s="0" t="n">
        <v>2.5</v>
      </c>
    </row>
    <row r="7" customFormat="false" ht="13.8" hidden="false" customHeight="false" outlineLevel="0" collapsed="false">
      <c r="A7" s="21" t="s">
        <v>350</v>
      </c>
      <c r="B7" s="0" t="n">
        <v>7</v>
      </c>
      <c r="C7" s="0" t="n">
        <v>15</v>
      </c>
      <c r="D7" s="0" t="n">
        <v>5</v>
      </c>
      <c r="E7" s="0" t="n">
        <v>6.9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21" activeCellId="0" sqref="K21"/>
    </sheetView>
  </sheetViews>
  <sheetFormatPr defaultRowHeight="15" zeroHeight="false" outlineLevelRow="0" outlineLevelCol="0"/>
  <cols>
    <col collapsed="false" customWidth="true" hidden="false" outlineLevel="0" max="1025" min="1" style="0" width="8.52"/>
  </cols>
  <sheetData>
    <row r="1" customFormat="false" ht="15" hidden="false" customHeight="false" outlineLevel="0" collapsed="false">
      <c r="A1" s="1" t="s">
        <v>0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</row>
    <row r="2" customFormat="false" ht="15" hidden="false" customHeight="false" outlineLevel="0" collapsed="false">
      <c r="A2" s="2" t="s">
        <v>44</v>
      </c>
      <c r="B2" s="3" t="s">
        <v>10</v>
      </c>
      <c r="C2" s="3" t="s">
        <v>45</v>
      </c>
      <c r="D2" s="3" t="s">
        <v>36</v>
      </c>
      <c r="E2" s="3" t="s">
        <v>10</v>
      </c>
      <c r="F2" s="4" t="s">
        <v>46</v>
      </c>
    </row>
    <row r="3" customFormat="false" ht="15" hidden="false" customHeight="false" outlineLevel="0" collapsed="false">
      <c r="A3" s="5" t="s">
        <v>47</v>
      </c>
      <c r="B3" s="6" t="s">
        <v>12</v>
      </c>
      <c r="C3" s="6" t="s">
        <v>48</v>
      </c>
      <c r="D3" s="6" t="s">
        <v>34</v>
      </c>
      <c r="E3" s="6" t="s">
        <v>10</v>
      </c>
      <c r="F3" s="7" t="s">
        <v>46</v>
      </c>
    </row>
    <row r="4" customFormat="false" ht="15" hidden="false" customHeight="false" outlineLevel="0" collapsed="false">
      <c r="A4" s="5" t="s">
        <v>49</v>
      </c>
      <c r="B4" s="6" t="s">
        <v>16</v>
      </c>
      <c r="C4" s="6" t="s">
        <v>50</v>
      </c>
      <c r="D4" s="6" t="s">
        <v>51</v>
      </c>
      <c r="E4" s="6" t="s">
        <v>10</v>
      </c>
      <c r="F4" s="7" t="s">
        <v>46</v>
      </c>
    </row>
    <row r="5" customFormat="false" ht="15" hidden="false" customHeight="false" outlineLevel="0" collapsed="false">
      <c r="A5" s="5" t="s">
        <v>52</v>
      </c>
      <c r="B5" s="6" t="s">
        <v>17</v>
      </c>
      <c r="C5" s="6" t="s">
        <v>53</v>
      </c>
      <c r="D5" s="6" t="s">
        <v>29</v>
      </c>
      <c r="E5" s="6" t="s">
        <v>10</v>
      </c>
      <c r="F5" s="7" t="s">
        <v>46</v>
      </c>
    </row>
    <row r="6" customFormat="false" ht="15" hidden="false" customHeight="false" outlineLevel="0" collapsed="false">
      <c r="A6" s="5" t="s">
        <v>54</v>
      </c>
      <c r="B6" s="6" t="s">
        <v>18</v>
      </c>
      <c r="C6" s="6" t="s">
        <v>55</v>
      </c>
      <c r="D6" s="6" t="s">
        <v>28</v>
      </c>
      <c r="E6" s="6" t="s">
        <v>10</v>
      </c>
      <c r="F6" s="7" t="s">
        <v>46</v>
      </c>
    </row>
    <row r="7" customFormat="false" ht="15" hidden="false" customHeight="false" outlineLevel="0" collapsed="false">
      <c r="A7" s="5" t="s">
        <v>56</v>
      </c>
      <c r="B7" s="6" t="s">
        <v>19</v>
      </c>
      <c r="C7" s="6" t="s">
        <v>57</v>
      </c>
      <c r="D7" s="6" t="s">
        <v>58</v>
      </c>
      <c r="E7" s="6" t="s">
        <v>10</v>
      </c>
      <c r="F7" s="7" t="s">
        <v>46</v>
      </c>
    </row>
    <row r="8" customFormat="false" ht="15" hidden="false" customHeight="false" outlineLevel="0" collapsed="false">
      <c r="A8" s="5" t="s">
        <v>59</v>
      </c>
      <c r="B8" s="6" t="s">
        <v>20</v>
      </c>
      <c r="C8" s="6" t="s">
        <v>60</v>
      </c>
      <c r="D8" s="6" t="s">
        <v>61</v>
      </c>
      <c r="E8" s="6" t="s">
        <v>10</v>
      </c>
      <c r="F8" s="7" t="s">
        <v>46</v>
      </c>
    </row>
    <row r="9" customFormat="false" ht="15" hidden="false" customHeight="false" outlineLevel="0" collapsed="false">
      <c r="A9" s="5" t="s">
        <v>62</v>
      </c>
      <c r="B9" s="6" t="s">
        <v>21</v>
      </c>
      <c r="C9" s="6" t="s">
        <v>63</v>
      </c>
      <c r="D9" s="6" t="s">
        <v>64</v>
      </c>
      <c r="E9" s="6" t="s">
        <v>10</v>
      </c>
      <c r="F9" s="7" t="s">
        <v>46</v>
      </c>
    </row>
    <row r="10" customFormat="false" ht="15" hidden="false" customHeight="false" outlineLevel="0" collapsed="false">
      <c r="A10" s="5" t="s">
        <v>65</v>
      </c>
      <c r="B10" s="6" t="s">
        <v>22</v>
      </c>
      <c r="C10" s="6" t="s">
        <v>66</v>
      </c>
      <c r="D10" s="6" t="s">
        <v>67</v>
      </c>
      <c r="E10" s="6" t="s">
        <v>10</v>
      </c>
      <c r="F10" s="7" t="s">
        <v>46</v>
      </c>
    </row>
    <row r="11" customFormat="false" ht="15" hidden="false" customHeight="false" outlineLevel="0" collapsed="false">
      <c r="A11" s="5" t="s">
        <v>68</v>
      </c>
      <c r="B11" s="6" t="s">
        <v>23</v>
      </c>
      <c r="C11" s="6" t="s">
        <v>69</v>
      </c>
      <c r="D11" s="6" t="s">
        <v>70</v>
      </c>
      <c r="E11" s="6" t="s">
        <v>10</v>
      </c>
      <c r="F11" s="7" t="s">
        <v>46</v>
      </c>
    </row>
    <row r="12" customFormat="false" ht="15" hidden="false" customHeight="false" outlineLevel="0" collapsed="false">
      <c r="A12" s="5" t="s">
        <v>71</v>
      </c>
      <c r="B12" s="6" t="s">
        <v>27</v>
      </c>
      <c r="C12" s="6" t="s">
        <v>72</v>
      </c>
      <c r="D12" s="6" t="s">
        <v>73</v>
      </c>
      <c r="E12" s="6" t="s">
        <v>10</v>
      </c>
      <c r="F12" s="7" t="s">
        <v>46</v>
      </c>
    </row>
    <row r="13" customFormat="false" ht="15" hidden="false" customHeight="false" outlineLevel="0" collapsed="false">
      <c r="A13" s="5" t="s">
        <v>74</v>
      </c>
      <c r="B13" s="6" t="s">
        <v>28</v>
      </c>
      <c r="C13" s="6" t="s">
        <v>75</v>
      </c>
      <c r="D13" s="6" t="s">
        <v>76</v>
      </c>
      <c r="E13" s="6" t="s">
        <v>10</v>
      </c>
      <c r="F13" s="7" t="s">
        <v>46</v>
      </c>
    </row>
    <row r="14" customFormat="false" ht="15" hidden="false" customHeight="false" outlineLevel="0" collapsed="false">
      <c r="A14" s="5" t="s">
        <v>77</v>
      </c>
      <c r="B14" s="6" t="s">
        <v>29</v>
      </c>
      <c r="C14" s="6" t="s">
        <v>78</v>
      </c>
      <c r="D14" s="6" t="s">
        <v>79</v>
      </c>
      <c r="E14" s="6" t="s">
        <v>10</v>
      </c>
      <c r="F14" s="7" t="s">
        <v>46</v>
      </c>
    </row>
    <row r="15" customFormat="false" ht="15" hidden="false" customHeight="false" outlineLevel="0" collapsed="false">
      <c r="A15" s="5" t="s">
        <v>80</v>
      </c>
      <c r="B15" s="6" t="s">
        <v>30</v>
      </c>
      <c r="C15" s="6" t="s">
        <v>81</v>
      </c>
      <c r="D15" s="6" t="s">
        <v>34</v>
      </c>
      <c r="E15" s="6" t="s">
        <v>10</v>
      </c>
      <c r="F15" s="7" t="s">
        <v>46</v>
      </c>
    </row>
    <row r="16" customFormat="false" ht="15" hidden="false" customHeight="false" outlineLevel="0" collapsed="false">
      <c r="A16" s="5" t="s">
        <v>82</v>
      </c>
      <c r="B16" s="6" t="s">
        <v>32</v>
      </c>
      <c r="C16" s="6" t="s">
        <v>83</v>
      </c>
      <c r="D16" s="6" t="s">
        <v>84</v>
      </c>
      <c r="E16" s="6" t="s">
        <v>10</v>
      </c>
      <c r="F16" s="7" t="s">
        <v>46</v>
      </c>
    </row>
    <row r="17" customFormat="false" ht="15" hidden="false" customHeight="false" outlineLevel="0" collapsed="false">
      <c r="A17" s="5" t="s">
        <v>85</v>
      </c>
      <c r="B17" s="6" t="s">
        <v>33</v>
      </c>
      <c r="C17" s="6" t="s">
        <v>86</v>
      </c>
      <c r="D17" s="6" t="s">
        <v>51</v>
      </c>
      <c r="E17" s="6" t="s">
        <v>10</v>
      </c>
      <c r="F17" s="7" t="s">
        <v>46</v>
      </c>
    </row>
    <row r="18" customFormat="false" ht="15" hidden="false" customHeight="false" outlineLevel="0" collapsed="false">
      <c r="A18" s="8" t="s">
        <v>87</v>
      </c>
      <c r="B18" s="9" t="s">
        <v>34</v>
      </c>
      <c r="C18" s="9" t="s">
        <v>88</v>
      </c>
      <c r="D18" s="9" t="s">
        <v>89</v>
      </c>
      <c r="E18" s="9" t="s">
        <v>10</v>
      </c>
      <c r="F18" s="10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" activeCellId="0" sqref="I1"/>
    </sheetView>
  </sheetViews>
  <sheetFormatPr defaultRowHeight="15" zeroHeight="false" outlineLevelRow="0" outlineLevelCol="0"/>
  <cols>
    <col collapsed="false" customWidth="true" hidden="false" outlineLevel="0" max="1025" min="1" style="0" width="8.52"/>
  </cols>
  <sheetData>
    <row r="1" customFormat="false" ht="15" hidden="false" customHeight="false" outlineLevel="0" collapsed="false">
      <c r="A1" s="1" t="s">
        <v>0</v>
      </c>
      <c r="B1" s="1" t="s">
        <v>90</v>
      </c>
      <c r="C1" s="1" t="s">
        <v>91</v>
      </c>
      <c r="D1" s="1" t="s">
        <v>42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100</v>
      </c>
    </row>
    <row r="2" customFormat="false" ht="15" hidden="false" customHeight="false" outlineLevel="0" collapsed="false">
      <c r="A2" s="2" t="s">
        <v>101</v>
      </c>
      <c r="B2" s="3" t="s">
        <v>10</v>
      </c>
      <c r="C2" s="3" t="s">
        <v>12</v>
      </c>
      <c r="D2" s="3" t="s">
        <v>10</v>
      </c>
      <c r="E2" s="3" t="s">
        <v>102</v>
      </c>
      <c r="F2" s="3" t="s">
        <v>103</v>
      </c>
      <c r="G2" s="3" t="s">
        <v>104</v>
      </c>
      <c r="H2" s="3" t="s">
        <v>105</v>
      </c>
      <c r="I2" s="3" t="s">
        <v>66</v>
      </c>
      <c r="J2" s="3" t="s">
        <v>106</v>
      </c>
      <c r="K2" s="3" t="s">
        <v>107</v>
      </c>
      <c r="L2" s="6" t="n">
        <v>0</v>
      </c>
      <c r="M2" s="6" t="n">
        <v>0.001</v>
      </c>
    </row>
    <row r="3" customFormat="false" ht="15" hidden="false" customHeight="false" outlineLevel="0" collapsed="false">
      <c r="A3" s="5" t="s">
        <v>108</v>
      </c>
      <c r="B3" s="6" t="s">
        <v>10</v>
      </c>
      <c r="C3" s="6" t="s">
        <v>16</v>
      </c>
      <c r="D3" s="6" t="s">
        <v>10</v>
      </c>
      <c r="E3" s="6" t="s">
        <v>109</v>
      </c>
      <c r="F3" s="6" t="s">
        <v>110</v>
      </c>
      <c r="G3" s="6" t="s">
        <v>111</v>
      </c>
      <c r="H3" s="6" t="s">
        <v>112</v>
      </c>
      <c r="I3" s="6" t="s">
        <v>66</v>
      </c>
      <c r="J3" s="6" t="s">
        <v>106</v>
      </c>
      <c r="K3" s="6" t="s">
        <v>107</v>
      </c>
      <c r="L3" s="6" t="n">
        <v>0</v>
      </c>
      <c r="M3" s="6" t="n">
        <v>0.001</v>
      </c>
    </row>
    <row r="4" customFormat="false" ht="15" hidden="false" customHeight="false" outlineLevel="0" collapsed="false">
      <c r="A4" s="5" t="s">
        <v>113</v>
      </c>
      <c r="B4" s="6" t="s">
        <v>10</v>
      </c>
      <c r="C4" s="6" t="s">
        <v>18</v>
      </c>
      <c r="D4" s="6" t="s">
        <v>10</v>
      </c>
      <c r="E4" s="6" t="s">
        <v>114</v>
      </c>
      <c r="F4" s="6" t="s">
        <v>115</v>
      </c>
      <c r="G4" s="6" t="s">
        <v>116</v>
      </c>
      <c r="H4" s="6" t="s">
        <v>112</v>
      </c>
      <c r="I4" s="6" t="s">
        <v>66</v>
      </c>
      <c r="J4" s="6" t="s">
        <v>106</v>
      </c>
      <c r="K4" s="6" t="s">
        <v>107</v>
      </c>
      <c r="L4" s="6" t="n">
        <v>0</v>
      </c>
      <c r="M4" s="6" t="n">
        <v>0.001</v>
      </c>
    </row>
    <row r="5" customFormat="false" ht="15" hidden="false" customHeight="false" outlineLevel="0" collapsed="false">
      <c r="A5" s="5" t="s">
        <v>117</v>
      </c>
      <c r="B5" s="6" t="s">
        <v>12</v>
      </c>
      <c r="C5" s="6" t="s">
        <v>17</v>
      </c>
      <c r="D5" s="6" t="s">
        <v>10</v>
      </c>
      <c r="E5" s="6" t="s">
        <v>118</v>
      </c>
      <c r="F5" s="6" t="s">
        <v>119</v>
      </c>
      <c r="G5" s="6" t="s">
        <v>120</v>
      </c>
      <c r="H5" s="6" t="s">
        <v>112</v>
      </c>
      <c r="I5" s="6" t="s">
        <v>66</v>
      </c>
      <c r="J5" s="6" t="s">
        <v>106</v>
      </c>
      <c r="K5" s="6" t="s">
        <v>107</v>
      </c>
      <c r="L5" s="6" t="n">
        <v>0</v>
      </c>
      <c r="M5" s="6" t="n">
        <v>0.001</v>
      </c>
    </row>
    <row r="6" customFormat="false" ht="15" hidden="false" customHeight="false" outlineLevel="0" collapsed="false">
      <c r="A6" s="5" t="s">
        <v>121</v>
      </c>
      <c r="B6" s="6" t="s">
        <v>12</v>
      </c>
      <c r="C6" s="6" t="s">
        <v>19</v>
      </c>
      <c r="D6" s="6" t="s">
        <v>10</v>
      </c>
      <c r="E6" s="6" t="s">
        <v>122</v>
      </c>
      <c r="F6" s="6" t="s">
        <v>123</v>
      </c>
      <c r="G6" s="6" t="s">
        <v>124</v>
      </c>
      <c r="H6" s="6" t="s">
        <v>112</v>
      </c>
      <c r="I6" s="6" t="s">
        <v>66</v>
      </c>
      <c r="J6" s="6" t="s">
        <v>106</v>
      </c>
      <c r="K6" s="6" t="s">
        <v>107</v>
      </c>
      <c r="L6" s="6" t="n">
        <v>0</v>
      </c>
      <c r="M6" s="6" t="n">
        <v>0.001</v>
      </c>
    </row>
    <row r="7" customFormat="false" ht="15" hidden="false" customHeight="false" outlineLevel="0" collapsed="false">
      <c r="A7" s="5" t="s">
        <v>125</v>
      </c>
      <c r="B7" s="6" t="s">
        <v>16</v>
      </c>
      <c r="C7" s="6" t="s">
        <v>22</v>
      </c>
      <c r="D7" s="6" t="s">
        <v>10</v>
      </c>
      <c r="E7" s="6" t="s">
        <v>126</v>
      </c>
      <c r="F7" s="6" t="s">
        <v>127</v>
      </c>
      <c r="G7" s="6" t="s">
        <v>128</v>
      </c>
      <c r="H7" s="6" t="s">
        <v>112</v>
      </c>
      <c r="I7" s="6" t="s">
        <v>66</v>
      </c>
      <c r="J7" s="6" t="s">
        <v>106</v>
      </c>
      <c r="K7" s="6" t="s">
        <v>107</v>
      </c>
      <c r="L7" s="6" t="n">
        <v>0</v>
      </c>
      <c r="M7" s="6" t="n">
        <v>0.001</v>
      </c>
    </row>
    <row r="8" customFormat="false" ht="15" hidden="false" customHeight="false" outlineLevel="0" collapsed="false">
      <c r="A8" s="5" t="s">
        <v>129</v>
      </c>
      <c r="B8" s="6" t="s">
        <v>17</v>
      </c>
      <c r="C8" s="6" t="s">
        <v>22</v>
      </c>
      <c r="D8" s="6" t="s">
        <v>10</v>
      </c>
      <c r="E8" s="6" t="s">
        <v>130</v>
      </c>
      <c r="F8" s="6" t="s">
        <v>131</v>
      </c>
      <c r="G8" s="6" t="s">
        <v>132</v>
      </c>
      <c r="H8" s="6" t="s">
        <v>112</v>
      </c>
      <c r="I8" s="6" t="s">
        <v>66</v>
      </c>
      <c r="J8" s="6" t="s">
        <v>106</v>
      </c>
      <c r="K8" s="6" t="s">
        <v>107</v>
      </c>
      <c r="L8" s="6" t="n">
        <v>0</v>
      </c>
      <c r="M8" s="6" t="n">
        <v>0.001</v>
      </c>
    </row>
    <row r="9" customFormat="false" ht="15" hidden="false" customHeight="false" outlineLevel="0" collapsed="false">
      <c r="A9" s="5" t="s">
        <v>133</v>
      </c>
      <c r="B9" s="6" t="s">
        <v>18</v>
      </c>
      <c r="C9" s="6" t="s">
        <v>23</v>
      </c>
      <c r="D9" s="6" t="s">
        <v>10</v>
      </c>
      <c r="E9" s="6" t="s">
        <v>134</v>
      </c>
      <c r="F9" s="6" t="s">
        <v>135</v>
      </c>
      <c r="G9" s="6" t="s">
        <v>136</v>
      </c>
      <c r="H9" s="6" t="s">
        <v>112</v>
      </c>
      <c r="I9" s="6" t="s">
        <v>66</v>
      </c>
      <c r="J9" s="6" t="s">
        <v>106</v>
      </c>
      <c r="K9" s="6" t="s">
        <v>107</v>
      </c>
      <c r="L9" s="6" t="n">
        <v>0</v>
      </c>
      <c r="M9" s="6" t="n">
        <v>0.001</v>
      </c>
    </row>
    <row r="10" customFormat="false" ht="15" hidden="false" customHeight="false" outlineLevel="0" collapsed="false">
      <c r="A10" s="5" t="s">
        <v>137</v>
      </c>
      <c r="B10" s="6" t="s">
        <v>19</v>
      </c>
      <c r="C10" s="6" t="s">
        <v>23</v>
      </c>
      <c r="D10" s="6" t="s">
        <v>10</v>
      </c>
      <c r="E10" s="6" t="s">
        <v>103</v>
      </c>
      <c r="F10" s="6" t="s">
        <v>138</v>
      </c>
      <c r="G10" s="6" t="s">
        <v>139</v>
      </c>
      <c r="H10" s="6" t="s">
        <v>105</v>
      </c>
      <c r="I10" s="6" t="s">
        <v>66</v>
      </c>
      <c r="J10" s="6" t="s">
        <v>106</v>
      </c>
      <c r="K10" s="6" t="s">
        <v>107</v>
      </c>
      <c r="L10" s="6" t="n">
        <v>0</v>
      </c>
      <c r="M10" s="6" t="n">
        <v>0.001</v>
      </c>
    </row>
    <row r="11" customFormat="false" ht="15" hidden="false" customHeight="false" outlineLevel="0" collapsed="false">
      <c r="A11" s="5" t="s">
        <v>140</v>
      </c>
      <c r="B11" s="6" t="s">
        <v>20</v>
      </c>
      <c r="C11" s="6" t="s">
        <v>21</v>
      </c>
      <c r="D11" s="6" t="s">
        <v>10</v>
      </c>
      <c r="E11" s="6" t="s">
        <v>141</v>
      </c>
      <c r="F11" s="6" t="s">
        <v>142</v>
      </c>
      <c r="G11" s="6" t="s">
        <v>143</v>
      </c>
      <c r="H11" s="6" t="s">
        <v>112</v>
      </c>
      <c r="I11" s="6" t="s">
        <v>66</v>
      </c>
      <c r="J11" s="6" t="s">
        <v>106</v>
      </c>
      <c r="K11" s="6" t="s">
        <v>107</v>
      </c>
      <c r="L11" s="6" t="n">
        <v>0</v>
      </c>
      <c r="M11" s="6" t="n">
        <v>0.001</v>
      </c>
    </row>
    <row r="12" customFormat="false" ht="15" hidden="false" customHeight="false" outlineLevel="0" collapsed="false">
      <c r="A12" s="5" t="s">
        <v>144</v>
      </c>
      <c r="B12" s="6" t="s">
        <v>21</v>
      </c>
      <c r="C12" s="6" t="s">
        <v>22</v>
      </c>
      <c r="D12" s="6" t="s">
        <v>10</v>
      </c>
      <c r="E12" s="6" t="s">
        <v>145</v>
      </c>
      <c r="F12" s="6" t="s">
        <v>146</v>
      </c>
      <c r="G12" s="6" t="s">
        <v>147</v>
      </c>
      <c r="H12" s="6" t="s">
        <v>112</v>
      </c>
      <c r="I12" s="6" t="s">
        <v>66</v>
      </c>
      <c r="J12" s="6" t="s">
        <v>106</v>
      </c>
      <c r="K12" s="6" t="s">
        <v>107</v>
      </c>
      <c r="L12" s="6" t="n">
        <v>0</v>
      </c>
      <c r="M12" s="6" t="n">
        <v>0.001</v>
      </c>
    </row>
    <row r="13" customFormat="false" ht="15" hidden="false" customHeight="false" outlineLevel="0" collapsed="false">
      <c r="A13" s="5" t="s">
        <v>148</v>
      </c>
      <c r="B13" s="6" t="s">
        <v>21</v>
      </c>
      <c r="C13" s="6" t="s">
        <v>23</v>
      </c>
      <c r="D13" s="6" t="s">
        <v>10</v>
      </c>
      <c r="E13" s="6" t="s">
        <v>145</v>
      </c>
      <c r="F13" s="6" t="s">
        <v>146</v>
      </c>
      <c r="G13" s="6" t="s">
        <v>147</v>
      </c>
      <c r="H13" s="6" t="s">
        <v>112</v>
      </c>
      <c r="I13" s="6" t="s">
        <v>66</v>
      </c>
      <c r="J13" s="6" t="s">
        <v>106</v>
      </c>
      <c r="K13" s="6" t="s">
        <v>107</v>
      </c>
      <c r="L13" s="6" t="n">
        <v>0</v>
      </c>
      <c r="M13" s="6" t="n">
        <v>0.001</v>
      </c>
    </row>
    <row r="14" customFormat="false" ht="15" hidden="false" customHeight="false" outlineLevel="0" collapsed="false">
      <c r="A14" s="5" t="s">
        <v>149</v>
      </c>
      <c r="B14" s="6" t="s">
        <v>24</v>
      </c>
      <c r="C14" s="6" t="s">
        <v>27</v>
      </c>
      <c r="D14" s="6" t="s">
        <v>10</v>
      </c>
      <c r="E14" s="6" t="s">
        <v>150</v>
      </c>
      <c r="F14" s="6" t="s">
        <v>151</v>
      </c>
      <c r="G14" s="6" t="s">
        <v>152</v>
      </c>
      <c r="H14" s="6" t="s">
        <v>153</v>
      </c>
      <c r="I14" s="6" t="s">
        <v>154</v>
      </c>
      <c r="J14" s="6" t="s">
        <v>106</v>
      </c>
      <c r="K14" s="6" t="s">
        <v>107</v>
      </c>
      <c r="L14" s="6" t="n">
        <v>0</v>
      </c>
      <c r="M14" s="6" t="n">
        <v>0.001</v>
      </c>
    </row>
    <row r="15" customFormat="false" ht="15" hidden="false" customHeight="false" outlineLevel="0" collapsed="false">
      <c r="A15" s="5" t="s">
        <v>155</v>
      </c>
      <c r="B15" s="6" t="s">
        <v>24</v>
      </c>
      <c r="C15" s="6" t="s">
        <v>28</v>
      </c>
      <c r="D15" s="6" t="s">
        <v>10</v>
      </c>
      <c r="E15" s="6" t="s">
        <v>156</v>
      </c>
      <c r="F15" s="6" t="s">
        <v>157</v>
      </c>
      <c r="G15" s="6" t="s">
        <v>158</v>
      </c>
      <c r="H15" s="6" t="s">
        <v>153</v>
      </c>
      <c r="I15" s="6" t="s">
        <v>154</v>
      </c>
      <c r="J15" s="6" t="s">
        <v>106</v>
      </c>
      <c r="K15" s="6" t="s">
        <v>107</v>
      </c>
      <c r="L15" s="6" t="n">
        <v>0</v>
      </c>
      <c r="M15" s="6" t="n">
        <v>0.001</v>
      </c>
    </row>
    <row r="16" customFormat="false" ht="15" hidden="false" customHeight="false" outlineLevel="0" collapsed="false">
      <c r="A16" s="5" t="s">
        <v>159</v>
      </c>
      <c r="B16" s="6" t="s">
        <v>26</v>
      </c>
      <c r="C16" s="6" t="s">
        <v>27</v>
      </c>
      <c r="D16" s="6" t="s">
        <v>10</v>
      </c>
      <c r="E16" s="6" t="s">
        <v>150</v>
      </c>
      <c r="F16" s="6" t="s">
        <v>151</v>
      </c>
      <c r="G16" s="6" t="s">
        <v>152</v>
      </c>
      <c r="H16" s="6" t="s">
        <v>153</v>
      </c>
      <c r="I16" s="6" t="s">
        <v>154</v>
      </c>
      <c r="J16" s="6" t="s">
        <v>106</v>
      </c>
      <c r="K16" s="6" t="s">
        <v>107</v>
      </c>
      <c r="L16" s="6" t="n">
        <v>0</v>
      </c>
      <c r="M16" s="6" t="n">
        <v>0.001</v>
      </c>
    </row>
    <row r="17" customFormat="false" ht="15" hidden="false" customHeight="false" outlineLevel="0" collapsed="false">
      <c r="A17" s="5" t="s">
        <v>160</v>
      </c>
      <c r="B17" s="6" t="s">
        <v>26</v>
      </c>
      <c r="C17" s="6" t="s">
        <v>37</v>
      </c>
      <c r="D17" s="6" t="s">
        <v>10</v>
      </c>
      <c r="E17" s="6" t="s">
        <v>161</v>
      </c>
      <c r="F17" s="6" t="s">
        <v>162</v>
      </c>
      <c r="G17" s="6" t="s">
        <v>163</v>
      </c>
      <c r="H17" s="6" t="s">
        <v>153</v>
      </c>
      <c r="I17" s="6" t="s">
        <v>154</v>
      </c>
      <c r="J17" s="6" t="s">
        <v>106</v>
      </c>
      <c r="K17" s="6" t="s">
        <v>107</v>
      </c>
      <c r="L17" s="6" t="n">
        <v>0</v>
      </c>
      <c r="M17" s="6" t="n">
        <v>0.001</v>
      </c>
    </row>
    <row r="18" customFormat="false" ht="15" hidden="false" customHeight="false" outlineLevel="0" collapsed="false">
      <c r="A18" s="5" t="s">
        <v>164</v>
      </c>
      <c r="B18" s="6" t="s">
        <v>27</v>
      </c>
      <c r="C18" s="6" t="s">
        <v>37</v>
      </c>
      <c r="D18" s="6" t="s">
        <v>10</v>
      </c>
      <c r="E18" s="6" t="s">
        <v>165</v>
      </c>
      <c r="F18" s="6" t="s">
        <v>166</v>
      </c>
      <c r="G18" s="6" t="s">
        <v>167</v>
      </c>
      <c r="H18" s="6" t="s">
        <v>153</v>
      </c>
      <c r="I18" s="6" t="s">
        <v>154</v>
      </c>
      <c r="J18" s="6" t="s">
        <v>106</v>
      </c>
      <c r="K18" s="6" t="s">
        <v>107</v>
      </c>
      <c r="L18" s="6" t="n">
        <v>0</v>
      </c>
      <c r="M18" s="6" t="n">
        <v>0.001</v>
      </c>
    </row>
    <row r="19" customFormat="false" ht="15" hidden="false" customHeight="false" outlineLevel="0" collapsed="false">
      <c r="A19" s="5" t="s">
        <v>168</v>
      </c>
      <c r="B19" s="6" t="s">
        <v>28</v>
      </c>
      <c r="C19" s="6" t="s">
        <v>30</v>
      </c>
      <c r="D19" s="6" t="s">
        <v>10</v>
      </c>
      <c r="E19" s="6" t="s">
        <v>169</v>
      </c>
      <c r="F19" s="6" t="s">
        <v>170</v>
      </c>
      <c r="G19" s="6" t="s">
        <v>171</v>
      </c>
      <c r="H19" s="6" t="s">
        <v>153</v>
      </c>
      <c r="I19" s="6" t="s">
        <v>154</v>
      </c>
      <c r="J19" s="6" t="s">
        <v>106</v>
      </c>
      <c r="K19" s="6" t="s">
        <v>107</v>
      </c>
      <c r="L19" s="6" t="n">
        <v>0</v>
      </c>
      <c r="M19" s="6" t="n">
        <v>0.001</v>
      </c>
    </row>
    <row r="20" customFormat="false" ht="15" hidden="false" customHeight="false" outlineLevel="0" collapsed="false">
      <c r="A20" s="5" t="s">
        <v>172</v>
      </c>
      <c r="B20" s="6" t="s">
        <v>29</v>
      </c>
      <c r="C20" s="6" t="s">
        <v>30</v>
      </c>
      <c r="D20" s="6" t="s">
        <v>10</v>
      </c>
      <c r="E20" s="6" t="s">
        <v>173</v>
      </c>
      <c r="F20" s="6" t="s">
        <v>174</v>
      </c>
      <c r="G20" s="6" t="s">
        <v>175</v>
      </c>
      <c r="H20" s="6" t="s">
        <v>153</v>
      </c>
      <c r="I20" s="6" t="s">
        <v>154</v>
      </c>
      <c r="J20" s="6" t="s">
        <v>106</v>
      </c>
      <c r="K20" s="6" t="s">
        <v>107</v>
      </c>
      <c r="L20" s="6" t="n">
        <v>0</v>
      </c>
      <c r="M20" s="6" t="n">
        <v>0.001</v>
      </c>
    </row>
    <row r="21" customFormat="false" ht="15" hidden="false" customHeight="false" outlineLevel="0" collapsed="false">
      <c r="A21" s="5" t="s">
        <v>176</v>
      </c>
      <c r="B21" s="6" t="s">
        <v>29</v>
      </c>
      <c r="C21" s="6" t="s">
        <v>35</v>
      </c>
      <c r="D21" s="6" t="s">
        <v>10</v>
      </c>
      <c r="E21" s="6" t="s">
        <v>177</v>
      </c>
      <c r="F21" s="6" t="s">
        <v>178</v>
      </c>
      <c r="G21" s="6" t="s">
        <v>179</v>
      </c>
      <c r="H21" s="6" t="s">
        <v>153</v>
      </c>
      <c r="I21" s="6" t="s">
        <v>154</v>
      </c>
      <c r="J21" s="6" t="s">
        <v>106</v>
      </c>
      <c r="K21" s="6" t="s">
        <v>107</v>
      </c>
      <c r="L21" s="6" t="n">
        <v>0</v>
      </c>
      <c r="M21" s="6" t="n">
        <v>0.001</v>
      </c>
    </row>
    <row r="22" customFormat="false" ht="15" hidden="false" customHeight="false" outlineLevel="0" collapsed="false">
      <c r="A22" s="5" t="s">
        <v>180</v>
      </c>
      <c r="B22" s="6" t="s">
        <v>29</v>
      </c>
      <c r="C22" s="6" t="s">
        <v>35</v>
      </c>
      <c r="D22" s="6" t="s">
        <v>10</v>
      </c>
      <c r="E22" s="6" t="s">
        <v>177</v>
      </c>
      <c r="F22" s="6" t="s">
        <v>178</v>
      </c>
      <c r="G22" s="6" t="s">
        <v>179</v>
      </c>
      <c r="H22" s="6" t="s">
        <v>153</v>
      </c>
      <c r="I22" s="6" t="s">
        <v>154</v>
      </c>
      <c r="J22" s="6" t="s">
        <v>106</v>
      </c>
      <c r="K22" s="6" t="s">
        <v>107</v>
      </c>
      <c r="L22" s="6" t="n">
        <v>0</v>
      </c>
      <c r="M22" s="6" t="n">
        <v>0.001</v>
      </c>
    </row>
    <row r="23" customFormat="false" ht="15" hidden="false" customHeight="false" outlineLevel="0" collapsed="false">
      <c r="A23" s="5" t="s">
        <v>181</v>
      </c>
      <c r="B23" s="6" t="s">
        <v>29</v>
      </c>
      <c r="C23" s="6" t="s">
        <v>38</v>
      </c>
      <c r="D23" s="6" t="s">
        <v>10</v>
      </c>
      <c r="E23" s="6" t="s">
        <v>182</v>
      </c>
      <c r="F23" s="6" t="s">
        <v>183</v>
      </c>
      <c r="G23" s="6" t="s">
        <v>184</v>
      </c>
      <c r="H23" s="6" t="s">
        <v>153</v>
      </c>
      <c r="I23" s="6" t="s">
        <v>154</v>
      </c>
      <c r="J23" s="6" t="s">
        <v>106</v>
      </c>
      <c r="K23" s="6" t="s">
        <v>107</v>
      </c>
      <c r="L23" s="6" t="n">
        <v>0</v>
      </c>
      <c r="M23" s="6" t="n">
        <v>0.001</v>
      </c>
    </row>
    <row r="24" customFormat="false" ht="15" hidden="false" customHeight="false" outlineLevel="0" collapsed="false">
      <c r="A24" s="5" t="s">
        <v>185</v>
      </c>
      <c r="B24" s="6" t="s">
        <v>30</v>
      </c>
      <c r="C24" s="6" t="s">
        <v>31</v>
      </c>
      <c r="D24" s="6" t="s">
        <v>10</v>
      </c>
      <c r="E24" s="6" t="s">
        <v>186</v>
      </c>
      <c r="F24" s="6" t="s">
        <v>187</v>
      </c>
      <c r="G24" s="6" t="s">
        <v>188</v>
      </c>
      <c r="H24" s="6" t="s">
        <v>153</v>
      </c>
      <c r="I24" s="6" t="s">
        <v>154</v>
      </c>
      <c r="J24" s="6" t="s">
        <v>106</v>
      </c>
      <c r="K24" s="6" t="s">
        <v>107</v>
      </c>
      <c r="L24" s="6" t="n">
        <v>0</v>
      </c>
      <c r="M24" s="6" t="n">
        <v>0.001</v>
      </c>
    </row>
    <row r="25" customFormat="false" ht="15" hidden="false" customHeight="false" outlineLevel="0" collapsed="false">
      <c r="A25" s="5" t="s">
        <v>189</v>
      </c>
      <c r="B25" s="6" t="s">
        <v>30</v>
      </c>
      <c r="C25" s="6" t="s">
        <v>33</v>
      </c>
      <c r="D25" s="6" t="s">
        <v>10</v>
      </c>
      <c r="E25" s="6" t="s">
        <v>190</v>
      </c>
      <c r="F25" s="6" t="s">
        <v>191</v>
      </c>
      <c r="G25" s="6" t="s">
        <v>192</v>
      </c>
      <c r="H25" s="6" t="s">
        <v>153</v>
      </c>
      <c r="I25" s="6" t="s">
        <v>154</v>
      </c>
      <c r="J25" s="6" t="s">
        <v>106</v>
      </c>
      <c r="K25" s="6" t="s">
        <v>107</v>
      </c>
      <c r="L25" s="6" t="n">
        <v>0</v>
      </c>
      <c r="M25" s="6" t="n">
        <v>0.001</v>
      </c>
    </row>
    <row r="26" customFormat="false" ht="15" hidden="false" customHeight="false" outlineLevel="0" collapsed="false">
      <c r="A26" s="5" t="s">
        <v>193</v>
      </c>
      <c r="B26" s="6" t="s">
        <v>31</v>
      </c>
      <c r="C26" s="6" t="s">
        <v>32</v>
      </c>
      <c r="D26" s="6" t="s">
        <v>10</v>
      </c>
      <c r="E26" s="6" t="s">
        <v>194</v>
      </c>
      <c r="F26" s="6" t="s">
        <v>195</v>
      </c>
      <c r="G26" s="6" t="s">
        <v>196</v>
      </c>
      <c r="H26" s="6" t="s">
        <v>153</v>
      </c>
      <c r="I26" s="6" t="s">
        <v>154</v>
      </c>
      <c r="J26" s="6" t="s">
        <v>106</v>
      </c>
      <c r="K26" s="6" t="s">
        <v>107</v>
      </c>
      <c r="L26" s="6" t="n">
        <v>0</v>
      </c>
      <c r="M26" s="6" t="n">
        <v>0.001</v>
      </c>
    </row>
    <row r="27" customFormat="false" ht="15" hidden="false" customHeight="false" outlineLevel="0" collapsed="false">
      <c r="A27" s="5" t="s">
        <v>197</v>
      </c>
      <c r="B27" s="6" t="s">
        <v>31</v>
      </c>
      <c r="C27" s="6" t="s">
        <v>36</v>
      </c>
      <c r="D27" s="6" t="s">
        <v>10</v>
      </c>
      <c r="E27" s="6" t="s">
        <v>198</v>
      </c>
      <c r="F27" s="6" t="s">
        <v>199</v>
      </c>
      <c r="G27" s="6" t="s">
        <v>200</v>
      </c>
      <c r="H27" s="6" t="s">
        <v>153</v>
      </c>
      <c r="I27" s="6" t="s">
        <v>154</v>
      </c>
      <c r="J27" s="6" t="s">
        <v>106</v>
      </c>
      <c r="K27" s="6" t="s">
        <v>107</v>
      </c>
      <c r="L27" s="6" t="n">
        <v>0</v>
      </c>
      <c r="M27" s="6" t="n">
        <v>0.001</v>
      </c>
    </row>
    <row r="28" customFormat="false" ht="15" hidden="false" customHeight="false" outlineLevel="0" collapsed="false">
      <c r="A28" s="5" t="s">
        <v>201</v>
      </c>
      <c r="B28" s="6" t="s">
        <v>32</v>
      </c>
      <c r="C28" s="6" t="s">
        <v>35</v>
      </c>
      <c r="D28" s="6" t="s">
        <v>10</v>
      </c>
      <c r="E28" s="6" t="s">
        <v>186</v>
      </c>
      <c r="F28" s="6" t="s">
        <v>187</v>
      </c>
      <c r="G28" s="6" t="s">
        <v>188</v>
      </c>
      <c r="H28" s="6" t="s">
        <v>153</v>
      </c>
      <c r="I28" s="6" t="s">
        <v>154</v>
      </c>
      <c r="J28" s="6" t="s">
        <v>106</v>
      </c>
      <c r="K28" s="6" t="s">
        <v>107</v>
      </c>
      <c r="L28" s="6" t="n">
        <v>0</v>
      </c>
      <c r="M28" s="6" t="n">
        <v>0.001</v>
      </c>
    </row>
    <row r="29" customFormat="false" ht="15" hidden="false" customHeight="false" outlineLevel="0" collapsed="false">
      <c r="A29" s="5" t="s">
        <v>202</v>
      </c>
      <c r="B29" s="6" t="s">
        <v>32</v>
      </c>
      <c r="C29" s="6" t="s">
        <v>35</v>
      </c>
      <c r="D29" s="6" t="s">
        <v>10</v>
      </c>
      <c r="E29" s="6" t="s">
        <v>186</v>
      </c>
      <c r="F29" s="6" t="s">
        <v>187</v>
      </c>
      <c r="G29" s="6" t="s">
        <v>188</v>
      </c>
      <c r="H29" s="6" t="s">
        <v>153</v>
      </c>
      <c r="I29" s="6" t="s">
        <v>154</v>
      </c>
      <c r="J29" s="6" t="s">
        <v>106</v>
      </c>
      <c r="K29" s="6" t="s">
        <v>107</v>
      </c>
      <c r="L29" s="6" t="n">
        <v>0</v>
      </c>
      <c r="M29" s="6" t="n">
        <v>0.001</v>
      </c>
    </row>
    <row r="30" customFormat="false" ht="15" hidden="false" customHeight="false" outlineLevel="0" collapsed="false">
      <c r="A30" s="5" t="s">
        <v>203</v>
      </c>
      <c r="B30" s="6" t="s">
        <v>33</v>
      </c>
      <c r="C30" s="6" t="s">
        <v>34</v>
      </c>
      <c r="D30" s="6" t="s">
        <v>10</v>
      </c>
      <c r="E30" s="6" t="s">
        <v>204</v>
      </c>
      <c r="F30" s="6" t="s">
        <v>205</v>
      </c>
      <c r="G30" s="6" t="s">
        <v>206</v>
      </c>
      <c r="H30" s="6" t="s">
        <v>153</v>
      </c>
      <c r="I30" s="6" t="s">
        <v>154</v>
      </c>
      <c r="J30" s="6" t="s">
        <v>106</v>
      </c>
      <c r="K30" s="6" t="s">
        <v>107</v>
      </c>
      <c r="L30" s="6" t="n">
        <v>0</v>
      </c>
      <c r="M30" s="6" t="n">
        <v>0.001</v>
      </c>
    </row>
    <row r="31" customFormat="false" ht="15" hidden="false" customHeight="false" outlineLevel="0" collapsed="false">
      <c r="A31" s="5" t="s">
        <v>207</v>
      </c>
      <c r="B31" s="6" t="s">
        <v>33</v>
      </c>
      <c r="C31" s="6" t="s">
        <v>34</v>
      </c>
      <c r="D31" s="6" t="s">
        <v>10</v>
      </c>
      <c r="E31" s="6" t="s">
        <v>204</v>
      </c>
      <c r="F31" s="6" t="s">
        <v>205</v>
      </c>
      <c r="G31" s="6" t="s">
        <v>206</v>
      </c>
      <c r="H31" s="6" t="s">
        <v>153</v>
      </c>
      <c r="I31" s="6" t="s">
        <v>154</v>
      </c>
      <c r="J31" s="6" t="s">
        <v>106</v>
      </c>
      <c r="K31" s="6" t="s">
        <v>107</v>
      </c>
      <c r="L31" s="6" t="n">
        <v>0</v>
      </c>
      <c r="M31" s="6" t="n">
        <v>0.001</v>
      </c>
    </row>
    <row r="32" customFormat="false" ht="15" hidden="false" customHeight="false" outlineLevel="0" collapsed="false">
      <c r="A32" s="5" t="s">
        <v>208</v>
      </c>
      <c r="B32" s="6" t="s">
        <v>34</v>
      </c>
      <c r="C32" s="6" t="s">
        <v>37</v>
      </c>
      <c r="D32" s="6" t="s">
        <v>10</v>
      </c>
      <c r="E32" s="6" t="s">
        <v>209</v>
      </c>
      <c r="F32" s="6" t="s">
        <v>210</v>
      </c>
      <c r="G32" s="6" t="s">
        <v>211</v>
      </c>
      <c r="H32" s="6" t="s">
        <v>153</v>
      </c>
      <c r="I32" s="6" t="s">
        <v>154</v>
      </c>
      <c r="J32" s="6" t="s">
        <v>106</v>
      </c>
      <c r="K32" s="6" t="s">
        <v>107</v>
      </c>
      <c r="L32" s="6" t="n">
        <v>0</v>
      </c>
      <c r="M32" s="6" t="n">
        <v>0.001</v>
      </c>
    </row>
    <row r="33" customFormat="false" ht="15" hidden="false" customHeight="false" outlineLevel="0" collapsed="false">
      <c r="A33" s="5" t="s">
        <v>212</v>
      </c>
      <c r="B33" s="6" t="s">
        <v>34</v>
      </c>
      <c r="C33" s="6" t="s">
        <v>37</v>
      </c>
      <c r="D33" s="6" t="s">
        <v>10</v>
      </c>
      <c r="E33" s="6" t="s">
        <v>209</v>
      </c>
      <c r="F33" s="6" t="s">
        <v>210</v>
      </c>
      <c r="G33" s="6" t="s">
        <v>211</v>
      </c>
      <c r="H33" s="6" t="s">
        <v>153</v>
      </c>
      <c r="I33" s="6" t="s">
        <v>154</v>
      </c>
      <c r="J33" s="6" t="s">
        <v>106</v>
      </c>
      <c r="K33" s="6" t="s">
        <v>107</v>
      </c>
      <c r="L33" s="6" t="n">
        <v>0</v>
      </c>
      <c r="M33" s="6" t="n">
        <v>0.001</v>
      </c>
    </row>
    <row r="34" customFormat="false" ht="15" hidden="false" customHeight="false" outlineLevel="0" collapsed="false">
      <c r="A34" s="8" t="s">
        <v>213</v>
      </c>
      <c r="B34" s="9" t="s">
        <v>35</v>
      </c>
      <c r="C34" s="9" t="s">
        <v>36</v>
      </c>
      <c r="D34" s="9" t="s">
        <v>10</v>
      </c>
      <c r="E34" s="9" t="s">
        <v>214</v>
      </c>
      <c r="F34" s="9" t="s">
        <v>215</v>
      </c>
      <c r="G34" s="9" t="s">
        <v>216</v>
      </c>
      <c r="H34" s="9" t="s">
        <v>153</v>
      </c>
      <c r="I34" s="9" t="s">
        <v>154</v>
      </c>
      <c r="J34" s="9" t="s">
        <v>106</v>
      </c>
      <c r="K34" s="9" t="s">
        <v>107</v>
      </c>
      <c r="L34" s="6" t="n">
        <v>0</v>
      </c>
      <c r="M34" s="6" t="n">
        <v>0.001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1" activeCellId="0" sqref="J1"/>
    </sheetView>
  </sheetViews>
  <sheetFormatPr defaultRowHeight="15" zeroHeight="false" outlineLevelRow="0" outlineLevelCol="0"/>
  <cols>
    <col collapsed="false" customWidth="true" hidden="false" outlineLevel="0" max="1025" min="1" style="0" width="8.52"/>
  </cols>
  <sheetData>
    <row r="1" customFormat="false" ht="15" hidden="false" customHeight="false" outlineLevel="0" collapsed="false">
      <c r="A1" s="1" t="s">
        <v>0</v>
      </c>
      <c r="B1" s="1" t="s">
        <v>90</v>
      </c>
      <c r="C1" s="1" t="s">
        <v>91</v>
      </c>
      <c r="D1" s="1" t="s">
        <v>2</v>
      </c>
      <c r="E1" s="1" t="s">
        <v>42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217</v>
      </c>
      <c r="N1" s="1" t="s">
        <v>218</v>
      </c>
      <c r="O1" s="1" t="s">
        <v>219</v>
      </c>
      <c r="P1" s="1" t="s">
        <v>220</v>
      </c>
      <c r="Q1" s="1" t="s">
        <v>99</v>
      </c>
      <c r="R1" s="11" t="s">
        <v>100</v>
      </c>
    </row>
    <row r="2" customFormat="false" ht="15" hidden="false" customHeight="false" outlineLevel="0" collapsed="false">
      <c r="A2" s="2" t="s">
        <v>221</v>
      </c>
      <c r="B2" s="3" t="s">
        <v>16</v>
      </c>
      <c r="C2" s="3" t="s">
        <v>38</v>
      </c>
      <c r="D2" s="3" t="n">
        <v>2</v>
      </c>
      <c r="E2" s="3" t="s">
        <v>10</v>
      </c>
      <c r="F2" s="3" t="s">
        <v>222</v>
      </c>
      <c r="G2" s="3" t="s">
        <v>223</v>
      </c>
      <c r="H2" s="3" t="n">
        <v>0</v>
      </c>
      <c r="I2" s="3" t="s">
        <v>224</v>
      </c>
      <c r="J2" s="3" t="s">
        <v>225</v>
      </c>
      <c r="K2" s="3" t="s">
        <v>106</v>
      </c>
      <c r="L2" s="3" t="s">
        <v>107</v>
      </c>
      <c r="M2" s="3" t="s">
        <v>13</v>
      </c>
      <c r="N2" s="3" t="s">
        <v>226</v>
      </c>
      <c r="O2" s="3" t="s">
        <v>227</v>
      </c>
      <c r="P2" s="3" t="n">
        <v>1.1</v>
      </c>
      <c r="Q2" s="3" t="n">
        <v>1</v>
      </c>
      <c r="R2" s="12" t="n">
        <v>0.001</v>
      </c>
    </row>
    <row r="3" customFormat="false" ht="15" hidden="false" customHeight="false" outlineLevel="0" collapsed="false">
      <c r="A3" s="5" t="s">
        <v>228</v>
      </c>
      <c r="B3" s="6" t="s">
        <v>22</v>
      </c>
      <c r="C3" s="6" t="s">
        <v>24</v>
      </c>
      <c r="D3" s="6" t="n">
        <v>1</v>
      </c>
      <c r="E3" s="6" t="s">
        <v>10</v>
      </c>
      <c r="F3" s="6" t="s">
        <v>222</v>
      </c>
      <c r="G3" s="6" t="s">
        <v>223</v>
      </c>
      <c r="H3" s="6" t="n">
        <v>0</v>
      </c>
      <c r="I3" s="6" t="s">
        <v>224</v>
      </c>
      <c r="J3" s="6" t="s">
        <v>225</v>
      </c>
      <c r="K3" s="6" t="s">
        <v>106</v>
      </c>
      <c r="L3" s="6" t="s">
        <v>107</v>
      </c>
      <c r="M3" s="6" t="s">
        <v>13</v>
      </c>
      <c r="N3" s="6" t="s">
        <v>226</v>
      </c>
      <c r="O3" s="6" t="s">
        <v>227</v>
      </c>
      <c r="P3" s="6" t="n">
        <v>1.1</v>
      </c>
      <c r="Q3" s="6" t="n">
        <v>1</v>
      </c>
      <c r="R3" s="12" t="n">
        <v>0.001</v>
      </c>
    </row>
    <row r="4" customFormat="false" ht="15" hidden="false" customHeight="false" outlineLevel="0" collapsed="false">
      <c r="A4" s="5" t="s">
        <v>229</v>
      </c>
      <c r="B4" s="6" t="s">
        <v>22</v>
      </c>
      <c r="C4" s="6" t="s">
        <v>26</v>
      </c>
      <c r="D4" s="6" t="n">
        <v>1</v>
      </c>
      <c r="E4" s="6" t="s">
        <v>10</v>
      </c>
      <c r="F4" s="6" t="s">
        <v>222</v>
      </c>
      <c r="G4" s="6" t="s">
        <v>223</v>
      </c>
      <c r="H4" s="6" t="n">
        <v>0</v>
      </c>
      <c r="I4" s="6" t="s">
        <v>224</v>
      </c>
      <c r="J4" s="6" t="s">
        <v>225</v>
      </c>
      <c r="K4" s="6" t="s">
        <v>106</v>
      </c>
      <c r="L4" s="6" t="s">
        <v>107</v>
      </c>
      <c r="M4" s="6" t="s">
        <v>13</v>
      </c>
      <c r="N4" s="6" t="s">
        <v>226</v>
      </c>
      <c r="O4" s="6" t="s">
        <v>227</v>
      </c>
      <c r="P4" s="6" t="n">
        <v>1.1</v>
      </c>
      <c r="Q4" s="3" t="n">
        <v>1</v>
      </c>
      <c r="R4" s="12" t="n">
        <v>0.001</v>
      </c>
    </row>
    <row r="5" customFormat="false" ht="15" hidden="false" customHeight="false" outlineLevel="0" collapsed="false">
      <c r="A5" s="5" t="s">
        <v>230</v>
      </c>
      <c r="B5" s="6" t="s">
        <v>23</v>
      </c>
      <c r="C5" s="6" t="s">
        <v>24</v>
      </c>
      <c r="D5" s="6" t="n">
        <v>1</v>
      </c>
      <c r="E5" s="6" t="s">
        <v>10</v>
      </c>
      <c r="F5" s="6" t="s">
        <v>222</v>
      </c>
      <c r="G5" s="6" t="s">
        <v>223</v>
      </c>
      <c r="H5" s="6" t="n">
        <v>0</v>
      </c>
      <c r="I5" s="6" t="s">
        <v>224</v>
      </c>
      <c r="J5" s="6" t="s">
        <v>225</v>
      </c>
      <c r="K5" s="6" t="s">
        <v>106</v>
      </c>
      <c r="L5" s="6" t="s">
        <v>107</v>
      </c>
      <c r="M5" s="6" t="s">
        <v>13</v>
      </c>
      <c r="N5" s="6" t="s">
        <v>231</v>
      </c>
      <c r="O5" s="6" t="s">
        <v>232</v>
      </c>
      <c r="P5" s="6" t="n">
        <v>1.1</v>
      </c>
      <c r="Q5" s="6" t="n">
        <v>1</v>
      </c>
      <c r="R5" s="12" t="n">
        <v>0.001</v>
      </c>
    </row>
    <row r="6" customFormat="false" ht="15" hidden="false" customHeight="false" outlineLevel="0" collapsed="false">
      <c r="A6" s="8" t="s">
        <v>233</v>
      </c>
      <c r="B6" s="9" t="s">
        <v>23</v>
      </c>
      <c r="C6" s="9" t="s">
        <v>26</v>
      </c>
      <c r="D6" s="9" t="n">
        <v>1</v>
      </c>
      <c r="E6" s="9" t="s">
        <v>10</v>
      </c>
      <c r="F6" s="9" t="s">
        <v>222</v>
      </c>
      <c r="G6" s="9" t="s">
        <v>223</v>
      </c>
      <c r="H6" s="9" t="n">
        <v>0</v>
      </c>
      <c r="I6" s="9" t="s">
        <v>224</v>
      </c>
      <c r="J6" s="9" t="s">
        <v>225</v>
      </c>
      <c r="K6" s="9" t="s">
        <v>106</v>
      </c>
      <c r="L6" s="9" t="s">
        <v>107</v>
      </c>
      <c r="M6" s="9" t="s">
        <v>13</v>
      </c>
      <c r="N6" s="9" t="s">
        <v>231</v>
      </c>
      <c r="O6" s="9" t="n">
        <v>1</v>
      </c>
      <c r="P6" s="9" t="n">
        <v>1.02</v>
      </c>
      <c r="Q6" s="3" t="n">
        <v>1</v>
      </c>
      <c r="R6" s="13" t="n">
        <v>0.001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025" min="1" style="0" width="8.52"/>
  </cols>
  <sheetData>
    <row r="1" customFormat="false" ht="15" hidden="false" customHeight="false" outlineLevel="0" collapsed="false">
      <c r="A1" s="1" t="s">
        <v>39</v>
      </c>
      <c r="B1" s="1" t="s">
        <v>0</v>
      </c>
      <c r="C1" s="1" t="s">
        <v>234</v>
      </c>
      <c r="D1" s="1" t="s">
        <v>235</v>
      </c>
      <c r="E1" s="1" t="s">
        <v>42</v>
      </c>
    </row>
    <row r="2" customFormat="false" ht="15" hidden="false" customHeight="false" outlineLevel="0" collapsed="false">
      <c r="A2" s="0" t="s">
        <v>19</v>
      </c>
      <c r="B2" s="0" t="s">
        <v>236</v>
      </c>
      <c r="C2" s="0" t="s">
        <v>13</v>
      </c>
      <c r="D2" s="0" t="n">
        <v>-100</v>
      </c>
      <c r="E2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2" activeCellId="0" sqref="L2"/>
    </sheetView>
  </sheetViews>
  <sheetFormatPr defaultRowHeight="15" zeroHeight="false" outlineLevelRow="0" outlineLevelCol="0"/>
  <cols>
    <col collapsed="false" customWidth="true" hidden="false" outlineLevel="0" max="1025" min="1" style="0" width="8.52"/>
  </cols>
  <sheetData>
    <row r="1" customFormat="false" ht="15" hidden="false" customHeight="false" outlineLevel="0" collapsed="false">
      <c r="A1" s="1" t="s">
        <v>39</v>
      </c>
      <c r="B1" s="1" t="s">
        <v>0</v>
      </c>
      <c r="C1" s="1" t="s">
        <v>42</v>
      </c>
      <c r="D1" s="1" t="s">
        <v>2</v>
      </c>
      <c r="E1" s="1" t="s">
        <v>237</v>
      </c>
      <c r="F1" s="1" t="s">
        <v>238</v>
      </c>
      <c r="G1" s="1" t="s">
        <v>239</v>
      </c>
      <c r="H1" s="1" t="s">
        <v>240</v>
      </c>
      <c r="I1" s="1" t="s">
        <v>241</v>
      </c>
      <c r="J1" s="1" t="s">
        <v>242</v>
      </c>
      <c r="K1" s="1" t="s">
        <v>243</v>
      </c>
      <c r="L1" s="1" t="s">
        <v>244</v>
      </c>
      <c r="M1" s="1" t="s">
        <v>245</v>
      </c>
      <c r="N1" s="1" t="s">
        <v>246</v>
      </c>
      <c r="O1" s="1" t="s">
        <v>247</v>
      </c>
      <c r="P1" s="1" t="s">
        <v>248</v>
      </c>
      <c r="Q1" s="1" t="s">
        <v>99</v>
      </c>
      <c r="R1" s="14" t="s">
        <v>249</v>
      </c>
      <c r="S1" s="1" t="s">
        <v>250</v>
      </c>
      <c r="T1" s="1" t="s">
        <v>251</v>
      </c>
      <c r="U1" s="1" t="s">
        <v>252</v>
      </c>
      <c r="V1" s="1" t="s">
        <v>253</v>
      </c>
      <c r="W1" s="1" t="s">
        <v>254</v>
      </c>
      <c r="Y1" s="1" t="s">
        <v>255</v>
      </c>
      <c r="Z1" s="1" t="s">
        <v>256</v>
      </c>
      <c r="AA1" s="1" t="s">
        <v>257</v>
      </c>
    </row>
    <row r="2" customFormat="false" ht="15" hidden="false" customHeight="false" outlineLevel="0" collapsed="false">
      <c r="A2" s="0" t="s">
        <v>10</v>
      </c>
      <c r="B2" s="0" t="s">
        <v>258</v>
      </c>
      <c r="C2" s="0" t="s">
        <v>10</v>
      </c>
      <c r="D2" s="0" t="n">
        <v>2</v>
      </c>
      <c r="E2" s="0" t="s">
        <v>23</v>
      </c>
      <c r="F2" s="0" t="s">
        <v>13</v>
      </c>
      <c r="G2" s="0" t="n">
        <v>0</v>
      </c>
      <c r="H2" s="0" t="s">
        <v>34</v>
      </c>
      <c r="I2" s="0" t="s">
        <v>13</v>
      </c>
      <c r="J2" s="0" t="s">
        <v>23</v>
      </c>
      <c r="K2" s="0" t="s">
        <v>259</v>
      </c>
      <c r="L2" s="0" t="n">
        <v>0</v>
      </c>
      <c r="M2" s="0" t="n">
        <v>0</v>
      </c>
      <c r="N2" s="0" t="n">
        <v>2</v>
      </c>
      <c r="O2" s="0" t="n">
        <v>2</v>
      </c>
      <c r="P2" s="0" t="s">
        <v>260</v>
      </c>
      <c r="Q2" s="0" t="s">
        <v>13</v>
      </c>
      <c r="R2" s="0" t="n">
        <v>0.001</v>
      </c>
      <c r="S2" s="0" t="n">
        <v>100</v>
      </c>
      <c r="T2" s="0" t="n">
        <v>100</v>
      </c>
      <c r="U2" s="0" t="s">
        <v>13</v>
      </c>
      <c r="V2" s="0" t="s">
        <v>261</v>
      </c>
      <c r="W2" s="0" t="s">
        <v>262</v>
      </c>
      <c r="Y2" s="0" t="s">
        <v>30</v>
      </c>
      <c r="Z2" s="0" t="n">
        <v>16</v>
      </c>
      <c r="AA2" s="0" t="n">
        <v>16</v>
      </c>
    </row>
    <row r="3" customFormat="false" ht="15" hidden="false" customHeight="false" outlineLevel="0" collapsed="false">
      <c r="A3" s="0" t="s">
        <v>10</v>
      </c>
      <c r="B3" s="0" t="s">
        <v>263</v>
      </c>
      <c r="C3" s="0" t="s">
        <v>10</v>
      </c>
      <c r="D3" s="0" t="n">
        <v>2</v>
      </c>
      <c r="E3" s="0" t="s">
        <v>23</v>
      </c>
      <c r="F3" s="0" t="s">
        <v>13</v>
      </c>
      <c r="G3" s="0" t="n">
        <v>0</v>
      </c>
      <c r="H3" s="0" t="s">
        <v>34</v>
      </c>
      <c r="I3" s="0" t="s">
        <v>13</v>
      </c>
      <c r="J3" s="0" t="s">
        <v>23</v>
      </c>
      <c r="K3" s="0" t="s">
        <v>259</v>
      </c>
      <c r="L3" s="0" t="n">
        <v>0</v>
      </c>
      <c r="M3" s="0" t="n">
        <v>0</v>
      </c>
      <c r="N3" s="0" t="n">
        <v>2</v>
      </c>
      <c r="O3" s="0" t="n">
        <v>2</v>
      </c>
      <c r="P3" s="0" t="s">
        <v>260</v>
      </c>
      <c r="Q3" s="0" t="s">
        <v>13</v>
      </c>
      <c r="R3" s="0" t="n">
        <v>0.001</v>
      </c>
      <c r="S3" s="0" t="n">
        <v>100</v>
      </c>
      <c r="T3" s="0" t="n">
        <v>100</v>
      </c>
      <c r="U3" s="0" t="s">
        <v>13</v>
      </c>
      <c r="V3" s="0" t="s">
        <v>261</v>
      </c>
      <c r="W3" s="0" t="s">
        <v>262</v>
      </c>
      <c r="Y3" s="0" t="s">
        <v>30</v>
      </c>
      <c r="Z3" s="0" t="n">
        <v>16</v>
      </c>
      <c r="AA3" s="0" t="n">
        <v>16</v>
      </c>
    </row>
    <row r="4" customFormat="false" ht="15" hidden="false" customHeight="false" outlineLevel="0" collapsed="false">
      <c r="A4" s="0" t="s">
        <v>10</v>
      </c>
      <c r="B4" s="0" t="s">
        <v>264</v>
      </c>
      <c r="C4" s="0" t="s">
        <v>10</v>
      </c>
      <c r="D4" s="0" t="n">
        <v>2</v>
      </c>
      <c r="E4" s="0" t="s">
        <v>265</v>
      </c>
      <c r="F4" s="0" t="s">
        <v>13</v>
      </c>
      <c r="G4" s="0" t="n">
        <v>0</v>
      </c>
      <c r="H4" s="0" t="s">
        <v>265</v>
      </c>
      <c r="I4" s="0" t="s">
        <v>266</v>
      </c>
      <c r="J4" s="0" t="s">
        <v>267</v>
      </c>
      <c r="K4" s="0" t="s">
        <v>259</v>
      </c>
      <c r="L4" s="0" t="n">
        <v>0</v>
      </c>
      <c r="M4" s="0" t="n">
        <v>0</v>
      </c>
      <c r="N4" s="0" t="n">
        <v>2</v>
      </c>
      <c r="O4" s="0" t="n">
        <v>2</v>
      </c>
      <c r="P4" s="0" t="s">
        <v>260</v>
      </c>
      <c r="Q4" s="0" t="s">
        <v>13</v>
      </c>
      <c r="R4" s="0" t="n">
        <v>0.001</v>
      </c>
      <c r="S4" s="0" t="n">
        <v>100</v>
      </c>
      <c r="T4" s="0" t="n">
        <v>100</v>
      </c>
      <c r="U4" s="0" t="s">
        <v>268</v>
      </c>
      <c r="V4" s="0" t="s">
        <v>269</v>
      </c>
      <c r="W4" s="0" t="s">
        <v>270</v>
      </c>
      <c r="Y4" s="0" t="s">
        <v>271</v>
      </c>
      <c r="Z4" s="0" t="n">
        <v>60</v>
      </c>
      <c r="AA4" s="0" t="n">
        <v>60</v>
      </c>
    </row>
    <row r="5" customFormat="false" ht="15" hidden="false" customHeight="false" outlineLevel="0" collapsed="false">
      <c r="A5" s="0" t="s">
        <v>10</v>
      </c>
      <c r="B5" s="0" t="s">
        <v>272</v>
      </c>
      <c r="C5" s="0" t="s">
        <v>10</v>
      </c>
      <c r="D5" s="0" t="n">
        <v>2</v>
      </c>
      <c r="E5" s="0" t="s">
        <v>265</v>
      </c>
      <c r="F5" s="0" t="s">
        <v>13</v>
      </c>
      <c r="G5" s="0" t="n">
        <v>0</v>
      </c>
      <c r="H5" s="0" t="s">
        <v>265</v>
      </c>
      <c r="I5" s="0" t="s">
        <v>266</v>
      </c>
      <c r="J5" s="0" t="s">
        <v>267</v>
      </c>
      <c r="K5" s="0" t="s">
        <v>259</v>
      </c>
      <c r="L5" s="0" t="n">
        <v>0</v>
      </c>
      <c r="M5" s="0" t="n">
        <v>0</v>
      </c>
      <c r="N5" s="0" t="n">
        <v>2</v>
      </c>
      <c r="O5" s="0" t="n">
        <v>2</v>
      </c>
      <c r="P5" s="0" t="s">
        <v>260</v>
      </c>
      <c r="Q5" s="0" t="s">
        <v>13</v>
      </c>
      <c r="R5" s="0" t="n">
        <v>0.001</v>
      </c>
      <c r="S5" s="0" t="n">
        <v>100</v>
      </c>
      <c r="T5" s="0" t="n">
        <v>100</v>
      </c>
      <c r="U5" s="0" t="s">
        <v>268</v>
      </c>
      <c r="V5" s="0" t="s">
        <v>269</v>
      </c>
      <c r="W5" s="0" t="s">
        <v>270</v>
      </c>
      <c r="Y5" s="0" t="s">
        <v>271</v>
      </c>
      <c r="Z5" s="0" t="n">
        <v>60</v>
      </c>
      <c r="AA5" s="0" t="n">
        <v>60</v>
      </c>
    </row>
    <row r="6" customFormat="false" ht="15" hidden="false" customHeight="false" outlineLevel="0" collapsed="false">
      <c r="A6" s="0" t="s">
        <v>12</v>
      </c>
      <c r="B6" s="0" t="s">
        <v>273</v>
      </c>
      <c r="C6" s="0" t="s">
        <v>10</v>
      </c>
      <c r="D6" s="0" t="n">
        <v>2</v>
      </c>
      <c r="E6" s="0" t="s">
        <v>23</v>
      </c>
      <c r="F6" s="0" t="s">
        <v>13</v>
      </c>
      <c r="G6" s="0" t="n">
        <v>0</v>
      </c>
      <c r="H6" s="0" t="s">
        <v>34</v>
      </c>
      <c r="I6" s="0" t="s">
        <v>13</v>
      </c>
      <c r="J6" s="0" t="s">
        <v>23</v>
      </c>
      <c r="K6" s="0" t="s">
        <v>259</v>
      </c>
      <c r="L6" s="0" t="n">
        <v>0</v>
      </c>
      <c r="M6" s="0" t="n">
        <v>0</v>
      </c>
      <c r="N6" s="0" t="n">
        <v>2</v>
      </c>
      <c r="O6" s="0" t="n">
        <v>2</v>
      </c>
      <c r="P6" s="0" t="s">
        <v>260</v>
      </c>
      <c r="Q6" s="0" t="s">
        <v>13</v>
      </c>
      <c r="R6" s="0" t="n">
        <v>0.001</v>
      </c>
      <c r="S6" s="0" t="n">
        <v>100</v>
      </c>
      <c r="T6" s="0" t="n">
        <v>100</v>
      </c>
      <c r="U6" s="0" t="s">
        <v>13</v>
      </c>
      <c r="V6" s="0" t="s">
        <v>261</v>
      </c>
      <c r="W6" s="0" t="s">
        <v>262</v>
      </c>
      <c r="Y6" s="0" t="s">
        <v>30</v>
      </c>
      <c r="Z6" s="0" t="n">
        <v>16</v>
      </c>
      <c r="AA6" s="0" t="n">
        <v>16</v>
      </c>
    </row>
    <row r="7" customFormat="false" ht="15" hidden="false" customHeight="false" outlineLevel="0" collapsed="false">
      <c r="A7" s="0" t="s">
        <v>12</v>
      </c>
      <c r="B7" s="0" t="s">
        <v>274</v>
      </c>
      <c r="C7" s="0" t="s">
        <v>10</v>
      </c>
      <c r="D7" s="0" t="n">
        <v>2</v>
      </c>
      <c r="E7" s="0" t="s">
        <v>23</v>
      </c>
      <c r="F7" s="0" t="s">
        <v>13</v>
      </c>
      <c r="G7" s="0" t="n">
        <v>0</v>
      </c>
      <c r="H7" s="0" t="s">
        <v>34</v>
      </c>
      <c r="I7" s="0" t="s">
        <v>13</v>
      </c>
      <c r="J7" s="0" t="s">
        <v>23</v>
      </c>
      <c r="K7" s="0" t="s">
        <v>259</v>
      </c>
      <c r="L7" s="0" t="n">
        <v>0</v>
      </c>
      <c r="M7" s="0" t="n">
        <v>0</v>
      </c>
      <c r="N7" s="0" t="n">
        <v>2</v>
      </c>
      <c r="O7" s="0" t="n">
        <v>2</v>
      </c>
      <c r="P7" s="0" t="s">
        <v>260</v>
      </c>
      <c r="Q7" s="0" t="s">
        <v>13</v>
      </c>
      <c r="R7" s="0" t="n">
        <v>0.001</v>
      </c>
      <c r="S7" s="0" t="n">
        <v>100</v>
      </c>
      <c r="T7" s="0" t="n">
        <v>100</v>
      </c>
      <c r="U7" s="0" t="s">
        <v>13</v>
      </c>
      <c r="V7" s="0" t="s">
        <v>261</v>
      </c>
      <c r="W7" s="0" t="s">
        <v>262</v>
      </c>
      <c r="Y7" s="0" t="s">
        <v>30</v>
      </c>
      <c r="Z7" s="0" t="n">
        <v>16</v>
      </c>
      <c r="AA7" s="0" t="n">
        <v>16</v>
      </c>
    </row>
    <row r="8" customFormat="false" ht="15" hidden="false" customHeight="false" outlineLevel="0" collapsed="false">
      <c r="A8" s="0" t="s">
        <v>12</v>
      </c>
      <c r="B8" s="0" t="s">
        <v>275</v>
      </c>
      <c r="C8" s="0" t="s">
        <v>10</v>
      </c>
      <c r="D8" s="0" t="n">
        <v>2</v>
      </c>
      <c r="E8" s="0" t="s">
        <v>265</v>
      </c>
      <c r="F8" s="0" t="s">
        <v>13</v>
      </c>
      <c r="G8" s="0" t="n">
        <v>0</v>
      </c>
      <c r="H8" s="0" t="s">
        <v>265</v>
      </c>
      <c r="I8" s="0" t="s">
        <v>266</v>
      </c>
      <c r="J8" s="0" t="s">
        <v>267</v>
      </c>
      <c r="K8" s="0" t="s">
        <v>259</v>
      </c>
      <c r="L8" s="0" t="n">
        <v>0</v>
      </c>
      <c r="M8" s="0" t="n">
        <v>0</v>
      </c>
      <c r="N8" s="0" t="n">
        <v>2</v>
      </c>
      <c r="O8" s="0" t="n">
        <v>2</v>
      </c>
      <c r="P8" s="0" t="s">
        <v>260</v>
      </c>
      <c r="Q8" s="0" t="s">
        <v>13</v>
      </c>
      <c r="R8" s="0" t="n">
        <v>0.001</v>
      </c>
      <c r="S8" s="0" t="n">
        <v>100</v>
      </c>
      <c r="T8" s="0" t="n">
        <v>100</v>
      </c>
      <c r="U8" s="0" t="s">
        <v>268</v>
      </c>
      <c r="V8" s="0" t="s">
        <v>269</v>
      </c>
      <c r="W8" s="0" t="s">
        <v>270</v>
      </c>
      <c r="Y8" s="0" t="s">
        <v>271</v>
      </c>
      <c r="Z8" s="0" t="n">
        <v>60</v>
      </c>
      <c r="AA8" s="0" t="n">
        <v>60</v>
      </c>
    </row>
    <row r="9" customFormat="false" ht="15" hidden="false" customHeight="false" outlineLevel="0" collapsed="false">
      <c r="A9" s="0" t="s">
        <v>12</v>
      </c>
      <c r="B9" s="0" t="s">
        <v>276</v>
      </c>
      <c r="C9" s="0" t="s">
        <v>10</v>
      </c>
      <c r="D9" s="0" t="n">
        <v>1</v>
      </c>
      <c r="E9" s="0" t="s">
        <v>265</v>
      </c>
      <c r="F9" s="0" t="s">
        <v>13</v>
      </c>
      <c r="G9" s="0" t="n">
        <v>0</v>
      </c>
      <c r="H9" s="0" t="s">
        <v>265</v>
      </c>
      <c r="I9" s="0" t="s">
        <v>266</v>
      </c>
      <c r="J9" s="0" t="s">
        <v>267</v>
      </c>
      <c r="K9" s="0" t="s">
        <v>259</v>
      </c>
      <c r="L9" s="0" t="n">
        <v>0</v>
      </c>
      <c r="M9" s="0" t="n">
        <v>0</v>
      </c>
      <c r="N9" s="0" t="n">
        <v>2</v>
      </c>
      <c r="O9" s="0" t="n">
        <v>2</v>
      </c>
      <c r="P9" s="0" t="s">
        <v>260</v>
      </c>
      <c r="Q9" s="0" t="s">
        <v>13</v>
      </c>
      <c r="R9" s="0" t="n">
        <v>0.001</v>
      </c>
      <c r="S9" s="0" t="n">
        <v>100</v>
      </c>
      <c r="T9" s="0" t="n">
        <v>100</v>
      </c>
      <c r="U9" s="0" t="s">
        <v>268</v>
      </c>
      <c r="V9" s="0" t="s">
        <v>269</v>
      </c>
      <c r="W9" s="0" t="s">
        <v>270</v>
      </c>
      <c r="Y9" s="0" t="s">
        <v>271</v>
      </c>
      <c r="Z9" s="0" t="n">
        <v>60</v>
      </c>
      <c r="AA9" s="0" t="n">
        <v>60</v>
      </c>
    </row>
    <row r="10" customFormat="false" ht="15" hidden="false" customHeight="false" outlineLevel="0" collapsed="false">
      <c r="A10" s="0" t="s">
        <v>20</v>
      </c>
      <c r="B10" s="0" t="s">
        <v>277</v>
      </c>
      <c r="C10" s="0" t="s">
        <v>10</v>
      </c>
      <c r="D10" s="0" t="n">
        <v>1</v>
      </c>
      <c r="E10" s="0" t="s">
        <v>278</v>
      </c>
      <c r="F10" s="0" t="s">
        <v>13</v>
      </c>
      <c r="G10" s="0" t="n">
        <v>0</v>
      </c>
      <c r="H10" s="0" t="s">
        <v>81</v>
      </c>
      <c r="I10" s="0" t="s">
        <v>13</v>
      </c>
      <c r="J10" s="0" t="s">
        <v>279</v>
      </c>
      <c r="K10" s="0" t="s">
        <v>280</v>
      </c>
      <c r="L10" s="0" t="n">
        <v>0</v>
      </c>
      <c r="M10" s="0" t="n">
        <v>0</v>
      </c>
      <c r="N10" s="0" t="n">
        <v>2</v>
      </c>
      <c r="O10" s="0" t="n">
        <v>2</v>
      </c>
      <c r="P10" s="0" t="s">
        <v>260</v>
      </c>
      <c r="Q10" s="0" t="s">
        <v>13</v>
      </c>
      <c r="R10" s="0" t="n">
        <v>0.001</v>
      </c>
      <c r="S10" s="0" t="n">
        <v>100</v>
      </c>
      <c r="T10" s="0" t="n">
        <v>100</v>
      </c>
      <c r="U10" s="0" t="s">
        <v>281</v>
      </c>
      <c r="V10" s="0" t="s">
        <v>282</v>
      </c>
      <c r="W10" s="0" t="s">
        <v>283</v>
      </c>
      <c r="Y10" s="0" t="s">
        <v>61</v>
      </c>
      <c r="Z10" s="0" t="n">
        <v>80</v>
      </c>
      <c r="AA10" s="0" t="n">
        <v>80</v>
      </c>
    </row>
    <row r="11" customFormat="false" ht="15" hidden="false" customHeight="false" outlineLevel="0" collapsed="false">
      <c r="A11" s="0" t="s">
        <v>20</v>
      </c>
      <c r="B11" s="0" t="s">
        <v>284</v>
      </c>
      <c r="C11" s="0" t="s">
        <v>10</v>
      </c>
      <c r="D11" s="0" t="n">
        <v>1</v>
      </c>
      <c r="E11" s="0" t="s">
        <v>278</v>
      </c>
      <c r="F11" s="0" t="s">
        <v>13</v>
      </c>
      <c r="G11" s="0" t="n">
        <v>0</v>
      </c>
      <c r="H11" s="0" t="s">
        <v>81</v>
      </c>
      <c r="I11" s="0" t="s">
        <v>13</v>
      </c>
      <c r="J11" s="0" t="s">
        <v>279</v>
      </c>
      <c r="K11" s="0" t="s">
        <v>280</v>
      </c>
      <c r="L11" s="0" t="n">
        <v>0</v>
      </c>
      <c r="M11" s="0" t="n">
        <v>0</v>
      </c>
      <c r="N11" s="0" t="n">
        <v>2</v>
      </c>
      <c r="O11" s="0" t="n">
        <v>2</v>
      </c>
      <c r="P11" s="0" t="s">
        <v>260</v>
      </c>
      <c r="Q11" s="0" t="s">
        <v>13</v>
      </c>
      <c r="R11" s="0" t="n">
        <v>0.001</v>
      </c>
      <c r="S11" s="0" t="n">
        <v>100</v>
      </c>
      <c r="T11" s="0" t="n">
        <v>100</v>
      </c>
      <c r="U11" s="0" t="s">
        <v>281</v>
      </c>
      <c r="V11" s="0" t="s">
        <v>282</v>
      </c>
      <c r="W11" s="0" t="s">
        <v>283</v>
      </c>
      <c r="Y11" s="0" t="s">
        <v>61</v>
      </c>
      <c r="Z11" s="0" t="n">
        <v>80</v>
      </c>
      <c r="AA11" s="0" t="n">
        <v>80</v>
      </c>
    </row>
    <row r="12" customFormat="false" ht="15" hidden="false" customHeight="false" outlineLevel="0" collapsed="false">
      <c r="A12" s="0" t="s">
        <v>20</v>
      </c>
      <c r="B12" s="0" t="s">
        <v>285</v>
      </c>
      <c r="C12" s="0" t="s">
        <v>10</v>
      </c>
      <c r="D12" s="0" t="n">
        <v>1</v>
      </c>
      <c r="E12" s="0" t="s">
        <v>278</v>
      </c>
      <c r="F12" s="0" t="s">
        <v>13</v>
      </c>
      <c r="G12" s="0" t="n">
        <v>0</v>
      </c>
      <c r="H12" s="0" t="s">
        <v>81</v>
      </c>
      <c r="I12" s="0" t="s">
        <v>13</v>
      </c>
      <c r="J12" s="0" t="s">
        <v>279</v>
      </c>
      <c r="K12" s="0" t="s">
        <v>280</v>
      </c>
      <c r="L12" s="0" t="n">
        <v>0</v>
      </c>
      <c r="M12" s="0" t="n">
        <v>0</v>
      </c>
      <c r="N12" s="0" t="n">
        <v>2</v>
      </c>
      <c r="O12" s="0" t="n">
        <v>2</v>
      </c>
      <c r="P12" s="0" t="s">
        <v>260</v>
      </c>
      <c r="Q12" s="0" t="s">
        <v>13</v>
      </c>
      <c r="R12" s="0" t="n">
        <v>0.001</v>
      </c>
      <c r="S12" s="0" t="n">
        <v>100</v>
      </c>
      <c r="T12" s="0" t="n">
        <v>100</v>
      </c>
      <c r="U12" s="0" t="s">
        <v>281</v>
      </c>
      <c r="V12" s="0" t="s">
        <v>282</v>
      </c>
      <c r="W12" s="0" t="s">
        <v>283</v>
      </c>
      <c r="Y12" s="0" t="s">
        <v>61</v>
      </c>
      <c r="Z12" s="0" t="n">
        <v>80</v>
      </c>
      <c r="AA12" s="0" t="n">
        <v>80</v>
      </c>
    </row>
    <row r="13" customFormat="false" ht="15" hidden="false" customHeight="false" outlineLevel="0" collapsed="false">
      <c r="A13" s="0" t="s">
        <v>27</v>
      </c>
      <c r="B13" s="0" t="s">
        <v>286</v>
      </c>
      <c r="C13" s="0" t="s">
        <v>10</v>
      </c>
      <c r="D13" s="0" t="n">
        <v>3</v>
      </c>
      <c r="E13" s="0" t="s">
        <v>287</v>
      </c>
      <c r="F13" s="0" t="s">
        <v>13</v>
      </c>
      <c r="G13" s="0" t="n">
        <v>0</v>
      </c>
      <c r="H13" s="0" t="s">
        <v>288</v>
      </c>
      <c r="I13" s="0" t="s">
        <v>13</v>
      </c>
      <c r="J13" s="0" t="s">
        <v>278</v>
      </c>
      <c r="K13" s="0" t="s">
        <v>231</v>
      </c>
      <c r="L13" s="0" t="n">
        <v>0</v>
      </c>
      <c r="M13" s="0" t="n">
        <v>0</v>
      </c>
      <c r="N13" s="0" t="n">
        <v>2</v>
      </c>
      <c r="O13" s="0" t="n">
        <v>2</v>
      </c>
      <c r="P13" s="0" t="s">
        <v>260</v>
      </c>
      <c r="Q13" s="0" t="s">
        <v>13</v>
      </c>
      <c r="R13" s="0" t="n">
        <v>0.001</v>
      </c>
      <c r="S13" s="0" t="n">
        <v>100</v>
      </c>
      <c r="T13" s="0" t="n">
        <v>100</v>
      </c>
      <c r="U13" s="0" t="s">
        <v>289</v>
      </c>
      <c r="V13" s="0" t="s">
        <v>290</v>
      </c>
      <c r="W13" s="0" t="s">
        <v>291</v>
      </c>
      <c r="Y13" s="0" t="s">
        <v>292</v>
      </c>
      <c r="Z13" s="0" t="n">
        <v>39</v>
      </c>
      <c r="AA13" s="0" t="n">
        <v>39</v>
      </c>
    </row>
    <row r="14" customFormat="false" ht="15" hidden="false" customHeight="false" outlineLevel="0" collapsed="false">
      <c r="A14" s="0" t="s">
        <v>27</v>
      </c>
      <c r="B14" s="0" t="s">
        <v>293</v>
      </c>
      <c r="C14" s="0" t="s">
        <v>10</v>
      </c>
      <c r="D14" s="0" t="n">
        <v>1</v>
      </c>
      <c r="E14" s="0" t="s">
        <v>287</v>
      </c>
      <c r="F14" s="0" t="s">
        <v>13</v>
      </c>
      <c r="G14" s="0" t="n">
        <v>0</v>
      </c>
      <c r="H14" s="0" t="s">
        <v>288</v>
      </c>
      <c r="I14" s="0" t="s">
        <v>13</v>
      </c>
      <c r="J14" s="0" t="s">
        <v>278</v>
      </c>
      <c r="K14" s="0" t="s">
        <v>231</v>
      </c>
      <c r="L14" s="0" t="n">
        <v>0</v>
      </c>
      <c r="M14" s="0" t="n">
        <v>0</v>
      </c>
      <c r="N14" s="0" t="n">
        <v>2</v>
      </c>
      <c r="O14" s="0" t="n">
        <v>2</v>
      </c>
      <c r="P14" s="0" t="s">
        <v>260</v>
      </c>
      <c r="Q14" s="0" t="s">
        <v>13</v>
      </c>
      <c r="R14" s="0" t="n">
        <v>0.001</v>
      </c>
      <c r="S14" s="0" t="n">
        <v>100</v>
      </c>
      <c r="T14" s="0" t="n">
        <v>100</v>
      </c>
      <c r="U14" s="0" t="s">
        <v>289</v>
      </c>
      <c r="V14" s="0" t="s">
        <v>290</v>
      </c>
      <c r="W14" s="0" t="s">
        <v>291</v>
      </c>
      <c r="Y14" s="0" t="s">
        <v>292</v>
      </c>
      <c r="Z14" s="0" t="n">
        <v>39</v>
      </c>
      <c r="AA14" s="0" t="n">
        <v>39</v>
      </c>
    </row>
    <row r="15" customFormat="false" ht="15" hidden="false" customHeight="false" outlineLevel="0" collapsed="false">
      <c r="A15" s="0" t="s">
        <v>27</v>
      </c>
      <c r="B15" s="0" t="s">
        <v>294</v>
      </c>
      <c r="C15" s="0" t="s">
        <v>10</v>
      </c>
      <c r="D15" s="0" t="n">
        <v>1</v>
      </c>
      <c r="E15" s="0" t="s">
        <v>287</v>
      </c>
      <c r="F15" s="0" t="s">
        <v>13</v>
      </c>
      <c r="G15" s="0" t="n">
        <v>0</v>
      </c>
      <c r="H15" s="0" t="s">
        <v>288</v>
      </c>
      <c r="I15" s="0" t="s">
        <v>13</v>
      </c>
      <c r="J15" s="0" t="s">
        <v>278</v>
      </c>
      <c r="K15" s="0" t="s">
        <v>231</v>
      </c>
      <c r="L15" s="0" t="n">
        <v>0</v>
      </c>
      <c r="M15" s="0" t="n">
        <v>0</v>
      </c>
      <c r="N15" s="0" t="n">
        <v>2</v>
      </c>
      <c r="O15" s="0" t="n">
        <v>2</v>
      </c>
      <c r="P15" s="0" t="s">
        <v>260</v>
      </c>
      <c r="Q15" s="0" t="s">
        <v>13</v>
      </c>
      <c r="R15" s="0" t="n">
        <v>0.001</v>
      </c>
      <c r="S15" s="0" t="n">
        <v>100</v>
      </c>
      <c r="T15" s="0" t="n">
        <v>100</v>
      </c>
      <c r="U15" s="0" t="s">
        <v>289</v>
      </c>
      <c r="V15" s="0" t="s">
        <v>290</v>
      </c>
      <c r="W15" s="0" t="s">
        <v>291</v>
      </c>
      <c r="Y15" s="0" t="s">
        <v>292</v>
      </c>
      <c r="Z15" s="0" t="n">
        <v>39</v>
      </c>
      <c r="AA15" s="0" t="n">
        <v>39</v>
      </c>
    </row>
    <row r="16" customFormat="false" ht="15" hidden="false" customHeight="false" outlineLevel="0" collapsed="false">
      <c r="A16" s="0" t="s">
        <v>28</v>
      </c>
      <c r="B16" s="0" t="s">
        <v>295</v>
      </c>
      <c r="C16" s="0" t="s">
        <v>10</v>
      </c>
      <c r="D16" s="0" t="n">
        <v>1</v>
      </c>
      <c r="E16" s="0" t="s">
        <v>13</v>
      </c>
      <c r="F16" s="0" t="s">
        <v>296</v>
      </c>
      <c r="G16" s="0" t="n">
        <v>0</v>
      </c>
      <c r="H16" s="0" t="s">
        <v>13</v>
      </c>
      <c r="I16" s="0" t="s">
        <v>297</v>
      </c>
      <c r="J16" s="0" t="s">
        <v>105</v>
      </c>
      <c r="K16" s="0" t="s">
        <v>298</v>
      </c>
      <c r="L16" s="0" t="n">
        <v>0</v>
      </c>
      <c r="M16" s="0" t="n">
        <v>0</v>
      </c>
      <c r="N16" s="0" t="n">
        <v>2</v>
      </c>
      <c r="O16" s="0" t="n">
        <v>2</v>
      </c>
      <c r="P16" s="0" t="s">
        <v>260</v>
      </c>
      <c r="Q16" s="0" t="s">
        <v>13</v>
      </c>
      <c r="R16" s="0" t="n">
        <v>0.001</v>
      </c>
      <c r="S16" s="0" t="n">
        <v>100</v>
      </c>
      <c r="T16" s="0" t="n">
        <v>100</v>
      </c>
      <c r="U16" s="0" t="s">
        <v>13</v>
      </c>
      <c r="V16" s="0" t="s">
        <v>13</v>
      </c>
      <c r="W16" s="0" t="s">
        <v>13</v>
      </c>
      <c r="Y16" s="0" t="s">
        <v>13</v>
      </c>
      <c r="Z16" s="0" t="n">
        <v>0</v>
      </c>
      <c r="AA16" s="0" t="n">
        <v>0</v>
      </c>
    </row>
    <row r="17" customFormat="false" ht="15" hidden="false" customHeight="false" outlineLevel="0" collapsed="false">
      <c r="A17" s="0" t="s">
        <v>29</v>
      </c>
      <c r="B17" s="0" t="s">
        <v>299</v>
      </c>
      <c r="C17" s="0" t="s">
        <v>10</v>
      </c>
      <c r="D17" s="0" t="n">
        <v>1</v>
      </c>
      <c r="E17" s="0" t="s">
        <v>26</v>
      </c>
      <c r="F17" s="0" t="s">
        <v>13</v>
      </c>
      <c r="G17" s="0" t="n">
        <v>0</v>
      </c>
      <c r="H17" s="0" t="s">
        <v>26</v>
      </c>
      <c r="I17" s="0" t="s">
        <v>13</v>
      </c>
      <c r="J17" s="0" t="s">
        <v>19</v>
      </c>
      <c r="K17" s="0" t="s">
        <v>300</v>
      </c>
      <c r="L17" s="0" t="n">
        <v>0</v>
      </c>
      <c r="M17" s="0" t="n">
        <v>0</v>
      </c>
      <c r="N17" s="0" t="n">
        <v>2</v>
      </c>
      <c r="O17" s="0" t="n">
        <v>2</v>
      </c>
      <c r="P17" s="0" t="s">
        <v>260</v>
      </c>
      <c r="Q17" s="0" t="s">
        <v>13</v>
      </c>
      <c r="R17" s="0" t="n">
        <v>0.001</v>
      </c>
      <c r="S17" s="0" t="n">
        <v>100</v>
      </c>
      <c r="T17" s="0" t="n">
        <v>100</v>
      </c>
      <c r="U17" s="0" t="s">
        <v>301</v>
      </c>
      <c r="V17" s="0" t="s">
        <v>302</v>
      </c>
      <c r="W17" s="0" t="s">
        <v>303</v>
      </c>
      <c r="Y17" s="0" t="s">
        <v>304</v>
      </c>
      <c r="Z17" s="0" t="n">
        <v>12</v>
      </c>
      <c r="AA17" s="0" t="n">
        <v>12</v>
      </c>
    </row>
    <row r="18" customFormat="false" ht="15" hidden="false" customHeight="false" outlineLevel="0" collapsed="false">
      <c r="A18" s="0" t="s">
        <v>29</v>
      </c>
      <c r="B18" s="0" t="s">
        <v>305</v>
      </c>
      <c r="C18" s="0" t="s">
        <v>10</v>
      </c>
      <c r="D18" s="0" t="n">
        <v>1</v>
      </c>
      <c r="E18" s="0" t="s">
        <v>26</v>
      </c>
      <c r="F18" s="0" t="s">
        <v>13</v>
      </c>
      <c r="G18" s="0" t="n">
        <v>0</v>
      </c>
      <c r="H18" s="0" t="s">
        <v>26</v>
      </c>
      <c r="I18" s="0" t="s">
        <v>13</v>
      </c>
      <c r="J18" s="0" t="s">
        <v>19</v>
      </c>
      <c r="K18" s="0" t="s">
        <v>300</v>
      </c>
      <c r="L18" s="0" t="n">
        <v>0</v>
      </c>
      <c r="M18" s="0" t="n">
        <v>0</v>
      </c>
      <c r="N18" s="0" t="n">
        <v>2</v>
      </c>
      <c r="O18" s="0" t="n">
        <v>2</v>
      </c>
      <c r="P18" s="0" t="s">
        <v>260</v>
      </c>
      <c r="Q18" s="0" t="s">
        <v>13</v>
      </c>
      <c r="R18" s="0" t="n">
        <v>0.001</v>
      </c>
      <c r="S18" s="0" t="n">
        <v>100</v>
      </c>
      <c r="T18" s="0" t="n">
        <v>100</v>
      </c>
      <c r="U18" s="0" t="s">
        <v>301</v>
      </c>
      <c r="V18" s="0" t="s">
        <v>302</v>
      </c>
      <c r="W18" s="0" t="s">
        <v>303</v>
      </c>
      <c r="Y18" s="0" t="s">
        <v>304</v>
      </c>
      <c r="Z18" s="0" t="n">
        <v>12</v>
      </c>
      <c r="AA18" s="0" t="n">
        <v>12</v>
      </c>
    </row>
    <row r="19" customFormat="false" ht="15" hidden="false" customHeight="false" outlineLevel="0" collapsed="false">
      <c r="A19" s="0" t="s">
        <v>29</v>
      </c>
      <c r="B19" s="0" t="s">
        <v>306</v>
      </c>
      <c r="C19" s="0" t="s">
        <v>10</v>
      </c>
      <c r="D19" s="0" t="n">
        <v>1</v>
      </c>
      <c r="E19" s="0" t="s">
        <v>26</v>
      </c>
      <c r="F19" s="0" t="s">
        <v>13</v>
      </c>
      <c r="G19" s="0" t="n">
        <v>0</v>
      </c>
      <c r="H19" s="0" t="s">
        <v>26</v>
      </c>
      <c r="I19" s="0" t="s">
        <v>13</v>
      </c>
      <c r="J19" s="0" t="s">
        <v>19</v>
      </c>
      <c r="K19" s="0" t="s">
        <v>300</v>
      </c>
      <c r="L19" s="0" t="n">
        <v>0</v>
      </c>
      <c r="M19" s="0" t="n">
        <v>0</v>
      </c>
      <c r="N19" s="0" t="n">
        <v>2</v>
      </c>
      <c r="O19" s="0" t="n">
        <v>2</v>
      </c>
      <c r="P19" s="0" t="s">
        <v>260</v>
      </c>
      <c r="Q19" s="0" t="s">
        <v>13</v>
      </c>
      <c r="R19" s="0" t="n">
        <v>0.001</v>
      </c>
      <c r="S19" s="0" t="n">
        <v>100</v>
      </c>
      <c r="T19" s="0" t="n">
        <v>100</v>
      </c>
      <c r="U19" s="0" t="s">
        <v>301</v>
      </c>
      <c r="V19" s="0" t="s">
        <v>302</v>
      </c>
      <c r="W19" s="0" t="s">
        <v>303</v>
      </c>
      <c r="Y19" s="0" t="s">
        <v>304</v>
      </c>
      <c r="Z19" s="0" t="n">
        <v>12</v>
      </c>
      <c r="AA19" s="0" t="n">
        <v>12</v>
      </c>
    </row>
    <row r="20" customFormat="false" ht="15" hidden="false" customHeight="false" outlineLevel="0" collapsed="false">
      <c r="A20" s="0" t="s">
        <v>29</v>
      </c>
      <c r="B20" s="0" t="s">
        <v>307</v>
      </c>
      <c r="C20" s="0" t="s">
        <v>10</v>
      </c>
      <c r="D20" s="0" t="n">
        <v>1</v>
      </c>
      <c r="E20" s="0" t="s">
        <v>26</v>
      </c>
      <c r="F20" s="0" t="s">
        <v>13</v>
      </c>
      <c r="G20" s="0" t="n">
        <v>0</v>
      </c>
      <c r="H20" s="0" t="s">
        <v>26</v>
      </c>
      <c r="I20" s="0" t="s">
        <v>13</v>
      </c>
      <c r="J20" s="0" t="s">
        <v>19</v>
      </c>
      <c r="K20" s="0" t="s">
        <v>300</v>
      </c>
      <c r="L20" s="0" t="n">
        <v>0</v>
      </c>
      <c r="M20" s="0" t="n">
        <v>0</v>
      </c>
      <c r="N20" s="0" t="n">
        <v>2</v>
      </c>
      <c r="O20" s="0" t="n">
        <v>2</v>
      </c>
      <c r="P20" s="0" t="s">
        <v>260</v>
      </c>
      <c r="Q20" s="0" t="s">
        <v>13</v>
      </c>
      <c r="R20" s="0" t="n">
        <v>0.001</v>
      </c>
      <c r="S20" s="0" t="n">
        <v>100</v>
      </c>
      <c r="T20" s="0" t="n">
        <v>100</v>
      </c>
      <c r="U20" s="0" t="s">
        <v>301</v>
      </c>
      <c r="V20" s="0" t="s">
        <v>302</v>
      </c>
      <c r="W20" s="0" t="s">
        <v>303</v>
      </c>
      <c r="Y20" s="0" t="s">
        <v>304</v>
      </c>
      <c r="Z20" s="0" t="n">
        <v>12</v>
      </c>
      <c r="AA20" s="0" t="n">
        <v>12</v>
      </c>
    </row>
    <row r="21" customFormat="false" ht="15" hidden="false" customHeight="false" outlineLevel="0" collapsed="false">
      <c r="A21" s="0" t="s">
        <v>29</v>
      </c>
      <c r="B21" s="0" t="s">
        <v>308</v>
      </c>
      <c r="C21" s="0" t="s">
        <v>10</v>
      </c>
      <c r="D21" s="0" t="n">
        <v>1</v>
      </c>
      <c r="E21" s="0" t="s">
        <v>26</v>
      </c>
      <c r="F21" s="0" t="s">
        <v>13</v>
      </c>
      <c r="G21" s="0" t="n">
        <v>0</v>
      </c>
      <c r="H21" s="0" t="s">
        <v>26</v>
      </c>
      <c r="I21" s="0" t="s">
        <v>13</v>
      </c>
      <c r="J21" s="0" t="s">
        <v>19</v>
      </c>
      <c r="K21" s="0" t="s">
        <v>300</v>
      </c>
      <c r="L21" s="0" t="n">
        <v>0</v>
      </c>
      <c r="M21" s="0" t="n">
        <v>0</v>
      </c>
      <c r="N21" s="0" t="n">
        <v>2</v>
      </c>
      <c r="O21" s="0" t="n">
        <v>2</v>
      </c>
      <c r="P21" s="0" t="s">
        <v>260</v>
      </c>
      <c r="Q21" s="0" t="s">
        <v>13</v>
      </c>
      <c r="R21" s="0" t="n">
        <v>0.001</v>
      </c>
      <c r="S21" s="0" t="n">
        <v>100</v>
      </c>
      <c r="T21" s="0" t="n">
        <v>100</v>
      </c>
      <c r="U21" s="0" t="s">
        <v>301</v>
      </c>
      <c r="V21" s="0" t="s">
        <v>302</v>
      </c>
      <c r="W21" s="0" t="s">
        <v>303</v>
      </c>
      <c r="Y21" s="0" t="s">
        <v>304</v>
      </c>
      <c r="Z21" s="0" t="n">
        <v>12</v>
      </c>
      <c r="AA21" s="0" t="n">
        <v>12</v>
      </c>
    </row>
    <row r="22" customFormat="false" ht="15" hidden="false" customHeight="false" outlineLevel="0" collapsed="false">
      <c r="A22" s="0" t="s">
        <v>29</v>
      </c>
      <c r="B22" s="0" t="s">
        <v>309</v>
      </c>
      <c r="C22" s="0" t="s">
        <v>10</v>
      </c>
      <c r="D22" s="0" t="n">
        <v>1</v>
      </c>
      <c r="E22" s="0" t="s">
        <v>310</v>
      </c>
      <c r="F22" s="0" t="s">
        <v>13</v>
      </c>
      <c r="G22" s="0" t="n">
        <v>0</v>
      </c>
      <c r="H22" s="0" t="s">
        <v>310</v>
      </c>
      <c r="I22" s="0" t="s">
        <v>297</v>
      </c>
      <c r="J22" s="0" t="s">
        <v>278</v>
      </c>
      <c r="K22" s="0" t="s">
        <v>300</v>
      </c>
      <c r="L22" s="0" t="n">
        <v>0</v>
      </c>
      <c r="M22" s="0" t="n">
        <v>0</v>
      </c>
      <c r="N22" s="0" t="n">
        <v>2</v>
      </c>
      <c r="O22" s="0" t="n">
        <v>2</v>
      </c>
      <c r="P22" s="0" t="s">
        <v>260</v>
      </c>
      <c r="Q22" s="0" t="s">
        <v>13</v>
      </c>
      <c r="R22" s="0" t="n">
        <v>0.001</v>
      </c>
      <c r="S22" s="0" t="n">
        <v>100</v>
      </c>
      <c r="T22" s="0" t="n">
        <v>100</v>
      </c>
      <c r="U22" s="0" t="s">
        <v>311</v>
      </c>
      <c r="V22" s="0" t="s">
        <v>312</v>
      </c>
      <c r="W22" s="0" t="s">
        <v>313</v>
      </c>
      <c r="Y22" s="0" t="s">
        <v>314</v>
      </c>
      <c r="Z22" s="0" t="n">
        <v>155</v>
      </c>
      <c r="AA22" s="0" t="n">
        <v>155</v>
      </c>
    </row>
    <row r="23" customFormat="false" ht="15" hidden="false" customHeight="false" outlineLevel="0" collapsed="false">
      <c r="A23" s="0" t="s">
        <v>30</v>
      </c>
      <c r="B23" s="0" t="s">
        <v>315</v>
      </c>
      <c r="C23" s="0" t="s">
        <v>10</v>
      </c>
      <c r="D23" s="0" t="n">
        <v>1</v>
      </c>
      <c r="E23" s="0" t="s">
        <v>310</v>
      </c>
      <c r="F23" s="0" t="s">
        <v>13</v>
      </c>
      <c r="G23" s="0" t="n">
        <v>0</v>
      </c>
      <c r="H23" s="0" t="s">
        <v>310</v>
      </c>
      <c r="I23" s="0" t="s">
        <v>297</v>
      </c>
      <c r="J23" s="0" t="s">
        <v>278</v>
      </c>
      <c r="K23" s="0" t="s">
        <v>316</v>
      </c>
      <c r="L23" s="0" t="n">
        <v>0</v>
      </c>
      <c r="M23" s="0" t="n">
        <v>0</v>
      </c>
      <c r="N23" s="0" t="n">
        <v>2</v>
      </c>
      <c r="O23" s="0" t="n">
        <v>2</v>
      </c>
      <c r="P23" s="0" t="s">
        <v>260</v>
      </c>
      <c r="Q23" s="0" t="s">
        <v>13</v>
      </c>
      <c r="R23" s="0" t="n">
        <v>0.001</v>
      </c>
      <c r="S23" s="0" t="n">
        <v>100</v>
      </c>
      <c r="T23" s="0" t="n">
        <v>100</v>
      </c>
      <c r="U23" s="0" t="s">
        <v>311</v>
      </c>
      <c r="V23" s="0" t="s">
        <v>312</v>
      </c>
      <c r="W23" s="0" t="s">
        <v>313</v>
      </c>
      <c r="Y23" s="0" t="s">
        <v>314</v>
      </c>
      <c r="Z23" s="0" t="n">
        <v>155</v>
      </c>
      <c r="AA23" s="0" t="n">
        <v>155</v>
      </c>
    </row>
    <row r="24" customFormat="false" ht="15" hidden="false" customHeight="false" outlineLevel="0" collapsed="false">
      <c r="A24" s="0" t="s">
        <v>32</v>
      </c>
      <c r="B24" s="0" t="s">
        <v>317</v>
      </c>
      <c r="C24" s="0" t="s">
        <v>10</v>
      </c>
      <c r="D24" s="0" t="n">
        <v>1</v>
      </c>
      <c r="E24" s="0" t="s">
        <v>225</v>
      </c>
      <c r="F24" s="0" t="s">
        <v>13</v>
      </c>
      <c r="G24" s="0" t="n">
        <v>0</v>
      </c>
      <c r="H24" s="0" t="s">
        <v>225</v>
      </c>
      <c r="I24" s="0" t="s">
        <v>297</v>
      </c>
      <c r="J24" s="0" t="s">
        <v>105</v>
      </c>
      <c r="K24" s="0" t="s">
        <v>15</v>
      </c>
      <c r="L24" s="0" t="n">
        <v>0</v>
      </c>
      <c r="M24" s="0" t="n">
        <v>0</v>
      </c>
      <c r="N24" s="0" t="n">
        <v>2</v>
      </c>
      <c r="O24" s="0" t="n">
        <v>2</v>
      </c>
      <c r="P24" s="0" t="s">
        <v>260</v>
      </c>
      <c r="Q24" s="0" t="s">
        <v>13</v>
      </c>
      <c r="R24" s="0" t="n">
        <v>0.001</v>
      </c>
      <c r="S24" s="0" t="n">
        <v>100</v>
      </c>
      <c r="T24" s="0" t="n">
        <v>100</v>
      </c>
      <c r="U24" s="0" t="s">
        <v>318</v>
      </c>
      <c r="V24" s="0" t="s">
        <v>319</v>
      </c>
      <c r="W24" s="0" t="s">
        <v>320</v>
      </c>
      <c r="Y24" s="0" t="s">
        <v>81</v>
      </c>
      <c r="Z24" s="0" t="n">
        <v>280</v>
      </c>
      <c r="AA24" s="0" t="n">
        <v>280</v>
      </c>
    </row>
    <row r="25" customFormat="false" ht="15" hidden="false" customHeight="false" outlineLevel="0" collapsed="false">
      <c r="A25" s="0" t="s">
        <v>35</v>
      </c>
      <c r="B25" s="0" t="s">
        <v>321</v>
      </c>
      <c r="C25" s="0" t="s">
        <v>10</v>
      </c>
      <c r="D25" s="0" t="n">
        <v>1</v>
      </c>
      <c r="E25" s="0" t="s">
        <v>225</v>
      </c>
      <c r="F25" s="0" t="s">
        <v>13</v>
      </c>
      <c r="G25" s="0" t="n">
        <v>0</v>
      </c>
      <c r="H25" s="0" t="s">
        <v>225</v>
      </c>
      <c r="I25" s="0" t="s">
        <v>297</v>
      </c>
      <c r="J25" s="0" t="s">
        <v>105</v>
      </c>
      <c r="K25" s="0" t="s">
        <v>15</v>
      </c>
      <c r="L25" s="0" t="n">
        <v>0</v>
      </c>
      <c r="M25" s="0" t="n">
        <v>0</v>
      </c>
      <c r="N25" s="0" t="n">
        <v>2</v>
      </c>
      <c r="O25" s="0" t="n">
        <v>2</v>
      </c>
      <c r="P25" s="0" t="s">
        <v>260</v>
      </c>
      <c r="Q25" s="0" t="s">
        <v>13</v>
      </c>
      <c r="R25" s="0" t="n">
        <v>0.001</v>
      </c>
      <c r="S25" s="0" t="n">
        <v>100</v>
      </c>
      <c r="T25" s="0" t="n">
        <v>100</v>
      </c>
      <c r="U25" s="0" t="s">
        <v>318</v>
      </c>
      <c r="V25" s="0" t="s">
        <v>319</v>
      </c>
      <c r="W25" s="0" t="s">
        <v>320</v>
      </c>
      <c r="Y25" s="0" t="s">
        <v>81</v>
      </c>
      <c r="Z25" s="0" t="n">
        <v>280</v>
      </c>
      <c r="AA25" s="0" t="n">
        <v>280</v>
      </c>
    </row>
    <row r="26" customFormat="false" ht="15" hidden="false" customHeight="false" outlineLevel="0" collapsed="false">
      <c r="A26" s="0" t="s">
        <v>36</v>
      </c>
      <c r="B26" s="0" t="s">
        <v>322</v>
      </c>
      <c r="C26" s="0" t="s">
        <v>10</v>
      </c>
      <c r="D26" s="0" t="n">
        <v>1</v>
      </c>
      <c r="E26" s="0" t="s">
        <v>323</v>
      </c>
      <c r="F26" s="0" t="s">
        <v>13</v>
      </c>
      <c r="G26" s="0" t="n">
        <v>0</v>
      </c>
      <c r="H26" s="0" t="s">
        <v>323</v>
      </c>
      <c r="I26" s="0" t="s">
        <v>324</v>
      </c>
      <c r="J26" s="0" t="s">
        <v>30</v>
      </c>
      <c r="K26" s="0" t="s">
        <v>15</v>
      </c>
      <c r="L26" s="0" t="n">
        <v>0</v>
      </c>
      <c r="M26" s="0" t="n">
        <v>0</v>
      </c>
      <c r="N26" s="0" t="n">
        <v>2</v>
      </c>
      <c r="O26" s="0" t="n">
        <v>2</v>
      </c>
      <c r="P26" s="0" t="s">
        <v>260</v>
      </c>
      <c r="Q26" s="0" t="s">
        <v>13</v>
      </c>
      <c r="R26" s="0" t="n">
        <v>0.001</v>
      </c>
      <c r="S26" s="0" t="n">
        <v>100</v>
      </c>
      <c r="T26" s="0" t="n">
        <v>100</v>
      </c>
      <c r="U26" s="0" t="s">
        <v>13</v>
      </c>
      <c r="V26" s="0" t="s">
        <v>325</v>
      </c>
      <c r="W26" s="0" t="s">
        <v>325</v>
      </c>
      <c r="Y26" s="0" t="s">
        <v>23</v>
      </c>
      <c r="Z26" s="0" t="n">
        <v>50</v>
      </c>
      <c r="AA26" s="0" t="n">
        <v>50</v>
      </c>
    </row>
    <row r="27" customFormat="false" ht="15" hidden="false" customHeight="false" outlineLevel="0" collapsed="false">
      <c r="A27" s="0" t="s">
        <v>36</v>
      </c>
      <c r="B27" s="0" t="s">
        <v>326</v>
      </c>
      <c r="C27" s="0" t="s">
        <v>10</v>
      </c>
      <c r="D27" s="0" t="n">
        <v>1</v>
      </c>
      <c r="E27" s="0" t="s">
        <v>323</v>
      </c>
      <c r="F27" s="0" t="s">
        <v>13</v>
      </c>
      <c r="G27" s="0" t="n">
        <v>0</v>
      </c>
      <c r="H27" s="0" t="s">
        <v>323</v>
      </c>
      <c r="I27" s="0" t="s">
        <v>324</v>
      </c>
      <c r="J27" s="0" t="s">
        <v>30</v>
      </c>
      <c r="K27" s="0" t="s">
        <v>15</v>
      </c>
      <c r="L27" s="0" t="n">
        <v>0</v>
      </c>
      <c r="M27" s="0" t="n">
        <v>0</v>
      </c>
      <c r="N27" s="0" t="n">
        <v>2</v>
      </c>
      <c r="O27" s="0" t="n">
        <v>2</v>
      </c>
      <c r="P27" s="0" t="s">
        <v>260</v>
      </c>
      <c r="Q27" s="0" t="s">
        <v>13</v>
      </c>
      <c r="R27" s="0" t="n">
        <v>0.001</v>
      </c>
      <c r="S27" s="0" t="n">
        <v>100</v>
      </c>
      <c r="T27" s="0" t="n">
        <v>100</v>
      </c>
      <c r="U27" s="0" t="s">
        <v>13</v>
      </c>
      <c r="V27" s="0" t="s">
        <v>325</v>
      </c>
      <c r="W27" s="0" t="s">
        <v>325</v>
      </c>
      <c r="Y27" s="0" t="s">
        <v>23</v>
      </c>
      <c r="Z27" s="0" t="n">
        <v>50</v>
      </c>
      <c r="AA27" s="0" t="n">
        <v>50</v>
      </c>
    </row>
    <row r="28" customFormat="false" ht="15" hidden="false" customHeight="false" outlineLevel="0" collapsed="false">
      <c r="A28" s="0" t="s">
        <v>36</v>
      </c>
      <c r="B28" s="0" t="s">
        <v>327</v>
      </c>
      <c r="C28" s="0" t="s">
        <v>10</v>
      </c>
      <c r="D28" s="0" t="n">
        <v>1</v>
      </c>
      <c r="E28" s="0" t="s">
        <v>323</v>
      </c>
      <c r="F28" s="0" t="s">
        <v>13</v>
      </c>
      <c r="G28" s="0" t="n">
        <v>0</v>
      </c>
      <c r="H28" s="0" t="s">
        <v>323</v>
      </c>
      <c r="I28" s="0" t="s">
        <v>324</v>
      </c>
      <c r="J28" s="0" t="s">
        <v>30</v>
      </c>
      <c r="K28" s="0" t="s">
        <v>15</v>
      </c>
      <c r="L28" s="0" t="n">
        <v>0</v>
      </c>
      <c r="M28" s="0" t="n">
        <v>0</v>
      </c>
      <c r="N28" s="0" t="n">
        <v>2</v>
      </c>
      <c r="O28" s="0" t="n">
        <v>2</v>
      </c>
      <c r="P28" s="0" t="s">
        <v>260</v>
      </c>
      <c r="Q28" s="0" t="s">
        <v>13</v>
      </c>
      <c r="R28" s="0" t="n">
        <v>0.001</v>
      </c>
      <c r="S28" s="0" t="n">
        <v>100</v>
      </c>
      <c r="T28" s="0" t="n">
        <v>100</v>
      </c>
      <c r="U28" s="0" t="s">
        <v>13</v>
      </c>
      <c r="V28" s="0" t="s">
        <v>325</v>
      </c>
      <c r="W28" s="0" t="s">
        <v>325</v>
      </c>
      <c r="Y28" s="0" t="s">
        <v>23</v>
      </c>
      <c r="Z28" s="0" t="n">
        <v>50</v>
      </c>
      <c r="AA28" s="0" t="n">
        <v>50</v>
      </c>
    </row>
    <row r="29" customFormat="false" ht="15" hidden="false" customHeight="false" outlineLevel="0" collapsed="false">
      <c r="A29" s="0" t="s">
        <v>36</v>
      </c>
      <c r="B29" s="0" t="s">
        <v>328</v>
      </c>
      <c r="C29" s="0" t="s">
        <v>10</v>
      </c>
      <c r="D29" s="0" t="n">
        <v>1</v>
      </c>
      <c r="E29" s="0" t="s">
        <v>323</v>
      </c>
      <c r="F29" s="0" t="s">
        <v>13</v>
      </c>
      <c r="G29" s="0" t="n">
        <v>0</v>
      </c>
      <c r="H29" s="0" t="s">
        <v>323</v>
      </c>
      <c r="I29" s="0" t="s">
        <v>324</v>
      </c>
      <c r="J29" s="0" t="s">
        <v>30</v>
      </c>
      <c r="K29" s="0" t="s">
        <v>15</v>
      </c>
      <c r="L29" s="0" t="n">
        <v>0</v>
      </c>
      <c r="M29" s="0" t="n">
        <v>0</v>
      </c>
      <c r="N29" s="0" t="n">
        <v>2</v>
      </c>
      <c r="O29" s="0" t="n">
        <v>2</v>
      </c>
      <c r="P29" s="0" t="s">
        <v>260</v>
      </c>
      <c r="Q29" s="0" t="s">
        <v>13</v>
      </c>
      <c r="R29" s="0" t="n">
        <v>0.001</v>
      </c>
      <c r="S29" s="0" t="n">
        <v>100</v>
      </c>
      <c r="T29" s="0" t="n">
        <v>100</v>
      </c>
      <c r="U29" s="0" t="s">
        <v>13</v>
      </c>
      <c r="V29" s="0" t="s">
        <v>325</v>
      </c>
      <c r="W29" s="0" t="s">
        <v>325</v>
      </c>
      <c r="Y29" s="0" t="s">
        <v>23</v>
      </c>
      <c r="Z29" s="0" t="n">
        <v>50</v>
      </c>
      <c r="AA29" s="0" t="n">
        <v>50</v>
      </c>
    </row>
    <row r="30" customFormat="false" ht="15" hidden="false" customHeight="false" outlineLevel="0" collapsed="false">
      <c r="A30" s="0" t="s">
        <v>36</v>
      </c>
      <c r="B30" s="0" t="s">
        <v>329</v>
      </c>
      <c r="C30" s="0" t="s">
        <v>10</v>
      </c>
      <c r="D30" s="0" t="n">
        <v>1</v>
      </c>
      <c r="E30" s="0" t="s">
        <v>323</v>
      </c>
      <c r="F30" s="0" t="s">
        <v>13</v>
      </c>
      <c r="G30" s="0" t="n">
        <v>0</v>
      </c>
      <c r="H30" s="0" t="s">
        <v>323</v>
      </c>
      <c r="I30" s="0" t="s">
        <v>324</v>
      </c>
      <c r="J30" s="0" t="s">
        <v>30</v>
      </c>
      <c r="K30" s="0" t="s">
        <v>15</v>
      </c>
      <c r="L30" s="0" t="n">
        <v>0</v>
      </c>
      <c r="M30" s="0" t="n">
        <v>0</v>
      </c>
      <c r="N30" s="0" t="n">
        <v>2</v>
      </c>
      <c r="O30" s="0" t="n">
        <v>2</v>
      </c>
      <c r="P30" s="0" t="s">
        <v>260</v>
      </c>
      <c r="Q30" s="0" t="s">
        <v>13</v>
      </c>
      <c r="R30" s="0" t="n">
        <v>0.001</v>
      </c>
      <c r="S30" s="0" t="n">
        <v>100</v>
      </c>
      <c r="T30" s="0" t="n">
        <v>100</v>
      </c>
      <c r="U30" s="0" t="s">
        <v>13</v>
      </c>
      <c r="V30" s="0" t="s">
        <v>325</v>
      </c>
      <c r="W30" s="0" t="s">
        <v>325</v>
      </c>
      <c r="Y30" s="0" t="s">
        <v>23</v>
      </c>
      <c r="Z30" s="0" t="n">
        <v>50</v>
      </c>
      <c r="AA30" s="0" t="n">
        <v>50</v>
      </c>
    </row>
    <row r="31" customFormat="false" ht="15" hidden="false" customHeight="false" outlineLevel="0" collapsed="false">
      <c r="A31" s="0" t="s">
        <v>36</v>
      </c>
      <c r="B31" s="0" t="s">
        <v>330</v>
      </c>
      <c r="C31" s="0" t="s">
        <v>10</v>
      </c>
      <c r="D31" s="0" t="n">
        <v>1</v>
      </c>
      <c r="E31" s="0" t="s">
        <v>323</v>
      </c>
      <c r="F31" s="0" t="s">
        <v>13</v>
      </c>
      <c r="G31" s="0" t="n">
        <v>0</v>
      </c>
      <c r="H31" s="0" t="s">
        <v>323</v>
      </c>
      <c r="I31" s="0" t="s">
        <v>324</v>
      </c>
      <c r="J31" s="0" t="s">
        <v>30</v>
      </c>
      <c r="K31" s="0" t="s">
        <v>15</v>
      </c>
      <c r="L31" s="0" t="n">
        <v>0</v>
      </c>
      <c r="M31" s="0" t="n">
        <v>0</v>
      </c>
      <c r="N31" s="0" t="n">
        <v>2</v>
      </c>
      <c r="O31" s="0" t="n">
        <v>2</v>
      </c>
      <c r="P31" s="0" t="s">
        <v>260</v>
      </c>
      <c r="Q31" s="0" t="s">
        <v>13</v>
      </c>
      <c r="R31" s="0" t="n">
        <v>0.001</v>
      </c>
      <c r="S31" s="0" t="n">
        <v>100</v>
      </c>
      <c r="T31" s="0" t="n">
        <v>100</v>
      </c>
      <c r="U31" s="0" t="s">
        <v>13</v>
      </c>
      <c r="V31" s="0" t="s">
        <v>325</v>
      </c>
      <c r="W31" s="0" t="s">
        <v>325</v>
      </c>
      <c r="Y31" s="0" t="s">
        <v>23</v>
      </c>
      <c r="Z31" s="0" t="n">
        <v>50</v>
      </c>
      <c r="AA31" s="0" t="n">
        <v>50</v>
      </c>
    </row>
    <row r="32" customFormat="false" ht="15" hidden="false" customHeight="false" outlineLevel="0" collapsed="false">
      <c r="A32" s="0" t="s">
        <v>37</v>
      </c>
      <c r="B32" s="0" t="s">
        <v>331</v>
      </c>
      <c r="C32" s="0" t="s">
        <v>10</v>
      </c>
      <c r="D32" s="0" t="n">
        <v>1</v>
      </c>
      <c r="E32" s="0" t="s">
        <v>310</v>
      </c>
      <c r="F32" s="0" t="s">
        <v>13</v>
      </c>
      <c r="G32" s="0" t="n">
        <v>0</v>
      </c>
      <c r="H32" s="0" t="s">
        <v>310</v>
      </c>
      <c r="I32" s="0" t="s">
        <v>297</v>
      </c>
      <c r="J32" s="0" t="s">
        <v>278</v>
      </c>
      <c r="K32" s="0" t="s">
        <v>15</v>
      </c>
      <c r="L32" s="0" t="n">
        <v>0</v>
      </c>
      <c r="M32" s="0" t="n">
        <v>0</v>
      </c>
      <c r="N32" s="0" t="n">
        <v>2</v>
      </c>
      <c r="O32" s="0" t="n">
        <v>2</v>
      </c>
      <c r="P32" s="0" t="s">
        <v>260</v>
      </c>
      <c r="Q32" s="0" t="s">
        <v>13</v>
      </c>
      <c r="R32" s="0" t="n">
        <v>0.001</v>
      </c>
      <c r="S32" s="0" t="n">
        <v>100</v>
      </c>
      <c r="T32" s="0" t="n">
        <v>100</v>
      </c>
      <c r="U32" s="0" t="s">
        <v>311</v>
      </c>
      <c r="V32" s="0" t="s">
        <v>312</v>
      </c>
      <c r="W32" s="0" t="s">
        <v>313</v>
      </c>
      <c r="Y32" s="0" t="s">
        <v>314</v>
      </c>
      <c r="Z32" s="0" t="n">
        <v>106</v>
      </c>
      <c r="AA32" s="0" t="n">
        <v>106</v>
      </c>
    </row>
    <row r="33" customFormat="false" ht="15" hidden="false" customHeight="false" outlineLevel="0" collapsed="false">
      <c r="A33" s="0" t="s">
        <v>37</v>
      </c>
      <c r="B33" s="0" t="s">
        <v>332</v>
      </c>
      <c r="C33" s="0" t="s">
        <v>10</v>
      </c>
      <c r="D33" s="0" t="n">
        <v>1</v>
      </c>
      <c r="E33" s="0" t="s">
        <v>310</v>
      </c>
      <c r="F33" s="0" t="s">
        <v>13</v>
      </c>
      <c r="G33" s="0" t="n">
        <v>0</v>
      </c>
      <c r="H33" s="0" t="s">
        <v>310</v>
      </c>
      <c r="I33" s="0" t="s">
        <v>297</v>
      </c>
      <c r="J33" s="0" t="s">
        <v>278</v>
      </c>
      <c r="K33" s="0" t="s">
        <v>15</v>
      </c>
      <c r="L33" s="0" t="n">
        <v>0</v>
      </c>
      <c r="M33" s="0" t="n">
        <v>0</v>
      </c>
      <c r="N33" s="0" t="n">
        <v>2</v>
      </c>
      <c r="O33" s="0" t="n">
        <v>2</v>
      </c>
      <c r="P33" s="0" t="s">
        <v>260</v>
      </c>
      <c r="Q33" s="0" t="s">
        <v>13</v>
      </c>
      <c r="R33" s="0" t="n">
        <v>0.001</v>
      </c>
      <c r="S33" s="0" t="n">
        <v>100</v>
      </c>
      <c r="T33" s="0" t="n">
        <v>100</v>
      </c>
      <c r="U33" s="0" t="s">
        <v>311</v>
      </c>
      <c r="V33" s="0" t="s">
        <v>312</v>
      </c>
      <c r="W33" s="0" t="s">
        <v>313</v>
      </c>
      <c r="Y33" s="0" t="s">
        <v>314</v>
      </c>
      <c r="Z33" s="0" t="n">
        <v>106</v>
      </c>
      <c r="AA33" s="0" t="n">
        <v>106</v>
      </c>
    </row>
    <row r="34" customFormat="false" ht="15" hidden="false" customHeight="false" outlineLevel="0" collapsed="false">
      <c r="A34" s="0" t="s">
        <v>37</v>
      </c>
      <c r="B34" s="0" t="s">
        <v>333</v>
      </c>
      <c r="C34" s="0" t="s">
        <v>10</v>
      </c>
      <c r="D34" s="0" t="n">
        <v>1</v>
      </c>
      <c r="E34" s="0" t="s">
        <v>334</v>
      </c>
      <c r="F34" s="0" t="s">
        <v>13</v>
      </c>
      <c r="G34" s="0" t="n">
        <v>0</v>
      </c>
      <c r="H34" s="0" t="s">
        <v>334</v>
      </c>
      <c r="I34" s="0" t="s">
        <v>266</v>
      </c>
      <c r="J34" s="0" t="s">
        <v>335</v>
      </c>
      <c r="K34" s="0" t="s">
        <v>15</v>
      </c>
      <c r="L34" s="0" t="n">
        <v>0</v>
      </c>
      <c r="M34" s="0" t="n">
        <v>0</v>
      </c>
      <c r="N34" s="0" t="n">
        <v>2</v>
      </c>
      <c r="O34" s="0" t="n">
        <v>2</v>
      </c>
      <c r="P34" s="0" t="s">
        <v>260</v>
      </c>
      <c r="Q34" s="0" t="s">
        <v>13</v>
      </c>
      <c r="R34" s="0" t="n">
        <v>0.001</v>
      </c>
      <c r="S34" s="0" t="n">
        <v>100</v>
      </c>
      <c r="T34" s="0" t="n">
        <v>100</v>
      </c>
      <c r="U34" s="0" t="s">
        <v>336</v>
      </c>
      <c r="V34" s="0" t="s">
        <v>337</v>
      </c>
      <c r="W34" s="0" t="s">
        <v>338</v>
      </c>
      <c r="Y34" s="0" t="s">
        <v>339</v>
      </c>
      <c r="Z34" s="0" t="n">
        <v>120</v>
      </c>
      <c r="AA34" s="0" t="n">
        <v>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2"/>
  </cols>
  <sheetData>
    <row r="1" customFormat="false" ht="15" hidden="false" customHeight="false" outlineLevel="0" collapsed="false">
      <c r="A1" s="1" t="s">
        <v>340</v>
      </c>
    </row>
    <row r="2" customFormat="false" ht="15" hidden="false" customHeight="false" outlineLevel="0" collapsed="false">
      <c r="A2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025" min="1" style="0" width="8.52"/>
  </cols>
  <sheetData>
    <row r="1" s="20" customFormat="true" ht="13.8" hidden="false" customHeight="false" outlineLevel="0" collapsed="false">
      <c r="A1" s="15" t="s">
        <v>341</v>
      </c>
      <c r="B1" s="16" t="s">
        <v>44</v>
      </c>
      <c r="C1" s="17" t="s">
        <v>47</v>
      </c>
      <c r="D1" s="17" t="s">
        <v>49</v>
      </c>
      <c r="E1" s="17" t="s">
        <v>52</v>
      </c>
      <c r="F1" s="17" t="s">
        <v>54</v>
      </c>
      <c r="G1" s="17" t="s">
        <v>56</v>
      </c>
      <c r="H1" s="17" t="s">
        <v>59</v>
      </c>
      <c r="I1" s="17" t="s">
        <v>62</v>
      </c>
      <c r="J1" s="17" t="s">
        <v>65</v>
      </c>
      <c r="K1" s="17" t="s">
        <v>68</v>
      </c>
      <c r="L1" s="17" t="s">
        <v>71</v>
      </c>
      <c r="M1" s="17" t="s">
        <v>74</v>
      </c>
      <c r="N1" s="17" t="s">
        <v>77</v>
      </c>
      <c r="O1" s="17" t="s">
        <v>80</v>
      </c>
      <c r="P1" s="17" t="s">
        <v>82</v>
      </c>
      <c r="Q1" s="17" t="s">
        <v>85</v>
      </c>
      <c r="R1" s="18" t="s">
        <v>87</v>
      </c>
      <c r="S1" s="0"/>
      <c r="T1" s="0"/>
      <c r="U1" s="0"/>
      <c r="V1" s="0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</row>
    <row r="2" customFormat="false" ht="13.8" hidden="false" customHeight="false" outlineLevel="0" collapsed="false">
      <c r="A2" s="5" t="n">
        <v>1</v>
      </c>
      <c r="B2" s="5" t="n">
        <f aca="false">108*DemandWind!A2</f>
        <v>97.2</v>
      </c>
      <c r="C2" s="6" t="n">
        <f aca="false">97*DemandWind!A2</f>
        <v>87.3</v>
      </c>
      <c r="D2" s="6" t="n">
        <f aca="false">180*DemandWind!A2</f>
        <v>162</v>
      </c>
      <c r="E2" s="6" t="n">
        <f aca="false">74*DemandWind!A2</f>
        <v>66.6</v>
      </c>
      <c r="F2" s="6" t="n">
        <f aca="false">71*DemandWind!A2</f>
        <v>63.9</v>
      </c>
      <c r="G2" s="6" t="n">
        <f aca="false">136*DemandWind!A2</f>
        <v>122.4</v>
      </c>
      <c r="H2" s="6" t="n">
        <f aca="false">125*DemandWind!A2</f>
        <v>112.5</v>
      </c>
      <c r="I2" s="6" t="n">
        <f aca="false">171*DemandWind!A2</f>
        <v>153.9</v>
      </c>
      <c r="J2" s="6" t="n">
        <f aca="false">175*DemandWind!A2</f>
        <v>157.5</v>
      </c>
      <c r="K2" s="6" t="n">
        <f aca="false">195*DemandWind!A2</f>
        <v>175.5</v>
      </c>
      <c r="L2" s="6" t="n">
        <f aca="false">265*DemandWind!A2</f>
        <v>238.5</v>
      </c>
      <c r="M2" s="6" t="n">
        <f aca="false">194*DemandWind!A2</f>
        <v>174.6</v>
      </c>
      <c r="N2" s="6" t="n">
        <f aca="false">317*DemandWind!A2</f>
        <v>285.3</v>
      </c>
      <c r="O2" s="6" t="n">
        <f aca="false">100*DemandWind!A2</f>
        <v>90</v>
      </c>
      <c r="P2" s="6" t="n">
        <f aca="false">333*DemandWind!A2</f>
        <v>299.7</v>
      </c>
      <c r="Q2" s="6" t="n">
        <f aca="false">181*DemandWind!A2</f>
        <v>162.9</v>
      </c>
      <c r="R2" s="7" t="n">
        <f aca="false">128*DemandWind!A2</f>
        <v>115.2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customFormat="false" ht="13.8" hidden="false" customHeight="false" outlineLevel="0" collapsed="false">
      <c r="A3" s="5" t="n">
        <v>2</v>
      </c>
      <c r="B3" s="5" t="n">
        <f aca="false">108*DemandWind!A3</f>
        <v>98.28</v>
      </c>
      <c r="C3" s="6" t="n">
        <f aca="false">97*DemandWind!A3</f>
        <v>88.27</v>
      </c>
      <c r="D3" s="6" t="n">
        <f aca="false">180*DemandWind!A3</f>
        <v>163.8</v>
      </c>
      <c r="E3" s="6" t="n">
        <f aca="false">74*DemandWind!A3</f>
        <v>67.34</v>
      </c>
      <c r="F3" s="6" t="n">
        <f aca="false">71*DemandWind!A3</f>
        <v>64.61</v>
      </c>
      <c r="G3" s="6" t="n">
        <f aca="false">136*DemandWind!A3</f>
        <v>123.76</v>
      </c>
      <c r="H3" s="6" t="n">
        <f aca="false">125*DemandWind!A3</f>
        <v>113.75</v>
      </c>
      <c r="I3" s="6" t="n">
        <f aca="false">171*DemandWind!A3</f>
        <v>155.61</v>
      </c>
      <c r="J3" s="6" t="n">
        <f aca="false">175*DemandWind!A3</f>
        <v>159.25</v>
      </c>
      <c r="K3" s="6" t="n">
        <f aca="false">195*DemandWind!A3</f>
        <v>177.45</v>
      </c>
      <c r="L3" s="6" t="n">
        <f aca="false">265*DemandWind!A3</f>
        <v>241.15</v>
      </c>
      <c r="M3" s="6" t="n">
        <f aca="false">194*DemandWind!A3</f>
        <v>176.54</v>
      </c>
      <c r="N3" s="6" t="n">
        <f aca="false">317*DemandWind!A3</f>
        <v>288.47</v>
      </c>
      <c r="O3" s="6" t="n">
        <f aca="false">100*DemandWind!A3</f>
        <v>91</v>
      </c>
      <c r="P3" s="6" t="n">
        <f aca="false">333*DemandWind!A3</f>
        <v>303.03</v>
      </c>
      <c r="Q3" s="6" t="n">
        <f aca="false">181*DemandWind!A3</f>
        <v>164.71</v>
      </c>
      <c r="R3" s="7" t="n">
        <f aca="false">128*DemandWind!A3</f>
        <v>116.48</v>
      </c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customFormat="false" ht="13.8" hidden="false" customHeight="false" outlineLevel="0" collapsed="false">
      <c r="A4" s="5" t="n">
        <v>3</v>
      </c>
      <c r="B4" s="5" t="n">
        <f aca="false">108*DemandWind!A4</f>
        <v>99.36</v>
      </c>
      <c r="C4" s="6" t="n">
        <f aca="false">97*DemandWind!A4</f>
        <v>89.24</v>
      </c>
      <c r="D4" s="6" t="n">
        <f aca="false">180*DemandWind!A4</f>
        <v>165.6</v>
      </c>
      <c r="E4" s="6" t="n">
        <f aca="false">74*DemandWind!A4</f>
        <v>68.08</v>
      </c>
      <c r="F4" s="6" t="n">
        <f aca="false">71*DemandWind!A4</f>
        <v>65.32</v>
      </c>
      <c r="G4" s="6" t="n">
        <f aca="false">136*DemandWind!A4</f>
        <v>125.12</v>
      </c>
      <c r="H4" s="6" t="n">
        <f aca="false">125*DemandWind!A4</f>
        <v>115</v>
      </c>
      <c r="I4" s="6" t="n">
        <f aca="false">171*DemandWind!A4</f>
        <v>157.32</v>
      </c>
      <c r="J4" s="6" t="n">
        <f aca="false">175*DemandWind!A4</f>
        <v>161</v>
      </c>
      <c r="K4" s="6" t="n">
        <f aca="false">195*DemandWind!A4</f>
        <v>179.4</v>
      </c>
      <c r="L4" s="6" t="n">
        <f aca="false">265*DemandWind!A4</f>
        <v>243.8</v>
      </c>
      <c r="M4" s="6" t="n">
        <f aca="false">194*DemandWind!A4</f>
        <v>178.48</v>
      </c>
      <c r="N4" s="6" t="n">
        <f aca="false">317*DemandWind!A4</f>
        <v>291.64</v>
      </c>
      <c r="O4" s="6" t="n">
        <f aca="false">100*DemandWind!A4</f>
        <v>92</v>
      </c>
      <c r="P4" s="6" t="n">
        <f aca="false">333*DemandWind!A4</f>
        <v>306.36</v>
      </c>
      <c r="Q4" s="6" t="n">
        <f aca="false">181*DemandWind!A4</f>
        <v>166.52</v>
      </c>
      <c r="R4" s="7" t="n">
        <f aca="false">128*DemandWind!A4</f>
        <v>117.76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customFormat="false" ht="13.8" hidden="false" customHeight="false" outlineLevel="0" collapsed="false">
      <c r="A5" s="5" t="n">
        <v>4</v>
      </c>
      <c r="B5" s="5" t="n">
        <f aca="false">108*DemandWind!A5</f>
        <v>100.44</v>
      </c>
      <c r="C5" s="6" t="n">
        <f aca="false">97*DemandWind!A5</f>
        <v>90.21</v>
      </c>
      <c r="D5" s="6" t="n">
        <f aca="false">180*DemandWind!A5</f>
        <v>167.4</v>
      </c>
      <c r="E5" s="6" t="n">
        <f aca="false">74*DemandWind!A5</f>
        <v>68.82</v>
      </c>
      <c r="F5" s="6" t="n">
        <f aca="false">71*DemandWind!A5</f>
        <v>66.03</v>
      </c>
      <c r="G5" s="6" t="n">
        <f aca="false">136*DemandWind!A5</f>
        <v>126.48</v>
      </c>
      <c r="H5" s="6" t="n">
        <f aca="false">125*DemandWind!A5</f>
        <v>116.25</v>
      </c>
      <c r="I5" s="6" t="n">
        <f aca="false">171*DemandWind!A5</f>
        <v>159.03</v>
      </c>
      <c r="J5" s="6" t="n">
        <f aca="false">175*DemandWind!A5</f>
        <v>162.75</v>
      </c>
      <c r="K5" s="6" t="n">
        <f aca="false">195*DemandWind!A5</f>
        <v>181.35</v>
      </c>
      <c r="L5" s="6" t="n">
        <f aca="false">265*DemandWind!A5</f>
        <v>246.45</v>
      </c>
      <c r="M5" s="6" t="n">
        <f aca="false">194*DemandWind!A5</f>
        <v>180.42</v>
      </c>
      <c r="N5" s="6" t="n">
        <f aca="false">317*DemandWind!A5</f>
        <v>294.81</v>
      </c>
      <c r="O5" s="6" t="n">
        <f aca="false">100*DemandWind!A5</f>
        <v>93</v>
      </c>
      <c r="P5" s="6" t="n">
        <f aca="false">333*DemandWind!A5</f>
        <v>309.69</v>
      </c>
      <c r="Q5" s="6" t="n">
        <f aca="false">181*DemandWind!A5</f>
        <v>168.33</v>
      </c>
      <c r="R5" s="7" t="n">
        <f aca="false">128*DemandWind!A5</f>
        <v>119.04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customFormat="false" ht="13.8" hidden="false" customHeight="false" outlineLevel="0" collapsed="false">
      <c r="A6" s="5" t="n">
        <v>5</v>
      </c>
      <c r="B6" s="5" t="n">
        <f aca="false">108*DemandWind!A6</f>
        <v>101.52</v>
      </c>
      <c r="C6" s="6" t="n">
        <f aca="false">97*DemandWind!A6</f>
        <v>91.18</v>
      </c>
      <c r="D6" s="6" t="n">
        <f aca="false">180*DemandWind!A6</f>
        <v>169.2</v>
      </c>
      <c r="E6" s="6" t="n">
        <f aca="false">74*DemandWind!A6</f>
        <v>69.56</v>
      </c>
      <c r="F6" s="6" t="n">
        <f aca="false">71*DemandWind!A6</f>
        <v>66.74</v>
      </c>
      <c r="G6" s="6" t="n">
        <f aca="false">136*DemandWind!A6</f>
        <v>127.84</v>
      </c>
      <c r="H6" s="6" t="n">
        <f aca="false">125*DemandWind!A6</f>
        <v>117.5</v>
      </c>
      <c r="I6" s="6" t="n">
        <f aca="false">171*DemandWind!A6</f>
        <v>160.74</v>
      </c>
      <c r="J6" s="6" t="n">
        <f aca="false">175*DemandWind!A6</f>
        <v>164.5</v>
      </c>
      <c r="K6" s="6" t="n">
        <f aca="false">195*DemandWind!A6</f>
        <v>183.3</v>
      </c>
      <c r="L6" s="6" t="n">
        <f aca="false">265*DemandWind!A6</f>
        <v>249.1</v>
      </c>
      <c r="M6" s="6" t="n">
        <f aca="false">194*DemandWind!A6</f>
        <v>182.36</v>
      </c>
      <c r="N6" s="6" t="n">
        <f aca="false">317*DemandWind!A6</f>
        <v>297.98</v>
      </c>
      <c r="O6" s="6" t="n">
        <f aca="false">100*DemandWind!A6</f>
        <v>94</v>
      </c>
      <c r="P6" s="6" t="n">
        <f aca="false">333*DemandWind!A6</f>
        <v>313.02</v>
      </c>
      <c r="Q6" s="6" t="n">
        <f aca="false">181*DemandWind!A6</f>
        <v>170.14</v>
      </c>
      <c r="R6" s="7" t="n">
        <f aca="false">128*DemandWind!A6</f>
        <v>120.32</v>
      </c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customFormat="false" ht="13.8" hidden="false" customHeight="false" outlineLevel="0" collapsed="false">
      <c r="A7" s="5" t="n">
        <v>6</v>
      </c>
      <c r="B7" s="5" t="n">
        <f aca="false">108*DemandWind!A7</f>
        <v>102.6</v>
      </c>
      <c r="C7" s="6" t="n">
        <f aca="false">97*DemandWind!A7</f>
        <v>92.15</v>
      </c>
      <c r="D7" s="6" t="n">
        <f aca="false">180*DemandWind!A7</f>
        <v>171</v>
      </c>
      <c r="E7" s="6" t="n">
        <f aca="false">74*DemandWind!A7</f>
        <v>70.3</v>
      </c>
      <c r="F7" s="6" t="n">
        <f aca="false">71*DemandWind!A7</f>
        <v>67.45</v>
      </c>
      <c r="G7" s="6" t="n">
        <f aca="false">136*DemandWind!A7</f>
        <v>129.2</v>
      </c>
      <c r="H7" s="6" t="n">
        <f aca="false">125*DemandWind!A7</f>
        <v>118.75</v>
      </c>
      <c r="I7" s="6" t="n">
        <f aca="false">171*DemandWind!A7</f>
        <v>162.45</v>
      </c>
      <c r="J7" s="6" t="n">
        <f aca="false">175*DemandWind!A7</f>
        <v>166.25</v>
      </c>
      <c r="K7" s="6" t="n">
        <f aca="false">195*DemandWind!A7</f>
        <v>185.25</v>
      </c>
      <c r="L7" s="6" t="n">
        <f aca="false">265*DemandWind!A7</f>
        <v>251.75</v>
      </c>
      <c r="M7" s="6" t="n">
        <f aca="false">194*DemandWind!A7</f>
        <v>184.3</v>
      </c>
      <c r="N7" s="6" t="n">
        <f aca="false">317*DemandWind!A7</f>
        <v>301.15</v>
      </c>
      <c r="O7" s="6" t="n">
        <f aca="false">100*DemandWind!A7</f>
        <v>95</v>
      </c>
      <c r="P7" s="6" t="n">
        <f aca="false">333*DemandWind!A7</f>
        <v>316.35</v>
      </c>
      <c r="Q7" s="6" t="n">
        <f aca="false">181*DemandWind!A7</f>
        <v>171.95</v>
      </c>
      <c r="R7" s="7" t="n">
        <f aca="false">128*DemandWind!A7</f>
        <v>121.6</v>
      </c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customFormat="false" ht="13.8" hidden="false" customHeight="false" outlineLevel="0" collapsed="false">
      <c r="A8" s="5" t="n">
        <v>7</v>
      </c>
      <c r="B8" s="5" t="n">
        <f aca="false">108*DemandWind!A8</f>
        <v>103.68</v>
      </c>
      <c r="C8" s="6" t="n">
        <f aca="false">97*DemandWind!A8</f>
        <v>93.12</v>
      </c>
      <c r="D8" s="6" t="n">
        <f aca="false">180*DemandWind!A8</f>
        <v>172.8</v>
      </c>
      <c r="E8" s="6" t="n">
        <f aca="false">74*DemandWind!A8</f>
        <v>71.04</v>
      </c>
      <c r="F8" s="6" t="n">
        <f aca="false">71*DemandWind!A8</f>
        <v>68.16</v>
      </c>
      <c r="G8" s="6" t="n">
        <f aca="false">136*DemandWind!A8</f>
        <v>130.56</v>
      </c>
      <c r="H8" s="6" t="n">
        <f aca="false">125*DemandWind!A8</f>
        <v>120</v>
      </c>
      <c r="I8" s="6" t="n">
        <f aca="false">171*DemandWind!A8</f>
        <v>164.16</v>
      </c>
      <c r="J8" s="6" t="n">
        <f aca="false">175*DemandWind!A8</f>
        <v>168</v>
      </c>
      <c r="K8" s="6" t="n">
        <f aca="false">195*DemandWind!A8</f>
        <v>187.2</v>
      </c>
      <c r="L8" s="6" t="n">
        <f aca="false">265*DemandWind!A8</f>
        <v>254.4</v>
      </c>
      <c r="M8" s="6" t="n">
        <f aca="false">194*DemandWind!A8</f>
        <v>186.24</v>
      </c>
      <c r="N8" s="6" t="n">
        <f aca="false">317*DemandWind!A8</f>
        <v>304.32</v>
      </c>
      <c r="O8" s="6" t="n">
        <f aca="false">100*DemandWind!A8</f>
        <v>96</v>
      </c>
      <c r="P8" s="6" t="n">
        <f aca="false">333*DemandWind!A8</f>
        <v>319.68</v>
      </c>
      <c r="Q8" s="6" t="n">
        <f aca="false">181*DemandWind!A8</f>
        <v>173.76</v>
      </c>
      <c r="R8" s="7" t="n">
        <f aca="false">128*DemandWind!A8</f>
        <v>122.88</v>
      </c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customFormat="false" ht="13.8" hidden="false" customHeight="false" outlineLevel="0" collapsed="false">
      <c r="A9" s="5" t="n">
        <v>8</v>
      </c>
      <c r="B9" s="5" t="n">
        <f aca="false">108*DemandWind!A9</f>
        <v>104.76</v>
      </c>
      <c r="C9" s="6" t="n">
        <f aca="false">97*DemandWind!A9</f>
        <v>94.09</v>
      </c>
      <c r="D9" s="6" t="n">
        <f aca="false">180*DemandWind!A9</f>
        <v>174.6</v>
      </c>
      <c r="E9" s="6" t="n">
        <f aca="false">74*DemandWind!A9</f>
        <v>71.78</v>
      </c>
      <c r="F9" s="6" t="n">
        <f aca="false">71*DemandWind!A9</f>
        <v>68.87</v>
      </c>
      <c r="G9" s="6" t="n">
        <f aca="false">136*DemandWind!A9</f>
        <v>131.92</v>
      </c>
      <c r="H9" s="6" t="n">
        <f aca="false">125*DemandWind!A9</f>
        <v>121.25</v>
      </c>
      <c r="I9" s="6" t="n">
        <f aca="false">171*DemandWind!A9</f>
        <v>165.87</v>
      </c>
      <c r="J9" s="6" t="n">
        <f aca="false">175*DemandWind!A9</f>
        <v>169.75</v>
      </c>
      <c r="K9" s="6" t="n">
        <f aca="false">195*DemandWind!A9</f>
        <v>189.15</v>
      </c>
      <c r="L9" s="6" t="n">
        <f aca="false">265*DemandWind!A9</f>
        <v>257.05</v>
      </c>
      <c r="M9" s="6" t="n">
        <f aca="false">194*DemandWind!A9</f>
        <v>188.18</v>
      </c>
      <c r="N9" s="6" t="n">
        <f aca="false">317*DemandWind!A9</f>
        <v>307.49</v>
      </c>
      <c r="O9" s="6" t="n">
        <f aca="false">100*DemandWind!A9</f>
        <v>97</v>
      </c>
      <c r="P9" s="6" t="n">
        <f aca="false">333*DemandWind!A9</f>
        <v>323.01</v>
      </c>
      <c r="Q9" s="6" t="n">
        <f aca="false">181*DemandWind!A9</f>
        <v>175.57</v>
      </c>
      <c r="R9" s="7" t="n">
        <f aca="false">128*DemandWind!A9</f>
        <v>124.16</v>
      </c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customFormat="false" ht="13.8" hidden="false" customHeight="false" outlineLevel="0" collapsed="false">
      <c r="A10" s="5" t="n">
        <v>9</v>
      </c>
      <c r="B10" s="5" t="n">
        <f aca="false">108*DemandWind!A10</f>
        <v>105.84</v>
      </c>
      <c r="C10" s="6" t="n">
        <f aca="false">97*DemandWind!A10</f>
        <v>95.06</v>
      </c>
      <c r="D10" s="6" t="n">
        <f aca="false">180*DemandWind!A10</f>
        <v>176.4</v>
      </c>
      <c r="E10" s="6" t="n">
        <f aca="false">74*DemandWind!A10</f>
        <v>72.52</v>
      </c>
      <c r="F10" s="6" t="n">
        <f aca="false">71*DemandWind!A10</f>
        <v>69.58</v>
      </c>
      <c r="G10" s="6" t="n">
        <f aca="false">136*DemandWind!A10</f>
        <v>133.28</v>
      </c>
      <c r="H10" s="6" t="n">
        <f aca="false">125*DemandWind!A10</f>
        <v>122.5</v>
      </c>
      <c r="I10" s="6" t="n">
        <f aca="false">171*DemandWind!A10</f>
        <v>167.58</v>
      </c>
      <c r="J10" s="6" t="n">
        <f aca="false">175*DemandWind!A10</f>
        <v>171.5</v>
      </c>
      <c r="K10" s="6" t="n">
        <f aca="false">195*DemandWind!A10</f>
        <v>191.1</v>
      </c>
      <c r="L10" s="6" t="n">
        <f aca="false">265*DemandWind!A10</f>
        <v>259.7</v>
      </c>
      <c r="M10" s="6" t="n">
        <f aca="false">194*DemandWind!A10</f>
        <v>190.12</v>
      </c>
      <c r="N10" s="6" t="n">
        <f aca="false">317*DemandWind!A10</f>
        <v>310.66</v>
      </c>
      <c r="O10" s="6" t="n">
        <f aca="false">100*DemandWind!A10</f>
        <v>98</v>
      </c>
      <c r="P10" s="6" t="n">
        <f aca="false">333*DemandWind!A10</f>
        <v>326.34</v>
      </c>
      <c r="Q10" s="6" t="n">
        <f aca="false">181*DemandWind!A10</f>
        <v>177.38</v>
      </c>
      <c r="R10" s="7" t="n">
        <f aca="false">128*DemandWind!A10</f>
        <v>125.44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customFormat="false" ht="13.8" hidden="false" customHeight="false" outlineLevel="0" collapsed="false">
      <c r="A11" s="5" t="n">
        <v>10</v>
      </c>
      <c r="B11" s="5" t="n">
        <f aca="false">108*DemandWind!A11</f>
        <v>106.92</v>
      </c>
      <c r="C11" s="6" t="n">
        <f aca="false">97*DemandWind!A11</f>
        <v>96.03</v>
      </c>
      <c r="D11" s="6" t="n">
        <f aca="false">180*DemandWind!A11</f>
        <v>178.2</v>
      </c>
      <c r="E11" s="6" t="n">
        <f aca="false">74*DemandWind!A11</f>
        <v>73.26</v>
      </c>
      <c r="F11" s="6" t="n">
        <f aca="false">71*DemandWind!A11</f>
        <v>70.29</v>
      </c>
      <c r="G11" s="6" t="n">
        <f aca="false">136*DemandWind!A11</f>
        <v>134.64</v>
      </c>
      <c r="H11" s="6" t="n">
        <f aca="false">125*DemandWind!A11</f>
        <v>123.75</v>
      </c>
      <c r="I11" s="6" t="n">
        <f aca="false">171*DemandWind!A11</f>
        <v>169.29</v>
      </c>
      <c r="J11" s="6" t="n">
        <f aca="false">175*DemandWind!A11</f>
        <v>173.25</v>
      </c>
      <c r="K11" s="6" t="n">
        <f aca="false">195*DemandWind!A11</f>
        <v>193.05</v>
      </c>
      <c r="L11" s="6" t="n">
        <f aca="false">265*DemandWind!A11</f>
        <v>262.35</v>
      </c>
      <c r="M11" s="6" t="n">
        <f aca="false">194*DemandWind!A11</f>
        <v>192.06</v>
      </c>
      <c r="N11" s="6" t="n">
        <f aca="false">317*DemandWind!A11</f>
        <v>313.83</v>
      </c>
      <c r="O11" s="6" t="n">
        <f aca="false">100*DemandWind!A11</f>
        <v>99</v>
      </c>
      <c r="P11" s="6" t="n">
        <f aca="false">333*DemandWind!A11</f>
        <v>329.67</v>
      </c>
      <c r="Q11" s="6" t="n">
        <f aca="false">181*DemandWind!A11</f>
        <v>179.19</v>
      </c>
      <c r="R11" s="7" t="n">
        <f aca="false">128*DemandWind!A11</f>
        <v>126.72</v>
      </c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customFormat="false" ht="13.8" hidden="false" customHeight="false" outlineLevel="0" collapsed="false">
      <c r="A12" s="5" t="n">
        <v>11</v>
      </c>
      <c r="B12" s="5" t="n">
        <f aca="false">108*DemandWind!A12</f>
        <v>108</v>
      </c>
      <c r="C12" s="6" t="n">
        <f aca="false">97*DemandWind!A12</f>
        <v>97</v>
      </c>
      <c r="D12" s="6" t="n">
        <f aca="false">180*DemandWind!A12</f>
        <v>180</v>
      </c>
      <c r="E12" s="6" t="n">
        <f aca="false">74*DemandWind!A12</f>
        <v>74</v>
      </c>
      <c r="F12" s="6" t="n">
        <f aca="false">71*DemandWind!A12</f>
        <v>71</v>
      </c>
      <c r="G12" s="6" t="n">
        <f aca="false">136*DemandWind!A12</f>
        <v>136</v>
      </c>
      <c r="H12" s="6" t="n">
        <f aca="false">125*DemandWind!A12</f>
        <v>125</v>
      </c>
      <c r="I12" s="6" t="n">
        <f aca="false">171*DemandWind!A12</f>
        <v>171</v>
      </c>
      <c r="J12" s="6" t="n">
        <f aca="false">175*DemandWind!A12</f>
        <v>175</v>
      </c>
      <c r="K12" s="6" t="n">
        <f aca="false">195*DemandWind!A12</f>
        <v>195</v>
      </c>
      <c r="L12" s="6" t="n">
        <f aca="false">265*DemandWind!A12</f>
        <v>265</v>
      </c>
      <c r="M12" s="6" t="n">
        <f aca="false">194*DemandWind!A12</f>
        <v>194</v>
      </c>
      <c r="N12" s="6" t="n">
        <f aca="false">317*DemandWind!A12</f>
        <v>317</v>
      </c>
      <c r="O12" s="6" t="n">
        <f aca="false">100*DemandWind!A12</f>
        <v>100</v>
      </c>
      <c r="P12" s="6" t="n">
        <f aca="false">333*DemandWind!A12</f>
        <v>333</v>
      </c>
      <c r="Q12" s="6" t="n">
        <f aca="false">181*DemandWind!A12</f>
        <v>181</v>
      </c>
      <c r="R12" s="7" t="n">
        <f aca="false">128*DemandWind!A12</f>
        <v>128</v>
      </c>
    </row>
    <row r="13" customFormat="false" ht="13.8" hidden="false" customHeight="false" outlineLevel="0" collapsed="false">
      <c r="A13" s="5" t="n">
        <v>12</v>
      </c>
      <c r="B13" s="5" t="n">
        <f aca="false">108*DemandWind!A13</f>
        <v>109.08</v>
      </c>
      <c r="C13" s="6" t="n">
        <f aca="false">97*DemandWind!A13</f>
        <v>97.97</v>
      </c>
      <c r="D13" s="6" t="n">
        <f aca="false">180*DemandWind!A13</f>
        <v>181.8</v>
      </c>
      <c r="E13" s="6" t="n">
        <f aca="false">74*DemandWind!A13</f>
        <v>74.74</v>
      </c>
      <c r="F13" s="6" t="n">
        <f aca="false">71*DemandWind!A13</f>
        <v>71.71</v>
      </c>
      <c r="G13" s="6" t="n">
        <f aca="false">136*DemandWind!A13</f>
        <v>137.36</v>
      </c>
      <c r="H13" s="6" t="n">
        <f aca="false">125*DemandWind!A13</f>
        <v>126.25</v>
      </c>
      <c r="I13" s="6" t="n">
        <f aca="false">171*DemandWind!A13</f>
        <v>172.71</v>
      </c>
      <c r="J13" s="6" t="n">
        <f aca="false">175*DemandWind!A13</f>
        <v>176.75</v>
      </c>
      <c r="K13" s="6" t="n">
        <f aca="false">195*DemandWind!A13</f>
        <v>196.95</v>
      </c>
      <c r="L13" s="6" t="n">
        <f aca="false">265*DemandWind!A13</f>
        <v>267.65</v>
      </c>
      <c r="M13" s="6" t="n">
        <f aca="false">194*DemandWind!A13</f>
        <v>195.94</v>
      </c>
      <c r="N13" s="6" t="n">
        <f aca="false">317*DemandWind!A13</f>
        <v>320.17</v>
      </c>
      <c r="O13" s="6" t="n">
        <f aca="false">100*DemandWind!A13</f>
        <v>101</v>
      </c>
      <c r="P13" s="6" t="n">
        <f aca="false">333*DemandWind!A13</f>
        <v>336.33</v>
      </c>
      <c r="Q13" s="6" t="n">
        <f aca="false">181*DemandWind!A13</f>
        <v>182.81</v>
      </c>
      <c r="R13" s="7" t="n">
        <f aca="false">128*DemandWind!A13</f>
        <v>129.28</v>
      </c>
    </row>
    <row r="14" customFormat="false" ht="13.8" hidden="false" customHeight="false" outlineLevel="0" collapsed="false">
      <c r="A14" s="5" t="n">
        <v>13</v>
      </c>
      <c r="B14" s="5" t="n">
        <f aca="false">108*DemandWind!A14</f>
        <v>110.16</v>
      </c>
      <c r="C14" s="6" t="n">
        <f aca="false">97*DemandWind!A14</f>
        <v>98.94</v>
      </c>
      <c r="D14" s="6" t="n">
        <f aca="false">180*DemandWind!A14</f>
        <v>183.6</v>
      </c>
      <c r="E14" s="6" t="n">
        <f aca="false">74*DemandWind!A14</f>
        <v>75.48</v>
      </c>
      <c r="F14" s="6" t="n">
        <f aca="false">71*DemandWind!A14</f>
        <v>72.42</v>
      </c>
      <c r="G14" s="6" t="n">
        <f aca="false">136*DemandWind!A14</f>
        <v>138.72</v>
      </c>
      <c r="H14" s="6" t="n">
        <f aca="false">125*DemandWind!A14</f>
        <v>127.5</v>
      </c>
      <c r="I14" s="6" t="n">
        <f aca="false">171*DemandWind!A14</f>
        <v>174.42</v>
      </c>
      <c r="J14" s="6" t="n">
        <f aca="false">175*DemandWind!A14</f>
        <v>178.5</v>
      </c>
      <c r="K14" s="6" t="n">
        <f aca="false">195*DemandWind!A14</f>
        <v>198.9</v>
      </c>
      <c r="L14" s="6" t="n">
        <f aca="false">265*DemandWind!A14</f>
        <v>270.3</v>
      </c>
      <c r="M14" s="6" t="n">
        <f aca="false">194*DemandWind!A14</f>
        <v>197.88</v>
      </c>
      <c r="N14" s="6" t="n">
        <f aca="false">317*DemandWind!A14</f>
        <v>323.34</v>
      </c>
      <c r="O14" s="6" t="n">
        <f aca="false">100*DemandWind!A14</f>
        <v>102</v>
      </c>
      <c r="P14" s="6" t="n">
        <f aca="false">333*DemandWind!A14</f>
        <v>339.66</v>
      </c>
      <c r="Q14" s="6" t="n">
        <f aca="false">181*DemandWind!A14</f>
        <v>184.62</v>
      </c>
      <c r="R14" s="7" t="n">
        <f aca="false">128*DemandWind!A14</f>
        <v>130.56</v>
      </c>
    </row>
    <row r="15" customFormat="false" ht="13.8" hidden="false" customHeight="false" outlineLevel="0" collapsed="false">
      <c r="A15" s="5" t="n">
        <v>14</v>
      </c>
      <c r="B15" s="5" t="n">
        <f aca="false">108*DemandWind!A15</f>
        <v>111.24</v>
      </c>
      <c r="C15" s="6" t="n">
        <f aca="false">97*DemandWind!A15</f>
        <v>99.91</v>
      </c>
      <c r="D15" s="6" t="n">
        <f aca="false">180*DemandWind!A15</f>
        <v>185.4</v>
      </c>
      <c r="E15" s="6" t="n">
        <f aca="false">74*DemandWind!A15</f>
        <v>76.22</v>
      </c>
      <c r="F15" s="6" t="n">
        <f aca="false">71*DemandWind!A15</f>
        <v>73.13</v>
      </c>
      <c r="G15" s="6" t="n">
        <f aca="false">136*DemandWind!A15</f>
        <v>140.08</v>
      </c>
      <c r="H15" s="6" t="n">
        <f aca="false">125*DemandWind!A15</f>
        <v>128.75</v>
      </c>
      <c r="I15" s="6" t="n">
        <f aca="false">171*DemandWind!A15</f>
        <v>176.13</v>
      </c>
      <c r="J15" s="6" t="n">
        <f aca="false">175*DemandWind!A15</f>
        <v>180.25</v>
      </c>
      <c r="K15" s="6" t="n">
        <f aca="false">195*DemandWind!A15</f>
        <v>200.85</v>
      </c>
      <c r="L15" s="6" t="n">
        <f aca="false">265*DemandWind!A15</f>
        <v>272.95</v>
      </c>
      <c r="M15" s="6" t="n">
        <f aca="false">194*DemandWind!A15</f>
        <v>199.82</v>
      </c>
      <c r="N15" s="6" t="n">
        <f aca="false">317*DemandWind!A15</f>
        <v>326.51</v>
      </c>
      <c r="O15" s="6" t="n">
        <f aca="false">100*DemandWind!A15</f>
        <v>103</v>
      </c>
      <c r="P15" s="6" t="n">
        <f aca="false">333*DemandWind!A15</f>
        <v>342.99</v>
      </c>
      <c r="Q15" s="6" t="n">
        <f aca="false">181*DemandWind!A15</f>
        <v>186.43</v>
      </c>
      <c r="R15" s="7" t="n">
        <f aca="false">128*DemandWind!A15</f>
        <v>131.84</v>
      </c>
    </row>
    <row r="16" customFormat="false" ht="13.8" hidden="false" customHeight="false" outlineLevel="0" collapsed="false">
      <c r="A16" s="5" t="n">
        <v>15</v>
      </c>
      <c r="B16" s="5" t="n">
        <f aca="false">108*DemandWind!A16</f>
        <v>112.32</v>
      </c>
      <c r="C16" s="6" t="n">
        <f aca="false">97*DemandWind!A16</f>
        <v>100.88</v>
      </c>
      <c r="D16" s="6" t="n">
        <f aca="false">180*DemandWind!A16</f>
        <v>187.2</v>
      </c>
      <c r="E16" s="6" t="n">
        <f aca="false">74*DemandWind!A16</f>
        <v>76.96</v>
      </c>
      <c r="F16" s="6" t="n">
        <f aca="false">71*DemandWind!A16</f>
        <v>73.84</v>
      </c>
      <c r="G16" s="6" t="n">
        <f aca="false">136*DemandWind!A16</f>
        <v>141.44</v>
      </c>
      <c r="H16" s="6" t="n">
        <f aca="false">125*DemandWind!A16</f>
        <v>130</v>
      </c>
      <c r="I16" s="6" t="n">
        <f aca="false">171*DemandWind!A16</f>
        <v>177.84</v>
      </c>
      <c r="J16" s="6" t="n">
        <f aca="false">175*DemandWind!A16</f>
        <v>182</v>
      </c>
      <c r="K16" s="6" t="n">
        <f aca="false">195*DemandWind!A16</f>
        <v>202.8</v>
      </c>
      <c r="L16" s="6" t="n">
        <f aca="false">265*DemandWind!A16</f>
        <v>275.6</v>
      </c>
      <c r="M16" s="6" t="n">
        <f aca="false">194*DemandWind!A16</f>
        <v>201.76</v>
      </c>
      <c r="N16" s="6" t="n">
        <f aca="false">317*DemandWind!A16</f>
        <v>329.68</v>
      </c>
      <c r="O16" s="6" t="n">
        <f aca="false">100*DemandWind!A16</f>
        <v>104</v>
      </c>
      <c r="P16" s="6" t="n">
        <f aca="false">333*DemandWind!A16</f>
        <v>346.32</v>
      </c>
      <c r="Q16" s="6" t="n">
        <f aca="false">181*DemandWind!A16</f>
        <v>188.24</v>
      </c>
      <c r="R16" s="7" t="n">
        <f aca="false">128*DemandWind!A16</f>
        <v>133.12</v>
      </c>
    </row>
    <row r="17" customFormat="false" ht="13.8" hidden="false" customHeight="false" outlineLevel="0" collapsed="false">
      <c r="A17" s="5" t="n">
        <v>16</v>
      </c>
      <c r="B17" s="5" t="n">
        <f aca="false">108*DemandWind!A17</f>
        <v>113.4</v>
      </c>
      <c r="C17" s="6" t="n">
        <f aca="false">97*DemandWind!A17</f>
        <v>101.85</v>
      </c>
      <c r="D17" s="6" t="n">
        <f aca="false">180*DemandWind!A17</f>
        <v>189</v>
      </c>
      <c r="E17" s="6" t="n">
        <f aca="false">74*DemandWind!A17</f>
        <v>77.7</v>
      </c>
      <c r="F17" s="6" t="n">
        <f aca="false">71*DemandWind!A17</f>
        <v>74.55</v>
      </c>
      <c r="G17" s="6" t="n">
        <f aca="false">136*DemandWind!A17</f>
        <v>142.8</v>
      </c>
      <c r="H17" s="6" t="n">
        <f aca="false">125*DemandWind!A17</f>
        <v>131.25</v>
      </c>
      <c r="I17" s="6" t="n">
        <f aca="false">171*DemandWind!A17</f>
        <v>179.55</v>
      </c>
      <c r="J17" s="6" t="n">
        <f aca="false">175*DemandWind!A17</f>
        <v>183.75</v>
      </c>
      <c r="K17" s="6" t="n">
        <f aca="false">195*DemandWind!A17</f>
        <v>204.75</v>
      </c>
      <c r="L17" s="6" t="n">
        <f aca="false">265*DemandWind!A17</f>
        <v>278.25</v>
      </c>
      <c r="M17" s="6" t="n">
        <f aca="false">194*DemandWind!A17</f>
        <v>203.7</v>
      </c>
      <c r="N17" s="6" t="n">
        <f aca="false">317*DemandWind!A17</f>
        <v>332.85</v>
      </c>
      <c r="O17" s="6" t="n">
        <f aca="false">100*DemandWind!A17</f>
        <v>105</v>
      </c>
      <c r="P17" s="6" t="n">
        <f aca="false">333*DemandWind!A17</f>
        <v>349.65</v>
      </c>
      <c r="Q17" s="6" t="n">
        <f aca="false">181*DemandWind!A17</f>
        <v>190.05</v>
      </c>
      <c r="R17" s="7" t="n">
        <f aca="false">128*DemandWind!A17</f>
        <v>134.4</v>
      </c>
    </row>
    <row r="18" customFormat="false" ht="13.8" hidden="false" customHeight="false" outlineLevel="0" collapsed="false">
      <c r="A18" s="5" t="n">
        <v>17</v>
      </c>
      <c r="B18" s="5" t="n">
        <f aca="false">108*DemandWind!A18</f>
        <v>114.48</v>
      </c>
      <c r="C18" s="6" t="n">
        <f aca="false">97*DemandWind!A18</f>
        <v>102.82</v>
      </c>
      <c r="D18" s="6" t="n">
        <f aca="false">180*DemandWind!A18</f>
        <v>190.8</v>
      </c>
      <c r="E18" s="6" t="n">
        <f aca="false">74*DemandWind!A18</f>
        <v>78.44</v>
      </c>
      <c r="F18" s="6" t="n">
        <f aca="false">71*DemandWind!A18</f>
        <v>75.26</v>
      </c>
      <c r="G18" s="6" t="n">
        <f aca="false">136*DemandWind!A18</f>
        <v>144.16</v>
      </c>
      <c r="H18" s="6" t="n">
        <f aca="false">125*DemandWind!A18</f>
        <v>132.5</v>
      </c>
      <c r="I18" s="6" t="n">
        <f aca="false">171*DemandWind!A18</f>
        <v>181.26</v>
      </c>
      <c r="J18" s="6" t="n">
        <f aca="false">175*DemandWind!A18</f>
        <v>185.5</v>
      </c>
      <c r="K18" s="6" t="n">
        <f aca="false">195*DemandWind!A18</f>
        <v>206.7</v>
      </c>
      <c r="L18" s="6" t="n">
        <f aca="false">265*DemandWind!A18</f>
        <v>280.9</v>
      </c>
      <c r="M18" s="6" t="n">
        <f aca="false">194*DemandWind!A18</f>
        <v>205.64</v>
      </c>
      <c r="N18" s="6" t="n">
        <f aca="false">317*DemandWind!A18</f>
        <v>336.02</v>
      </c>
      <c r="O18" s="6" t="n">
        <f aca="false">100*DemandWind!A18</f>
        <v>106</v>
      </c>
      <c r="P18" s="6" t="n">
        <f aca="false">333*DemandWind!A18</f>
        <v>352.98</v>
      </c>
      <c r="Q18" s="6" t="n">
        <f aca="false">181*DemandWind!A18</f>
        <v>191.86</v>
      </c>
      <c r="R18" s="7" t="n">
        <f aca="false">128*DemandWind!A18</f>
        <v>135.68</v>
      </c>
    </row>
    <row r="19" customFormat="false" ht="13.8" hidden="false" customHeight="false" outlineLevel="0" collapsed="false">
      <c r="A19" s="5" t="n">
        <v>18</v>
      </c>
      <c r="B19" s="5" t="n">
        <f aca="false">108*DemandWind!A19</f>
        <v>115.56</v>
      </c>
      <c r="C19" s="6" t="n">
        <f aca="false">97*DemandWind!A19</f>
        <v>103.79</v>
      </c>
      <c r="D19" s="6" t="n">
        <f aca="false">180*DemandWind!A19</f>
        <v>192.6</v>
      </c>
      <c r="E19" s="6" t="n">
        <f aca="false">74*DemandWind!A19</f>
        <v>79.18</v>
      </c>
      <c r="F19" s="6" t="n">
        <f aca="false">71*DemandWind!A19</f>
        <v>75.97</v>
      </c>
      <c r="G19" s="6" t="n">
        <f aca="false">136*DemandWind!A19</f>
        <v>145.52</v>
      </c>
      <c r="H19" s="6" t="n">
        <f aca="false">125*DemandWind!A19</f>
        <v>133.75</v>
      </c>
      <c r="I19" s="6" t="n">
        <f aca="false">171*DemandWind!A19</f>
        <v>182.97</v>
      </c>
      <c r="J19" s="6" t="n">
        <f aca="false">175*DemandWind!A19</f>
        <v>187.25</v>
      </c>
      <c r="K19" s="6" t="n">
        <f aca="false">195*DemandWind!A19</f>
        <v>208.65</v>
      </c>
      <c r="L19" s="6" t="n">
        <f aca="false">265*DemandWind!A19</f>
        <v>283.55</v>
      </c>
      <c r="M19" s="6" t="n">
        <f aca="false">194*DemandWind!A19</f>
        <v>207.58</v>
      </c>
      <c r="N19" s="6" t="n">
        <f aca="false">317*DemandWind!A19</f>
        <v>339.19</v>
      </c>
      <c r="O19" s="6" t="n">
        <f aca="false">100*DemandWind!A19</f>
        <v>107</v>
      </c>
      <c r="P19" s="6" t="n">
        <f aca="false">333*DemandWind!A19</f>
        <v>356.31</v>
      </c>
      <c r="Q19" s="6" t="n">
        <f aca="false">181*DemandWind!A19</f>
        <v>193.67</v>
      </c>
      <c r="R19" s="7" t="n">
        <f aca="false">128*DemandWind!A19</f>
        <v>136.96</v>
      </c>
    </row>
    <row r="20" customFormat="false" ht="13.8" hidden="false" customHeight="false" outlineLevel="0" collapsed="false">
      <c r="A20" s="5" t="n">
        <v>19</v>
      </c>
      <c r="B20" s="5" t="n">
        <f aca="false">108*DemandWind!A20</f>
        <v>116.64</v>
      </c>
      <c r="C20" s="6" t="n">
        <f aca="false">97*DemandWind!A20</f>
        <v>104.76</v>
      </c>
      <c r="D20" s="6" t="n">
        <f aca="false">180*DemandWind!A20</f>
        <v>194.4</v>
      </c>
      <c r="E20" s="6" t="n">
        <f aca="false">74*DemandWind!A20</f>
        <v>79.92</v>
      </c>
      <c r="F20" s="6" t="n">
        <f aca="false">71*DemandWind!A20</f>
        <v>76.68</v>
      </c>
      <c r="G20" s="6" t="n">
        <f aca="false">136*DemandWind!A20</f>
        <v>146.88</v>
      </c>
      <c r="H20" s="6" t="n">
        <f aca="false">125*DemandWind!A20</f>
        <v>135</v>
      </c>
      <c r="I20" s="6" t="n">
        <f aca="false">171*DemandWind!A20</f>
        <v>184.68</v>
      </c>
      <c r="J20" s="6" t="n">
        <f aca="false">175*DemandWind!A20</f>
        <v>189</v>
      </c>
      <c r="K20" s="6" t="n">
        <f aca="false">195*DemandWind!A20</f>
        <v>210.6</v>
      </c>
      <c r="L20" s="6" t="n">
        <f aca="false">265*DemandWind!A20</f>
        <v>286.2</v>
      </c>
      <c r="M20" s="6" t="n">
        <f aca="false">194*DemandWind!A20</f>
        <v>209.52</v>
      </c>
      <c r="N20" s="6" t="n">
        <f aca="false">317*DemandWind!A20</f>
        <v>342.36</v>
      </c>
      <c r="O20" s="6" t="n">
        <f aca="false">100*DemandWind!A20</f>
        <v>108</v>
      </c>
      <c r="P20" s="6" t="n">
        <f aca="false">333*DemandWind!A20</f>
        <v>359.64</v>
      </c>
      <c r="Q20" s="6" t="n">
        <f aca="false">181*DemandWind!A20</f>
        <v>195.48</v>
      </c>
      <c r="R20" s="7" t="n">
        <f aca="false">128*DemandWind!A20</f>
        <v>138.24</v>
      </c>
    </row>
    <row r="21" customFormat="false" ht="13.8" hidden="false" customHeight="false" outlineLevel="0" collapsed="false">
      <c r="A21" s="5" t="n">
        <v>20</v>
      </c>
      <c r="B21" s="5" t="n">
        <f aca="false">108*DemandWind!A21</f>
        <v>117.72</v>
      </c>
      <c r="C21" s="6" t="n">
        <f aca="false">97*DemandWind!A21</f>
        <v>105.73</v>
      </c>
      <c r="D21" s="6" t="n">
        <f aca="false">180*DemandWind!A21</f>
        <v>196.2</v>
      </c>
      <c r="E21" s="6" t="n">
        <f aca="false">74*DemandWind!A21</f>
        <v>80.66</v>
      </c>
      <c r="F21" s="6" t="n">
        <f aca="false">71*DemandWind!A21</f>
        <v>77.39</v>
      </c>
      <c r="G21" s="6" t="n">
        <f aca="false">136*DemandWind!A21</f>
        <v>148.24</v>
      </c>
      <c r="H21" s="6" t="n">
        <f aca="false">125*DemandWind!A21</f>
        <v>136.25</v>
      </c>
      <c r="I21" s="6" t="n">
        <f aca="false">171*DemandWind!A21</f>
        <v>186.39</v>
      </c>
      <c r="J21" s="6" t="n">
        <f aca="false">175*DemandWind!A21</f>
        <v>190.75</v>
      </c>
      <c r="K21" s="6" t="n">
        <f aca="false">195*DemandWind!A21</f>
        <v>212.55</v>
      </c>
      <c r="L21" s="6" t="n">
        <f aca="false">265*DemandWind!A21</f>
        <v>288.85</v>
      </c>
      <c r="M21" s="6" t="n">
        <f aca="false">194*DemandWind!A21</f>
        <v>211.46</v>
      </c>
      <c r="N21" s="6" t="n">
        <f aca="false">317*DemandWind!A21</f>
        <v>345.53</v>
      </c>
      <c r="O21" s="6" t="n">
        <f aca="false">100*DemandWind!A21</f>
        <v>109</v>
      </c>
      <c r="P21" s="6" t="n">
        <f aca="false">333*DemandWind!A21</f>
        <v>362.97</v>
      </c>
      <c r="Q21" s="6" t="n">
        <f aca="false">181*DemandWind!A21</f>
        <v>197.29</v>
      </c>
      <c r="R21" s="7" t="n">
        <f aca="false">128*DemandWind!A21</f>
        <v>139.52</v>
      </c>
    </row>
    <row r="22" customFormat="false" ht="13.8" hidden="false" customHeight="false" outlineLevel="0" collapsed="false">
      <c r="A22" s="5" t="n">
        <v>21</v>
      </c>
      <c r="B22" s="5" t="n">
        <f aca="false">108*DemandWind!A22</f>
        <v>118.8</v>
      </c>
      <c r="C22" s="6" t="n">
        <f aca="false">97*DemandWind!A22</f>
        <v>106.7</v>
      </c>
      <c r="D22" s="6" t="n">
        <f aca="false">180*DemandWind!A22</f>
        <v>198</v>
      </c>
      <c r="E22" s="6" t="n">
        <f aca="false">74*DemandWind!A22</f>
        <v>81.4</v>
      </c>
      <c r="F22" s="6" t="n">
        <f aca="false">71*DemandWind!A22</f>
        <v>78.1</v>
      </c>
      <c r="G22" s="6" t="n">
        <f aca="false">136*DemandWind!A22</f>
        <v>149.6</v>
      </c>
      <c r="H22" s="6" t="n">
        <f aca="false">125*DemandWind!A22</f>
        <v>137.5</v>
      </c>
      <c r="I22" s="6" t="n">
        <f aca="false">171*DemandWind!A22</f>
        <v>188.1</v>
      </c>
      <c r="J22" s="6" t="n">
        <f aca="false">175*DemandWind!A22</f>
        <v>192.5</v>
      </c>
      <c r="K22" s="6" t="n">
        <f aca="false">195*DemandWind!A22</f>
        <v>214.5</v>
      </c>
      <c r="L22" s="6" t="n">
        <f aca="false">265*DemandWind!A22</f>
        <v>291.5</v>
      </c>
      <c r="M22" s="6" t="n">
        <f aca="false">194*DemandWind!A22</f>
        <v>213.4</v>
      </c>
      <c r="N22" s="6" t="n">
        <f aca="false">317*DemandWind!A22</f>
        <v>348.7</v>
      </c>
      <c r="O22" s="6" t="n">
        <f aca="false">100*DemandWind!A22</f>
        <v>110</v>
      </c>
      <c r="P22" s="6" t="n">
        <f aca="false">333*DemandWind!A22</f>
        <v>366.3</v>
      </c>
      <c r="Q22" s="6" t="n">
        <f aca="false">181*DemandWind!A22</f>
        <v>199.1</v>
      </c>
      <c r="R22" s="7" t="n">
        <f aca="false">128*DemandWind!A22</f>
        <v>140.8</v>
      </c>
    </row>
    <row r="23" customFormat="false" ht="13.8" hidden="false" customHeight="false" outlineLevel="0" collapsed="false">
      <c r="A23" s="5" t="n">
        <v>22</v>
      </c>
      <c r="B23" s="5" t="n">
        <f aca="false">108*DemandWind!A23</f>
        <v>119.88</v>
      </c>
      <c r="C23" s="6" t="n">
        <f aca="false">97*DemandWind!A23</f>
        <v>107.67</v>
      </c>
      <c r="D23" s="6" t="n">
        <f aca="false">180*DemandWind!A23</f>
        <v>199.8</v>
      </c>
      <c r="E23" s="6" t="n">
        <f aca="false">74*DemandWind!A23</f>
        <v>82.14</v>
      </c>
      <c r="F23" s="6" t="n">
        <f aca="false">71*DemandWind!A23</f>
        <v>78.81</v>
      </c>
      <c r="G23" s="6" t="n">
        <f aca="false">136*DemandWind!A23</f>
        <v>150.96</v>
      </c>
      <c r="H23" s="6" t="n">
        <f aca="false">125*DemandWind!A23</f>
        <v>138.75</v>
      </c>
      <c r="I23" s="6" t="n">
        <f aca="false">171*DemandWind!A23</f>
        <v>189.81</v>
      </c>
      <c r="J23" s="6" t="n">
        <f aca="false">175*DemandWind!A23</f>
        <v>194.25</v>
      </c>
      <c r="K23" s="6" t="n">
        <f aca="false">195*DemandWind!A23</f>
        <v>216.45</v>
      </c>
      <c r="L23" s="6" t="n">
        <f aca="false">265*DemandWind!A23</f>
        <v>294.15</v>
      </c>
      <c r="M23" s="6" t="n">
        <f aca="false">194*DemandWind!A23</f>
        <v>215.34</v>
      </c>
      <c r="N23" s="6" t="n">
        <f aca="false">317*DemandWind!A23</f>
        <v>351.87</v>
      </c>
      <c r="O23" s="6" t="n">
        <f aca="false">100*DemandWind!A23</f>
        <v>111</v>
      </c>
      <c r="P23" s="6" t="n">
        <f aca="false">333*DemandWind!A23</f>
        <v>369.63</v>
      </c>
      <c r="Q23" s="6" t="n">
        <f aca="false">181*DemandWind!A23</f>
        <v>200.91</v>
      </c>
      <c r="R23" s="7" t="n">
        <f aca="false">128*DemandWind!A23</f>
        <v>142.08</v>
      </c>
    </row>
    <row r="24" customFormat="false" ht="13.8" hidden="false" customHeight="false" outlineLevel="0" collapsed="false">
      <c r="A24" s="5" t="n">
        <v>23</v>
      </c>
      <c r="B24" s="5" t="n">
        <f aca="false">108*DemandWind!A24</f>
        <v>120.96</v>
      </c>
      <c r="C24" s="6" t="n">
        <f aca="false">97*DemandWind!A24</f>
        <v>108.64</v>
      </c>
      <c r="D24" s="6" t="n">
        <f aca="false">180*DemandWind!A24</f>
        <v>201.6</v>
      </c>
      <c r="E24" s="6" t="n">
        <f aca="false">74*DemandWind!A24</f>
        <v>82.88</v>
      </c>
      <c r="F24" s="6" t="n">
        <f aca="false">71*DemandWind!A24</f>
        <v>79.52</v>
      </c>
      <c r="G24" s="6" t="n">
        <f aca="false">136*DemandWind!A24</f>
        <v>152.32</v>
      </c>
      <c r="H24" s="6" t="n">
        <f aca="false">125*DemandWind!A24</f>
        <v>140</v>
      </c>
      <c r="I24" s="6" t="n">
        <f aca="false">171*DemandWind!A24</f>
        <v>191.52</v>
      </c>
      <c r="J24" s="6" t="n">
        <f aca="false">175*DemandWind!A24</f>
        <v>196</v>
      </c>
      <c r="K24" s="6" t="n">
        <f aca="false">195*DemandWind!A24</f>
        <v>218.4</v>
      </c>
      <c r="L24" s="6" t="n">
        <f aca="false">265*DemandWind!A24</f>
        <v>296.8</v>
      </c>
      <c r="M24" s="6" t="n">
        <f aca="false">194*DemandWind!A24</f>
        <v>217.28</v>
      </c>
      <c r="N24" s="6" t="n">
        <f aca="false">317*DemandWind!A24</f>
        <v>355.04</v>
      </c>
      <c r="O24" s="6" t="n">
        <f aca="false">100*DemandWind!A24</f>
        <v>112</v>
      </c>
      <c r="P24" s="6" t="n">
        <f aca="false">333*DemandWind!A24</f>
        <v>372.96</v>
      </c>
      <c r="Q24" s="6" t="n">
        <f aca="false">181*DemandWind!A24</f>
        <v>202.72</v>
      </c>
      <c r="R24" s="7" t="n">
        <f aca="false">128*DemandWind!A24</f>
        <v>143.36</v>
      </c>
    </row>
    <row r="25" customFormat="false" ht="13.8" hidden="false" customHeight="false" outlineLevel="0" collapsed="false">
      <c r="A25" s="5" t="n">
        <v>24</v>
      </c>
      <c r="B25" s="5" t="n">
        <f aca="false">108*DemandWind!A25</f>
        <v>122.04</v>
      </c>
      <c r="C25" s="6" t="n">
        <f aca="false">97*DemandWind!A25</f>
        <v>109.61</v>
      </c>
      <c r="D25" s="6" t="n">
        <f aca="false">180*DemandWind!A25</f>
        <v>203.4</v>
      </c>
      <c r="E25" s="6" t="n">
        <f aca="false">74*DemandWind!A25</f>
        <v>83.62</v>
      </c>
      <c r="F25" s="6" t="n">
        <f aca="false">71*DemandWind!A25</f>
        <v>80.23</v>
      </c>
      <c r="G25" s="6" t="n">
        <f aca="false">136*DemandWind!A25</f>
        <v>153.68</v>
      </c>
      <c r="H25" s="6" t="n">
        <f aca="false">125*DemandWind!A25</f>
        <v>141.25</v>
      </c>
      <c r="I25" s="6" t="n">
        <f aca="false">171*DemandWind!A25</f>
        <v>193.23</v>
      </c>
      <c r="J25" s="6" t="n">
        <f aca="false">175*DemandWind!A25</f>
        <v>197.75</v>
      </c>
      <c r="K25" s="6" t="n">
        <f aca="false">195*DemandWind!A25</f>
        <v>220.35</v>
      </c>
      <c r="L25" s="6" t="n">
        <f aca="false">265*DemandWind!A25</f>
        <v>299.45</v>
      </c>
      <c r="M25" s="6" t="n">
        <f aca="false">194*DemandWind!A25</f>
        <v>219.22</v>
      </c>
      <c r="N25" s="6" t="n">
        <f aca="false">317*DemandWind!A25</f>
        <v>358.21</v>
      </c>
      <c r="O25" s="6" t="n">
        <f aca="false">100*DemandWind!A25</f>
        <v>113</v>
      </c>
      <c r="P25" s="6" t="n">
        <f aca="false">333*DemandWind!A25</f>
        <v>376.29</v>
      </c>
      <c r="Q25" s="6" t="n">
        <f aca="false">181*DemandWind!A25</f>
        <v>204.53</v>
      </c>
      <c r="R25" s="7" t="n">
        <f aca="false">128*DemandWind!A25</f>
        <v>144.64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2" min="1" style="0" width="10.65"/>
    <col collapsed="false" customWidth="true" hidden="false" outlineLevel="0" max="3" min="3" style="0" width="3.98"/>
    <col collapsed="false" customWidth="true" hidden="false" outlineLevel="0" max="1019" min="4" style="0" width="10.65"/>
    <col collapsed="false" customWidth="false" hidden="false" outlineLevel="0" max="1025" min="1020" style="0" width="11.52"/>
  </cols>
  <sheetData>
    <row r="1" s="14" customFormat="true" ht="13.8" hidden="false" customHeight="false" outlineLevel="0" collapsed="false">
      <c r="A1" s="1" t="s">
        <v>0</v>
      </c>
      <c r="B1" s="1" t="s">
        <v>39</v>
      </c>
      <c r="C1" s="1" t="s">
        <v>42</v>
      </c>
      <c r="D1" s="1" t="s">
        <v>342</v>
      </c>
      <c r="E1" s="1" t="s">
        <v>343</v>
      </c>
      <c r="F1" s="1" t="s">
        <v>344</v>
      </c>
      <c r="G1" s="1" t="s">
        <v>345</v>
      </c>
      <c r="H1" s="1" t="s">
        <v>346</v>
      </c>
      <c r="I1" s="1" t="s">
        <v>347</v>
      </c>
      <c r="J1" s="1" t="s">
        <v>348</v>
      </c>
      <c r="K1" s="1" t="s">
        <v>349</v>
      </c>
      <c r="L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1" t="s">
        <v>350</v>
      </c>
      <c r="B2" s="21" t="n">
        <v>3</v>
      </c>
      <c r="C2" s="21" t="n">
        <v>1</v>
      </c>
      <c r="D2" s="21" t="n">
        <v>0</v>
      </c>
      <c r="E2" s="21" t="n">
        <v>3000</v>
      </c>
      <c r="F2" s="21" t="n">
        <v>250</v>
      </c>
      <c r="G2" s="21" t="n">
        <v>250</v>
      </c>
      <c r="H2" s="21" t="n">
        <v>87</v>
      </c>
      <c r="I2" s="21" t="n">
        <v>87</v>
      </c>
      <c r="J2" s="21" t="n">
        <v>0</v>
      </c>
      <c r="K2" s="21" t="n">
        <v>0</v>
      </c>
    </row>
    <row r="3" customFormat="false" ht="13.8" hidden="false" customHeight="false" outlineLevel="0" collapsed="false">
      <c r="A3" s="0" t="s">
        <v>351</v>
      </c>
      <c r="B3" s="0" t="n">
        <v>4</v>
      </c>
      <c r="C3" s="0" t="n">
        <v>1</v>
      </c>
      <c r="D3" s="21" t="n">
        <v>0</v>
      </c>
      <c r="E3" s="21" t="n">
        <v>3000</v>
      </c>
      <c r="F3" s="21" t="n">
        <v>250</v>
      </c>
      <c r="G3" s="21" t="n">
        <v>250</v>
      </c>
      <c r="H3" s="21" t="n">
        <v>87</v>
      </c>
      <c r="I3" s="21" t="n">
        <v>87</v>
      </c>
      <c r="J3" s="21" t="n">
        <v>0</v>
      </c>
      <c r="K3" s="21" t="n">
        <v>0</v>
      </c>
    </row>
    <row r="4" customFormat="false" ht="13.8" hidden="false" customHeight="false" outlineLevel="0" collapsed="false">
      <c r="A4" s="0" t="s">
        <v>352</v>
      </c>
      <c r="B4" s="0" t="n">
        <v>6</v>
      </c>
      <c r="C4" s="0" t="n">
        <v>1</v>
      </c>
      <c r="D4" s="21" t="n">
        <v>0</v>
      </c>
      <c r="E4" s="21" t="n">
        <v>3000</v>
      </c>
      <c r="F4" s="21" t="n">
        <v>250</v>
      </c>
      <c r="G4" s="21" t="n">
        <v>250</v>
      </c>
      <c r="H4" s="21" t="n">
        <v>87</v>
      </c>
      <c r="I4" s="21" t="n">
        <v>87</v>
      </c>
      <c r="J4" s="21" t="n">
        <v>0</v>
      </c>
      <c r="K4" s="21" t="n">
        <v>0</v>
      </c>
    </row>
    <row r="5" customFormat="false" ht="13.8" hidden="false" customHeight="false" outlineLevel="0" collapsed="false">
      <c r="A5" s="0" t="s">
        <v>353</v>
      </c>
      <c r="B5" s="0" t="n">
        <v>8</v>
      </c>
      <c r="C5" s="0" t="n">
        <v>1</v>
      </c>
      <c r="D5" s="21" t="n">
        <v>0</v>
      </c>
      <c r="E5" s="21" t="n">
        <v>3000</v>
      </c>
      <c r="F5" s="21" t="n">
        <v>250</v>
      </c>
      <c r="G5" s="21" t="n">
        <v>250</v>
      </c>
      <c r="H5" s="21" t="n">
        <v>87</v>
      </c>
      <c r="I5" s="21" t="n">
        <v>87</v>
      </c>
      <c r="J5" s="21" t="n">
        <v>0</v>
      </c>
      <c r="K5" s="21" t="n">
        <v>0</v>
      </c>
    </row>
    <row r="6" customFormat="false" ht="13.8" hidden="false" customHeight="false" outlineLevel="0" collapsed="false">
      <c r="A6" s="0" t="s">
        <v>354</v>
      </c>
      <c r="B6" s="0" t="n">
        <v>10</v>
      </c>
      <c r="C6" s="0" t="n">
        <v>1</v>
      </c>
      <c r="D6" s="21" t="n">
        <v>0</v>
      </c>
      <c r="E6" s="21" t="n">
        <v>3000</v>
      </c>
      <c r="F6" s="21" t="n">
        <v>250</v>
      </c>
      <c r="G6" s="21" t="n">
        <v>250</v>
      </c>
      <c r="H6" s="21" t="n">
        <v>87</v>
      </c>
      <c r="I6" s="21" t="n">
        <v>87</v>
      </c>
      <c r="J6" s="21" t="n">
        <v>0</v>
      </c>
      <c r="K6" s="21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2018-04-06T13:47:03Z</dcterms:created>
  <dc:creator/>
  <dc:description/>
  <dc:language>en-GB</dc:language>
  <cp:lastModifiedBy/>
  <dcterms:modified xsi:type="dcterms:W3CDTF">2019-07-09T11:35:35Z</dcterms:modified>
  <cp:revision>103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