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bus" sheetId="2" state="visible" r:id="rId3"/>
    <sheet name="demand" sheetId="3" state="visible" r:id="rId4"/>
    <sheet name="generator" sheetId="4" state="visible" r:id="rId5"/>
    <sheet name="wind" sheetId="5" state="visible" r:id="rId6"/>
    <sheet name="branch" sheetId="6" state="visible" r:id="rId7"/>
    <sheet name="transform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<sst xmlns="http://schemas.openxmlformats.org/spreadsheetml/2006/main" count="155" uniqueCount="130">
  <si>
    <t xml:space="preserve">Conventional generation (MW)</t>
  </si>
  <si>
    <t xml:space="preserve">Wind generation (MW)</t>
  </si>
  <si>
    <t xml:space="preserve">Demand (MW)</t>
  </si>
  <si>
    <t xml:space="preserve">Objective function value</t>
  </si>
  <si>
    <t xml:space="preserve">name</t>
  </si>
  <si>
    <t xml:space="preserve">angle(degs)</t>
  </si>
  <si>
    <t xml:space="preserve">Voltage(p.u.)</t>
  </si>
  <si>
    <t xml:space="preserve">busname</t>
  </si>
  <si>
    <t xml:space="preserve">PD(MW)</t>
  </si>
  <si>
    <t xml:space="preserve">QD(MVar)</t>
  </si>
  <si>
    <t xml:space="preserve">alpha</t>
  </si>
  <si>
    <t xml:space="preserve">D1</t>
  </si>
  <si>
    <t xml:space="preserve">D10</t>
  </si>
  <si>
    <t xml:space="preserve">D13</t>
  </si>
  <si>
    <t xml:space="preserve">D14</t>
  </si>
  <si>
    <t xml:space="preserve">D15</t>
  </si>
  <si>
    <t xml:space="preserve">D16</t>
  </si>
  <si>
    <t xml:space="preserve">D18</t>
  </si>
  <si>
    <t xml:space="preserve">D19</t>
  </si>
  <si>
    <t xml:space="preserve">D2</t>
  </si>
  <si>
    <t xml:space="preserve">D20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</si>
  <si>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</si>
  <si>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</si>
  <si>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</si>
  <si>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</si>
  <si>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</si>
  <si>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</si>
  <si>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</si>
  <si>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PGLB(MW)</t>
  </si>
  <si>
    <t xml:space="preserve">PG(MW)</t>
  </si>
  <si>
    <t xml:space="preserve">pG(MW)</t>
  </si>
  <si>
    <t xml:space="preserve">PGUB(MW)</t>
  </si>
  <si>
    <t xml:space="preserve">QGLB(MVar)</t>
  </si>
  <si>
    <t xml:space="preserve">qG(MVar)</t>
  </si>
  <si>
    <t xml:space="preserve">QGUB(MVar)</t>
  </si>
  <si>
    <t xml:space="preserve">Q-lagging margin</t>
  </si>
  <si>
    <t xml:space="preserve">Q-leading margin</t>
  </si>
  <si>
    <t xml:space="preserve">RMSE</t>
  </si>
  <si>
    <t xml:space="preserve">Objective</t>
  </si>
  <si>
    <t xml:space="preserve">P objective</t>
  </si>
  <si>
    <t xml:space="preserve">Q-lagging</t>
  </si>
  <si>
    <t xml:space="preserve">Q-leading</t>
  </si>
  <si>
    <t xml:space="preserve">Q-RMSE</t>
  </si>
  <si>
    <t xml:space="preserve">Normalised Objective</t>
  </si>
  <si>
    <t xml:space="preserve">Normalised P-Objective</t>
  </si>
  <si>
    <t xml:space="preserve">G3</t>
  </si>
  <si>
    <t xml:space="preserve">case1</t>
  </si>
  <si>
    <t xml:space="preserve">-</t>
  </si>
  <si>
    <t xml:space="preserve">G1</t>
  </si>
  <si>
    <t xml:space="preserve">case2</t>
  </si>
  <si>
    <t xml:space="preserve">G2</t>
  </si>
  <si>
    <t xml:space="preserve">case3</t>
  </si>
  <si>
    <t xml:space="preserve">G4</t>
  </si>
  <si>
    <t xml:space="preserve">case4</t>
  </si>
  <si>
    <t xml:space="preserve">G5</t>
  </si>
  <si>
    <t xml:space="preserve">G7</t>
  </si>
  <si>
    <t xml:space="preserve">G6</t>
  </si>
  <si>
    <t xml:space="preserve">138 kv</t>
  </si>
  <si>
    <t xml:space="preserve">230 kv</t>
  </si>
  <si>
    <t xml:space="preserve">G8</t>
  </si>
  <si>
    <t xml:space="preserve">G11</t>
  </si>
  <si>
    <t xml:space="preserve">G10</t>
  </si>
  <si>
    <t xml:space="preserve">G9</t>
  </si>
  <si>
    <t xml:space="preserve">G12</t>
  </si>
  <si>
    <t xml:space="preserve">G13</t>
  </si>
  <si>
    <t xml:space="preserve">G14</t>
  </si>
  <si>
    <t xml:space="preserve">G15</t>
  </si>
  <si>
    <t xml:space="preserve">G20</t>
  </si>
  <si>
    <t xml:space="preserve">G17</t>
  </si>
  <si>
    <t xml:space="preserve">G18</t>
  </si>
  <si>
    <t xml:space="preserve">G16</t>
  </si>
  <si>
    <t xml:space="preserve">G21</t>
  </si>
  <si>
    <t xml:space="preserve">G19</t>
  </si>
  <si>
    <t xml:space="preserve">G22</t>
  </si>
  <si>
    <t xml:space="preserve">G23</t>
  </si>
  <si>
    <t xml:space="preserve">G24</t>
  </si>
  <si>
    <t xml:space="preserve">G25</t>
  </si>
  <si>
    <t xml:space="preserve">G29</t>
  </si>
  <si>
    <t xml:space="preserve">G30</t>
  </si>
  <si>
    <t xml:space="preserve">G28</t>
  </si>
  <si>
    <t xml:space="preserve">G26</t>
  </si>
  <si>
    <t xml:space="preserve">G27</t>
  </si>
  <si>
    <t xml:space="preserve">G32</t>
  </si>
  <si>
    <t xml:space="preserve">G33</t>
  </si>
  <si>
    <t xml:space="preserve">G31</t>
  </si>
  <si>
    <t xml:space="preserve">from_busname</t>
  </si>
  <si>
    <t xml:space="preserve">to_busname</t>
  </si>
  <si>
    <t xml:space="preserve">pLto(MW)</t>
  </si>
  <si>
    <t xml:space="preserve">pLfrom(MW)</t>
  </si>
  <si>
    <t xml:space="preserve">loss(MW)</t>
  </si>
  <si>
    <t xml:space="preserve">L16-1223</t>
  </si>
  <si>
    <t xml:space="preserve">L5-26</t>
  </si>
  <si>
    <t xml:space="preserve">L25-1718</t>
  </si>
  <si>
    <t xml:space="preserve">L33-2122</t>
  </si>
  <si>
    <t xml:space="preserve">L18-1416</t>
  </si>
  <si>
    <t xml:space="preserve">L10-78</t>
  </si>
  <si>
    <t xml:space="preserve">L6-39</t>
  </si>
  <si>
    <t xml:space="preserve">L23-1617</t>
  </si>
  <si>
    <t xml:space="preserve">L7-49</t>
  </si>
  <si>
    <t xml:space="preserve">L22-1524</t>
  </si>
  <si>
    <t xml:space="preserve">L14-1114</t>
  </si>
  <si>
    <t xml:space="preserve">L13-1113</t>
  </si>
  <si>
    <t xml:space="preserve">L17-1323</t>
  </si>
  <si>
    <t xml:space="preserve">L32-2023</t>
  </si>
  <si>
    <t xml:space="preserve">L19-1516</t>
  </si>
  <si>
    <t xml:space="preserve">L26-1722</t>
  </si>
  <si>
    <t xml:space="preserve">L2-13</t>
  </si>
  <si>
    <t xml:space="preserve">L27-1821</t>
  </si>
  <si>
    <t xml:space="preserve">L11-89</t>
  </si>
  <si>
    <t xml:space="preserve">L21-1521</t>
  </si>
  <si>
    <t xml:space="preserve">L9-610</t>
  </si>
  <si>
    <t xml:space="preserve">L4-24</t>
  </si>
  <si>
    <t xml:space="preserve">L1-12</t>
  </si>
  <si>
    <t xml:space="preserve">L29-1920</t>
  </si>
  <si>
    <t xml:space="preserve">L31-2023</t>
  </si>
  <si>
    <t xml:space="preserve">L3-15</t>
  </si>
  <si>
    <t xml:space="preserve">L24-1619</t>
  </si>
  <si>
    <t xml:space="preserve">L12-810</t>
  </si>
  <si>
    <t xml:space="preserve">L15-1213</t>
  </si>
  <si>
    <t xml:space="preserve">L8-510</t>
  </si>
  <si>
    <t xml:space="preserve">L30-1920</t>
  </si>
  <si>
    <t xml:space="preserve">L20-1521</t>
  </si>
  <si>
    <t xml:space="preserve">L28-1821</t>
  </si>
  <si>
    <t xml:space="preserve">pLTto(MW)</t>
  </si>
  <si>
    <t xml:space="preserve">pLTfrom(MW)</t>
  </si>
  <si>
    <t xml:space="preserve">T2-911</t>
  </si>
  <si>
    <t xml:space="preserve">T3-912</t>
  </si>
  <si>
    <t xml:space="preserve">T4-1011</t>
  </si>
  <si>
    <t xml:space="preserve">T1-324</t>
  </si>
  <si>
    <t xml:space="preserve">T5-1012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</si>
</sst>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2897.71299761924</v>
      </c>
      <c r="B2" s="0" t="n">
        <v>0</v>
      </c>
      <c r="C2" s="0" t="n">
        <v>2850</v>
      </c>
      <c r="D2" s="0" t="n">
        <v>4178.00535329871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</row>
    <row r="2" customFormat="false" ht="15" hidden="false" customHeight="false" outlineLevel="0" collapsed="false">
      <c r="A2" s="0" t="n">
        <v>1</v>
      </c>
      <c r="B2" s="0" t="n">
        <v>-6.77595477525124</v>
      </c>
      <c r="C2" s="0" t="n">
        <v>1.04787414056292</v>
      </c>
    </row>
    <row r="3" customFormat="false" ht="15" hidden="false" customHeight="false" outlineLevel="0" collapsed="false">
      <c r="A3" s="0" t="n">
        <v>2</v>
      </c>
      <c r="B3" s="0" t="n">
        <v>-6.84953171503091</v>
      </c>
      <c r="C3" s="0" t="n">
        <v>1.04780107270668</v>
      </c>
    </row>
    <row r="4" customFormat="false" ht="15" hidden="false" customHeight="false" outlineLevel="0" collapsed="false">
      <c r="A4" s="0" t="n">
        <v>3</v>
      </c>
      <c r="B4" s="0" t="n">
        <v>-6.10376391506571</v>
      </c>
      <c r="C4" s="0" t="n">
        <v>1.0028516085605</v>
      </c>
    </row>
    <row r="5" customFormat="false" ht="15" hidden="false" customHeight="false" outlineLevel="0" collapsed="false">
      <c r="A5" s="0" t="n">
        <v>4</v>
      </c>
      <c r="B5" s="0" t="n">
        <v>-9.5537425796002</v>
      </c>
      <c r="C5" s="0" t="n">
        <v>1.01360251525914</v>
      </c>
    </row>
    <row r="6" customFormat="false" ht="15" hidden="false" customHeight="false" outlineLevel="0" collapsed="false">
      <c r="A6" s="0" t="n">
        <v>5</v>
      </c>
      <c r="B6" s="0" t="n">
        <v>-9.71391425128657</v>
      </c>
      <c r="C6" s="0" t="n">
        <v>1.03416900215573</v>
      </c>
    </row>
    <row r="7" customFormat="false" ht="15" hidden="false" customHeight="false" outlineLevel="0" collapsed="false">
      <c r="A7" s="0" t="n">
        <v>6</v>
      </c>
      <c r="B7" s="0" t="n">
        <v>-12.2716398713533</v>
      </c>
      <c r="C7" s="0" t="n">
        <v>1.02998983361689</v>
      </c>
    </row>
    <row r="8" customFormat="false" ht="15" hidden="false" customHeight="false" outlineLevel="0" collapsed="false">
      <c r="A8" s="0" t="n">
        <v>7</v>
      </c>
      <c r="B8" s="0" t="n">
        <v>-9.39370132804619</v>
      </c>
      <c r="C8" s="0" t="n">
        <v>1.04544383906623</v>
      </c>
    </row>
    <row r="9" customFormat="false" ht="15" hidden="false" customHeight="false" outlineLevel="0" collapsed="false">
      <c r="A9" s="0" t="n">
        <v>8</v>
      </c>
      <c r="B9" s="0" t="n">
        <v>-12.2258622297919</v>
      </c>
      <c r="C9" s="0" t="n">
        <v>1.01272851634232</v>
      </c>
    </row>
    <row r="10" customFormat="false" ht="15" hidden="false" customHeight="false" outlineLevel="0" collapsed="false">
      <c r="A10" s="0" t="n">
        <v>9</v>
      </c>
      <c r="B10" s="0" t="n">
        <v>-7.7468348751821</v>
      </c>
      <c r="C10" s="0" t="n">
        <v>1.01872590603701</v>
      </c>
    </row>
    <row r="11" customFormat="false" ht="15" hidden="false" customHeight="false" outlineLevel="0" collapsed="false">
      <c r="A11" s="0" t="n">
        <v>10</v>
      </c>
      <c r="B11" s="0" t="n">
        <v>-9.60647386177754</v>
      </c>
      <c r="C11" s="0" t="n">
        <v>1.04674610747068</v>
      </c>
    </row>
    <row r="12" customFormat="false" ht="15" hidden="false" customHeight="false" outlineLevel="0" collapsed="false">
      <c r="A12" s="0" t="n">
        <v>11</v>
      </c>
      <c r="B12" s="0" t="n">
        <v>-2.55022330654243</v>
      </c>
      <c r="C12" s="0" t="n">
        <v>1.01250567253204</v>
      </c>
    </row>
    <row r="13" customFormat="false" ht="15" hidden="false" customHeight="false" outlineLevel="0" collapsed="false">
      <c r="A13" s="0" t="n">
        <v>12</v>
      </c>
      <c r="B13" s="0" t="n">
        <v>-1.80077265435513</v>
      </c>
      <c r="C13" s="0" t="n">
        <v>1.01508306578351</v>
      </c>
    </row>
    <row r="14" customFormat="false" ht="15" hidden="false" customHeight="false" outlineLevel="0" collapsed="false">
      <c r="A14" s="0" t="n">
        <v>13</v>
      </c>
      <c r="B14" s="0" t="n">
        <v>2.41853110816703E-030</v>
      </c>
      <c r="C14" s="0" t="n">
        <v>1.03244900011834</v>
      </c>
    </row>
    <row r="15" customFormat="false" ht="15" hidden="false" customHeight="false" outlineLevel="0" collapsed="false">
      <c r="A15" s="0" t="n">
        <v>14</v>
      </c>
      <c r="B15" s="0" t="n">
        <v>1.22200476803951</v>
      </c>
      <c r="C15" s="0" t="n">
        <v>1.01577778512142</v>
      </c>
    </row>
    <row r="16" customFormat="false" ht="15" hidden="false" customHeight="false" outlineLevel="0" collapsed="false">
      <c r="A16" s="0" t="n">
        <v>15</v>
      </c>
      <c r="B16" s="0" t="n">
        <v>9.8378132383646</v>
      </c>
      <c r="C16" s="0" t="n">
        <v>1.01861063691138</v>
      </c>
    </row>
    <row r="17" customFormat="false" ht="15" hidden="false" customHeight="false" outlineLevel="0" collapsed="false">
      <c r="A17" s="0" t="n">
        <v>16</v>
      </c>
      <c r="B17" s="0" t="n">
        <v>9.00483124583718</v>
      </c>
      <c r="C17" s="0" t="n">
        <v>1.02265446838591</v>
      </c>
    </row>
    <row r="18" customFormat="false" ht="15" hidden="false" customHeight="false" outlineLevel="0" collapsed="false">
      <c r="A18" s="0" t="n">
        <v>17</v>
      </c>
      <c r="B18" s="0" t="n">
        <v>13.4393841173599</v>
      </c>
      <c r="C18" s="0" t="n">
        <v>1.0351122285357</v>
      </c>
    </row>
    <row r="19" customFormat="false" ht="15" hidden="false" customHeight="false" outlineLevel="0" collapsed="false">
      <c r="A19" s="0" t="n">
        <v>18</v>
      </c>
      <c r="B19" s="0" t="n">
        <v>14.8032696458319</v>
      </c>
      <c r="C19" s="0" t="n">
        <v>1.04100173239268</v>
      </c>
    </row>
    <row r="20" customFormat="false" ht="15" hidden="false" customHeight="false" outlineLevel="0" collapsed="false">
      <c r="A20" s="0" t="n">
        <v>19</v>
      </c>
      <c r="B20" s="0" t="n">
        <v>7.79217349159073</v>
      </c>
      <c r="C20" s="0" t="n">
        <v>1.02650677424299</v>
      </c>
    </row>
    <row r="21" customFormat="false" ht="15" hidden="false" customHeight="false" outlineLevel="0" collapsed="false">
      <c r="A21" s="0" t="n">
        <v>20</v>
      </c>
      <c r="B21" s="0" t="n">
        <v>8.65916522543116</v>
      </c>
      <c r="C21" s="0" t="n">
        <v>1.03959055610612</v>
      </c>
    </row>
    <row r="22" customFormat="false" ht="15" hidden="false" customHeight="false" outlineLevel="0" collapsed="false">
      <c r="A22" s="0" t="n">
        <v>21</v>
      </c>
      <c r="B22" s="0" t="n">
        <v>15.5742757002236</v>
      </c>
      <c r="C22" s="0" t="n">
        <v>1.04383902542844</v>
      </c>
    </row>
    <row r="23" customFormat="false" ht="15" hidden="false" customHeight="false" outlineLevel="0" collapsed="false">
      <c r="A23" s="0" t="n">
        <v>22</v>
      </c>
      <c r="B23" s="0" t="n">
        <v>21.237510940502</v>
      </c>
      <c r="C23" s="0" t="n">
        <v>1.05000000532014</v>
      </c>
    </row>
    <row r="24" customFormat="false" ht="15" hidden="false" customHeight="false" outlineLevel="0" collapsed="false">
      <c r="A24" s="0" t="n">
        <v>23</v>
      </c>
      <c r="B24" s="0" t="n">
        <v>9.83801379588614</v>
      </c>
      <c r="C24" s="0" t="n">
        <v>1.04999999181135</v>
      </c>
    </row>
    <row r="25" customFormat="false" ht="15" hidden="false" customHeight="false" outlineLevel="0" collapsed="false">
      <c r="A25" s="0" t="n">
        <v>24</v>
      </c>
      <c r="B25" s="0" t="n">
        <v>3.96802621377523</v>
      </c>
      <c r="C25" s="0" t="n">
        <v>0.987475351999237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</row>
    <row r="2" customFormat="false" ht="15" hidden="false" customHeight="false" outlineLevel="0" collapsed="false">
      <c r="A2" s="0" t="s">
        <v>11</v>
      </c>
      <c r="B2" s="0" t="n">
        <v>1</v>
      </c>
      <c r="C2" s="0" t="n">
        <v>108</v>
      </c>
      <c r="D2" s="0" t="n">
        <v>22</v>
      </c>
      <c r="E2" s="0" t="n">
        <v>1</v>
      </c>
    </row>
    <row r="3" customFormat="false" ht="15" hidden="false" customHeight="false" outlineLevel="0" collapsed="false">
      <c r="A3" s="0" t="s">
        <v>12</v>
      </c>
      <c r="B3" s="0" t="n">
        <v>10</v>
      </c>
      <c r="C3" s="0" t="n">
        <v>195</v>
      </c>
      <c r="D3" s="0" t="n">
        <v>40</v>
      </c>
      <c r="E3" s="0" t="n">
        <v>1</v>
      </c>
    </row>
    <row r="4" customFormat="false" ht="15" hidden="false" customHeight="false" outlineLevel="0" collapsed="false">
      <c r="A4" s="0" t="s">
        <v>13</v>
      </c>
      <c r="B4" s="0" t="n">
        <v>13</v>
      </c>
      <c r="C4" s="0" t="n">
        <v>265</v>
      </c>
      <c r="D4" s="0" t="n">
        <v>54</v>
      </c>
      <c r="E4" s="0" t="n">
        <v>1</v>
      </c>
    </row>
    <row r="5" customFormat="false" ht="15" hidden="false" customHeight="false" outlineLevel="0" collapsed="false">
      <c r="A5" s="0" t="s">
        <v>14</v>
      </c>
      <c r="B5" s="0" t="n">
        <v>14</v>
      </c>
      <c r="C5" s="0" t="n">
        <v>194</v>
      </c>
      <c r="D5" s="0" t="n">
        <v>39</v>
      </c>
      <c r="E5" s="0" t="n">
        <v>1</v>
      </c>
    </row>
    <row r="6" customFormat="false" ht="15" hidden="false" customHeight="false" outlineLevel="0" collapsed="false">
      <c r="A6" s="0" t="s">
        <v>15</v>
      </c>
      <c r="B6" s="0" t="n">
        <v>15</v>
      </c>
      <c r="C6" s="0" t="n">
        <v>317</v>
      </c>
      <c r="D6" s="0" t="n">
        <v>64</v>
      </c>
      <c r="E6" s="0" t="n">
        <v>1</v>
      </c>
    </row>
    <row r="7" customFormat="false" ht="15" hidden="false" customHeight="false" outlineLevel="0" collapsed="false">
      <c r="A7" s="0" t="s">
        <v>16</v>
      </c>
      <c r="B7" s="0" t="n">
        <v>16</v>
      </c>
      <c r="C7" s="0" t="n">
        <v>100</v>
      </c>
      <c r="D7" s="0" t="n">
        <v>20</v>
      </c>
      <c r="E7" s="0" t="n">
        <v>1</v>
      </c>
    </row>
    <row r="8" customFormat="false" ht="15" hidden="false" customHeight="false" outlineLevel="0" collapsed="false">
      <c r="A8" s="0" t="s">
        <v>17</v>
      </c>
      <c r="B8" s="0" t="n">
        <v>18</v>
      </c>
      <c r="C8" s="0" t="n">
        <v>333</v>
      </c>
      <c r="D8" s="0" t="n">
        <v>68</v>
      </c>
      <c r="E8" s="0" t="n">
        <v>1</v>
      </c>
    </row>
    <row r="9" customFormat="false" ht="15" hidden="false" customHeight="false" outlineLevel="0" collapsed="false">
      <c r="A9" s="0" t="s">
        <v>18</v>
      </c>
      <c r="B9" s="0" t="n">
        <v>19</v>
      </c>
      <c r="C9" s="0" t="n">
        <v>181</v>
      </c>
      <c r="D9" s="0" t="n">
        <v>37</v>
      </c>
      <c r="E9" s="0" t="n">
        <v>1</v>
      </c>
    </row>
    <row r="10" customFormat="false" ht="15" hidden="false" customHeight="false" outlineLevel="0" collapsed="false">
      <c r="A10" s="0" t="s">
        <v>19</v>
      </c>
      <c r="B10" s="0" t="n">
        <v>2</v>
      </c>
      <c r="C10" s="0" t="n">
        <v>97</v>
      </c>
      <c r="D10" s="0" t="n">
        <v>20</v>
      </c>
      <c r="E10" s="0" t="n">
        <v>1</v>
      </c>
    </row>
    <row r="11" customFormat="false" ht="15" hidden="false" customHeight="false" outlineLevel="0" collapsed="false">
      <c r="A11" s="0" t="s">
        <v>20</v>
      </c>
      <c r="B11" s="0" t="n">
        <v>20</v>
      </c>
      <c r="C11" s="0" t="n">
        <v>128</v>
      </c>
      <c r="D11" s="0" t="n">
        <v>26</v>
      </c>
      <c r="E11" s="0" t="n">
        <v>1</v>
      </c>
    </row>
    <row r="12" customFormat="false" ht="15" hidden="false" customHeight="false" outlineLevel="0" collapsed="false">
      <c r="A12" s="0" t="s">
        <v>21</v>
      </c>
      <c r="B12" s="0" t="n">
        <v>3</v>
      </c>
      <c r="C12" s="0" t="n">
        <v>180</v>
      </c>
      <c r="D12" s="0" t="n">
        <v>37</v>
      </c>
      <c r="E12" s="0" t="n">
        <v>1</v>
      </c>
    </row>
    <row r="13" customFormat="false" ht="15" hidden="false" customHeight="false" outlineLevel="0" collapsed="false">
      <c r="A13" s="0" t="s">
        <v>22</v>
      </c>
      <c r="B13" s="0" t="n">
        <v>4</v>
      </c>
      <c r="C13" s="0" t="n">
        <v>74</v>
      </c>
      <c r="D13" s="0" t="n">
        <v>15</v>
      </c>
      <c r="E13" s="0" t="n">
        <v>1</v>
      </c>
    </row>
    <row r="14" customFormat="false" ht="15" hidden="false" customHeight="false" outlineLevel="0" collapsed="false">
      <c r="A14" s="0" t="s">
        <v>23</v>
      </c>
      <c r="B14" s="0" t="n">
        <v>5</v>
      </c>
      <c r="C14" s="0" t="n">
        <v>71</v>
      </c>
      <c r="D14" s="0" t="n">
        <v>14</v>
      </c>
      <c r="E14" s="0" t="n">
        <v>1</v>
      </c>
    </row>
    <row r="15" customFormat="false" ht="15" hidden="false" customHeight="false" outlineLevel="0" collapsed="false">
      <c r="A15" s="0" t="s">
        <v>24</v>
      </c>
      <c r="B15" s="0" t="n">
        <v>6</v>
      </c>
      <c r="C15" s="0" t="n">
        <v>136</v>
      </c>
      <c r="D15" s="0" t="n">
        <v>28</v>
      </c>
      <c r="E15" s="0" t="n">
        <v>1</v>
      </c>
    </row>
    <row r="16" customFormat="false" ht="15" hidden="false" customHeight="false" outlineLevel="0" collapsed="false">
      <c r="A16" s="0" t="s">
        <v>25</v>
      </c>
      <c r="B16" s="0" t="n">
        <v>7</v>
      </c>
      <c r="C16" s="0" t="n">
        <v>125</v>
      </c>
      <c r="D16" s="0" t="n">
        <v>25</v>
      </c>
      <c r="E16" s="0" t="n">
        <v>1</v>
      </c>
    </row>
    <row r="17" customFormat="false" ht="15" hidden="false" customHeight="false" outlineLevel="0" collapsed="false">
      <c r="A17" s="0" t="s">
        <v>26</v>
      </c>
      <c r="B17" s="0" t="n">
        <v>8</v>
      </c>
      <c r="C17" s="0" t="n">
        <v>171</v>
      </c>
      <c r="D17" s="0" t="n">
        <v>35</v>
      </c>
      <c r="E17" s="0" t="n">
        <v>1</v>
      </c>
    </row>
    <row r="18" customFormat="false" ht="15" hidden="false" customHeight="false" outlineLevel="0" collapsed="false">
      <c r="A18" s="0" t="s">
        <v>27</v>
      </c>
      <c r="B18" s="0" t="n">
        <v>9</v>
      </c>
      <c r="C18" s="0" t="n">
        <v>175</v>
      </c>
      <c r="D18" s="0" t="n">
        <v>36</v>
      </c>
      <c r="E1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4" activeCellId="0" sqref="T14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2" min="12" style="0" width="15.74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L1" s="0" t="s">
        <v>35</v>
      </c>
      <c r="M1" s="0" t="s">
        <v>36</v>
      </c>
      <c r="N1" s="0" t="s">
        <v>37</v>
      </c>
      <c r="S1" s="0" t="s">
        <v>38</v>
      </c>
      <c r="T1" s="0" t="s">
        <v>39</v>
      </c>
      <c r="U1" s="0" t="s">
        <v>40</v>
      </c>
      <c r="V1" s="0" t="s">
        <v>41</v>
      </c>
      <c r="W1" s="0" t="s">
        <v>42</v>
      </c>
      <c r="X1" s="0" t="s">
        <v>43</v>
      </c>
      <c r="Y1" s="0" t="s">
        <v>44</v>
      </c>
    </row>
    <row r="2" customFormat="false" ht="13.8" hidden="false" customHeight="false" outlineLevel="0" collapsed="false">
      <c r="A2" s="0" t="n">
        <v>1</v>
      </c>
      <c r="B2" s="0" t="s">
        <v>45</v>
      </c>
      <c r="C2" s="0" t="n">
        <v>15.2</v>
      </c>
      <c r="D2" s="0" t="n">
        <v>76</v>
      </c>
      <c r="E2" s="0" t="n">
        <v>76</v>
      </c>
      <c r="F2" s="0" t="n">
        <v>76</v>
      </c>
      <c r="G2" s="0" t="n">
        <v>-25</v>
      </c>
      <c r="H2" s="0" t="n">
        <v>2.498</v>
      </c>
      <c r="I2" s="0" t="n">
        <v>30</v>
      </c>
      <c r="L2" s="0" t="n">
        <f aca="false">I2-H2</f>
        <v>27.502</v>
      </c>
      <c r="M2" s="0" t="n">
        <f aca="false">H2-G2</f>
        <v>27.498</v>
      </c>
      <c r="N2" s="0" t="n">
        <f aca="false">SQRT(ABS(H2-0.5*(I2+G2)))</f>
        <v>0.0447213595499933</v>
      </c>
      <c r="P2" s="0" t="n">
        <f aca="false">E2-D2</f>
        <v>0</v>
      </c>
      <c r="R2" s="0" t="s">
        <v>46</v>
      </c>
      <c r="S2" s="0" t="n">
        <v>3825.80821048161</v>
      </c>
      <c r="T2" s="0" t="n">
        <v>3825.7779</v>
      </c>
      <c r="U2" s="0" t="n">
        <v>1243.288</v>
      </c>
      <c r="V2" s="0" t="n">
        <v>1067.712</v>
      </c>
      <c r="W2" s="0" t="n">
        <v>101.485754799782</v>
      </c>
      <c r="X2" s="0" t="s">
        <v>47</v>
      </c>
      <c r="Y2" s="0" t="s">
        <v>47</v>
      </c>
    </row>
    <row r="3" customFormat="false" ht="13.8" hidden="false" customHeight="false" outlineLevel="0" collapsed="false">
      <c r="A3" s="0" t="n">
        <v>1</v>
      </c>
      <c r="B3" s="0" t="s">
        <v>48</v>
      </c>
      <c r="C3" s="0" t="n">
        <v>16</v>
      </c>
      <c r="D3" s="0" t="n">
        <v>16</v>
      </c>
      <c r="E3" s="0" t="n">
        <v>16</v>
      </c>
      <c r="F3" s="0" t="n">
        <v>20</v>
      </c>
      <c r="G3" s="0" t="n">
        <v>0</v>
      </c>
      <c r="H3" s="0" t="n">
        <v>4.998</v>
      </c>
      <c r="I3" s="0" t="n">
        <v>10</v>
      </c>
      <c r="L3" s="0" t="n">
        <f aca="false">I3-H3</f>
        <v>5.002</v>
      </c>
      <c r="M3" s="0" t="n">
        <f aca="false">H3-G3</f>
        <v>4.998</v>
      </c>
      <c r="N3" s="0" t="n">
        <f aca="false">SQRT(ABS(H3-0.5*(I3+G3)))</f>
        <v>0.0447213595499933</v>
      </c>
      <c r="P3" s="0" t="n">
        <f aca="false">E3-D3</f>
        <v>0</v>
      </c>
      <c r="R3" s="0" t="s">
        <v>49</v>
      </c>
      <c r="S3" s="0" t="n">
        <v>4178.00535329871</v>
      </c>
      <c r="T3" s="0" t="n">
        <v>3917.4015</v>
      </c>
      <c r="U3" s="0" t="n">
        <v>1229.986</v>
      </c>
      <c r="V3" s="0" t="n">
        <v>1081.014</v>
      </c>
      <c r="W3" s="0" t="n">
        <v>29.8877889569088</v>
      </c>
      <c r="X3" s="0" t="n">
        <f aca="false">(S3-S2)/S2*100</f>
        <v>9.20582327812958</v>
      </c>
      <c r="Y3" s="0" t="n">
        <f aca="false">(T3-T2)/T2*100</f>
        <v>2.39490117813687</v>
      </c>
    </row>
    <row r="4" customFormat="false" ht="13.8" hidden="false" customHeight="false" outlineLevel="0" collapsed="false">
      <c r="A4" s="0" t="n">
        <v>1</v>
      </c>
      <c r="B4" s="0" t="s">
        <v>50</v>
      </c>
      <c r="C4" s="0" t="n">
        <v>16</v>
      </c>
      <c r="D4" s="0" t="n">
        <v>16</v>
      </c>
      <c r="E4" s="0" t="n">
        <v>16</v>
      </c>
      <c r="F4" s="0" t="n">
        <v>20</v>
      </c>
      <c r="G4" s="0" t="n">
        <v>0</v>
      </c>
      <c r="H4" s="0" t="n">
        <v>4.998</v>
      </c>
      <c r="I4" s="0" t="n">
        <v>10</v>
      </c>
      <c r="L4" s="0" t="n">
        <f aca="false">I4-H4</f>
        <v>5.002</v>
      </c>
      <c r="M4" s="0" t="n">
        <f aca="false">H4-G4</f>
        <v>4.998</v>
      </c>
      <c r="N4" s="0" t="n">
        <f aca="false">SQRT(ABS(H4-0.5*(I4+G4)))</f>
        <v>0.0447213595499933</v>
      </c>
      <c r="P4" s="0" t="n">
        <f aca="false">E4-D4</f>
        <v>0</v>
      </c>
      <c r="R4" s="0" t="s">
        <v>51</v>
      </c>
      <c r="S4" s="0" t="n">
        <v>3805.9905322051</v>
      </c>
      <c r="T4" s="0" t="n">
        <v>3806.0739</v>
      </c>
      <c r="U4" s="0" t="n">
        <v>1245.977</v>
      </c>
      <c r="V4" s="0" t="n">
        <v>1065.023</v>
      </c>
      <c r="W4" s="0" t="n">
        <v>102.720565322804</v>
      </c>
      <c r="X4" s="0" t="n">
        <f aca="false">(S4-S2)/S2*100</f>
        <v>-0.517999784260278</v>
      </c>
      <c r="Y4" s="0" t="n">
        <f aca="false">(T4-T2)/T2*100</f>
        <v>-0.515032511427277</v>
      </c>
    </row>
    <row r="5" customFormat="false" ht="13.8" hidden="false" customHeight="false" outlineLevel="0" collapsed="false">
      <c r="A5" s="0" t="n">
        <v>1</v>
      </c>
      <c r="B5" s="0" t="s">
        <v>52</v>
      </c>
      <c r="C5" s="0" t="n">
        <v>15.2</v>
      </c>
      <c r="D5" s="0" t="n">
        <v>76</v>
      </c>
      <c r="E5" s="0" t="n">
        <v>76</v>
      </c>
      <c r="F5" s="0" t="n">
        <v>76</v>
      </c>
      <c r="G5" s="0" t="n">
        <v>-25</v>
      </c>
      <c r="H5" s="0" t="n">
        <v>2.498</v>
      </c>
      <c r="I5" s="0" t="n">
        <v>30</v>
      </c>
      <c r="L5" s="0" t="n">
        <f aca="false">I5-H5</f>
        <v>27.502</v>
      </c>
      <c r="M5" s="0" t="n">
        <f aca="false">H5-G5</f>
        <v>27.498</v>
      </c>
      <c r="N5" s="0" t="n">
        <f aca="false">SQRT(ABS(H5-0.5*(I5+G5)))</f>
        <v>0.0447213595499933</v>
      </c>
      <c r="P5" s="0" t="n">
        <f aca="false">E5-D5</f>
        <v>0</v>
      </c>
      <c r="R5" s="0" t="s">
        <v>53</v>
      </c>
      <c r="S5" s="0" t="n">
        <v>4161.44527015412</v>
      </c>
      <c r="T5" s="0" t="n">
        <v>3913.4607</v>
      </c>
      <c r="U5" s="0" t="n">
        <v>1226.38</v>
      </c>
      <c r="V5" s="0" t="n">
        <v>1084.62</v>
      </c>
      <c r="W5" s="0" t="n">
        <v>28.964467153312</v>
      </c>
      <c r="X5" s="0" t="n">
        <f aca="false">(S5-S2)/S2*100</f>
        <v>8.77297138818844</v>
      </c>
      <c r="Y5" s="0" t="n">
        <f aca="false">(T5-T2)/T2*100</f>
        <v>2.29189467585138</v>
      </c>
    </row>
    <row r="6" customFormat="false" ht="13.8" hidden="false" customHeight="false" outlineLevel="0" collapsed="false">
      <c r="A6" s="0" t="n">
        <v>2</v>
      </c>
      <c r="B6" s="0" t="s">
        <v>54</v>
      </c>
      <c r="C6" s="0" t="n">
        <v>16</v>
      </c>
      <c r="D6" s="0" t="n">
        <v>16</v>
      </c>
      <c r="E6" s="0" t="n">
        <v>16</v>
      </c>
      <c r="F6" s="0" t="n">
        <v>20</v>
      </c>
      <c r="G6" s="0" t="n">
        <v>0</v>
      </c>
      <c r="H6" s="0" t="n">
        <v>3.388</v>
      </c>
      <c r="I6" s="0" t="n">
        <v>10</v>
      </c>
      <c r="L6" s="0" t="n">
        <f aca="false">I6-H6</f>
        <v>6.612</v>
      </c>
      <c r="M6" s="0" t="n">
        <f aca="false">H6-G6</f>
        <v>3.388</v>
      </c>
      <c r="N6" s="0" t="n">
        <f aca="false">SQRT(ABS(H6-0.5*(I6+G6)))</f>
        <v>1.26964561984831</v>
      </c>
      <c r="P6" s="0" t="n">
        <f aca="false">E6-D6</f>
        <v>0</v>
      </c>
    </row>
    <row r="7" customFormat="false" ht="13.8" hidden="false" customHeight="false" outlineLevel="0" collapsed="false">
      <c r="A7" s="0" t="n">
        <v>2</v>
      </c>
      <c r="B7" s="0" t="s">
        <v>55</v>
      </c>
      <c r="C7" s="0" t="n">
        <v>15.2</v>
      </c>
      <c r="D7" s="0" t="n">
        <v>76</v>
      </c>
      <c r="E7" s="0" t="n">
        <v>76</v>
      </c>
      <c r="F7" s="0" t="n">
        <v>76</v>
      </c>
      <c r="G7" s="0" t="n">
        <v>-25</v>
      </c>
      <c r="H7" s="0" t="n">
        <v>0.425</v>
      </c>
      <c r="I7" s="0" t="n">
        <v>30</v>
      </c>
      <c r="L7" s="0" t="n">
        <f aca="false">I7-H7</f>
        <v>29.575</v>
      </c>
      <c r="M7" s="0" t="n">
        <f aca="false">H7-G7</f>
        <v>25.425</v>
      </c>
      <c r="N7" s="0" t="n">
        <f aca="false">SQRT(ABS(H7-0.5*(I7+G7)))</f>
        <v>1.44048602908879</v>
      </c>
      <c r="P7" s="0" t="n">
        <f aca="false">E7-D7</f>
        <v>0</v>
      </c>
      <c r="S7" s="2" t="s">
        <v>40</v>
      </c>
      <c r="T7" s="2"/>
      <c r="U7" s="2" t="s">
        <v>41</v>
      </c>
      <c r="V7" s="2"/>
      <c r="W7" s="2"/>
      <c r="X7" s="2"/>
    </row>
    <row r="8" customFormat="false" ht="13.8" hidden="false" customHeight="false" outlineLevel="0" collapsed="false">
      <c r="A8" s="0" t="n">
        <v>2</v>
      </c>
      <c r="B8" s="0" t="s">
        <v>56</v>
      </c>
      <c r="C8" s="0" t="n">
        <v>16</v>
      </c>
      <c r="D8" s="0" t="n">
        <v>16</v>
      </c>
      <c r="E8" s="0" t="n">
        <v>16</v>
      </c>
      <c r="F8" s="0" t="n">
        <v>20</v>
      </c>
      <c r="G8" s="0" t="n">
        <v>0</v>
      </c>
      <c r="H8" s="0" t="n">
        <v>3.388</v>
      </c>
      <c r="I8" s="0" t="n">
        <v>10</v>
      </c>
      <c r="L8" s="0" t="n">
        <f aca="false">I8-H8</f>
        <v>6.612</v>
      </c>
      <c r="M8" s="0" t="n">
        <f aca="false">H8-G8</f>
        <v>3.388</v>
      </c>
      <c r="N8" s="0" t="n">
        <f aca="false">SQRT(ABS(H8-0.5*(I8+G8)))</f>
        <v>1.26964561984831</v>
      </c>
      <c r="P8" s="0" t="n">
        <f aca="false">E8-D8</f>
        <v>0</v>
      </c>
      <c r="S8" s="0" t="s">
        <v>57</v>
      </c>
      <c r="T8" s="0" t="s">
        <v>58</v>
      </c>
      <c r="U8" s="0" t="s">
        <v>57</v>
      </c>
      <c r="V8" s="0" t="s">
        <v>58</v>
      </c>
    </row>
    <row r="9" customFormat="false" ht="13.8" hidden="false" customHeight="false" outlineLevel="0" collapsed="false">
      <c r="A9" s="0" t="n">
        <v>2</v>
      </c>
      <c r="B9" s="0" t="s">
        <v>59</v>
      </c>
      <c r="C9" s="0" t="n">
        <v>15.2</v>
      </c>
      <c r="D9" s="0" t="n">
        <v>76</v>
      </c>
      <c r="E9" s="0" t="n">
        <v>76</v>
      </c>
      <c r="F9" s="0" t="n">
        <v>76</v>
      </c>
      <c r="G9" s="0" t="n">
        <v>-25</v>
      </c>
      <c r="H9" s="0" t="n">
        <v>0.425</v>
      </c>
      <c r="I9" s="0" t="n">
        <v>30</v>
      </c>
      <c r="L9" s="0" t="n">
        <f aca="false">I9-H9</f>
        <v>29.575</v>
      </c>
      <c r="M9" s="0" t="n">
        <f aca="false">H9-G9</f>
        <v>25.425</v>
      </c>
      <c r="N9" s="0" t="n">
        <f aca="false">SQRT(ABS(H9-0.5*(I9+G9)))</f>
        <v>1.44048602908879</v>
      </c>
      <c r="P9" s="0" t="n">
        <f aca="false">E9-D9</f>
        <v>0</v>
      </c>
      <c r="R9" s="0" t="s">
        <v>46</v>
      </c>
      <c r="S9" s="0" t="n">
        <f aca="false">SUM(I2:I12)-SUM(H2:H12)</f>
        <v>259.788</v>
      </c>
      <c r="T9" s="0" t="n">
        <f aca="false">SUM(I13:I34)-SUM(H13:H34)</f>
        <v>970.198</v>
      </c>
      <c r="U9" s="0" t="n">
        <f aca="false">SUM(H2:H13)-SUM(G2:G12)</f>
        <v>220.212</v>
      </c>
      <c r="V9" s="0" t="n">
        <f aca="false">SUM(H13:H34)-SUM(G13:G34)</f>
        <v>900.802</v>
      </c>
    </row>
    <row r="10" customFormat="false" ht="13.8" hidden="false" customHeight="false" outlineLevel="0" collapsed="false">
      <c r="A10" s="0" t="n">
        <v>7</v>
      </c>
      <c r="B10" s="0" t="s">
        <v>60</v>
      </c>
      <c r="C10" s="0" t="n">
        <v>25</v>
      </c>
      <c r="D10" s="0" t="n">
        <v>57.054</v>
      </c>
      <c r="E10" s="0" t="n">
        <v>72.959</v>
      </c>
      <c r="F10" s="0" t="n">
        <v>100</v>
      </c>
      <c r="G10" s="0" t="n">
        <v>0</v>
      </c>
      <c r="H10" s="0" t="n">
        <v>19.198</v>
      </c>
      <c r="I10" s="0" t="n">
        <v>60</v>
      </c>
      <c r="L10" s="0" t="n">
        <f aca="false">I10-H10</f>
        <v>40.802</v>
      </c>
      <c r="M10" s="0" t="n">
        <f aca="false">H10-G10</f>
        <v>19.198</v>
      </c>
      <c r="N10" s="0" t="n">
        <f aca="false">SQRT(ABS(H10-0.5*(I10+G10)))</f>
        <v>3.28663962125451</v>
      </c>
      <c r="P10" s="0" t="n">
        <f aca="false">E10-D10</f>
        <v>15.905</v>
      </c>
      <c r="R10" s="0" t="s">
        <v>49</v>
      </c>
      <c r="S10" s="0" t="n">
        <v>259.788</v>
      </c>
      <c r="T10" s="0" t="n">
        <v>970.198</v>
      </c>
      <c r="U10" s="0" t="n">
        <v>220.212</v>
      </c>
      <c r="V10" s="0" t="n">
        <v>900.802</v>
      </c>
    </row>
    <row r="11" customFormat="false" ht="13.8" hidden="false" customHeight="false" outlineLevel="0" collapsed="false">
      <c r="A11" s="0" t="n">
        <v>7</v>
      </c>
      <c r="B11" s="0" t="s">
        <v>61</v>
      </c>
      <c r="C11" s="0" t="n">
        <v>25</v>
      </c>
      <c r="D11" s="0" t="n">
        <v>57.054</v>
      </c>
      <c r="E11" s="0" t="n">
        <v>72.959</v>
      </c>
      <c r="F11" s="0" t="n">
        <v>100</v>
      </c>
      <c r="G11" s="0" t="n">
        <v>0</v>
      </c>
      <c r="H11" s="0" t="n">
        <v>19.198</v>
      </c>
      <c r="I11" s="0" t="n">
        <v>60</v>
      </c>
      <c r="L11" s="0" t="n">
        <f aca="false">I11-H11</f>
        <v>40.802</v>
      </c>
      <c r="M11" s="0" t="n">
        <f aca="false">H11-G11</f>
        <v>19.198</v>
      </c>
      <c r="N11" s="0" t="n">
        <f aca="false">SQRT(ABS(H11-0.5*(I11+G11)))</f>
        <v>3.28663962125451</v>
      </c>
      <c r="P11" s="0" t="n">
        <f aca="false">E11-D11</f>
        <v>15.905</v>
      </c>
      <c r="R11" s="0" t="s">
        <v>51</v>
      </c>
      <c r="S11" s="0" t="n">
        <v>282.468</v>
      </c>
      <c r="T11" s="0" t="n">
        <v>963.509</v>
      </c>
      <c r="U11" s="0" t="n">
        <v>195.028</v>
      </c>
      <c r="V11" s="0" t="n">
        <v>907.491</v>
      </c>
    </row>
    <row r="12" customFormat="false" ht="13.8" hidden="false" customHeight="false" outlineLevel="0" collapsed="false">
      <c r="A12" s="0" t="n">
        <v>7</v>
      </c>
      <c r="B12" s="0" t="s">
        <v>62</v>
      </c>
      <c r="C12" s="0" t="n">
        <v>25</v>
      </c>
      <c r="D12" s="0" t="n">
        <v>57.054</v>
      </c>
      <c r="E12" s="0" t="n">
        <v>72.959</v>
      </c>
      <c r="F12" s="0" t="n">
        <v>100</v>
      </c>
      <c r="G12" s="0" t="n">
        <v>0</v>
      </c>
      <c r="H12" s="0" t="n">
        <v>19.198</v>
      </c>
      <c r="I12" s="0" t="n">
        <v>60</v>
      </c>
      <c r="L12" s="0" t="n">
        <f aca="false">I12-H12</f>
        <v>40.802</v>
      </c>
      <c r="M12" s="0" t="n">
        <f aca="false">H12-G12</f>
        <v>19.198</v>
      </c>
      <c r="N12" s="0" t="n">
        <f aca="false">SQRT(ABS(H12-0.5*(I12+G12)))</f>
        <v>3.28663962125451</v>
      </c>
      <c r="P12" s="0" t="n">
        <f aca="false">E12-D12</f>
        <v>15.905</v>
      </c>
      <c r="R12" s="0" t="s">
        <v>53</v>
      </c>
      <c r="S12" s="0" t="n">
        <v>257.922</v>
      </c>
      <c r="T12" s="0" t="n">
        <v>968.458</v>
      </c>
      <c r="U12" s="0" t="n">
        <v>222.078</v>
      </c>
      <c r="V12" s="0" t="n">
        <v>902.542</v>
      </c>
    </row>
    <row r="13" customFormat="false" ht="13.8" hidden="false" customHeight="false" outlineLevel="0" collapsed="false">
      <c r="A13" s="0" t="n">
        <v>13</v>
      </c>
      <c r="B13" s="0" t="s">
        <v>63</v>
      </c>
      <c r="C13" s="0" t="n">
        <v>69</v>
      </c>
      <c r="D13" s="0" t="n">
        <v>76.279</v>
      </c>
      <c r="E13" s="0" t="n">
        <v>76.279</v>
      </c>
      <c r="F13" s="0" t="n">
        <v>197</v>
      </c>
      <c r="G13" s="0" t="n">
        <v>0</v>
      </c>
      <c r="H13" s="0" t="n">
        <v>40</v>
      </c>
      <c r="I13" s="0" t="n">
        <v>80</v>
      </c>
      <c r="L13" s="0" t="n">
        <f aca="false">I13-H13</f>
        <v>40</v>
      </c>
      <c r="M13" s="0" t="n">
        <f aca="false">H13-G13</f>
        <v>40</v>
      </c>
      <c r="N13" s="0" t="n">
        <f aca="false">SQRT(ABS(H13-0.5*(I13+G13)))</f>
        <v>0</v>
      </c>
      <c r="P13" s="0" t="n">
        <f aca="false">E13-D13</f>
        <v>0</v>
      </c>
    </row>
    <row r="14" customFormat="false" ht="13.8" hidden="false" customHeight="false" outlineLevel="0" collapsed="false">
      <c r="A14" s="0" t="n">
        <v>13</v>
      </c>
      <c r="B14" s="0" t="s">
        <v>64</v>
      </c>
      <c r="C14" s="0" t="n">
        <v>69</v>
      </c>
      <c r="D14" s="0" t="n">
        <v>76.279</v>
      </c>
      <c r="E14" s="0" t="n">
        <v>76.279</v>
      </c>
      <c r="F14" s="0" t="n">
        <v>197</v>
      </c>
      <c r="G14" s="0" t="n">
        <v>0</v>
      </c>
      <c r="H14" s="0" t="n">
        <v>40</v>
      </c>
      <c r="I14" s="0" t="n">
        <v>80</v>
      </c>
      <c r="L14" s="0" t="n">
        <f aca="false">I14-H14</f>
        <v>40</v>
      </c>
      <c r="M14" s="0" t="n">
        <f aca="false">H14-G14</f>
        <v>40</v>
      </c>
      <c r="N14" s="0" t="n">
        <f aca="false">SQRT(ABS(H14-0.5*(I14+G14)))</f>
        <v>0</v>
      </c>
      <c r="P14" s="0" t="n">
        <f aca="false">E14-D14</f>
        <v>0</v>
      </c>
    </row>
    <row r="15" customFormat="false" ht="13.8" hidden="false" customHeight="false" outlineLevel="0" collapsed="false">
      <c r="A15" s="0" t="n">
        <v>13</v>
      </c>
      <c r="B15" s="0" t="s">
        <v>65</v>
      </c>
      <c r="C15" s="0" t="n">
        <v>69</v>
      </c>
      <c r="D15" s="0" t="n">
        <v>76.279</v>
      </c>
      <c r="E15" s="0" t="n">
        <v>76.279</v>
      </c>
      <c r="F15" s="0" t="n">
        <v>197</v>
      </c>
      <c r="G15" s="0" t="n">
        <v>0</v>
      </c>
      <c r="H15" s="0" t="n">
        <v>40</v>
      </c>
      <c r="I15" s="0" t="n">
        <v>80</v>
      </c>
      <c r="L15" s="0" t="n">
        <f aca="false">I15-H15</f>
        <v>40</v>
      </c>
      <c r="M15" s="0" t="n">
        <f aca="false">H15-G15</f>
        <v>40</v>
      </c>
      <c r="N15" s="0" t="n">
        <f aca="false">SQRT(ABS(H15-0.5*(I15+G15)))</f>
        <v>0</v>
      </c>
      <c r="P15" s="0" t="n">
        <f aca="false">E15-D15</f>
        <v>0</v>
      </c>
    </row>
    <row r="16" customFormat="false" ht="13.8" hidden="false" customHeight="false" outlineLevel="0" collapsed="false">
      <c r="A16" s="0" t="n">
        <v>14</v>
      </c>
      <c r="B16" s="0" t="s">
        <v>66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-50</v>
      </c>
      <c r="H16" s="0" t="n">
        <v>75</v>
      </c>
      <c r="I16" s="0" t="n">
        <v>200</v>
      </c>
      <c r="L16" s="0" t="n">
        <f aca="false">I16-H16</f>
        <v>125</v>
      </c>
      <c r="M16" s="0" t="n">
        <f aca="false">H16-G16</f>
        <v>125</v>
      </c>
      <c r="N16" s="0" t="n">
        <f aca="false">SQRT(ABS(H16-0.5*(I16+G16)))</f>
        <v>0</v>
      </c>
      <c r="P16" s="0" t="n">
        <f aca="false">E16-D16</f>
        <v>0</v>
      </c>
    </row>
    <row r="17" customFormat="false" ht="13.8" hidden="false" customHeight="false" outlineLevel="0" collapsed="false">
      <c r="A17" s="0" t="n">
        <v>15</v>
      </c>
      <c r="B17" s="0" t="s">
        <v>67</v>
      </c>
      <c r="C17" s="0" t="n">
        <v>2.4</v>
      </c>
      <c r="D17" s="0" t="n">
        <v>2.4</v>
      </c>
      <c r="E17" s="0" t="n">
        <v>2.4</v>
      </c>
      <c r="F17" s="0" t="n">
        <v>12</v>
      </c>
      <c r="G17" s="0" t="n">
        <v>0</v>
      </c>
      <c r="H17" s="0" t="n">
        <v>3</v>
      </c>
      <c r="I17" s="0" t="n">
        <v>6</v>
      </c>
      <c r="L17" s="0" t="n">
        <f aca="false">I17-H17</f>
        <v>3</v>
      </c>
      <c r="M17" s="0" t="n">
        <f aca="false">H17-G17</f>
        <v>3</v>
      </c>
      <c r="N17" s="0" t="n">
        <f aca="false">SQRT(ABS(H17-0.5*(I17+G17)))</f>
        <v>0</v>
      </c>
      <c r="P17" s="0" t="n">
        <f aca="false">E17-D17</f>
        <v>0</v>
      </c>
    </row>
    <row r="18" customFormat="false" ht="13.8" hidden="false" customHeight="false" outlineLevel="0" collapsed="false">
      <c r="A18" s="0" t="n">
        <v>15</v>
      </c>
      <c r="B18" s="0" t="s">
        <v>68</v>
      </c>
      <c r="C18" s="0" t="n">
        <v>2.4</v>
      </c>
      <c r="D18" s="0" t="n">
        <v>2.4</v>
      </c>
      <c r="E18" s="0" t="n">
        <v>2.4</v>
      </c>
      <c r="F18" s="0" t="n">
        <v>12</v>
      </c>
      <c r="G18" s="0" t="n">
        <v>0</v>
      </c>
      <c r="H18" s="0" t="n">
        <v>3</v>
      </c>
      <c r="I18" s="0" t="n">
        <v>6</v>
      </c>
      <c r="L18" s="0" t="n">
        <f aca="false">I18-H18</f>
        <v>3</v>
      </c>
      <c r="M18" s="0" t="n">
        <f aca="false">H18-G18</f>
        <v>3</v>
      </c>
      <c r="N18" s="0" t="n">
        <f aca="false">SQRT(ABS(H18-0.5*(I18+G18)))</f>
        <v>0</v>
      </c>
      <c r="P18" s="0" t="n">
        <f aca="false">E18-D18</f>
        <v>0</v>
      </c>
    </row>
    <row r="19" customFormat="false" ht="13.8" hidden="false" customHeight="false" outlineLevel="0" collapsed="false">
      <c r="A19" s="0" t="n">
        <v>15</v>
      </c>
      <c r="B19" s="0" t="s">
        <v>69</v>
      </c>
      <c r="C19" s="0" t="n">
        <v>2.4</v>
      </c>
      <c r="D19" s="0" t="n">
        <v>2.4</v>
      </c>
      <c r="E19" s="0" t="n">
        <v>2.4</v>
      </c>
      <c r="F19" s="0" t="n">
        <v>12</v>
      </c>
      <c r="G19" s="0" t="n">
        <v>0</v>
      </c>
      <c r="H19" s="0" t="n">
        <v>3</v>
      </c>
      <c r="I19" s="0" t="n">
        <v>6</v>
      </c>
      <c r="L19" s="0" t="n">
        <f aca="false">I19-H19</f>
        <v>3</v>
      </c>
      <c r="M19" s="0" t="n">
        <f aca="false">H19-G19</f>
        <v>3</v>
      </c>
      <c r="N19" s="0" t="n">
        <f aca="false">SQRT(ABS(H19-0.5*(I19+G19)))</f>
        <v>0</v>
      </c>
      <c r="P19" s="0" t="n">
        <f aca="false">E19-D19</f>
        <v>0</v>
      </c>
    </row>
    <row r="20" customFormat="false" ht="13.8" hidden="false" customHeight="false" outlineLevel="0" collapsed="false">
      <c r="A20" s="0" t="n">
        <v>15</v>
      </c>
      <c r="B20" s="0" t="s">
        <v>70</v>
      </c>
      <c r="C20" s="0" t="n">
        <v>2.4</v>
      </c>
      <c r="D20" s="0" t="n">
        <v>2.4</v>
      </c>
      <c r="E20" s="0" t="n">
        <v>2.4</v>
      </c>
      <c r="F20" s="0" t="n">
        <v>12</v>
      </c>
      <c r="G20" s="0" t="n">
        <v>0</v>
      </c>
      <c r="H20" s="0" t="n">
        <v>3</v>
      </c>
      <c r="I20" s="0" t="n">
        <v>6</v>
      </c>
      <c r="L20" s="0" t="n">
        <f aca="false">I20-H20</f>
        <v>3</v>
      </c>
      <c r="M20" s="0" t="n">
        <f aca="false">H20-G20</f>
        <v>3</v>
      </c>
      <c r="N20" s="0" t="n">
        <f aca="false">SQRT(ABS(H20-0.5*(I20+G20)))</f>
        <v>0</v>
      </c>
      <c r="P20" s="0" t="n">
        <f aca="false">E20-D20</f>
        <v>0</v>
      </c>
    </row>
    <row r="21" customFormat="false" ht="13.8" hidden="false" customHeight="false" outlineLevel="0" collapsed="false">
      <c r="A21" s="0" t="n">
        <v>15</v>
      </c>
      <c r="B21" s="0" t="s">
        <v>71</v>
      </c>
      <c r="C21" s="0" t="n">
        <v>54.3</v>
      </c>
      <c r="D21" s="0" t="n">
        <v>155</v>
      </c>
      <c r="E21" s="0" t="n">
        <v>155</v>
      </c>
      <c r="F21" s="0" t="n">
        <v>155</v>
      </c>
      <c r="G21" s="0" t="n">
        <v>-50</v>
      </c>
      <c r="H21" s="0" t="n">
        <v>15</v>
      </c>
      <c r="I21" s="0" t="n">
        <v>80</v>
      </c>
      <c r="L21" s="0" t="n">
        <f aca="false">I21-H21</f>
        <v>65</v>
      </c>
      <c r="M21" s="0" t="n">
        <f aca="false">H21-G21</f>
        <v>65</v>
      </c>
      <c r="N21" s="0" t="n">
        <f aca="false">SQRT(ABS(H21-0.5*(I21+G21)))</f>
        <v>0</v>
      </c>
      <c r="P21" s="0" t="n">
        <f aca="false">E21-D21</f>
        <v>0</v>
      </c>
    </row>
    <row r="22" customFormat="false" ht="13.8" hidden="false" customHeight="false" outlineLevel="0" collapsed="false">
      <c r="A22" s="0" t="n">
        <v>15</v>
      </c>
      <c r="B22" s="0" t="s">
        <v>72</v>
      </c>
      <c r="C22" s="0" t="n">
        <v>2.4</v>
      </c>
      <c r="D22" s="0" t="n">
        <v>2.4</v>
      </c>
      <c r="E22" s="0" t="n">
        <v>2.4</v>
      </c>
      <c r="F22" s="0" t="n">
        <v>12</v>
      </c>
      <c r="G22" s="0" t="n">
        <v>0</v>
      </c>
      <c r="H22" s="0" t="n">
        <v>3</v>
      </c>
      <c r="I22" s="0" t="n">
        <v>6</v>
      </c>
      <c r="L22" s="0" t="n">
        <f aca="false">I22-H22</f>
        <v>3</v>
      </c>
      <c r="M22" s="0" t="n">
        <f aca="false">H22-G22</f>
        <v>3</v>
      </c>
      <c r="N22" s="0" t="n">
        <f aca="false">SQRT(ABS(H22-0.5*(I22+G22)))</f>
        <v>0</v>
      </c>
      <c r="P22" s="0" t="n">
        <f aca="false">E22-D22</f>
        <v>0</v>
      </c>
    </row>
    <row r="23" customFormat="false" ht="13.8" hidden="false" customHeight="false" outlineLevel="0" collapsed="false">
      <c r="A23" s="0" t="n">
        <v>16</v>
      </c>
      <c r="B23" s="0" t="s">
        <v>73</v>
      </c>
      <c r="C23" s="0" t="n">
        <v>54.3</v>
      </c>
      <c r="D23" s="0" t="n">
        <v>155</v>
      </c>
      <c r="E23" s="0" t="n">
        <v>155</v>
      </c>
      <c r="F23" s="0" t="n">
        <v>155</v>
      </c>
      <c r="G23" s="0" t="n">
        <v>-50</v>
      </c>
      <c r="H23" s="0" t="n">
        <v>15</v>
      </c>
      <c r="I23" s="0" t="n">
        <v>80</v>
      </c>
      <c r="L23" s="0" t="n">
        <f aca="false">I23-H23</f>
        <v>65</v>
      </c>
      <c r="M23" s="0" t="n">
        <f aca="false">H23-G23</f>
        <v>65</v>
      </c>
      <c r="N23" s="0" t="n">
        <f aca="false">SQRT(ABS(H23-0.5*(I23+G23)))</f>
        <v>0</v>
      </c>
      <c r="P23" s="0" t="n">
        <f aca="false">E23-D23</f>
        <v>0</v>
      </c>
    </row>
    <row r="24" customFormat="false" ht="13.8" hidden="false" customHeight="false" outlineLevel="0" collapsed="false">
      <c r="A24" s="0" t="n">
        <v>18</v>
      </c>
      <c r="B24" s="0" t="s">
        <v>74</v>
      </c>
      <c r="C24" s="0" t="n">
        <v>100</v>
      </c>
      <c r="D24" s="0" t="n">
        <v>400</v>
      </c>
      <c r="E24" s="0" t="n">
        <v>400</v>
      </c>
      <c r="F24" s="0" t="n">
        <v>400</v>
      </c>
      <c r="G24" s="0" t="n">
        <v>-50</v>
      </c>
      <c r="H24" s="0" t="n">
        <v>75</v>
      </c>
      <c r="I24" s="0" t="n">
        <v>200</v>
      </c>
      <c r="L24" s="0" t="n">
        <f aca="false">I24-H24</f>
        <v>125</v>
      </c>
      <c r="M24" s="0" t="n">
        <f aca="false">H24-G24</f>
        <v>125</v>
      </c>
      <c r="N24" s="0" t="n">
        <f aca="false">SQRT(ABS(H24-0.5*(I24+G24)))</f>
        <v>0</v>
      </c>
      <c r="P24" s="0" t="n">
        <f aca="false">E24-D24</f>
        <v>0</v>
      </c>
    </row>
    <row r="25" customFormat="false" ht="13.8" hidden="false" customHeight="false" outlineLevel="0" collapsed="false">
      <c r="A25" s="0" t="n">
        <v>21</v>
      </c>
      <c r="B25" s="0" t="s">
        <v>75</v>
      </c>
      <c r="C25" s="0" t="n">
        <v>100</v>
      </c>
      <c r="D25" s="0" t="n">
        <v>400</v>
      </c>
      <c r="E25" s="0" t="n">
        <v>400</v>
      </c>
      <c r="F25" s="0" t="n">
        <v>400</v>
      </c>
      <c r="G25" s="0" t="n">
        <v>-50</v>
      </c>
      <c r="H25" s="0" t="n">
        <v>75</v>
      </c>
      <c r="I25" s="0" t="n">
        <v>200</v>
      </c>
      <c r="L25" s="0" t="n">
        <f aca="false">I25-H25</f>
        <v>125</v>
      </c>
      <c r="M25" s="0" t="n">
        <f aca="false">H25-G25</f>
        <v>125</v>
      </c>
      <c r="N25" s="0" t="n">
        <f aca="false">SQRT(ABS(H25-0.5*(I25+G25)))</f>
        <v>0</v>
      </c>
      <c r="P25" s="0" t="n">
        <f aca="false">E25-D25</f>
        <v>0</v>
      </c>
    </row>
    <row r="26" customFormat="false" ht="13.8" hidden="false" customHeight="false" outlineLevel="0" collapsed="false">
      <c r="A26" s="0" t="n">
        <v>22</v>
      </c>
      <c r="B26" s="0" t="s">
        <v>76</v>
      </c>
      <c r="C26" s="0" t="n">
        <v>10</v>
      </c>
      <c r="D26" s="0" t="n">
        <v>50</v>
      </c>
      <c r="E26" s="0" t="n">
        <v>50</v>
      </c>
      <c r="F26" s="0" t="n">
        <v>50</v>
      </c>
      <c r="G26" s="0" t="n">
        <v>-10</v>
      </c>
      <c r="H26" s="0" t="n">
        <v>-2.783</v>
      </c>
      <c r="I26" s="0" t="n">
        <v>16</v>
      </c>
      <c r="L26" s="0" t="n">
        <f aca="false">I26-H26</f>
        <v>18.783</v>
      </c>
      <c r="M26" s="0" t="n">
        <f aca="false">H26-G26</f>
        <v>7.217</v>
      </c>
      <c r="N26" s="0" t="n">
        <f aca="false">SQRT(ABS(H26-0.5*(I26+G26)))</f>
        <v>2.40478689284518</v>
      </c>
      <c r="P26" s="0" t="n">
        <f aca="false">E26-D26</f>
        <v>0</v>
      </c>
    </row>
    <row r="27" customFormat="false" ht="13.8" hidden="false" customHeight="false" outlineLevel="0" collapsed="false">
      <c r="A27" s="0" t="n">
        <v>22</v>
      </c>
      <c r="B27" s="0" t="s">
        <v>77</v>
      </c>
      <c r="C27" s="0" t="n">
        <v>10</v>
      </c>
      <c r="D27" s="0" t="n">
        <v>50</v>
      </c>
      <c r="E27" s="0" t="n">
        <v>50</v>
      </c>
      <c r="F27" s="0" t="n">
        <v>50</v>
      </c>
      <c r="G27" s="0" t="n">
        <v>-10</v>
      </c>
      <c r="H27" s="0" t="n">
        <v>-2.783</v>
      </c>
      <c r="I27" s="0" t="n">
        <v>16</v>
      </c>
      <c r="L27" s="0" t="n">
        <f aca="false">I27-H27</f>
        <v>18.783</v>
      </c>
      <c r="M27" s="0" t="n">
        <f aca="false">H27-G27</f>
        <v>7.217</v>
      </c>
      <c r="N27" s="0" t="n">
        <f aca="false">SQRT(ABS(H27-0.5*(I27+G27)))</f>
        <v>2.40478689284518</v>
      </c>
      <c r="P27" s="0" t="n">
        <f aca="false">E27-D27</f>
        <v>0</v>
      </c>
    </row>
    <row r="28" customFormat="false" ht="13.8" hidden="false" customHeight="false" outlineLevel="0" collapsed="false">
      <c r="A28" s="0" t="n">
        <v>22</v>
      </c>
      <c r="B28" s="0" t="s">
        <v>78</v>
      </c>
      <c r="C28" s="0" t="n">
        <v>10</v>
      </c>
      <c r="D28" s="0" t="n">
        <v>50</v>
      </c>
      <c r="E28" s="0" t="n">
        <v>50</v>
      </c>
      <c r="F28" s="0" t="n">
        <v>50</v>
      </c>
      <c r="G28" s="0" t="n">
        <v>-10</v>
      </c>
      <c r="H28" s="0" t="n">
        <v>-2.783</v>
      </c>
      <c r="I28" s="0" t="n">
        <v>16</v>
      </c>
      <c r="L28" s="0" t="n">
        <f aca="false">I28-H28</f>
        <v>18.783</v>
      </c>
      <c r="M28" s="0" t="n">
        <f aca="false">H28-G28</f>
        <v>7.217</v>
      </c>
      <c r="N28" s="0" t="n">
        <f aca="false">SQRT(ABS(H28-0.5*(I28+G28)))</f>
        <v>2.40478689284518</v>
      </c>
      <c r="P28" s="0" t="n">
        <f aca="false">E28-D28</f>
        <v>0</v>
      </c>
    </row>
    <row r="29" customFormat="false" ht="13.8" hidden="false" customHeight="false" outlineLevel="0" collapsed="false">
      <c r="A29" s="0" t="n">
        <v>22</v>
      </c>
      <c r="B29" s="0" t="s">
        <v>79</v>
      </c>
      <c r="C29" s="0" t="n">
        <v>10</v>
      </c>
      <c r="D29" s="0" t="n">
        <v>50</v>
      </c>
      <c r="E29" s="0" t="n">
        <v>50</v>
      </c>
      <c r="F29" s="0" t="n">
        <v>50</v>
      </c>
      <c r="G29" s="0" t="n">
        <v>-10</v>
      </c>
      <c r="H29" s="0" t="n">
        <v>-2.783</v>
      </c>
      <c r="I29" s="0" t="n">
        <v>16</v>
      </c>
      <c r="L29" s="0" t="n">
        <f aca="false">I29-H29</f>
        <v>18.783</v>
      </c>
      <c r="M29" s="0" t="n">
        <f aca="false">H29-G29</f>
        <v>7.217</v>
      </c>
      <c r="N29" s="0" t="n">
        <f aca="false">SQRT(ABS(H29-0.5*(I29+G29)))</f>
        <v>2.40478689284518</v>
      </c>
      <c r="P29" s="0" t="n">
        <f aca="false">E29-D29</f>
        <v>0</v>
      </c>
    </row>
    <row r="30" customFormat="false" ht="13.8" hidden="false" customHeight="false" outlineLevel="0" collapsed="false">
      <c r="A30" s="0" t="n">
        <v>22</v>
      </c>
      <c r="B30" s="0" t="s">
        <v>80</v>
      </c>
      <c r="C30" s="0" t="n">
        <v>10</v>
      </c>
      <c r="D30" s="0" t="n">
        <v>50</v>
      </c>
      <c r="E30" s="0" t="n">
        <v>50</v>
      </c>
      <c r="F30" s="0" t="n">
        <v>50</v>
      </c>
      <c r="G30" s="0" t="n">
        <v>-10</v>
      </c>
      <c r="H30" s="0" t="n">
        <v>-2.783</v>
      </c>
      <c r="I30" s="0" t="n">
        <v>16</v>
      </c>
      <c r="L30" s="0" t="n">
        <f aca="false">I30-H30</f>
        <v>18.783</v>
      </c>
      <c r="M30" s="0" t="n">
        <f aca="false">H30-G30</f>
        <v>7.217</v>
      </c>
      <c r="N30" s="0" t="n">
        <f aca="false">SQRT(ABS(H30-0.5*(I30+G30)))</f>
        <v>2.40478689284518</v>
      </c>
      <c r="P30" s="0" t="n">
        <f aca="false">E30-D30</f>
        <v>0</v>
      </c>
    </row>
    <row r="31" customFormat="false" ht="13.8" hidden="false" customHeight="false" outlineLevel="0" collapsed="false">
      <c r="A31" s="0" t="n">
        <v>22</v>
      </c>
      <c r="B31" s="0" t="s">
        <v>81</v>
      </c>
      <c r="C31" s="0" t="n">
        <v>10</v>
      </c>
      <c r="D31" s="0" t="n">
        <v>50</v>
      </c>
      <c r="E31" s="0" t="n">
        <v>50</v>
      </c>
      <c r="F31" s="0" t="n">
        <v>50</v>
      </c>
      <c r="G31" s="0" t="n">
        <v>-10</v>
      </c>
      <c r="H31" s="0" t="n">
        <v>-2.783</v>
      </c>
      <c r="I31" s="0" t="n">
        <v>16</v>
      </c>
      <c r="L31" s="0" t="n">
        <f aca="false">I31-H31</f>
        <v>18.783</v>
      </c>
      <c r="M31" s="0" t="n">
        <f aca="false">H31-G31</f>
        <v>7.217</v>
      </c>
      <c r="N31" s="0" t="n">
        <f aca="false">SQRT(ABS(H31-0.5*(I31+G31)))</f>
        <v>2.40478689284518</v>
      </c>
      <c r="P31" s="0" t="n">
        <f aca="false">E31-D31</f>
        <v>0</v>
      </c>
    </row>
    <row r="32" customFormat="false" ht="13.8" hidden="false" customHeight="false" outlineLevel="0" collapsed="false">
      <c r="A32" s="0" t="n">
        <v>23</v>
      </c>
      <c r="B32" s="0" t="s">
        <v>82</v>
      </c>
      <c r="C32" s="0" t="n">
        <v>54.3</v>
      </c>
      <c r="D32" s="0" t="n">
        <v>155</v>
      </c>
      <c r="E32" s="0" t="n">
        <v>155</v>
      </c>
      <c r="F32" s="0" t="n">
        <v>155</v>
      </c>
      <c r="G32" s="0" t="n">
        <v>-50</v>
      </c>
      <c r="H32" s="0" t="n">
        <v>15</v>
      </c>
      <c r="I32" s="0" t="n">
        <v>80</v>
      </c>
      <c r="L32" s="0" t="n">
        <f aca="false">I32-H32</f>
        <v>65</v>
      </c>
      <c r="M32" s="0" t="n">
        <f aca="false">H32-G32</f>
        <v>65</v>
      </c>
      <c r="N32" s="0" t="n">
        <f aca="false">SQRT(ABS(H32-0.5*(I32+G32)))</f>
        <v>0</v>
      </c>
      <c r="P32" s="0" t="n">
        <f aca="false">E32-D32</f>
        <v>0</v>
      </c>
    </row>
    <row r="33" customFormat="false" ht="13.8" hidden="false" customHeight="false" outlineLevel="0" collapsed="false">
      <c r="A33" s="0" t="n">
        <v>23</v>
      </c>
      <c r="B33" s="0" t="s">
        <v>83</v>
      </c>
      <c r="C33" s="0" t="n">
        <v>140</v>
      </c>
      <c r="D33" s="0" t="n">
        <v>350</v>
      </c>
      <c r="E33" s="0" t="n">
        <v>350</v>
      </c>
      <c r="F33" s="0" t="n">
        <v>350</v>
      </c>
      <c r="G33" s="0" t="n">
        <v>-25</v>
      </c>
      <c r="H33" s="0" t="n">
        <v>62.5</v>
      </c>
      <c r="I33" s="0" t="n">
        <v>150</v>
      </c>
      <c r="L33" s="0" t="n">
        <f aca="false">I33-H33</f>
        <v>87.5</v>
      </c>
      <c r="M33" s="0" t="n">
        <f aca="false">H33-G33</f>
        <v>87.5</v>
      </c>
      <c r="N33" s="0" t="n">
        <f aca="false">SQRT(ABS(H33-0.5*(I33+G33)))</f>
        <v>0</v>
      </c>
      <c r="P33" s="0" t="n">
        <f aca="false">E33-D33</f>
        <v>0</v>
      </c>
    </row>
    <row r="34" customFormat="false" ht="13.8" hidden="false" customHeight="false" outlineLevel="0" collapsed="false">
      <c r="A34" s="0" t="n">
        <v>23</v>
      </c>
      <c r="B34" s="0" t="s">
        <v>84</v>
      </c>
      <c r="C34" s="0" t="n">
        <v>54.3</v>
      </c>
      <c r="D34" s="0" t="n">
        <v>155</v>
      </c>
      <c r="E34" s="0" t="n">
        <v>155</v>
      </c>
      <c r="F34" s="0" t="n">
        <v>155</v>
      </c>
      <c r="G34" s="0" t="n">
        <v>-50</v>
      </c>
      <c r="H34" s="0" t="n">
        <v>15</v>
      </c>
      <c r="I34" s="0" t="n">
        <v>80</v>
      </c>
      <c r="L34" s="0" t="n">
        <f aca="false">I34-H34</f>
        <v>65</v>
      </c>
      <c r="M34" s="0" t="n">
        <f aca="false">H34-G34</f>
        <v>65</v>
      </c>
      <c r="N34" s="0" t="n">
        <f aca="false">SQRT(ABS(H34-0.5*(I34+G34)))</f>
        <v>0</v>
      </c>
      <c r="P34" s="0" t="n">
        <f aca="false">E34-D34</f>
        <v>0</v>
      </c>
    </row>
    <row r="35" customFormat="false" ht="13.8" hidden="false" customHeight="false" outlineLevel="0" collapsed="false">
      <c r="L35" s="0" t="n">
        <f aca="false">SUM(L2:L34)</f>
        <v>1229.986</v>
      </c>
      <c r="M35" s="0" t="n">
        <f aca="false">SUM(M2:M34)</f>
        <v>1081.014</v>
      </c>
      <c r="N35" s="0" t="n">
        <f aca="false">SUM(N2:N34)</f>
        <v>29.8877889569088</v>
      </c>
      <c r="P35" s="0" t="n">
        <f aca="false">SUM(P2:P34)*82.1</f>
        <v>3917.4015</v>
      </c>
    </row>
  </sheetData>
  <mergeCells count="3">
    <mergeCell ref="S7:T7"/>
    <mergeCell ref="U7:V7"/>
    <mergeCell ref="W7:X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7</v>
      </c>
      <c r="C1" s="1" t="s">
        <v>28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</row>
    <row r="2" customFormat="false" ht="15" hidden="false" customHeight="false" outlineLevel="0" collapsed="false">
      <c r="A2" s="0" t="s">
        <v>90</v>
      </c>
      <c r="B2" s="0" t="n">
        <v>12</v>
      </c>
      <c r="C2" s="0" t="n">
        <v>23</v>
      </c>
      <c r="D2" s="0" t="n">
        <v>226.640636999799</v>
      </c>
      <c r="E2" s="0" t="n">
        <v>-220.751489142657</v>
      </c>
      <c r="F2" s="0" t="n">
        <v>5.88914785714167</v>
      </c>
    </row>
    <row r="3" customFormat="false" ht="15" hidden="false" customHeight="false" outlineLevel="0" collapsed="false">
      <c r="A3" s="0" t="s">
        <v>91</v>
      </c>
      <c r="B3" s="0" t="n">
        <v>2</v>
      </c>
      <c r="C3" s="0" t="n">
        <v>6</v>
      </c>
      <c r="D3" s="0" t="n">
        <v>-51.4862664087836</v>
      </c>
      <c r="E3" s="0" t="n">
        <v>52.7466491354757</v>
      </c>
      <c r="F3" s="0" t="n">
        <v>1.26038272669213</v>
      </c>
    </row>
    <row r="4" customFormat="false" ht="15" hidden="false" customHeight="false" outlineLevel="0" collapsed="false">
      <c r="A4" s="0" t="s">
        <v>92</v>
      </c>
      <c r="B4" s="0" t="n">
        <v>17</v>
      </c>
      <c r="C4" s="0" t="n">
        <v>18</v>
      </c>
      <c r="D4" s="0" t="n">
        <v>180.87188315892</v>
      </c>
      <c r="E4" s="0" t="n">
        <v>-180.320389896132</v>
      </c>
      <c r="F4" s="0" t="n">
        <v>0.551493262788672</v>
      </c>
    </row>
    <row r="5" customFormat="false" ht="15" hidden="false" customHeight="false" outlineLevel="0" collapsed="false">
      <c r="A5" s="0" t="s">
        <v>93</v>
      </c>
      <c r="B5" s="0" t="n">
        <v>21</v>
      </c>
      <c r="C5" s="0" t="n">
        <v>22</v>
      </c>
      <c r="D5" s="0" t="n">
        <v>159.141060255431</v>
      </c>
      <c r="E5" s="0" t="n">
        <v>-157.141850631355</v>
      </c>
      <c r="F5" s="0" t="n">
        <v>1.99920962407578</v>
      </c>
    </row>
    <row r="6" customFormat="false" ht="15" hidden="false" customHeight="false" outlineLevel="0" collapsed="false">
      <c r="A6" s="0" t="s">
        <v>94</v>
      </c>
      <c r="B6" s="0" t="n">
        <v>14</v>
      </c>
      <c r="C6" s="0" t="n">
        <v>16</v>
      </c>
      <c r="D6" s="0" t="n">
        <v>361.142235487664</v>
      </c>
      <c r="E6" s="0" t="n">
        <v>-354.906102578405</v>
      </c>
      <c r="F6" s="0" t="n">
        <v>6.23613290925862</v>
      </c>
    </row>
    <row r="7" customFormat="false" ht="15" hidden="false" customHeight="false" outlineLevel="0" collapsed="false">
      <c r="A7" s="0" t="s">
        <v>95</v>
      </c>
      <c r="B7" s="0" t="n">
        <v>7</v>
      </c>
      <c r="C7" s="0" t="n">
        <v>8</v>
      </c>
      <c r="D7" s="0" t="n">
        <v>-92.4305828612909</v>
      </c>
      <c r="E7" s="0" t="n">
        <v>93.8758911360215</v>
      </c>
      <c r="F7" s="0" t="n">
        <v>1.44530827473057</v>
      </c>
    </row>
    <row r="8" customFormat="false" ht="15" hidden="false" customHeight="false" outlineLevel="0" collapsed="false">
      <c r="A8" s="0" t="s">
        <v>96</v>
      </c>
      <c r="B8" s="0" t="n">
        <v>3</v>
      </c>
      <c r="C8" s="0" t="n">
        <v>9</v>
      </c>
      <c r="D8" s="0" t="n">
        <v>-19.6886242573224</v>
      </c>
      <c r="E8" s="0" t="n">
        <v>19.9112405019259</v>
      </c>
      <c r="F8" s="0" t="n">
        <v>0.222616244603566</v>
      </c>
    </row>
    <row r="9" customFormat="false" ht="15" hidden="false" customHeight="false" outlineLevel="0" collapsed="false">
      <c r="A9" s="0" t="s">
        <v>97</v>
      </c>
      <c r="B9" s="0" t="n">
        <v>16</v>
      </c>
      <c r="C9" s="0" t="n">
        <v>17</v>
      </c>
      <c r="D9" s="0" t="n">
        <v>318.744881856541</v>
      </c>
      <c r="E9" s="0" t="n">
        <v>-315.60161808302</v>
      </c>
      <c r="F9" s="0" t="n">
        <v>3.14326377352141</v>
      </c>
    </row>
    <row r="10" customFormat="false" ht="15" hidden="false" customHeight="false" outlineLevel="0" collapsed="false">
      <c r="A10" s="0" t="s">
        <v>98</v>
      </c>
      <c r="B10" s="0" t="n">
        <v>4</v>
      </c>
      <c r="C10" s="0" t="n">
        <v>9</v>
      </c>
      <c r="D10" s="0" t="n">
        <v>30.7704984555201</v>
      </c>
      <c r="E10" s="0" t="n">
        <v>-30.5244752651826</v>
      </c>
      <c r="F10" s="0" t="n">
        <v>0.246023190337469</v>
      </c>
    </row>
    <row r="11" customFormat="false" ht="15" hidden="false" customHeight="false" outlineLevel="0" collapsed="false">
      <c r="A11" s="0" t="s">
        <v>99</v>
      </c>
      <c r="B11" s="0" t="n">
        <v>15</v>
      </c>
      <c r="C11" s="0" t="n">
        <v>24</v>
      </c>
      <c r="D11" s="0" t="n">
        <v>-201.18436622256</v>
      </c>
      <c r="E11" s="0" t="n">
        <v>204.002113157888</v>
      </c>
      <c r="F11" s="0" t="n">
        <v>2.81774693532801</v>
      </c>
    </row>
    <row r="12" customFormat="false" ht="15" hidden="false" customHeight="false" outlineLevel="0" collapsed="false">
      <c r="A12" s="0" t="s">
        <v>100</v>
      </c>
      <c r="B12" s="0" t="n">
        <v>11</v>
      </c>
      <c r="C12" s="0" t="n">
        <v>14</v>
      </c>
      <c r="D12" s="0" t="n">
        <v>160.906101210291</v>
      </c>
      <c r="E12" s="0" t="n">
        <v>-159.548147205745</v>
      </c>
      <c r="F12" s="0" t="n">
        <v>1.3579540045453</v>
      </c>
    </row>
    <row r="13" customFormat="false" ht="15" hidden="false" customHeight="false" outlineLevel="0" collapsed="false">
      <c r="A13" s="0" t="s">
        <v>101</v>
      </c>
      <c r="B13" s="0" t="n">
        <v>11</v>
      </c>
      <c r="C13" s="0" t="n">
        <v>13</v>
      </c>
      <c r="D13" s="0" t="n">
        <v>101.866544667433</v>
      </c>
      <c r="E13" s="0" t="n">
        <v>-101.212731436952</v>
      </c>
      <c r="F13" s="0" t="n">
        <v>0.653813230481082</v>
      </c>
    </row>
    <row r="14" customFormat="false" ht="15" hidden="false" customHeight="false" outlineLevel="0" collapsed="false">
      <c r="A14" s="0" t="s">
        <v>102</v>
      </c>
      <c r="B14" s="0" t="n">
        <v>13</v>
      </c>
      <c r="C14" s="0" t="n">
        <v>23</v>
      </c>
      <c r="D14" s="0" t="n">
        <v>215.683560283251</v>
      </c>
      <c r="E14" s="0" t="n">
        <v>-210.985338810352</v>
      </c>
      <c r="F14" s="0" t="n">
        <v>4.69822147289913</v>
      </c>
    </row>
    <row r="15" customFormat="false" ht="15" hidden="false" customHeight="false" outlineLevel="0" collapsed="false">
      <c r="A15" s="0" t="s">
        <v>103</v>
      </c>
      <c r="B15" s="0" t="n">
        <v>20</v>
      </c>
      <c r="C15" s="0" t="n">
        <v>23</v>
      </c>
      <c r="D15" s="0" t="n">
        <v>108.837902314286</v>
      </c>
      <c r="E15" s="0" t="n">
        <v>-108.501226151612</v>
      </c>
      <c r="F15" s="0" t="n">
        <v>0.336676162674077</v>
      </c>
    </row>
    <row r="16" customFormat="false" ht="15" hidden="false" customHeight="false" outlineLevel="0" collapsed="false">
      <c r="A16" s="0" t="s">
        <v>104</v>
      </c>
      <c r="B16" s="0" t="n">
        <v>15</v>
      </c>
      <c r="C16" s="0" t="n">
        <v>16</v>
      </c>
      <c r="D16" s="0" t="n">
        <v>-83.0722215081668</v>
      </c>
      <c r="E16" s="0" t="n">
        <v>83.2433150028085</v>
      </c>
      <c r="F16" s="0" t="n">
        <v>0.171093494641694</v>
      </c>
    </row>
    <row r="17" customFormat="false" ht="15" hidden="false" customHeight="false" outlineLevel="0" collapsed="false">
      <c r="A17" s="0" t="s">
        <v>105</v>
      </c>
      <c r="B17" s="0" t="n">
        <v>17</v>
      </c>
      <c r="C17" s="0" t="n">
        <v>22</v>
      </c>
      <c r="D17" s="0" t="n">
        <v>140.858940674967</v>
      </c>
      <c r="E17" s="0" t="n">
        <v>-138.424491960409</v>
      </c>
      <c r="F17" s="0" t="n">
        <v>2.43444871455751</v>
      </c>
    </row>
    <row r="18" customFormat="false" ht="15" hidden="false" customHeight="false" outlineLevel="0" collapsed="false">
      <c r="A18" s="0" t="s">
        <v>106</v>
      </c>
      <c r="B18" s="0" t="n">
        <v>1</v>
      </c>
      <c r="C18" s="0" t="n">
        <v>3</v>
      </c>
      <c r="D18" s="0" t="n">
        <v>0.299372230516151</v>
      </c>
      <c r="E18" s="0" t="n">
        <v>-0.0501992402579463</v>
      </c>
      <c r="F18" s="0" t="n">
        <v>0.249172990258205</v>
      </c>
    </row>
    <row r="19" customFormat="false" ht="15" hidden="false" customHeight="false" outlineLevel="0" collapsed="false">
      <c r="A19" s="0" t="s">
        <v>107</v>
      </c>
      <c r="B19" s="0" t="n">
        <v>18</v>
      </c>
      <c r="C19" s="0" t="n">
        <v>21</v>
      </c>
      <c r="D19" s="0" t="n">
        <v>57.0350911925975</v>
      </c>
      <c r="E19" s="0" t="n">
        <v>-56.9359432395304</v>
      </c>
      <c r="F19" s="0" t="n">
        <v>0.0991479530671136</v>
      </c>
    </row>
    <row r="20" customFormat="false" ht="15" hidden="false" customHeight="false" outlineLevel="0" collapsed="false">
      <c r="A20" s="0" t="s">
        <v>108</v>
      </c>
      <c r="B20" s="0" t="n">
        <v>8</v>
      </c>
      <c r="C20" s="0" t="n">
        <v>9</v>
      </c>
      <c r="D20" s="0" t="n">
        <v>47.1003634891158</v>
      </c>
      <c r="E20" s="0" t="n">
        <v>-46.1698187133775</v>
      </c>
      <c r="F20" s="0" t="n">
        <v>0.93054477573829</v>
      </c>
    </row>
    <row r="21" customFormat="false" ht="15" hidden="false" customHeight="false" outlineLevel="0" collapsed="false">
      <c r="A21" s="0" t="s">
        <v>109</v>
      </c>
      <c r="B21" s="0" t="n">
        <v>15</v>
      </c>
      <c r="C21" s="0" t="n">
        <v>21</v>
      </c>
      <c r="D21" s="0" t="n">
        <v>221.53583412308</v>
      </c>
      <c r="E21" s="0" t="n">
        <v>-218.622702939077</v>
      </c>
      <c r="F21" s="0" t="n">
        <v>2.91313118400316</v>
      </c>
    </row>
    <row r="22" customFormat="false" ht="15" hidden="false" customHeight="false" outlineLevel="0" collapsed="false">
      <c r="A22" s="0" t="s">
        <v>110</v>
      </c>
      <c r="B22" s="0" t="n">
        <v>6</v>
      </c>
      <c r="C22" s="0" t="n">
        <v>10</v>
      </c>
      <c r="D22" s="0" t="n">
        <v>85.456337649623</v>
      </c>
      <c r="E22" s="0" t="n">
        <v>-84.5137349412949</v>
      </c>
      <c r="F22" s="0" t="n">
        <v>0.942602708328111</v>
      </c>
    </row>
    <row r="23" customFormat="false" ht="15" hidden="false" customHeight="false" outlineLevel="0" collapsed="false">
      <c r="A23" s="0" t="s">
        <v>111</v>
      </c>
      <c r="B23" s="0" t="n">
        <v>2</v>
      </c>
      <c r="C23" s="0" t="n">
        <v>4</v>
      </c>
      <c r="D23" s="0" t="n">
        <v>-43.4755254649047</v>
      </c>
      <c r="E23" s="0" t="n">
        <v>44.152432426994</v>
      </c>
      <c r="F23" s="0" t="n">
        <v>0.676906962089335</v>
      </c>
    </row>
    <row r="24" customFormat="false" ht="15" hidden="false" customHeight="false" outlineLevel="0" collapsed="false">
      <c r="A24" s="0" t="s">
        <v>112</v>
      </c>
      <c r="B24" s="0" t="n">
        <v>1</v>
      </c>
      <c r="C24" s="0" t="n">
        <v>2</v>
      </c>
      <c r="D24" s="0" t="n">
        <v>-9.89906187816043</v>
      </c>
      <c r="E24" s="0" t="n">
        <v>9.90142289697514</v>
      </c>
      <c r="F24" s="0" t="n">
        <v>0.00236101881470607</v>
      </c>
    </row>
    <row r="25" customFormat="false" ht="15" hidden="false" customHeight="false" outlineLevel="0" collapsed="false">
      <c r="A25" s="0" t="s">
        <v>113</v>
      </c>
      <c r="B25" s="0" t="n">
        <v>19</v>
      </c>
      <c r="C25" s="0" t="n">
        <v>20</v>
      </c>
      <c r="D25" s="0" t="n">
        <v>44.5012255165501</v>
      </c>
      <c r="E25" s="0" t="n">
        <v>-44.3682913682743</v>
      </c>
      <c r="F25" s="0" t="n">
        <v>0.132934148275876</v>
      </c>
    </row>
    <row r="26" customFormat="false" ht="15" hidden="false" customHeight="false" outlineLevel="0" collapsed="false">
      <c r="A26" s="0" t="s">
        <v>114</v>
      </c>
      <c r="B26" s="0" t="n">
        <v>20</v>
      </c>
      <c r="C26" s="0" t="n">
        <v>23</v>
      </c>
      <c r="D26" s="0" t="n">
        <v>108.837902314286</v>
      </c>
      <c r="E26" s="0" t="n">
        <v>-108.501226151612</v>
      </c>
      <c r="F26" s="0" t="n">
        <v>0.336676162674077</v>
      </c>
    </row>
    <row r="27" customFormat="false" ht="15" hidden="false" customHeight="false" outlineLevel="0" collapsed="false">
      <c r="A27" s="0" t="s">
        <v>115</v>
      </c>
      <c r="B27" s="0" t="n">
        <v>1</v>
      </c>
      <c r="C27" s="0" t="n">
        <v>5</v>
      </c>
      <c r="D27" s="0" t="n">
        <v>-65.2795526988837</v>
      </c>
      <c r="E27" s="0" t="n">
        <v>66.1487955324296</v>
      </c>
      <c r="F27" s="0" t="n">
        <v>0.869242833545958</v>
      </c>
    </row>
    <row r="28" customFormat="false" ht="15" hidden="false" customHeight="false" outlineLevel="0" collapsed="false">
      <c r="A28" s="0" t="s">
        <v>116</v>
      </c>
      <c r="B28" s="0" t="n">
        <v>16</v>
      </c>
      <c r="C28" s="0" t="n">
        <v>19</v>
      </c>
      <c r="D28" s="0" t="n">
        <v>-92.2634190635723</v>
      </c>
      <c r="E28" s="0" t="n">
        <v>92.5316035654771</v>
      </c>
      <c r="F28" s="0" t="n">
        <v>0.268184501904733</v>
      </c>
    </row>
    <row r="29" customFormat="false" ht="15" hidden="false" customHeight="false" outlineLevel="0" collapsed="false">
      <c r="A29" s="0" t="s">
        <v>117</v>
      </c>
      <c r="B29" s="0" t="n">
        <v>8</v>
      </c>
      <c r="C29" s="0" t="n">
        <v>10</v>
      </c>
      <c r="D29" s="0" t="n">
        <v>32.8947685093311</v>
      </c>
      <c r="E29" s="0" t="n">
        <v>-32.3996001254018</v>
      </c>
      <c r="F29" s="0" t="n">
        <v>0.49516838392924</v>
      </c>
    </row>
    <row r="30" customFormat="false" ht="15" hidden="false" customHeight="false" outlineLevel="0" collapsed="false">
      <c r="A30" s="0" t="s">
        <v>118</v>
      </c>
      <c r="B30" s="0" t="n">
        <v>12</v>
      </c>
      <c r="C30" s="0" t="n">
        <v>13</v>
      </c>
      <c r="D30" s="0" t="n">
        <v>72.9558265435153</v>
      </c>
      <c r="E30" s="0" t="n">
        <v>-72.6017585408124</v>
      </c>
      <c r="F30" s="0" t="n">
        <v>0.35406800270289</v>
      </c>
    </row>
    <row r="31" customFormat="false" ht="15" hidden="false" customHeight="false" outlineLevel="0" collapsed="false">
      <c r="A31" s="0" t="s">
        <v>119</v>
      </c>
      <c r="B31" s="0" t="n">
        <v>5</v>
      </c>
      <c r="C31" s="0" t="n">
        <v>10</v>
      </c>
      <c r="D31" s="0" t="n">
        <v>5.76485695802896</v>
      </c>
      <c r="E31" s="0" t="n">
        <v>-5.72044800120847</v>
      </c>
      <c r="F31" s="0" t="n">
        <v>0.044408956820486</v>
      </c>
    </row>
    <row r="32" customFormat="false" ht="15" hidden="false" customHeight="false" outlineLevel="0" collapsed="false">
      <c r="A32" s="0" t="s">
        <v>120</v>
      </c>
      <c r="B32" s="0" t="n">
        <v>19</v>
      </c>
      <c r="C32" s="0" t="n">
        <v>20</v>
      </c>
      <c r="D32" s="0" t="n">
        <v>44.5012255165501</v>
      </c>
      <c r="E32" s="0" t="n">
        <v>-44.3682913682743</v>
      </c>
      <c r="F32" s="0" t="n">
        <v>0.132934148275876</v>
      </c>
    </row>
    <row r="33" customFormat="false" ht="15" hidden="false" customHeight="false" outlineLevel="0" collapsed="false">
      <c r="A33" s="0" t="s">
        <v>121</v>
      </c>
      <c r="B33" s="0" t="n">
        <v>15</v>
      </c>
      <c r="C33" s="0" t="n">
        <v>21</v>
      </c>
      <c r="D33" s="0" t="n">
        <v>221.53583412308</v>
      </c>
      <c r="E33" s="0" t="n">
        <v>-218.622702939077</v>
      </c>
      <c r="F33" s="0" t="n">
        <v>2.91313118400316</v>
      </c>
    </row>
    <row r="34" customFormat="false" ht="15" hidden="false" customHeight="false" outlineLevel="0" collapsed="false">
      <c r="A34" s="0" t="s">
        <v>122</v>
      </c>
      <c r="B34" s="0" t="n">
        <v>18</v>
      </c>
      <c r="C34" s="0" t="n">
        <v>21</v>
      </c>
      <c r="D34" s="0" t="n">
        <v>57.0350911925975</v>
      </c>
      <c r="E34" s="0" t="n">
        <v>-56.9359432395304</v>
      </c>
      <c r="F34" s="0" t="n">
        <v>0.0991479530671136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4</v>
      </c>
      <c r="B1" s="1" t="s">
        <v>85</v>
      </c>
      <c r="C1" s="1" t="s">
        <v>86</v>
      </c>
      <c r="D1" s="1" t="s">
        <v>123</v>
      </c>
      <c r="E1" s="1" t="s">
        <v>124</v>
      </c>
      <c r="F1" s="1" t="s">
        <v>89</v>
      </c>
    </row>
    <row r="2" customFormat="false" ht="15" hidden="false" customHeight="false" outlineLevel="0" collapsed="false">
      <c r="A2" s="0" t="s">
        <v>125</v>
      </c>
      <c r="B2" s="0" t="n">
        <v>9</v>
      </c>
      <c r="C2" s="0" t="n">
        <v>11</v>
      </c>
      <c r="D2" s="0" t="n">
        <v>108.936417423482</v>
      </c>
      <c r="E2" s="0" t="n">
        <v>-108.649683788304</v>
      </c>
      <c r="F2" s="0" t="n">
        <v>0.28673363517806</v>
      </c>
    </row>
    <row r="3" customFormat="false" ht="15" hidden="false" customHeight="false" outlineLevel="0" collapsed="false">
      <c r="A3" s="0" t="s">
        <v>126</v>
      </c>
      <c r="B3" s="0" t="n">
        <v>9</v>
      </c>
      <c r="C3" s="0" t="n">
        <v>12</v>
      </c>
      <c r="D3" s="0" t="n">
        <v>124.907390062764</v>
      </c>
      <c r="E3" s="0" t="n">
        <v>-124.532555639107</v>
      </c>
      <c r="F3" s="0" t="n">
        <v>0.374834423656956</v>
      </c>
    </row>
    <row r="4" customFormat="false" ht="15" hidden="false" customHeight="false" outlineLevel="0" collapsed="false">
      <c r="A4" s="0" t="s">
        <v>127</v>
      </c>
      <c r="B4" s="0" t="n">
        <v>10</v>
      </c>
      <c r="C4" s="0" t="n">
        <v>11</v>
      </c>
      <c r="D4" s="0" t="n">
        <v>151.824461219214</v>
      </c>
      <c r="E4" s="0" t="n">
        <v>-151.304429036787</v>
      </c>
      <c r="F4" s="0" t="n">
        <v>0.520032182427155</v>
      </c>
    </row>
    <row r="5" customFormat="false" ht="15" hidden="false" customHeight="false" outlineLevel="0" collapsed="false">
      <c r="A5" s="0" t="s">
        <v>128</v>
      </c>
      <c r="B5" s="0" t="n">
        <v>3</v>
      </c>
      <c r="C5" s="0" t="n">
        <v>24</v>
      </c>
      <c r="D5" s="0" t="n">
        <v>201.18436622256</v>
      </c>
      <c r="E5" s="0" t="n">
        <v>-200.210614522549</v>
      </c>
      <c r="F5" s="0" t="n">
        <v>0.973751700010928</v>
      </c>
    </row>
    <row r="6" customFormat="false" ht="15" hidden="false" customHeight="false" outlineLevel="0" collapsed="false">
      <c r="A6" s="0" t="s">
        <v>129</v>
      </c>
      <c r="B6" s="0" t="n">
        <v>10</v>
      </c>
      <c r="C6" s="0" t="n">
        <v>12</v>
      </c>
      <c r="D6" s="0" t="n">
        <v>168.445857620706</v>
      </c>
      <c r="E6" s="0" t="n">
        <v>-167.811536020291</v>
      </c>
      <c r="F6" s="0" t="n">
        <v>0.634321600414278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2019-05-30T12:42:07Z</dcterms:created>
  <dc:creator/>
  <dc:description/>
  <dc:language>en-GB</dc:language>
  <cp:lastModifiedBy/>
  <dcterms:modified xsi:type="dcterms:W3CDTF">2019-05-30T14:53:08Z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