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bullet\"/>
    </mc:Choice>
  </mc:AlternateContent>
  <xr:revisionPtr revIDLastSave="0" documentId="8_{D8FB9CC2-1ED4-482B-9C1A-C671B9042D58}" xr6:coauthVersionLast="47" xr6:coauthVersionMax="47" xr10:uidLastSave="{00000000-0000-0000-0000-000000000000}"/>
  <bookViews>
    <workbookView xWindow="-120" yWindow="-120" windowWidth="20730" windowHeight="11160" xr2:uid="{90B050F4-5901-4055-9FC3-1FB260178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E6" i="1"/>
  <c r="I6" i="1" s="1"/>
  <c r="H10" i="1"/>
  <c r="H13" i="1"/>
  <c r="E14" i="1"/>
  <c r="I14" i="1" s="1"/>
  <c r="E17" i="1"/>
  <c r="I17" i="1" s="1"/>
  <c r="H18" i="1"/>
  <c r="E25" i="1"/>
  <c r="I25" i="1" s="1"/>
  <c r="H26" i="1"/>
  <c r="H30" i="1"/>
  <c r="E33" i="1"/>
  <c r="I33" i="1" s="1"/>
  <c r="E34" i="1"/>
  <c r="I34" i="1" s="1"/>
  <c r="E41" i="1"/>
  <c r="I41" i="1" s="1"/>
  <c r="H42" i="1"/>
  <c r="H45" i="1"/>
  <c r="E46" i="1"/>
  <c r="I46" i="1" s="1"/>
  <c r="E49" i="1"/>
  <c r="I49" i="1" s="1"/>
  <c r="E50" i="1"/>
  <c r="I50" i="1" s="1"/>
  <c r="E53" i="1"/>
  <c r="I53" i="1" s="1"/>
  <c r="H57" i="1"/>
  <c r="H58" i="1"/>
  <c r="E65" i="1"/>
  <c r="I65" i="1" s="1"/>
  <c r="E66" i="1"/>
  <c r="I66" i="1" s="1"/>
  <c r="H69" i="1"/>
  <c r="E70" i="1"/>
  <c r="I70" i="1" s="1"/>
  <c r="E73" i="1"/>
  <c r="I73" i="1" s="1"/>
  <c r="H74" i="1"/>
  <c r="E77" i="1"/>
  <c r="I77" i="1" s="1"/>
  <c r="H78" i="1"/>
  <c r="E82" i="1"/>
  <c r="I82" i="1" s="1"/>
  <c r="E85" i="1"/>
  <c r="I85" i="1" s="1"/>
  <c r="E86" i="1"/>
  <c r="I86" i="1" s="1"/>
  <c r="E90" i="1"/>
  <c r="I90" i="1" s="1"/>
  <c r="H93" i="1"/>
  <c r="E94" i="1"/>
  <c r="I94" i="1" s="1"/>
  <c r="E98" i="1"/>
  <c r="I98" i="1" s="1"/>
  <c r="E101" i="1"/>
  <c r="I101" i="1" s="1"/>
  <c r="E102" i="1"/>
  <c r="I102" i="1" s="1"/>
  <c r="E26" i="1"/>
  <c r="I26" i="1" s="1"/>
  <c r="H47" i="1"/>
  <c r="H51" i="1"/>
  <c r="H59" i="1"/>
  <c r="E62" i="1"/>
  <c r="I62" i="1" s="1"/>
  <c r="H63" i="1"/>
  <c r="H67" i="1"/>
  <c r="H71" i="1"/>
  <c r="H75" i="1"/>
  <c r="H79" i="1"/>
  <c r="H83" i="1"/>
  <c r="H87" i="1"/>
  <c r="H3" i="1"/>
  <c r="E12" i="1"/>
  <c r="I12" i="1" s="1"/>
  <c r="E13" i="1"/>
  <c r="I13" i="1" s="1"/>
  <c r="H16" i="1"/>
  <c r="H21" i="1"/>
  <c r="E22" i="1"/>
  <c r="I22" i="1" s="1"/>
  <c r="E28" i="1"/>
  <c r="I28" i="1" s="1"/>
  <c r="E29" i="1"/>
  <c r="I29" i="1" s="1"/>
  <c r="E30" i="1"/>
  <c r="I30" i="1" s="1"/>
  <c r="H32" i="1"/>
  <c r="H37" i="1"/>
  <c r="E38" i="1"/>
  <c r="I38" i="1" s="1"/>
  <c r="E44" i="1"/>
  <c r="I44" i="1" s="1"/>
  <c r="H48" i="1"/>
  <c r="H53" i="1"/>
  <c r="E54" i="1"/>
  <c r="I54" i="1" s="1"/>
  <c r="H55" i="1"/>
  <c r="E60" i="1"/>
  <c r="I60" i="1" s="1"/>
  <c r="E61" i="1"/>
  <c r="I61" i="1" s="1"/>
  <c r="H64" i="1"/>
  <c r="E76" i="1"/>
  <c r="I76" i="1" s="1"/>
  <c r="H80" i="1"/>
  <c r="E81" i="1"/>
  <c r="I81" i="1" s="1"/>
  <c r="H85" i="1"/>
  <c r="H91" i="1"/>
  <c r="E92" i="1"/>
  <c r="I92" i="1" s="1"/>
  <c r="E93" i="1"/>
  <c r="I93" i="1" s="1"/>
  <c r="H95" i="1"/>
  <c r="H96" i="1"/>
  <c r="E97" i="1"/>
  <c r="I97" i="1" s="1"/>
  <c r="H99" i="1"/>
  <c r="H101" i="1"/>
  <c r="O10" i="1"/>
  <c r="O9" i="1"/>
  <c r="G103" i="1"/>
  <c r="F103" i="1"/>
  <c r="B103" i="1"/>
  <c r="O4" i="1"/>
  <c r="H4" i="1"/>
  <c r="H8" i="1"/>
  <c r="H9" i="1"/>
  <c r="H12" i="1"/>
  <c r="H20" i="1"/>
  <c r="H24" i="1"/>
  <c r="H28" i="1"/>
  <c r="H29" i="1"/>
  <c r="H36" i="1"/>
  <c r="H40" i="1"/>
  <c r="H41" i="1"/>
  <c r="H44" i="1"/>
  <c r="H52" i="1"/>
  <c r="H56" i="1"/>
  <c r="H60" i="1"/>
  <c r="H61" i="1"/>
  <c r="H68" i="1"/>
  <c r="H72" i="1"/>
  <c r="H76" i="1"/>
  <c r="H77" i="1"/>
  <c r="H84" i="1"/>
  <c r="H88" i="1"/>
  <c r="H89" i="1"/>
  <c r="H92" i="1"/>
  <c r="H10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E4" i="1"/>
  <c r="I4" i="1" s="1"/>
  <c r="E8" i="1"/>
  <c r="I8" i="1" s="1"/>
  <c r="E9" i="1"/>
  <c r="I9" i="1" s="1"/>
  <c r="E10" i="1"/>
  <c r="I10" i="1" s="1"/>
  <c r="E16" i="1"/>
  <c r="I16" i="1" s="1"/>
  <c r="E20" i="1"/>
  <c r="I20" i="1" s="1"/>
  <c r="E21" i="1"/>
  <c r="I21" i="1" s="1"/>
  <c r="E24" i="1"/>
  <c r="I24" i="1" s="1"/>
  <c r="E32" i="1"/>
  <c r="I32" i="1" s="1"/>
  <c r="E36" i="1"/>
  <c r="I36" i="1" s="1"/>
  <c r="E37" i="1"/>
  <c r="I37" i="1" s="1"/>
  <c r="E40" i="1"/>
  <c r="I40" i="1" s="1"/>
  <c r="E48" i="1"/>
  <c r="I48" i="1" s="1"/>
  <c r="E52" i="1"/>
  <c r="I52" i="1" s="1"/>
  <c r="E56" i="1"/>
  <c r="I56" i="1" s="1"/>
  <c r="E57" i="1"/>
  <c r="I57" i="1" s="1"/>
  <c r="E64" i="1"/>
  <c r="I64" i="1" s="1"/>
  <c r="E68" i="1"/>
  <c r="I68" i="1" s="1"/>
  <c r="E69" i="1"/>
  <c r="I69" i="1" s="1"/>
  <c r="E72" i="1"/>
  <c r="I72" i="1" s="1"/>
  <c r="E80" i="1"/>
  <c r="I80" i="1" s="1"/>
  <c r="E84" i="1"/>
  <c r="I84" i="1" s="1"/>
  <c r="E88" i="1"/>
  <c r="I88" i="1" s="1"/>
  <c r="E89" i="1"/>
  <c r="I89" i="1" s="1"/>
  <c r="E96" i="1"/>
  <c r="I96" i="1" s="1"/>
  <c r="E100" i="1"/>
  <c r="I100" i="1" s="1"/>
  <c r="J9" i="1" l="1"/>
  <c r="J20" i="1"/>
  <c r="E42" i="1"/>
  <c r="I42" i="1" s="1"/>
  <c r="J42" i="1" s="1"/>
  <c r="J41" i="1"/>
  <c r="H14" i="1"/>
  <c r="E78" i="1"/>
  <c r="I78" i="1" s="1"/>
  <c r="E74" i="1"/>
  <c r="I74" i="1" s="1"/>
  <c r="J74" i="1" s="1"/>
  <c r="H73" i="1"/>
  <c r="J73" i="1" s="1"/>
  <c r="H46" i="1"/>
  <c r="H94" i="1"/>
  <c r="J85" i="1"/>
  <c r="H25" i="1"/>
  <c r="J25" i="1" s="1"/>
  <c r="E45" i="1"/>
  <c r="I45" i="1" s="1"/>
  <c r="E5" i="1"/>
  <c r="I5" i="1" s="1"/>
  <c r="H90" i="1"/>
  <c r="J90" i="1" s="1"/>
  <c r="J32" i="1"/>
  <c r="J69" i="1"/>
  <c r="J16" i="1"/>
  <c r="J89" i="1"/>
  <c r="J57" i="1"/>
  <c r="J36" i="1"/>
  <c r="J53" i="1"/>
  <c r="J21" i="1"/>
  <c r="J26" i="1"/>
  <c r="J37" i="1"/>
  <c r="J10" i="1"/>
  <c r="E58" i="1"/>
  <c r="I58" i="1" s="1"/>
  <c r="J58" i="1" s="1"/>
  <c r="H62" i="1"/>
  <c r="J101" i="1"/>
  <c r="J5" i="1"/>
  <c r="J78" i="1"/>
  <c r="J46" i="1"/>
  <c r="H82" i="1"/>
  <c r="J82" i="1" s="1"/>
  <c r="H50" i="1"/>
  <c r="J50" i="1" s="1"/>
  <c r="H34" i="1"/>
  <c r="J34" i="1" s="1"/>
  <c r="E18" i="1"/>
  <c r="I18" i="1" s="1"/>
  <c r="H97" i="1"/>
  <c r="J97" i="1" s="1"/>
  <c r="H38" i="1"/>
  <c r="J38" i="1" s="1"/>
  <c r="J94" i="1"/>
  <c r="J62" i="1"/>
  <c r="J30" i="1"/>
  <c r="J14" i="1"/>
  <c r="H98" i="1"/>
  <c r="J98" i="1" s="1"/>
  <c r="H66" i="1"/>
  <c r="H102" i="1"/>
  <c r="J102" i="1" s="1"/>
  <c r="H86" i="1"/>
  <c r="J86" i="1" s="1"/>
  <c r="H81" i="1"/>
  <c r="J81" i="1" s="1"/>
  <c r="H70" i="1"/>
  <c r="H65" i="1"/>
  <c r="J65" i="1" s="1"/>
  <c r="H54" i="1"/>
  <c r="J54" i="1" s="1"/>
  <c r="H49" i="1"/>
  <c r="J49" i="1" s="1"/>
  <c r="H33" i="1"/>
  <c r="J33" i="1" s="1"/>
  <c r="H22" i="1"/>
  <c r="J22" i="1" s="1"/>
  <c r="H17" i="1"/>
  <c r="J17" i="1" s="1"/>
  <c r="H6" i="1"/>
  <c r="J6" i="1" s="1"/>
  <c r="J64" i="1"/>
  <c r="H39" i="1"/>
  <c r="E39" i="1"/>
  <c r="I39" i="1" s="1"/>
  <c r="H15" i="1"/>
  <c r="E15" i="1"/>
  <c r="I15" i="1" s="1"/>
  <c r="E99" i="1"/>
  <c r="I99" i="1" s="1"/>
  <c r="J99" i="1" s="1"/>
  <c r="E79" i="1"/>
  <c r="I79" i="1" s="1"/>
  <c r="J79" i="1" s="1"/>
  <c r="E59" i="1"/>
  <c r="I59" i="1" s="1"/>
  <c r="J59" i="1" s="1"/>
  <c r="J80" i="1"/>
  <c r="H43" i="1"/>
  <c r="E43" i="1"/>
  <c r="I43" i="1" s="1"/>
  <c r="H31" i="1"/>
  <c r="E31" i="1"/>
  <c r="I31" i="1" s="1"/>
  <c r="H23" i="1"/>
  <c r="E23" i="1"/>
  <c r="I23" i="1" s="1"/>
  <c r="H7" i="1"/>
  <c r="E7" i="1"/>
  <c r="I7" i="1" s="1"/>
  <c r="E95" i="1"/>
  <c r="I95" i="1" s="1"/>
  <c r="J95" i="1" s="1"/>
  <c r="E87" i="1"/>
  <c r="I87" i="1" s="1"/>
  <c r="J87" i="1" s="1"/>
  <c r="E75" i="1"/>
  <c r="I75" i="1" s="1"/>
  <c r="J75" i="1" s="1"/>
  <c r="E67" i="1"/>
  <c r="I67" i="1" s="1"/>
  <c r="J67" i="1" s="1"/>
  <c r="E55" i="1"/>
  <c r="I55" i="1" s="1"/>
  <c r="J55" i="1" s="1"/>
  <c r="E47" i="1"/>
  <c r="I47" i="1" s="1"/>
  <c r="J47" i="1" s="1"/>
  <c r="J100" i="1"/>
  <c r="J68" i="1"/>
  <c r="J4" i="1"/>
  <c r="J93" i="1"/>
  <c r="J88" i="1"/>
  <c r="J77" i="1"/>
  <c r="J72" i="1"/>
  <c r="J66" i="1"/>
  <c r="J61" i="1"/>
  <c r="J56" i="1"/>
  <c r="J45" i="1"/>
  <c r="J40" i="1"/>
  <c r="J29" i="1"/>
  <c r="J24" i="1"/>
  <c r="J18" i="1"/>
  <c r="J13" i="1"/>
  <c r="J8" i="1"/>
  <c r="J96" i="1"/>
  <c r="J48" i="1"/>
  <c r="H35" i="1"/>
  <c r="E35" i="1"/>
  <c r="I35" i="1" s="1"/>
  <c r="H27" i="1"/>
  <c r="E27" i="1"/>
  <c r="I27" i="1" s="1"/>
  <c r="H19" i="1"/>
  <c r="E19" i="1"/>
  <c r="I19" i="1" s="1"/>
  <c r="H11" i="1"/>
  <c r="E11" i="1"/>
  <c r="I11" i="1" s="1"/>
  <c r="E3" i="1"/>
  <c r="I3" i="1" s="1"/>
  <c r="J3" i="1" s="1"/>
  <c r="E91" i="1"/>
  <c r="I91" i="1" s="1"/>
  <c r="J91" i="1" s="1"/>
  <c r="E83" i="1"/>
  <c r="I83" i="1" s="1"/>
  <c r="J83" i="1" s="1"/>
  <c r="E71" i="1"/>
  <c r="I71" i="1" s="1"/>
  <c r="J71" i="1" s="1"/>
  <c r="E63" i="1"/>
  <c r="I63" i="1" s="1"/>
  <c r="J63" i="1" s="1"/>
  <c r="E51" i="1"/>
  <c r="I51" i="1" s="1"/>
  <c r="J51" i="1" s="1"/>
  <c r="J84" i="1"/>
  <c r="J52" i="1"/>
  <c r="J92" i="1"/>
  <c r="J76" i="1"/>
  <c r="J70" i="1"/>
  <c r="J60" i="1"/>
  <c r="J44" i="1"/>
  <c r="J28" i="1"/>
  <c r="J12" i="1"/>
  <c r="J23" i="1" l="1"/>
  <c r="J43" i="1"/>
  <c r="J39" i="1"/>
  <c r="I103" i="1"/>
  <c r="J19" i="1"/>
  <c r="J35" i="1"/>
  <c r="J11" i="1"/>
  <c r="J27" i="1"/>
  <c r="J7" i="1"/>
  <c r="J31" i="1"/>
  <c r="J15" i="1"/>
  <c r="H103" i="1"/>
  <c r="O11" i="1" s="1"/>
  <c r="O12" i="1" s="1"/>
  <c r="J103" i="1" l="1"/>
  <c r="O13" i="1" s="1"/>
  <c r="O14" i="1" s="1"/>
</calcChain>
</file>

<file path=xl/sharedStrings.xml><?xml version="1.0" encoding="utf-8"?>
<sst xmlns="http://schemas.openxmlformats.org/spreadsheetml/2006/main" count="33" uniqueCount="24">
  <si>
    <t>Loan Portfolio</t>
  </si>
  <si>
    <t>Sr. no.</t>
  </si>
  <si>
    <t>EAD</t>
  </si>
  <si>
    <t>PD</t>
  </si>
  <si>
    <t>LGD</t>
  </si>
  <si>
    <t>Sigma PD</t>
  </si>
  <si>
    <t>Interest Rate</t>
  </si>
  <si>
    <t>Income</t>
  </si>
  <si>
    <t>EL</t>
  </si>
  <si>
    <t>UEL</t>
  </si>
  <si>
    <t>EC</t>
  </si>
  <si>
    <t>VaR 99.9%</t>
  </si>
  <si>
    <t>Total</t>
  </si>
  <si>
    <t>Portfolio RAROC</t>
  </si>
  <si>
    <t>Portfolio Income</t>
  </si>
  <si>
    <t>COF (@7%)</t>
  </si>
  <si>
    <t>COO(@2%)</t>
  </si>
  <si>
    <t>Expected Loss</t>
  </si>
  <si>
    <t>Risk Adjusted Returns</t>
  </si>
  <si>
    <t>Economic Capital</t>
  </si>
  <si>
    <t>RAROC</t>
  </si>
  <si>
    <t>Hurdle Rate</t>
  </si>
  <si>
    <t>Actual</t>
  </si>
  <si>
    <t>Optimized relative to Hurdle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</si>
</sst>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2" fontId="2" fillId="3" borderId="3" xfId="0" applyNumberFormat="1" applyFont="1" applyFill="1" applyBorder="1" applyAlignment="1">
      <alignment wrapText="1"/>
    </xf>
    <xf numFmtId="9" fontId="2" fillId="3" borderId="3" xfId="1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9" fontId="2" fillId="3" borderId="3" xfId="0" applyNumberFormat="1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9" fontId="0" fillId="3" borderId="0" xfId="0" applyNumberFormat="1" applyFill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/>
    <xf numFmtId="164" fontId="2" fillId="2" borderId="3" xfId="0" applyNumberFormat="1" applyFont="1" applyFill="1" applyBorder="1"/>
    <xf numFmtId="2" fontId="2" fillId="3" borderId="3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D590-9405-4742-97B9-72783CF439F6}">
  <sheetPr>
    <pageSetUpPr fitToPage="1"/>
  </sheetPr>
  <dimension ref="A1:O103"/>
  <sheetViews>
    <sheetView tabSelected="1" workbookViewId="0">
      <selection activeCell="J27" sqref="J27"/>
    </sheetView>
  </sheetViews>
  <sheetFormatPr defaultRowHeight="15" x14ac:dyDescent="0.25"/>
  <cols>
    <col min="6" max="6" width="12.7109375" customWidth="1"/>
    <col min="7" max="9" width="9.28515625" bestFit="1" customWidth="1"/>
    <col min="10" max="10" width="9.5703125" bestFit="1" customWidth="1"/>
    <col min="14" max="14" width="10.28515625" customWidth="1"/>
    <col min="15" max="15" width="10.5703125" customWidth="1"/>
  </cols>
  <sheetData>
    <row r="1" spans="1:1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5" x14ac:dyDescent="0.25">
      <c r="A2" s="16" t="s">
        <v>1</v>
      </c>
      <c r="B2" s="17" t="s">
        <v>2</v>
      </c>
      <c r="C2" s="15" t="s">
        <v>3</v>
      </c>
      <c r="D2" s="18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</row>
    <row r="3" spans="1:15" x14ac:dyDescent="0.25">
      <c r="A3" s="5">
        <v>1</v>
      </c>
      <c r="B3" s="6">
        <v>2.1113429466439317</v>
      </c>
      <c r="C3" s="7">
        <v>5.6981572052238846E-2</v>
      </c>
      <c r="D3" s="8">
        <v>0.45</v>
      </c>
      <c r="E3" s="6">
        <f>SQRT(C3*(1-C3))</f>
        <v>0.23180740389101975</v>
      </c>
      <c r="F3" s="9">
        <v>0.11575387118681511</v>
      </c>
      <c r="G3" s="6">
        <f>B3*F3</f>
        <v>0.24439611947701234</v>
      </c>
      <c r="H3" s="6">
        <f>C3*D3*B3</f>
        <v>5.413843810852987E-2</v>
      </c>
      <c r="I3" s="6">
        <f>E3*D3*B3</f>
        <v>0.22024121723331555</v>
      </c>
      <c r="J3" s="10">
        <f>(H3+$O$4*I3)-H3</f>
        <v>0.68059652464411502</v>
      </c>
    </row>
    <row r="4" spans="1:15" x14ac:dyDescent="0.25">
      <c r="A4" s="11">
        <v>2</v>
      </c>
      <c r="B4" s="7">
        <v>5.2990654697138799</v>
      </c>
      <c r="C4" s="7">
        <v>4.8475992244990246E-2</v>
      </c>
      <c r="D4" s="12">
        <v>0.45</v>
      </c>
      <c r="E4" s="7">
        <f t="shared" ref="E4:E67" si="0">SQRT(C4*(1-C4))</f>
        <v>0.21476980798253253</v>
      </c>
      <c r="F4" s="9">
        <v>0.11992567153837734</v>
      </c>
      <c r="G4" s="7">
        <f t="shared" ref="G4:G67" si="1">B4*F4</f>
        <v>0.63549398498126397</v>
      </c>
      <c r="H4" s="7">
        <f t="shared" ref="H4:H67" si="2">C4*D4*B4</f>
        <v>0.11559485547699554</v>
      </c>
      <c r="I4" s="7">
        <f t="shared" ref="I4:I67" si="3">E4*D4*B4</f>
        <v>0.51213567303779339</v>
      </c>
      <c r="J4" s="13">
        <f t="shared" ref="J4:J67" si="4">(H4+$O$4*I4)-H4</f>
        <v>1.5826182019623853</v>
      </c>
      <c r="N4" s="19" t="s">
        <v>11</v>
      </c>
      <c r="O4" s="20">
        <f>_xlfn.NORM.S.INV(0.999)</f>
        <v>3.0902323061678132</v>
      </c>
    </row>
    <row r="5" spans="1:15" x14ac:dyDescent="0.25">
      <c r="A5" s="11">
        <v>3</v>
      </c>
      <c r="B5" s="7">
        <v>7.6585824444947148</v>
      </c>
      <c r="C5" s="7">
        <v>2.0339054746107373E-2</v>
      </c>
      <c r="D5" s="12">
        <v>0.45</v>
      </c>
      <c r="E5" s="7">
        <f t="shared" si="0"/>
        <v>0.14115727964983676</v>
      </c>
      <c r="F5" s="9">
        <v>0.1258996155975704</v>
      </c>
      <c r="G5" s="7">
        <f t="shared" si="1"/>
        <v>0.96421258578418567</v>
      </c>
      <c r="H5" s="7">
        <f t="shared" si="2"/>
        <v>7.0095747427269678E-2</v>
      </c>
      <c r="I5" s="7">
        <f t="shared" si="3"/>
        <v>0.48647909872749195</v>
      </c>
      <c r="J5" s="13">
        <f t="shared" si="4"/>
        <v>1.5033334271630967</v>
      </c>
    </row>
    <row r="6" spans="1:15" x14ac:dyDescent="0.25">
      <c r="A6" s="11">
        <v>4</v>
      </c>
      <c r="B6" s="7">
        <v>10.038626011511203</v>
      </c>
      <c r="C6" s="7">
        <v>3.9190503311987583E-2</v>
      </c>
      <c r="D6" s="12">
        <v>0.45</v>
      </c>
      <c r="E6" s="7">
        <f t="shared" si="0"/>
        <v>0.19404795222351787</v>
      </c>
      <c r="F6" s="9">
        <v>0.12382280882056158</v>
      </c>
      <c r="G6" s="7">
        <f t="shared" si="1"/>
        <v>1.2430108694444684</v>
      </c>
      <c r="H6" s="7">
        <f t="shared" si="2"/>
        <v>0.17703846267837053</v>
      </c>
      <c r="I6" s="7">
        <f t="shared" si="3"/>
        <v>0.87658866930217039</v>
      </c>
      <c r="J6" s="13">
        <f t="shared" si="4"/>
        <v>2.7088626250982202</v>
      </c>
      <c r="M6" s="29" t="s">
        <v>23</v>
      </c>
      <c r="N6" s="29"/>
      <c r="O6" s="29"/>
    </row>
    <row r="7" spans="1:15" ht="15" customHeight="1" x14ac:dyDescent="0.25">
      <c r="A7" s="11">
        <v>5</v>
      </c>
      <c r="B7" s="7">
        <v>3.3824982370826788</v>
      </c>
      <c r="C7" s="7">
        <v>4.9807073686785178E-2</v>
      </c>
      <c r="D7" s="12">
        <v>0.45</v>
      </c>
      <c r="E7" s="7">
        <f t="shared" si="0"/>
        <v>0.21754615394794807</v>
      </c>
      <c r="F7" s="9">
        <v>0.10149116017134595</v>
      </c>
      <c r="G7" s="7">
        <f t="shared" si="1"/>
        <v>0.34329367035905345</v>
      </c>
      <c r="H7" s="7">
        <f t="shared" si="2"/>
        <v>7.5812552522909069E-2</v>
      </c>
      <c r="I7" s="7">
        <f t="shared" si="3"/>
        <v>0.33113226699587311</v>
      </c>
      <c r="J7" s="13">
        <f t="shared" si="4"/>
        <v>1.023275629085233</v>
      </c>
      <c r="M7" s="26" t="s">
        <v>13</v>
      </c>
      <c r="N7" s="26"/>
      <c r="O7" s="26"/>
    </row>
    <row r="8" spans="1:15" x14ac:dyDescent="0.25">
      <c r="A8" s="11">
        <v>6</v>
      </c>
      <c r="B8" s="7">
        <v>3.4972013890719724</v>
      </c>
      <c r="C8" s="7">
        <v>1.1442720759738789E-2</v>
      </c>
      <c r="D8" s="12">
        <v>0.45</v>
      </c>
      <c r="E8" s="7">
        <f t="shared" si="0"/>
        <v>0.10635687519551067</v>
      </c>
      <c r="F8" s="9">
        <v>0.13136829682509321</v>
      </c>
      <c r="G8" s="7">
        <f t="shared" si="1"/>
        <v>0.45942139013673516</v>
      </c>
      <c r="H8" s="7">
        <f t="shared" si="2"/>
        <v>1.8007874521074538E-2</v>
      </c>
      <c r="I8" s="7">
        <f t="shared" si="3"/>
        <v>0.16737813525199247</v>
      </c>
      <c r="J8" s="13">
        <f t="shared" si="4"/>
        <v>0.51723732090183283</v>
      </c>
      <c r="M8" s="25" t="s">
        <v>14</v>
      </c>
      <c r="N8" s="25"/>
      <c r="O8" s="1">
        <v>83.394737291261976</v>
      </c>
    </row>
    <row r="9" spans="1:15" x14ac:dyDescent="0.25">
      <c r="A9" s="11">
        <v>7</v>
      </c>
      <c r="B9" s="7">
        <v>5.846290427679639</v>
      </c>
      <c r="C9" s="7">
        <v>1.5967169097475607E-2</v>
      </c>
      <c r="D9" s="12">
        <v>0.45</v>
      </c>
      <c r="E9" s="7">
        <f t="shared" si="0"/>
        <v>0.12534838893455402</v>
      </c>
      <c r="F9" s="9">
        <v>0.11144430099995281</v>
      </c>
      <c r="G9" s="7">
        <f t="shared" si="1"/>
        <v>0.65153575015547249</v>
      </c>
      <c r="H9" s="7">
        <f t="shared" si="2"/>
        <v>4.2006918533271202E-2</v>
      </c>
      <c r="I9" s="7">
        <f t="shared" si="3"/>
        <v>0.32977038885891641</v>
      </c>
      <c r="J9" s="13">
        <f t="shared" si="4"/>
        <v>1.0190671092693457</v>
      </c>
      <c r="M9" s="25" t="s">
        <v>15</v>
      </c>
      <c r="N9" s="25"/>
      <c r="O9" s="1">
        <f>B103*0.07</f>
        <v>40.906180171322816</v>
      </c>
    </row>
    <row r="10" spans="1:15" x14ac:dyDescent="0.25">
      <c r="A10" s="11">
        <v>8</v>
      </c>
      <c r="B10" s="7">
        <v>7.9710898417598175</v>
      </c>
      <c r="C10" s="7">
        <v>4.3499080806023334E-2</v>
      </c>
      <c r="D10" s="12">
        <v>0.45</v>
      </c>
      <c r="E10" s="7">
        <f t="shared" si="0"/>
        <v>0.2039777212713545</v>
      </c>
      <c r="F10" s="9">
        <v>0.10761221472943579</v>
      </c>
      <c r="G10" s="7">
        <f t="shared" si="1"/>
        <v>0.85778663167908176</v>
      </c>
      <c r="H10" s="7">
        <f t="shared" si="2"/>
        <v>0.15603078651245195</v>
      </c>
      <c r="I10" s="7">
        <f t="shared" si="3"/>
        <v>0.7316661338871342</v>
      </c>
      <c r="J10" s="13">
        <f t="shared" si="4"/>
        <v>2.2610183242669266</v>
      </c>
      <c r="M10" s="25" t="s">
        <v>16</v>
      </c>
      <c r="N10" s="25"/>
      <c r="O10" s="1">
        <f>B103*0.02</f>
        <v>11.687480048949377</v>
      </c>
    </row>
    <row r="11" spans="1:15" x14ac:dyDescent="0.25">
      <c r="A11" s="11">
        <v>9</v>
      </c>
      <c r="B11" s="7">
        <v>8.1065641175803922</v>
      </c>
      <c r="C11" s="7">
        <v>1.0114371015928644E-2</v>
      </c>
      <c r="D11" s="12">
        <v>0.45</v>
      </c>
      <c r="E11" s="7">
        <f t="shared" si="0"/>
        <v>0.10006033437322097</v>
      </c>
      <c r="F11" s="9">
        <v>0.13082756582216057</v>
      </c>
      <c r="G11" s="7">
        <f t="shared" si="1"/>
        <v>1.0605620506843139</v>
      </c>
      <c r="H11" s="7">
        <f t="shared" si="2"/>
        <v>3.6896758717330023E-2</v>
      </c>
      <c r="I11" s="7">
        <f t="shared" si="3"/>
        <v>0.36501548230037206</v>
      </c>
      <c r="J11" s="13">
        <f t="shared" si="4"/>
        <v>1.1279826356560354</v>
      </c>
      <c r="M11" s="25" t="s">
        <v>17</v>
      </c>
      <c r="N11" s="25"/>
      <c r="O11" s="1">
        <f>H103</f>
        <v>9.1356316019026256</v>
      </c>
    </row>
    <row r="12" spans="1:15" x14ac:dyDescent="0.25">
      <c r="A12" s="11">
        <v>10</v>
      </c>
      <c r="B12" s="7">
        <v>6.7961997466100836</v>
      </c>
      <c r="C12" s="7">
        <v>3.9033389150312611E-2</v>
      </c>
      <c r="D12" s="12">
        <v>0.45</v>
      </c>
      <c r="E12" s="7">
        <f t="shared" si="0"/>
        <v>0.19367442702058749</v>
      </c>
      <c r="F12" s="9">
        <v>0.12959774672169735</v>
      </c>
      <c r="G12" s="7">
        <f t="shared" si="1"/>
        <v>0.88077217343123737</v>
      </c>
      <c r="H12" s="7">
        <f t="shared" si="2"/>
        <v>0.11937541925370931</v>
      </c>
      <c r="I12" s="7">
        <f t="shared" si="3"/>
        <v>0.59231254132897637</v>
      </c>
      <c r="J12" s="13">
        <f t="shared" si="4"/>
        <v>1.8303833505631608</v>
      </c>
      <c r="M12" s="25" t="s">
        <v>18</v>
      </c>
      <c r="N12" s="25"/>
      <c r="O12" s="1">
        <f>O8-O9-O10-O11</f>
        <v>21.66544546908716</v>
      </c>
    </row>
    <row r="13" spans="1:15" x14ac:dyDescent="0.25">
      <c r="A13" s="11">
        <v>11</v>
      </c>
      <c r="B13" s="7">
        <v>8.3969892927697209</v>
      </c>
      <c r="C13" s="7">
        <v>2.767369423126026E-2</v>
      </c>
      <c r="D13" s="12">
        <v>0.45</v>
      </c>
      <c r="E13" s="7">
        <f t="shared" si="0"/>
        <v>0.16403615723021242</v>
      </c>
      <c r="F13" s="9">
        <v>0.10631616911340019</v>
      </c>
      <c r="G13" s="7">
        <f t="shared" si="1"/>
        <v>0.89273573369351633</v>
      </c>
      <c r="H13" s="7">
        <f t="shared" si="2"/>
        <v>0.10456907136807402</v>
      </c>
      <c r="I13" s="7">
        <f t="shared" si="3"/>
        <v>0.61983443515013292</v>
      </c>
      <c r="J13" s="13">
        <f t="shared" si="4"/>
        <v>1.9154323959762192</v>
      </c>
      <c r="M13" s="25" t="s">
        <v>19</v>
      </c>
      <c r="N13" s="25"/>
      <c r="O13" s="1">
        <f>J103</f>
        <v>144.4363031272477</v>
      </c>
    </row>
    <row r="14" spans="1:15" x14ac:dyDescent="0.25">
      <c r="A14" s="11">
        <v>12</v>
      </c>
      <c r="B14" s="7">
        <v>8.5308127305734267</v>
      </c>
      <c r="C14" s="7">
        <v>4.9376226219418631E-2</v>
      </c>
      <c r="D14" s="12">
        <v>0.45</v>
      </c>
      <c r="E14" s="7">
        <f t="shared" si="0"/>
        <v>0.21665228940342962</v>
      </c>
      <c r="F14" s="9">
        <v>0.13530221433811174</v>
      </c>
      <c r="G14" s="7">
        <f t="shared" si="1"/>
        <v>1.1542378525503381</v>
      </c>
      <c r="H14" s="7">
        <f t="shared" si="2"/>
        <v>0.18954870264913046</v>
      </c>
      <c r="I14" s="7">
        <f t="shared" si="3"/>
        <v>0.83169904884779511</v>
      </c>
      <c r="J14" s="13">
        <f t="shared" si="4"/>
        <v>2.5701432697584985</v>
      </c>
      <c r="M14" s="25" t="s">
        <v>20</v>
      </c>
      <c r="N14" s="25"/>
      <c r="O14" s="2">
        <f>O12/O13</f>
        <v>0.15000000000000005</v>
      </c>
    </row>
    <row r="15" spans="1:15" x14ac:dyDescent="0.25">
      <c r="A15" s="11">
        <v>13</v>
      </c>
      <c r="B15" s="7">
        <v>9.4238857390804043</v>
      </c>
      <c r="C15" s="7">
        <v>1.1947323049418842E-2</v>
      </c>
      <c r="D15" s="12">
        <v>0.45</v>
      </c>
      <c r="E15" s="7">
        <f t="shared" si="0"/>
        <v>0.10864890483282226</v>
      </c>
      <c r="F15" s="9">
        <v>0.11153450766439332</v>
      </c>
      <c r="G15" s="7">
        <f t="shared" si="1"/>
        <v>1.0510884561938303</v>
      </c>
      <c r="H15" s="7">
        <f t="shared" si="2"/>
        <v>5.0665593287522168E-2</v>
      </c>
      <c r="I15" s="7">
        <f t="shared" si="3"/>
        <v>0.46075268916933199</v>
      </c>
      <c r="J15" s="13">
        <f t="shared" si="4"/>
        <v>1.4238328452247664</v>
      </c>
      <c r="M15" s="27"/>
      <c r="N15" s="28"/>
      <c r="O15" s="3"/>
    </row>
    <row r="16" spans="1:15" x14ac:dyDescent="0.25">
      <c r="A16" s="11">
        <v>14</v>
      </c>
      <c r="B16" s="7">
        <v>5.8069208500142322</v>
      </c>
      <c r="C16" s="7">
        <v>3.7499439591030713E-2</v>
      </c>
      <c r="D16" s="12">
        <v>0.45</v>
      </c>
      <c r="E16" s="7">
        <f t="shared" si="0"/>
        <v>0.1899821876423928</v>
      </c>
      <c r="F16" s="9">
        <v>0.11511567062925958</v>
      </c>
      <c r="G16" s="7">
        <f t="shared" si="1"/>
        <v>0.66846758794041838</v>
      </c>
      <c r="H16" s="7">
        <f t="shared" si="2"/>
        <v>9.7990324931252426E-2</v>
      </c>
      <c r="I16" s="7">
        <f t="shared" si="3"/>
        <v>0.4964451869483672</v>
      </c>
      <c r="J16" s="13">
        <f t="shared" si="4"/>
        <v>1.534130954949364</v>
      </c>
      <c r="M16" s="25" t="s">
        <v>21</v>
      </c>
      <c r="N16" s="25"/>
      <c r="O16" s="4">
        <v>0.15</v>
      </c>
    </row>
    <row r="17" spans="1:15" x14ac:dyDescent="0.25">
      <c r="A17" s="11">
        <v>15</v>
      </c>
      <c r="B17" s="7">
        <v>1.6485775448739683</v>
      </c>
      <c r="C17" s="7">
        <v>1.1703109789367713E-2</v>
      </c>
      <c r="D17" s="12">
        <v>0.45</v>
      </c>
      <c r="E17" s="7">
        <f t="shared" si="0"/>
        <v>0.10754602275596117</v>
      </c>
      <c r="F17" s="9">
        <v>0.11808511414556738</v>
      </c>
      <c r="G17" s="7">
        <f t="shared" si="1"/>
        <v>0.19467246756426179</v>
      </c>
      <c r="H17" s="7">
        <f t="shared" si="2"/>
        <v>8.6820678017758487E-3</v>
      </c>
      <c r="I17" s="7">
        <f t="shared" si="3"/>
        <v>7.9784081170192075E-2</v>
      </c>
      <c r="J17" s="13">
        <f t="shared" si="4"/>
        <v>0.24655134515004265</v>
      </c>
    </row>
    <row r="18" spans="1:15" x14ac:dyDescent="0.25">
      <c r="A18" s="11">
        <v>16</v>
      </c>
      <c r="B18" s="7">
        <v>4.1375055114533623</v>
      </c>
      <c r="C18" s="7">
        <v>2.1646145833825646E-2</v>
      </c>
      <c r="D18" s="12">
        <v>0.45</v>
      </c>
      <c r="E18" s="7">
        <f t="shared" si="0"/>
        <v>0.14552522188392772</v>
      </c>
      <c r="F18" s="9">
        <v>0.10661531317065576</v>
      </c>
      <c r="G18" s="7">
        <f t="shared" si="1"/>
        <v>0.44112144584891444</v>
      </c>
      <c r="H18" s="7">
        <f t="shared" si="2"/>
        <v>4.0302471460129587E-2</v>
      </c>
      <c r="I18" s="7">
        <f t="shared" si="3"/>
        <v>0.27095013342010099</v>
      </c>
      <c r="J18" s="13">
        <f t="shared" si="4"/>
        <v>0.8372988556552754</v>
      </c>
      <c r="M18" s="29" t="s">
        <v>22</v>
      </c>
      <c r="N18" s="29"/>
      <c r="O18" s="29"/>
    </row>
    <row r="19" spans="1:15" x14ac:dyDescent="0.25">
      <c r="A19" s="11">
        <v>17</v>
      </c>
      <c r="B19" s="7">
        <v>5.5516267326831725</v>
      </c>
      <c r="C19" s="7">
        <v>5.1647988402246367E-2</v>
      </c>
      <c r="D19" s="12">
        <v>0.45</v>
      </c>
      <c r="E19" s="7">
        <f t="shared" si="0"/>
        <v>0.22131532639256549</v>
      </c>
      <c r="F19" s="9">
        <v>0.13411748473133245</v>
      </c>
      <c r="G19" s="7">
        <f t="shared" si="1"/>
        <v>0.74457021355469244</v>
      </c>
      <c r="H19" s="7">
        <f t="shared" si="2"/>
        <v>0.12902865889644963</v>
      </c>
      <c r="I19" s="7">
        <f t="shared" si="3"/>
        <v>0.55289703705906068</v>
      </c>
      <c r="J19" s="13">
        <f t="shared" si="4"/>
        <v>1.7085802859043719</v>
      </c>
      <c r="M19" s="26" t="s">
        <v>13</v>
      </c>
      <c r="N19" s="26"/>
      <c r="O19" s="26"/>
    </row>
    <row r="20" spans="1:15" x14ac:dyDescent="0.25">
      <c r="A20" s="11">
        <v>18</v>
      </c>
      <c r="B20" s="7">
        <v>10.810350799618719</v>
      </c>
      <c r="C20" s="7">
        <v>2.2563764262680433E-2</v>
      </c>
      <c r="D20" s="12">
        <v>0.45</v>
      </c>
      <c r="E20" s="7">
        <f t="shared" si="0"/>
        <v>0.14850804963024267</v>
      </c>
      <c r="F20" s="9">
        <v>0.13114761854443777</v>
      </c>
      <c r="G20" s="7">
        <f t="shared" si="1"/>
        <v>1.4177517629999536</v>
      </c>
      <c r="H20" s="7">
        <f t="shared" si="2"/>
        <v>0.10976499316776407</v>
      </c>
      <c r="I20" s="7">
        <f t="shared" si="3"/>
        <v>0.72244085088154963</v>
      </c>
      <c r="J20" s="13">
        <f t="shared" si="4"/>
        <v>2.2325100566895282</v>
      </c>
      <c r="M20" s="25" t="s">
        <v>14</v>
      </c>
      <c r="N20" s="25"/>
      <c r="O20" s="1">
        <v>68.833738831983155</v>
      </c>
    </row>
    <row r="21" spans="1:15" x14ac:dyDescent="0.25">
      <c r="A21" s="11">
        <v>19</v>
      </c>
      <c r="B21" s="7">
        <v>2.4392990203854126</v>
      </c>
      <c r="C21" s="7">
        <v>5.1540412703311021E-2</v>
      </c>
      <c r="D21" s="12">
        <v>0.45</v>
      </c>
      <c r="E21" s="7">
        <f t="shared" si="0"/>
        <v>0.22109726041198113</v>
      </c>
      <c r="F21" s="9">
        <v>0.12640377877847594</v>
      </c>
      <c r="G21" s="7">
        <f t="shared" si="1"/>
        <v>0.30833661374735077</v>
      </c>
      <c r="H21" s="7">
        <f t="shared" si="2"/>
        <v>5.6575115197850898E-2</v>
      </c>
      <c r="I21" s="7">
        <f t="shared" si="3"/>
        <v>0.24269504882977982</v>
      </c>
      <c r="J21" s="13">
        <f t="shared" si="4"/>
        <v>0.74998408044076059</v>
      </c>
      <c r="M21" s="25" t="s">
        <v>15</v>
      </c>
      <c r="N21" s="25"/>
      <c r="O21" s="1">
        <v>40.906180171322816</v>
      </c>
    </row>
    <row r="22" spans="1:15" x14ac:dyDescent="0.25">
      <c r="A22" s="11">
        <v>20</v>
      </c>
      <c r="B22" s="7">
        <v>2.0337630665658049</v>
      </c>
      <c r="C22" s="7">
        <v>4.33881166579283E-2</v>
      </c>
      <c r="D22" s="12">
        <v>0.45</v>
      </c>
      <c r="E22" s="7">
        <f t="shared" si="0"/>
        <v>0.20372920259699223</v>
      </c>
      <c r="F22" s="9">
        <v>0.13166906135162915</v>
      </c>
      <c r="G22" s="7">
        <f t="shared" si="1"/>
        <v>0.26778367398633041</v>
      </c>
      <c r="H22" s="7">
        <f t="shared" si="2"/>
        <v>3.9708517134034414E-2</v>
      </c>
      <c r="I22" s="7">
        <f t="shared" si="3"/>
        <v>0.18645161752019929</v>
      </c>
      <c r="J22" s="13">
        <f t="shared" si="4"/>
        <v>0.57617881199816445</v>
      </c>
      <c r="M22" s="25" t="s">
        <v>16</v>
      </c>
      <c r="N22" s="25"/>
      <c r="O22" s="1">
        <v>11.687480048949377</v>
      </c>
    </row>
    <row r="23" spans="1:15" x14ac:dyDescent="0.25">
      <c r="A23" s="11">
        <v>21</v>
      </c>
      <c r="B23" s="7">
        <v>7.6040831374540989</v>
      </c>
      <c r="C23" s="7">
        <v>3.1561189455238316E-2</v>
      </c>
      <c r="D23" s="12">
        <v>0.45</v>
      </c>
      <c r="E23" s="7">
        <f t="shared" si="0"/>
        <v>0.17482871839434411</v>
      </c>
      <c r="F23" s="9">
        <v>0.1228330485075699</v>
      </c>
      <c r="G23" s="7">
        <f t="shared" si="1"/>
        <v>0.93403271287849365</v>
      </c>
      <c r="H23" s="7">
        <f t="shared" si="2"/>
        <v>0.1079972588405573</v>
      </c>
      <c r="I23" s="7">
        <f t="shared" si="3"/>
        <v>0.59823544926831451</v>
      </c>
      <c r="J23" s="13">
        <f t="shared" si="4"/>
        <v>1.8486865120237614</v>
      </c>
      <c r="M23" s="25" t="s">
        <v>17</v>
      </c>
      <c r="N23" s="25"/>
      <c r="O23" s="1">
        <v>9.1356316019026256</v>
      </c>
    </row>
    <row r="24" spans="1:15" x14ac:dyDescent="0.25">
      <c r="A24" s="11">
        <v>22</v>
      </c>
      <c r="B24" s="7">
        <v>1.2042242395827631</v>
      </c>
      <c r="C24" s="7">
        <v>3.4485471405317374E-2</v>
      </c>
      <c r="D24" s="12">
        <v>0.45</v>
      </c>
      <c r="E24" s="7">
        <f t="shared" si="0"/>
        <v>0.18247252852764004</v>
      </c>
      <c r="F24" s="9">
        <v>0.12230930393251914</v>
      </c>
      <c r="G24" s="7">
        <f t="shared" si="1"/>
        <v>0.14728782852203492</v>
      </c>
      <c r="H24" s="7">
        <f t="shared" si="2"/>
        <v>1.8687708260874649E-2</v>
      </c>
      <c r="I24" s="7">
        <f t="shared" si="3"/>
        <v>9.8882028859923629E-2</v>
      </c>
      <c r="J24" s="13">
        <f t="shared" si="4"/>
        <v>0.30556844008235406</v>
      </c>
      <c r="M24" s="25" t="s">
        <v>18</v>
      </c>
      <c r="N24" s="25"/>
      <c r="O24" s="1">
        <v>7.1044470098083377</v>
      </c>
    </row>
    <row r="25" spans="1:15" x14ac:dyDescent="0.25">
      <c r="A25" s="11">
        <v>23</v>
      </c>
      <c r="B25" s="7">
        <v>1.9040274624121991</v>
      </c>
      <c r="C25" s="7">
        <v>5.1173143042301278E-2</v>
      </c>
      <c r="D25" s="12">
        <v>0.45</v>
      </c>
      <c r="E25" s="7">
        <f t="shared" si="0"/>
        <v>0.22035074874724944</v>
      </c>
      <c r="F25" s="9">
        <v>0.13041365348042736</v>
      </c>
      <c r="G25" s="7">
        <f t="shared" si="1"/>
        <v>0.24831117770024197</v>
      </c>
      <c r="H25" s="7">
        <f t="shared" si="2"/>
        <v>4.3845781360720225E-2</v>
      </c>
      <c r="I25" s="7">
        <f t="shared" si="3"/>
        <v>0.18879924464003403</v>
      </c>
      <c r="J25" s="13">
        <f t="shared" si="4"/>
        <v>0.58343352516671354</v>
      </c>
      <c r="M25" s="25" t="s">
        <v>19</v>
      </c>
      <c r="N25" s="25"/>
      <c r="O25" s="1">
        <v>144.4363031272477</v>
      </c>
    </row>
    <row r="26" spans="1:15" x14ac:dyDescent="0.25">
      <c r="A26" s="11">
        <v>24</v>
      </c>
      <c r="B26" s="7">
        <v>4.7082329484135581</v>
      </c>
      <c r="C26" s="7">
        <v>5.0923398407887212E-2</v>
      </c>
      <c r="D26" s="12">
        <v>0.45</v>
      </c>
      <c r="E26" s="7">
        <f t="shared" si="0"/>
        <v>0.2198413198251839</v>
      </c>
      <c r="F26" s="9">
        <v>0.11107683341940311</v>
      </c>
      <c r="G26" s="7">
        <f t="shared" si="1"/>
        <v>0.5229756069106779</v>
      </c>
      <c r="H26" s="7">
        <f t="shared" si="2"/>
        <v>0.1078916500031423</v>
      </c>
      <c r="I26" s="7">
        <f t="shared" si="3"/>
        <v>0.46577886544064412</v>
      </c>
      <c r="J26" s="13">
        <f t="shared" si="4"/>
        <v>1.4393648975148692</v>
      </c>
      <c r="M26" s="25" t="s">
        <v>20</v>
      </c>
      <c r="N26" s="25"/>
      <c r="O26" s="2">
        <v>4.918740549285143E-2</v>
      </c>
    </row>
    <row r="27" spans="1:15" x14ac:dyDescent="0.25">
      <c r="A27" s="11">
        <v>25</v>
      </c>
      <c r="B27" s="7">
        <v>7.6602214236586637</v>
      </c>
      <c r="C27" s="7">
        <v>1.0333077966292938E-2</v>
      </c>
      <c r="D27" s="12">
        <v>0.45</v>
      </c>
      <c r="E27" s="7">
        <f t="shared" si="0"/>
        <v>0.10112519698885857</v>
      </c>
      <c r="F27" s="9">
        <v>0.12617227938457928</v>
      </c>
      <c r="G27" s="7">
        <f t="shared" si="1"/>
        <v>0.96650759761360061</v>
      </c>
      <c r="H27" s="7">
        <f t="shared" si="2"/>
        <v>3.5619149344379611E-2</v>
      </c>
      <c r="I27" s="7">
        <f t="shared" si="3"/>
        <v>0.34858863020059067</v>
      </c>
      <c r="J27" s="13">
        <f t="shared" si="4"/>
        <v>1.0772198466086502</v>
      </c>
      <c r="M27" s="27"/>
      <c r="N27" s="28"/>
      <c r="O27" s="3"/>
    </row>
    <row r="28" spans="1:15" x14ac:dyDescent="0.25">
      <c r="A28" s="11">
        <v>26</v>
      </c>
      <c r="B28" s="7">
        <v>1.4027930630655707</v>
      </c>
      <c r="C28" s="7">
        <v>5.5289399739773384E-2</v>
      </c>
      <c r="D28" s="12">
        <v>0.45</v>
      </c>
      <c r="E28" s="7">
        <f t="shared" si="0"/>
        <v>0.22854426708230713</v>
      </c>
      <c r="F28" s="9">
        <v>0.10857832731223976</v>
      </c>
      <c r="G28" s="7">
        <f t="shared" si="1"/>
        <v>0.15231292435287294</v>
      </c>
      <c r="H28" s="7">
        <f t="shared" si="2"/>
        <v>3.4901813887206062E-2</v>
      </c>
      <c r="I28" s="7">
        <f t="shared" si="3"/>
        <v>0.14427014060990948</v>
      </c>
      <c r="J28" s="13">
        <f t="shared" si="4"/>
        <v>0.44582824932811527</v>
      </c>
      <c r="M28" s="25" t="s">
        <v>21</v>
      </c>
      <c r="N28" s="25"/>
      <c r="O28" s="4">
        <v>0.15</v>
      </c>
    </row>
    <row r="29" spans="1:15" x14ac:dyDescent="0.25">
      <c r="A29" s="11">
        <v>27</v>
      </c>
      <c r="B29" s="7">
        <v>8.5456788881981609</v>
      </c>
      <c r="C29" s="7">
        <v>1.3568750867256852E-2</v>
      </c>
      <c r="D29" s="12">
        <v>0.45</v>
      </c>
      <c r="E29" s="7">
        <f t="shared" si="0"/>
        <v>0.11569200433547329</v>
      </c>
      <c r="F29" s="9">
        <v>0.13792462494892924</v>
      </c>
      <c r="G29" s="7">
        <f t="shared" si="1"/>
        <v>1.1786595555887138</v>
      </c>
      <c r="H29" s="7">
        <f t="shared" si="2"/>
        <v>5.2179384521491817E-2</v>
      </c>
      <c r="I29" s="7">
        <f t="shared" si="3"/>
        <v>0.44490002354234293</v>
      </c>
      <c r="J29" s="13">
        <f t="shared" si="4"/>
        <v>1.3748444257653687</v>
      </c>
    </row>
    <row r="30" spans="1:15" x14ac:dyDescent="0.25">
      <c r="A30" s="11">
        <v>28</v>
      </c>
      <c r="B30" s="7">
        <v>3.8464858734122203</v>
      </c>
      <c r="C30" s="7">
        <v>2.5097972684428302E-2</v>
      </c>
      <c r="D30" s="12">
        <v>0.45</v>
      </c>
      <c r="E30" s="7">
        <f t="shared" si="0"/>
        <v>0.15642271079213529</v>
      </c>
      <c r="F30" s="9">
        <v>0.10762410425801257</v>
      </c>
      <c r="G30" s="7">
        <f t="shared" si="1"/>
        <v>0.4139745966670893</v>
      </c>
      <c r="H30" s="7">
        <f t="shared" si="2"/>
        <v>4.3442548821872665E-2</v>
      </c>
      <c r="I30" s="7">
        <f t="shared" si="3"/>
        <v>0.27075498630425715</v>
      </c>
      <c r="J30" s="13">
        <f t="shared" si="4"/>
        <v>0.83669580573343927</v>
      </c>
    </row>
    <row r="31" spans="1:15" x14ac:dyDescent="0.25">
      <c r="A31" s="11">
        <v>29</v>
      </c>
      <c r="B31" s="7">
        <v>8.1231984726683866</v>
      </c>
      <c r="C31" s="7">
        <v>5.2469387805803167E-2</v>
      </c>
      <c r="D31" s="12">
        <v>0.45</v>
      </c>
      <c r="E31" s="7">
        <f t="shared" si="0"/>
        <v>0.22297163754407734</v>
      </c>
      <c r="F31" s="9">
        <v>0.10164171729242658</v>
      </c>
      <c r="G31" s="7">
        <f t="shared" si="1"/>
        <v>0.82565584266923153</v>
      </c>
      <c r="H31" s="7">
        <f t="shared" si="2"/>
        <v>0.1917986628986755</v>
      </c>
      <c r="I31" s="7">
        <f t="shared" si="3"/>
        <v>0.81505928949588813</v>
      </c>
      <c r="J31" s="13">
        <f t="shared" si="4"/>
        <v>2.5187225478423776</v>
      </c>
    </row>
    <row r="32" spans="1:15" x14ac:dyDescent="0.25">
      <c r="A32" s="11">
        <v>30</v>
      </c>
      <c r="B32" s="7">
        <v>4.6802302020514697</v>
      </c>
      <c r="C32" s="7">
        <v>5.6651472614051054E-2</v>
      </c>
      <c r="D32" s="12">
        <v>0.45</v>
      </c>
      <c r="E32" s="7">
        <f t="shared" si="0"/>
        <v>0.23117543828164461</v>
      </c>
      <c r="F32" s="9">
        <v>0.1045533625918828</v>
      </c>
      <c r="G32" s="7">
        <f t="shared" si="1"/>
        <v>0.48933380532856824</v>
      </c>
      <c r="H32" s="7">
        <f t="shared" si="2"/>
        <v>0.11931386990353807</v>
      </c>
      <c r="I32" s="7">
        <f t="shared" si="3"/>
        <v>0.48687942069820739</v>
      </c>
      <c r="J32" s="13">
        <f t="shared" si="4"/>
        <v>1.5045705150498703</v>
      </c>
    </row>
    <row r="33" spans="1:10" x14ac:dyDescent="0.25">
      <c r="A33" s="11">
        <v>31</v>
      </c>
      <c r="B33" s="7">
        <v>10.869400565290459</v>
      </c>
      <c r="C33" s="7">
        <v>3.0565378751610764E-2</v>
      </c>
      <c r="D33" s="12">
        <v>0.45</v>
      </c>
      <c r="E33" s="7">
        <f t="shared" si="0"/>
        <v>0.17213696980422696</v>
      </c>
      <c r="F33" s="9">
        <v>0.11643396080613838</v>
      </c>
      <c r="G33" s="7">
        <f t="shared" si="1"/>
        <v>1.2655673594052477</v>
      </c>
      <c r="H33" s="7">
        <f t="shared" si="2"/>
        <v>0.14950230528648376</v>
      </c>
      <c r="I33" s="7">
        <f t="shared" si="3"/>
        <v>0.84196155460385302</v>
      </c>
      <c r="J33" s="13">
        <f t="shared" si="4"/>
        <v>2.6018567965881019</v>
      </c>
    </row>
    <row r="34" spans="1:10" x14ac:dyDescent="0.25">
      <c r="A34" s="11">
        <v>32</v>
      </c>
      <c r="B34" s="7">
        <v>3.9146664010255066</v>
      </c>
      <c r="C34" s="7">
        <v>5.3612601656484307E-2</v>
      </c>
      <c r="D34" s="12">
        <v>0.45</v>
      </c>
      <c r="E34" s="7">
        <f t="shared" si="0"/>
        <v>0.2252516161986578</v>
      </c>
      <c r="F34" s="9">
        <v>0.13167972715536744</v>
      </c>
      <c r="G34" s="7">
        <f t="shared" si="1"/>
        <v>0.51548220359132291</v>
      </c>
      <c r="H34" s="7">
        <f t="shared" si="2"/>
        <v>9.4443952669291592E-2</v>
      </c>
      <c r="I34" s="7">
        <f t="shared" si="3"/>
        <v>0.3968032201693103</v>
      </c>
      <c r="J34" s="13">
        <f t="shared" si="4"/>
        <v>1.2262141301586222</v>
      </c>
    </row>
    <row r="35" spans="1:10" x14ac:dyDescent="0.25">
      <c r="A35" s="11">
        <v>33</v>
      </c>
      <c r="B35" s="7">
        <v>4.5075024080426545</v>
      </c>
      <c r="C35" s="7">
        <v>1.2662826088776969E-2</v>
      </c>
      <c r="D35" s="12">
        <v>0.45</v>
      </c>
      <c r="E35" s="7">
        <f t="shared" si="0"/>
        <v>0.11181448441155716</v>
      </c>
      <c r="F35" s="9">
        <v>0.12924134718435398</v>
      </c>
      <c r="G35" s="7">
        <f t="shared" si="1"/>
        <v>0.58255568365215227</v>
      </c>
      <c r="H35" s="7">
        <f t="shared" si="2"/>
        <v>2.568497358950439E-2</v>
      </c>
      <c r="I35" s="7">
        <f t="shared" si="3"/>
        <v>0.22680182598261378</v>
      </c>
      <c r="J35" s="13">
        <f t="shared" si="4"/>
        <v>0.70087032974932362</v>
      </c>
    </row>
    <row r="36" spans="1:10" x14ac:dyDescent="0.25">
      <c r="A36" s="11">
        <v>34</v>
      </c>
      <c r="B36" s="7">
        <v>5.9805708989118322</v>
      </c>
      <c r="C36" s="7">
        <v>1.0169743635614443E-2</v>
      </c>
      <c r="D36" s="12">
        <v>0.45</v>
      </c>
      <c r="E36" s="7">
        <f t="shared" si="0"/>
        <v>0.10033105177361755</v>
      </c>
      <c r="F36" s="9">
        <v>0.13468678970889267</v>
      </c>
      <c r="G36" s="7">
        <f t="shared" si="1"/>
        <v>0.80550389500086117</v>
      </c>
      <c r="H36" s="7">
        <f t="shared" si="2"/>
        <v>2.7369392776447302E-2</v>
      </c>
      <c r="I36" s="7">
        <f t="shared" si="3"/>
        <v>0.2700166358225311</v>
      </c>
      <c r="J36" s="13">
        <f t="shared" si="4"/>
        <v>0.83441413122153485</v>
      </c>
    </row>
    <row r="37" spans="1:10" x14ac:dyDescent="0.25">
      <c r="A37" s="11">
        <v>35</v>
      </c>
      <c r="B37" s="7">
        <v>7.1054239339434009</v>
      </c>
      <c r="C37" s="7">
        <v>3.0055523740202525E-2</v>
      </c>
      <c r="D37" s="12">
        <v>0.45</v>
      </c>
      <c r="E37" s="7">
        <f t="shared" si="0"/>
        <v>0.17074012191896973</v>
      </c>
      <c r="F37" s="9">
        <v>0.13361619331255495</v>
      </c>
      <c r="G37" s="7">
        <f t="shared" si="1"/>
        <v>0.9493996979254361</v>
      </c>
      <c r="H37" s="7">
        <f t="shared" si="2"/>
        <v>9.6100756978877599E-2</v>
      </c>
      <c r="I37" s="7">
        <f t="shared" si="3"/>
        <v>0.54593142694535779</v>
      </c>
      <c r="J37" s="13">
        <f t="shared" si="4"/>
        <v>1.687054932498838</v>
      </c>
    </row>
    <row r="38" spans="1:10" x14ac:dyDescent="0.25">
      <c r="A38" s="11">
        <v>36</v>
      </c>
      <c r="B38" s="7">
        <v>9.300905112553421</v>
      </c>
      <c r="C38" s="7">
        <v>4.8454472836271259E-2</v>
      </c>
      <c r="D38" s="12">
        <v>0.45</v>
      </c>
      <c r="E38" s="7">
        <f t="shared" si="0"/>
        <v>0.2147245605384496</v>
      </c>
      <c r="F38" s="9">
        <v>0.12058224480445412</v>
      </c>
      <c r="G38" s="7">
        <f t="shared" si="1"/>
        <v>1.1215240171849155</v>
      </c>
      <c r="H38" s="7">
        <f t="shared" si="2"/>
        <v>0.2028017043580303</v>
      </c>
      <c r="I38" s="7">
        <f t="shared" si="3"/>
        <v>0.89870974330628361</v>
      </c>
      <c r="J38" s="13">
        <f t="shared" si="4"/>
        <v>2.7772218826328601</v>
      </c>
    </row>
    <row r="39" spans="1:10" x14ac:dyDescent="0.25">
      <c r="A39" s="11">
        <v>37</v>
      </c>
      <c r="B39" s="7">
        <v>2.3490249279405497</v>
      </c>
      <c r="C39" s="7">
        <v>5.1910534861334505E-2</v>
      </c>
      <c r="D39" s="12">
        <v>0.45</v>
      </c>
      <c r="E39" s="7">
        <f t="shared" si="0"/>
        <v>0.22184641361028282</v>
      </c>
      <c r="F39" s="9">
        <v>0.13844756624017682</v>
      </c>
      <c r="G39" s="7">
        <f t="shared" si="1"/>
        <v>0.32521678431087581</v>
      </c>
      <c r="H39" s="7">
        <f t="shared" si="2"/>
        <v>5.4872613185400758E-2</v>
      </c>
      <c r="I39" s="7">
        <f t="shared" si="3"/>
        <v>0.23450524008514381</v>
      </c>
      <c r="J39" s="13">
        <f t="shared" si="4"/>
        <v>0.72467566887675072</v>
      </c>
    </row>
    <row r="40" spans="1:10" x14ac:dyDescent="0.25">
      <c r="A40" s="11">
        <v>38</v>
      </c>
      <c r="B40" s="7">
        <v>8.7384925209793689</v>
      </c>
      <c r="C40" s="7">
        <v>5.3613842072692874E-2</v>
      </c>
      <c r="D40" s="12">
        <v>0.45</v>
      </c>
      <c r="E40" s="7">
        <f t="shared" si="0"/>
        <v>0.22525407434916073</v>
      </c>
      <c r="F40" s="9">
        <v>0.11327921799175336</v>
      </c>
      <c r="G40" s="7">
        <f t="shared" si="1"/>
        <v>0.98988959920332831</v>
      </c>
      <c r="H40" s="7">
        <f t="shared" si="2"/>
        <v>0.21082687108793807</v>
      </c>
      <c r="I40" s="7">
        <f t="shared" si="3"/>
        <v>0.88577146980912225</v>
      </c>
      <c r="J40" s="13">
        <f t="shared" si="4"/>
        <v>2.7372396118858973</v>
      </c>
    </row>
    <row r="41" spans="1:10" x14ac:dyDescent="0.25">
      <c r="A41" s="11">
        <v>39</v>
      </c>
      <c r="B41" s="7">
        <v>9.8772310935891028</v>
      </c>
      <c r="C41" s="7">
        <v>3.2505942566761169E-2</v>
      </c>
      <c r="D41" s="12">
        <v>0.45</v>
      </c>
      <c r="E41" s="7">
        <f t="shared" si="0"/>
        <v>0.17733952256789118</v>
      </c>
      <c r="F41" s="9">
        <v>0.13051528551717331</v>
      </c>
      <c r="G41" s="7">
        <f t="shared" si="1"/>
        <v>1.2891296362988838</v>
      </c>
      <c r="H41" s="7">
        <f t="shared" si="2"/>
        <v>0.14448091799107574</v>
      </c>
      <c r="I41" s="7">
        <f t="shared" si="3"/>
        <v>0.78823055089341953</v>
      </c>
      <c r="J41" s="13">
        <f t="shared" si="4"/>
        <v>2.4358155130792976</v>
      </c>
    </row>
    <row r="42" spans="1:10" x14ac:dyDescent="0.25">
      <c r="A42" s="11">
        <v>40</v>
      </c>
      <c r="B42" s="7">
        <v>9.3966024763096989</v>
      </c>
      <c r="C42" s="7">
        <v>4.3424758897292831E-2</v>
      </c>
      <c r="D42" s="12">
        <v>0.45</v>
      </c>
      <c r="E42" s="7">
        <f t="shared" si="0"/>
        <v>0.20381130786098406</v>
      </c>
      <c r="F42" s="9">
        <v>0.10584484207039921</v>
      </c>
      <c r="G42" s="7">
        <f t="shared" si="1"/>
        <v>0.99458190510332223</v>
      </c>
      <c r="H42" s="7">
        <f t="shared" si="2"/>
        <v>0.18362033864435406</v>
      </c>
      <c r="I42" s="7">
        <f t="shared" si="3"/>
        <v>0.86181022806589858</v>
      </c>
      <c r="J42" s="13">
        <f t="shared" si="4"/>
        <v>2.6631938085550906</v>
      </c>
    </row>
    <row r="43" spans="1:10" x14ac:dyDescent="0.25">
      <c r="A43" s="11">
        <v>41</v>
      </c>
      <c r="B43" s="7">
        <v>8.6976848888820086</v>
      </c>
      <c r="C43" s="7">
        <v>4.7348815314400321E-2</v>
      </c>
      <c r="D43" s="12">
        <v>0.45</v>
      </c>
      <c r="E43" s="7">
        <f t="shared" si="0"/>
        <v>0.21238386238771328</v>
      </c>
      <c r="F43" s="9">
        <v>0.11377772708864226</v>
      </c>
      <c r="G43" s="7">
        <f t="shared" si="1"/>
        <v>0.98960281759022495</v>
      </c>
      <c r="H43" s="7">
        <f t="shared" si="2"/>
        <v>0.18532128395993611</v>
      </c>
      <c r="I43" s="7">
        <f t="shared" si="3"/>
        <v>0.83126155973940441</v>
      </c>
      <c r="J43" s="13">
        <f t="shared" si="4"/>
        <v>2.5687913267821529</v>
      </c>
    </row>
    <row r="44" spans="1:10" x14ac:dyDescent="0.25">
      <c r="A44" s="11">
        <v>42</v>
      </c>
      <c r="B44" s="7">
        <v>8.9204542415548627</v>
      </c>
      <c r="C44" s="7">
        <v>1.3674280994419225E-2</v>
      </c>
      <c r="D44" s="12">
        <v>0.45</v>
      </c>
      <c r="E44" s="7">
        <f t="shared" si="0"/>
        <v>0.11613481404688643</v>
      </c>
      <c r="F44" s="9">
        <v>0.11012062410619328</v>
      </c>
      <c r="G44" s="7">
        <f t="shared" si="1"/>
        <v>0.98232598839076046</v>
      </c>
      <c r="H44" s="7">
        <f t="shared" si="2"/>
        <v>5.489135905359601E-2</v>
      </c>
      <c r="I44" s="7">
        <f t="shared" si="3"/>
        <v>0.46618888255052998</v>
      </c>
      <c r="J44" s="13">
        <f t="shared" si="4"/>
        <v>1.4406319456339201</v>
      </c>
    </row>
    <row r="45" spans="1:10" x14ac:dyDescent="0.25">
      <c r="A45" s="11">
        <v>43</v>
      </c>
      <c r="B45" s="7">
        <v>6.6109332185481611</v>
      </c>
      <c r="C45" s="7">
        <v>5.676202379632414E-2</v>
      </c>
      <c r="D45" s="12">
        <v>0.45</v>
      </c>
      <c r="E45" s="7">
        <f t="shared" si="0"/>
        <v>0.23138732992726649</v>
      </c>
      <c r="F45" s="9">
        <v>0.13868641965705727</v>
      </c>
      <c r="G45" s="7">
        <f t="shared" si="1"/>
        <v>0.9168466586723506</v>
      </c>
      <c r="H45" s="7">
        <f t="shared" si="2"/>
        <v>0.16886247690021319</v>
      </c>
      <c r="I45" s="7">
        <f t="shared" si="3"/>
        <v>0.68835878359529812</v>
      </c>
      <c r="J45" s="13">
        <f t="shared" si="4"/>
        <v>2.1271885513005686</v>
      </c>
    </row>
    <row r="46" spans="1:10" x14ac:dyDescent="0.25">
      <c r="A46" s="11">
        <v>44</v>
      </c>
      <c r="B46" s="7">
        <v>1.2550974996021949</v>
      </c>
      <c r="C46" s="7">
        <v>3.6418290708041159E-2</v>
      </c>
      <c r="D46" s="12">
        <v>0.45</v>
      </c>
      <c r="E46" s="7">
        <f t="shared" si="0"/>
        <v>0.18732858513837594</v>
      </c>
      <c r="F46" s="9">
        <v>0.11512292188103702</v>
      </c>
      <c r="G46" s="7">
        <f t="shared" si="1"/>
        <v>0.14449049139978837</v>
      </c>
      <c r="H46" s="7">
        <f t="shared" si="2"/>
        <v>2.0568827523351742E-2</v>
      </c>
      <c r="I46" s="7">
        <f t="shared" si="3"/>
        <v>0.10580203746503664</v>
      </c>
      <c r="J46" s="13">
        <f t="shared" si="4"/>
        <v>0.32695287423283353</v>
      </c>
    </row>
    <row r="47" spans="1:10" x14ac:dyDescent="0.25">
      <c r="A47" s="11">
        <v>45</v>
      </c>
      <c r="B47" s="7">
        <v>3.6993869665247816</v>
      </c>
      <c r="C47" s="7">
        <v>3.795859199446161E-2</v>
      </c>
      <c r="D47" s="12">
        <v>0.45</v>
      </c>
      <c r="E47" s="7">
        <f t="shared" si="0"/>
        <v>0.19109614671222339</v>
      </c>
      <c r="F47" s="9">
        <v>0.11908913202543403</v>
      </c>
      <c r="G47" s="7">
        <f t="shared" si="1"/>
        <v>0.44055678286963962</v>
      </c>
      <c r="H47" s="7">
        <f t="shared" si="2"/>
        <v>6.3190584221374441E-2</v>
      </c>
      <c r="I47" s="7">
        <f t="shared" si="3"/>
        <v>0.31812236752513806</v>
      </c>
      <c r="J47" s="13">
        <f t="shared" si="4"/>
        <v>0.98307201744077188</v>
      </c>
    </row>
    <row r="48" spans="1:10" x14ac:dyDescent="0.25">
      <c r="A48" s="11">
        <v>46</v>
      </c>
      <c r="B48" s="7">
        <v>4.8315484401644753</v>
      </c>
      <c r="C48" s="7">
        <v>4.0418583064794865E-2</v>
      </c>
      <c r="D48" s="12">
        <v>0.45</v>
      </c>
      <c r="E48" s="7">
        <f t="shared" si="0"/>
        <v>0.19693887683194788</v>
      </c>
      <c r="F48" s="9">
        <v>0.12412602058290595</v>
      </c>
      <c r="G48" s="7">
        <f t="shared" si="1"/>
        <v>0.59972088113116284</v>
      </c>
      <c r="H48" s="7">
        <f t="shared" si="2"/>
        <v>8.7877953882165571E-2</v>
      </c>
      <c r="I48" s="7">
        <f t="shared" si="3"/>
        <v>0.42818387542431374</v>
      </c>
      <c r="J48" s="13">
        <f t="shared" si="4"/>
        <v>1.3231876448163487</v>
      </c>
    </row>
    <row r="49" spans="1:10" x14ac:dyDescent="0.25">
      <c r="A49" s="11">
        <v>47</v>
      </c>
      <c r="B49" s="7">
        <v>4.9206383359559558</v>
      </c>
      <c r="C49" s="7">
        <v>4.1871553647260272E-2</v>
      </c>
      <c r="D49" s="12">
        <v>0.45</v>
      </c>
      <c r="E49" s="7">
        <f t="shared" si="0"/>
        <v>0.20029559816038114</v>
      </c>
      <c r="F49" s="9">
        <v>0.10127489691999735</v>
      </c>
      <c r="G49" s="7">
        <f t="shared" si="1"/>
        <v>0.49833714025452669</v>
      </c>
      <c r="H49" s="7">
        <f t="shared" si="2"/>
        <v>9.2715647428235404E-2</v>
      </c>
      <c r="I49" s="7">
        <f t="shared" si="3"/>
        <v>0.44351198947404036</v>
      </c>
      <c r="J49" s="13">
        <f t="shared" si="4"/>
        <v>1.3705550780454385</v>
      </c>
    </row>
    <row r="50" spans="1:10" x14ac:dyDescent="0.25">
      <c r="A50" s="11">
        <v>48</v>
      </c>
      <c r="B50" s="7">
        <v>8.0516670143246962</v>
      </c>
      <c r="C50" s="7">
        <v>4.3646293932275725E-2</v>
      </c>
      <c r="D50" s="12">
        <v>0.45</v>
      </c>
      <c r="E50" s="7">
        <f t="shared" si="0"/>
        <v>0.20430686468705136</v>
      </c>
      <c r="F50" s="9">
        <v>0.12239370289672052</v>
      </c>
      <c r="G50" s="7">
        <f t="shared" si="1"/>
        <v>0.98547334037458167</v>
      </c>
      <c r="H50" s="7">
        <f t="shared" si="2"/>
        <v>0.15814144131841107</v>
      </c>
      <c r="I50" s="7">
        <f t="shared" si="3"/>
        <v>0.74025487944037383</v>
      </c>
      <c r="J50" s="13">
        <f t="shared" si="4"/>
        <v>2.2875595432450031</v>
      </c>
    </row>
    <row r="51" spans="1:10" x14ac:dyDescent="0.25">
      <c r="A51" s="11">
        <v>49</v>
      </c>
      <c r="B51" s="7">
        <v>6.9514260211182624</v>
      </c>
      <c r="C51" s="7">
        <v>4.5988347961935357E-2</v>
      </c>
      <c r="D51" s="12">
        <v>0.45</v>
      </c>
      <c r="E51" s="7">
        <f t="shared" si="0"/>
        <v>0.20945982863944893</v>
      </c>
      <c r="F51" s="9">
        <v>0.10075484023360672</v>
      </c>
      <c r="G51" s="7">
        <f t="shared" si="1"/>
        <v>0.70038981815350698</v>
      </c>
      <c r="H51" s="7">
        <f t="shared" si="2"/>
        <v>0.14385806941087728</v>
      </c>
      <c r="I51" s="7">
        <f t="shared" si="3"/>
        <v>0.65522002643245691</v>
      </c>
      <c r="J51" s="13">
        <f t="shared" si="4"/>
        <v>2.0247820933297067</v>
      </c>
    </row>
    <row r="52" spans="1:10" x14ac:dyDescent="0.25">
      <c r="A52" s="11">
        <v>50</v>
      </c>
      <c r="B52" s="7">
        <v>8.3901456324162869</v>
      </c>
      <c r="C52" s="7">
        <v>5.8158710199308669E-2</v>
      </c>
      <c r="D52" s="12">
        <v>0.45</v>
      </c>
      <c r="E52" s="7">
        <f t="shared" si="0"/>
        <v>0.23404331784364513</v>
      </c>
      <c r="F52" s="9">
        <v>0.10866445438751544</v>
      </c>
      <c r="G52" s="7">
        <f t="shared" si="1"/>
        <v>0.9117105973783115</v>
      </c>
      <c r="H52" s="7">
        <f t="shared" si="2"/>
        <v>0.2195820217645624</v>
      </c>
      <c r="I52" s="7">
        <f t="shared" si="3"/>
        <v>0.88364588445093417</v>
      </c>
      <c r="J52" s="13">
        <f t="shared" si="4"/>
        <v>2.7306710593425074</v>
      </c>
    </row>
    <row r="53" spans="1:10" x14ac:dyDescent="0.25">
      <c r="A53" s="11">
        <v>51</v>
      </c>
      <c r="B53" s="7">
        <v>3.5906797538514317</v>
      </c>
      <c r="C53" s="7">
        <v>2.1663832222160669E-2</v>
      </c>
      <c r="D53" s="12">
        <v>0.45</v>
      </c>
      <c r="E53" s="7">
        <f t="shared" si="0"/>
        <v>0.14558334587311403</v>
      </c>
      <c r="F53" s="9">
        <v>0.11806101871030746</v>
      </c>
      <c r="G53" s="7">
        <f t="shared" si="1"/>
        <v>0.42391930960217605</v>
      </c>
      <c r="H53" s="7">
        <f t="shared" si="2"/>
        <v>3.5004547687925963E-2</v>
      </c>
      <c r="I53" s="7">
        <f t="shared" si="3"/>
        <v>0.23523442763604341</v>
      </c>
      <c r="J53" s="13">
        <f t="shared" si="4"/>
        <v>0.72692902780379598</v>
      </c>
    </row>
    <row r="54" spans="1:10" x14ac:dyDescent="0.25">
      <c r="A54" s="11">
        <v>52</v>
      </c>
      <c r="B54" s="7">
        <v>8.5378732197979161</v>
      </c>
      <c r="C54" s="7">
        <v>2.996236509505823E-2</v>
      </c>
      <c r="D54" s="12">
        <v>0.45</v>
      </c>
      <c r="E54" s="7">
        <f t="shared" si="0"/>
        <v>0.17048349413643735</v>
      </c>
      <c r="F54" s="9">
        <v>0.10725827034040378</v>
      </c>
      <c r="G54" s="7">
        <f t="shared" si="1"/>
        <v>0.91575751394117855</v>
      </c>
      <c r="H54" s="7">
        <f t="shared" si="2"/>
        <v>0.11511669354610748</v>
      </c>
      <c r="I54" s="7">
        <f t="shared" si="3"/>
        <v>0.65500490655227861</v>
      </c>
      <c r="J54" s="13">
        <f t="shared" si="4"/>
        <v>2.0241173229262808</v>
      </c>
    </row>
    <row r="55" spans="1:10" x14ac:dyDescent="0.25">
      <c r="A55" s="11">
        <v>53</v>
      </c>
      <c r="B55" s="7">
        <v>2.9856840834995526</v>
      </c>
      <c r="C55" s="7">
        <v>2.8207052284732879E-2</v>
      </c>
      <c r="D55" s="12">
        <v>0.45</v>
      </c>
      <c r="E55" s="7">
        <f t="shared" si="0"/>
        <v>0.16556392869867284</v>
      </c>
      <c r="F55" s="9">
        <v>0.10642642368353039</v>
      </c>
      <c r="G55" s="7">
        <f t="shared" si="1"/>
        <v>0.31775567925569653</v>
      </c>
      <c r="H55" s="7">
        <f t="shared" si="2"/>
        <v>3.789780617203499E-2</v>
      </c>
      <c r="I55" s="7">
        <f t="shared" si="3"/>
        <v>0.22244471402277702</v>
      </c>
      <c r="J55" s="13">
        <f t="shared" si="4"/>
        <v>0.68740584160944596</v>
      </c>
    </row>
    <row r="56" spans="1:10" x14ac:dyDescent="0.25">
      <c r="A56" s="11">
        <v>54</v>
      </c>
      <c r="B56" s="7">
        <v>8.2342757175777361</v>
      </c>
      <c r="C56" s="7">
        <v>3.2130693570795996E-2</v>
      </c>
      <c r="D56" s="12">
        <v>0.45</v>
      </c>
      <c r="E56" s="7">
        <f t="shared" si="0"/>
        <v>0.17634713522327378</v>
      </c>
      <c r="F56" s="9">
        <v>0.10250278832607154</v>
      </c>
      <c r="G56" s="7">
        <f t="shared" si="1"/>
        <v>0.84403622089738151</v>
      </c>
      <c r="H56" s="7">
        <f t="shared" si="2"/>
        <v>0.11905784543652145</v>
      </c>
      <c r="I56" s="7">
        <f t="shared" si="3"/>
        <v>0.6534409200450304</v>
      </c>
      <c r="J56" s="13">
        <f t="shared" si="4"/>
        <v>2.0192842412951721</v>
      </c>
    </row>
    <row r="57" spans="1:10" x14ac:dyDescent="0.25">
      <c r="A57" s="11">
        <v>55</v>
      </c>
      <c r="B57" s="7">
        <v>1.088466378198353</v>
      </c>
      <c r="C57" s="7">
        <v>2.441100327085248E-2</v>
      </c>
      <c r="D57" s="12">
        <v>0.45</v>
      </c>
      <c r="E57" s="7">
        <f t="shared" si="0"/>
        <v>0.15432143788263156</v>
      </c>
      <c r="F57" s="9">
        <v>0.10137775178807033</v>
      </c>
      <c r="G57" s="7">
        <f t="shared" si="1"/>
        <v>0.11034627431865252</v>
      </c>
      <c r="H57" s="7">
        <f t="shared" si="2"/>
        <v>1.1956750343285827E-2</v>
      </c>
      <c r="I57" s="7">
        <f t="shared" si="3"/>
        <v>7.558816345671153E-2</v>
      </c>
      <c r="J57" s="13">
        <f t="shared" si="4"/>
        <v>0.23358498467782329</v>
      </c>
    </row>
    <row r="58" spans="1:10" x14ac:dyDescent="0.25">
      <c r="A58" s="11">
        <v>56</v>
      </c>
      <c r="B58" s="7">
        <v>8.1622363044850736</v>
      </c>
      <c r="C58" s="7">
        <v>5.3328414198889326E-2</v>
      </c>
      <c r="D58" s="12">
        <v>0.45</v>
      </c>
      <c r="E58" s="7">
        <f t="shared" si="0"/>
        <v>0.22468754847102904</v>
      </c>
      <c r="F58" s="9">
        <v>0.10072910356217013</v>
      </c>
      <c r="G58" s="7">
        <f t="shared" si="1"/>
        <v>0.82217474601338181</v>
      </c>
      <c r="H58" s="7">
        <f t="shared" si="2"/>
        <v>0.19587560329565629</v>
      </c>
      <c r="I58" s="7">
        <f t="shared" si="3"/>
        <v>0.82527878938319232</v>
      </c>
      <c r="J58" s="13">
        <f t="shared" si="4"/>
        <v>2.5503031765470032</v>
      </c>
    </row>
    <row r="59" spans="1:10" x14ac:dyDescent="0.25">
      <c r="A59" s="11">
        <v>57</v>
      </c>
      <c r="B59" s="7">
        <v>2.2122162163148911</v>
      </c>
      <c r="C59" s="7">
        <v>5.5072206066467781E-2</v>
      </c>
      <c r="D59" s="12">
        <v>0.45</v>
      </c>
      <c r="E59" s="7">
        <f t="shared" si="0"/>
        <v>0.22812114804515668</v>
      </c>
      <c r="F59" s="9">
        <v>0.10125367629307698</v>
      </c>
      <c r="G59" s="7">
        <f t="shared" si="1"/>
        <v>0.22399502465704355</v>
      </c>
      <c r="H59" s="7">
        <f t="shared" si="2"/>
        <v>5.4824232297813906E-2</v>
      </c>
      <c r="I59" s="7">
        <f t="shared" si="3"/>
        <v>0.22709398634543954</v>
      </c>
      <c r="J59" s="13">
        <f t="shared" si="4"/>
        <v>0.70177317314110954</v>
      </c>
    </row>
    <row r="60" spans="1:10" x14ac:dyDescent="0.25">
      <c r="A60" s="11">
        <v>58</v>
      </c>
      <c r="B60" s="7">
        <v>9.6913262885539115</v>
      </c>
      <c r="C60" s="7">
        <v>3.9478714859582362E-2</v>
      </c>
      <c r="D60" s="12">
        <v>0.45</v>
      </c>
      <c r="E60" s="7">
        <f t="shared" si="0"/>
        <v>0.19473095781774954</v>
      </c>
      <c r="F60" s="9">
        <v>0.13995251362072786</v>
      </c>
      <c r="G60" s="7">
        <f t="shared" si="1"/>
        <v>1.3563254744017592</v>
      </c>
      <c r="H60" s="7">
        <f t="shared" si="2"/>
        <v>0.17217049822064751</v>
      </c>
      <c r="I60" s="7">
        <f t="shared" si="3"/>
        <v>0.8492405628124976</v>
      </c>
      <c r="J60" s="13">
        <f t="shared" si="4"/>
        <v>2.624350622911316</v>
      </c>
    </row>
    <row r="61" spans="1:10" x14ac:dyDescent="0.25">
      <c r="A61" s="11">
        <v>59</v>
      </c>
      <c r="B61" s="7">
        <v>8.0233677127741974</v>
      </c>
      <c r="C61" s="7">
        <v>2.9011169908627489E-2</v>
      </c>
      <c r="D61" s="12">
        <v>0.45</v>
      </c>
      <c r="E61" s="7">
        <f t="shared" si="0"/>
        <v>0.1678377845693878</v>
      </c>
      <c r="F61" s="9">
        <v>0.13433242675583779</v>
      </c>
      <c r="G61" s="7">
        <f t="shared" si="1"/>
        <v>1.0777984556113935</v>
      </c>
      <c r="H61" s="7">
        <f t="shared" si="2"/>
        <v>0.10474527777960968</v>
      </c>
      <c r="I61" s="7">
        <f t="shared" si="3"/>
        <v>0.60598091776390994</v>
      </c>
      <c r="J61" s="13">
        <f t="shared" si="4"/>
        <v>1.8726218089952553</v>
      </c>
    </row>
    <row r="62" spans="1:10" x14ac:dyDescent="0.25">
      <c r="A62" s="11">
        <v>60</v>
      </c>
      <c r="B62" s="7">
        <v>2.3189503091178958</v>
      </c>
      <c r="C62" s="7">
        <v>1.1732376427232622E-2</v>
      </c>
      <c r="D62" s="12">
        <v>0.45</v>
      </c>
      <c r="E62" s="7">
        <f t="shared" si="0"/>
        <v>0.10767881765046614</v>
      </c>
      <c r="F62" s="9">
        <v>0.10031872765066355</v>
      </c>
      <c r="G62" s="7">
        <f t="shared" si="1"/>
        <v>0.23263414449582023</v>
      </c>
      <c r="H62" s="7">
        <f t="shared" si="2"/>
        <v>1.2243059074178371E-2</v>
      </c>
      <c r="I62" s="7">
        <f t="shared" si="3"/>
        <v>0.11236582236419909</v>
      </c>
      <c r="J62" s="13">
        <f t="shared" si="4"/>
        <v>0.34723649437896181</v>
      </c>
    </row>
    <row r="63" spans="1:10" x14ac:dyDescent="0.25">
      <c r="A63" s="11">
        <v>61</v>
      </c>
      <c r="B63" s="7">
        <v>6.1665311912174747</v>
      </c>
      <c r="C63" s="7">
        <v>1.0611659424387423E-2</v>
      </c>
      <c r="D63" s="12">
        <v>0.45</v>
      </c>
      <c r="E63" s="7">
        <f t="shared" si="0"/>
        <v>0.10246488231900837</v>
      </c>
      <c r="F63" s="9">
        <v>0.12708290028875185</v>
      </c>
      <c r="G63" s="7">
        <f t="shared" si="1"/>
        <v>0.78366066850096849</v>
      </c>
      <c r="H63" s="7">
        <f t="shared" si="2"/>
        <v>2.9446707973977863E-2</v>
      </c>
      <c r="I63" s="7">
        <f t="shared" si="3"/>
        <v>0.28433380177106687</v>
      </c>
      <c r="J63" s="13">
        <f t="shared" si="4"/>
        <v>0.87865749996846587</v>
      </c>
    </row>
    <row r="64" spans="1:10" x14ac:dyDescent="0.25">
      <c r="A64" s="11">
        <v>62</v>
      </c>
      <c r="B64" s="7">
        <v>4.1569754396347722</v>
      </c>
      <c r="C64" s="7">
        <v>2.1458863144407495E-2</v>
      </c>
      <c r="D64" s="12">
        <v>0.45</v>
      </c>
      <c r="E64" s="7">
        <f t="shared" si="0"/>
        <v>0.1449081789857187</v>
      </c>
      <c r="F64" s="9">
        <v>0.12142183819903039</v>
      </c>
      <c r="G64" s="7">
        <f t="shared" si="1"/>
        <v>0.50474759922867651</v>
      </c>
      <c r="H64" s="7">
        <f t="shared" si="2"/>
        <v>4.0141785174203595E-2</v>
      </c>
      <c r="I64" s="7">
        <f t="shared" si="3"/>
        <v>0.27107088347062452</v>
      </c>
      <c r="J64" s="13">
        <f t="shared" si="4"/>
        <v>0.83767200136237463</v>
      </c>
    </row>
    <row r="65" spans="1:10" x14ac:dyDescent="0.25">
      <c r="A65" s="11">
        <v>63</v>
      </c>
      <c r="B65" s="7">
        <v>10.268248883815462</v>
      </c>
      <c r="C65" s="7">
        <v>2.3410762736715891E-2</v>
      </c>
      <c r="D65" s="12">
        <v>0.45</v>
      </c>
      <c r="E65" s="7">
        <f t="shared" si="0"/>
        <v>0.15120416305380313</v>
      </c>
      <c r="F65" s="9">
        <v>0.10281574852737184</v>
      </c>
      <c r="G65" s="7">
        <f t="shared" si="1"/>
        <v>1.0557376950548372</v>
      </c>
      <c r="H65" s="7">
        <f t="shared" si="2"/>
        <v>0.10817439225324819</v>
      </c>
      <c r="I65" s="7">
        <f t="shared" si="3"/>
        <v>0.69867089032745933</v>
      </c>
      <c r="J65" s="13">
        <f t="shared" si="4"/>
        <v>2.1590553566689441</v>
      </c>
    </row>
    <row r="66" spans="1:10" x14ac:dyDescent="0.25">
      <c r="A66" s="11">
        <v>64</v>
      </c>
      <c r="B66" s="7">
        <v>10.673199998652498</v>
      </c>
      <c r="C66" s="7">
        <v>2.333808157823301E-2</v>
      </c>
      <c r="D66" s="12">
        <v>0.45</v>
      </c>
      <c r="E66" s="7">
        <f t="shared" si="0"/>
        <v>0.1509748837604479</v>
      </c>
      <c r="F66" s="9">
        <v>0.10440602577013545</v>
      </c>
      <c r="G66" s="7">
        <f t="shared" si="1"/>
        <v>1.1143463941091225</v>
      </c>
      <c r="H66" s="7">
        <f t="shared" si="2"/>
        <v>0.11209140552120682</v>
      </c>
      <c r="I66" s="7">
        <f t="shared" si="3"/>
        <v>0.7251233081168581</v>
      </c>
      <c r="J66" s="13">
        <f t="shared" si="4"/>
        <v>2.2407994726979923</v>
      </c>
    </row>
    <row r="67" spans="1:10" x14ac:dyDescent="0.25">
      <c r="A67" s="11">
        <v>65</v>
      </c>
      <c r="B67" s="7">
        <v>1.3826549331444318</v>
      </c>
      <c r="C67" s="7">
        <v>1.1950136557084717E-2</v>
      </c>
      <c r="D67" s="12">
        <v>0.45</v>
      </c>
      <c r="E67" s="7">
        <f t="shared" si="0"/>
        <v>0.10866154238437693</v>
      </c>
      <c r="F67" s="9">
        <v>0.13511970343324797</v>
      </c>
      <c r="G67" s="7">
        <f t="shared" si="1"/>
        <v>0.18682392451699292</v>
      </c>
      <c r="H67" s="7">
        <f t="shared" si="2"/>
        <v>7.4353118680812597E-3</v>
      </c>
      <c r="I67" s="7">
        <f t="shared" si="3"/>
        <v>6.7608637929378684E-2</v>
      </c>
      <c r="J67" s="13">
        <f t="shared" si="4"/>
        <v>0.20892639710536859</v>
      </c>
    </row>
    <row r="68" spans="1:10" x14ac:dyDescent="0.25">
      <c r="A68" s="11">
        <v>66</v>
      </c>
      <c r="B68" s="7">
        <v>3.1536814019105055</v>
      </c>
      <c r="C68" s="7">
        <v>5.8269265206104433E-2</v>
      </c>
      <c r="D68" s="12">
        <v>0.45</v>
      </c>
      <c r="E68" s="7">
        <f t="shared" ref="E68:E102" si="5">SQRT(C68*(1-C68))</f>
        <v>0.23425191128023928</v>
      </c>
      <c r="F68" s="9">
        <v>0.10265356627612908</v>
      </c>
      <c r="G68" s="7">
        <f t="shared" ref="G68:G102" si="6">B68*F68</f>
        <v>0.32373664280481573</v>
      </c>
      <c r="H68" s="7">
        <f t="shared" ref="H68:H102" si="7">C68*D68*B68</f>
        <v>8.2693214092567122E-2</v>
      </c>
      <c r="I68" s="7">
        <f t="shared" ref="I68:I102" si="8">E68*D68*B68</f>
        <v>0.33244015318491615</v>
      </c>
      <c r="J68" s="13">
        <f t="shared" ref="J68:J102" si="9">(H68+$O$4*I68)-H68</f>
        <v>1.0273173012394046</v>
      </c>
    </row>
    <row r="69" spans="1:10" x14ac:dyDescent="0.25">
      <c r="A69" s="11">
        <v>67</v>
      </c>
      <c r="B69" s="7">
        <v>9.264013733791856</v>
      </c>
      <c r="C69" s="7">
        <v>4.2326681377969522E-2</v>
      </c>
      <c r="D69" s="12">
        <v>0.45</v>
      </c>
      <c r="E69" s="7">
        <f t="shared" si="5"/>
        <v>0.2013333887399141</v>
      </c>
      <c r="F69" s="9">
        <v>0.10495585022121799</v>
      </c>
      <c r="G69" s="7">
        <f t="shared" si="6"/>
        <v>0.9723124378911645</v>
      </c>
      <c r="H69" s="7">
        <f t="shared" si="7"/>
        <v>0.17645173091610375</v>
      </c>
      <c r="I69" s="7">
        <f t="shared" si="8"/>
        <v>0.83931987526083851</v>
      </c>
      <c r="J69" s="13">
        <f t="shared" si="9"/>
        <v>2.5936933937397821</v>
      </c>
    </row>
    <row r="70" spans="1:10" x14ac:dyDescent="0.25">
      <c r="A70" s="11">
        <v>68</v>
      </c>
      <c r="B70" s="7">
        <v>10.158135652355226</v>
      </c>
      <c r="C70" s="7">
        <v>2.0607417482393933E-2</v>
      </c>
      <c r="D70" s="12">
        <v>0.45</v>
      </c>
      <c r="E70" s="7">
        <f t="shared" si="5"/>
        <v>0.14206601221650539</v>
      </c>
      <c r="F70" s="9">
        <v>0.1152097850178625</v>
      </c>
      <c r="G70" s="7">
        <f t="shared" si="6"/>
        <v>1.17031662469013</v>
      </c>
      <c r="H70" s="7">
        <f t="shared" si="7"/>
        <v>9.4199824003893387E-2</v>
      </c>
      <c r="I70" s="7">
        <f t="shared" si="8"/>
        <v>0.64940662065798738</v>
      </c>
      <c r="J70" s="13">
        <f t="shared" si="9"/>
        <v>2.0068173189965788</v>
      </c>
    </row>
    <row r="71" spans="1:10" x14ac:dyDescent="0.25">
      <c r="A71" s="11">
        <v>69</v>
      </c>
      <c r="B71" s="7">
        <v>1.3299276916067184</v>
      </c>
      <c r="C71" s="7">
        <v>5.5943242813198658E-2</v>
      </c>
      <c r="D71" s="12">
        <v>0.45</v>
      </c>
      <c r="E71" s="7">
        <f t="shared" si="5"/>
        <v>0.22981208931808211</v>
      </c>
      <c r="F71" s="9">
        <v>0.10438510330015383</v>
      </c>
      <c r="G71" s="7">
        <f t="shared" si="6"/>
        <v>0.13882463947010243</v>
      </c>
      <c r="H71" s="7">
        <f t="shared" si="7"/>
        <v>3.3480210498998145E-2</v>
      </c>
      <c r="I71" s="7">
        <f t="shared" si="8"/>
        <v>0.13753505765255128</v>
      </c>
      <c r="J71" s="13">
        <f t="shared" si="9"/>
        <v>0.42501527838856668</v>
      </c>
    </row>
    <row r="72" spans="1:10" x14ac:dyDescent="0.25">
      <c r="A72" s="11">
        <v>70</v>
      </c>
      <c r="B72" s="7">
        <v>1.6612967459346408</v>
      </c>
      <c r="C72" s="7">
        <v>1.4203439875536579E-2</v>
      </c>
      <c r="D72" s="12">
        <v>0.45</v>
      </c>
      <c r="E72" s="7">
        <f t="shared" si="5"/>
        <v>0.11832878842969109</v>
      </c>
      <c r="F72" s="9">
        <v>0.10509648265241604</v>
      </c>
      <c r="G72" s="7">
        <f t="shared" si="6"/>
        <v>0.1745964446396352</v>
      </c>
      <c r="H72" s="7">
        <f t="shared" si="7"/>
        <v>1.0618257800838258E-2</v>
      </c>
      <c r="I72" s="7">
        <f t="shared" si="8"/>
        <v>8.8460654025885488E-2</v>
      </c>
      <c r="J72" s="13">
        <f t="shared" si="9"/>
        <v>0.27336397089552517</v>
      </c>
    </row>
    <row r="73" spans="1:10" x14ac:dyDescent="0.25">
      <c r="A73" s="11">
        <v>71</v>
      </c>
      <c r="B73" s="7">
        <v>2.224656752148042</v>
      </c>
      <c r="C73" s="7">
        <v>4.3920475820826387E-2</v>
      </c>
      <c r="D73" s="12">
        <v>0.45</v>
      </c>
      <c r="E73" s="7">
        <f t="shared" si="5"/>
        <v>0.20491819739715306</v>
      </c>
      <c r="F73" s="9">
        <v>0.1388599163158494</v>
      </c>
      <c r="G73" s="7">
        <f t="shared" si="6"/>
        <v>0.30891565043476643</v>
      </c>
      <c r="H73" s="7">
        <f t="shared" si="7"/>
        <v>4.3968592391560313E-2</v>
      </c>
      <c r="I73" s="7">
        <f t="shared" si="8"/>
        <v>0.20514269316491185</v>
      </c>
      <c r="J73" s="13">
        <f t="shared" si="9"/>
        <v>0.63393857779248175</v>
      </c>
    </row>
    <row r="74" spans="1:10" x14ac:dyDescent="0.25">
      <c r="A74" s="11">
        <v>72</v>
      </c>
      <c r="B74" s="7">
        <v>4.742387246625027</v>
      </c>
      <c r="C74" s="7">
        <v>3.5737095870318626E-2</v>
      </c>
      <c r="D74" s="12">
        <v>0.45</v>
      </c>
      <c r="E74" s="7">
        <f t="shared" si="5"/>
        <v>0.18563392968171061</v>
      </c>
      <c r="F74" s="9">
        <v>0.13511956428642136</v>
      </c>
      <c r="G74" s="7">
        <f t="shared" si="6"/>
        <v>0.64078929844145516</v>
      </c>
      <c r="H74" s="7">
        <f t="shared" si="7"/>
        <v>7.6265616459066737E-2</v>
      </c>
      <c r="I74" s="7">
        <f t="shared" si="8"/>
        <v>0.39615659129854414</v>
      </c>
      <c r="J74" s="13">
        <f t="shared" si="9"/>
        <v>1.22421589673208</v>
      </c>
    </row>
    <row r="75" spans="1:10" x14ac:dyDescent="0.25">
      <c r="A75" s="11">
        <v>73</v>
      </c>
      <c r="B75" s="7">
        <v>5.307747345723457</v>
      </c>
      <c r="C75" s="7">
        <v>3.9974862484740449E-2</v>
      </c>
      <c r="D75" s="12">
        <v>0.45</v>
      </c>
      <c r="E75" s="7">
        <f t="shared" si="5"/>
        <v>0.19590016042378969</v>
      </c>
      <c r="F75" s="9">
        <v>0.10026099477580827</v>
      </c>
      <c r="G75" s="7">
        <f t="shared" si="6"/>
        <v>0.53216002890088976</v>
      </c>
      <c r="H75" s="7">
        <f t="shared" si="7"/>
        <v>9.5479411612068604E-2</v>
      </c>
      <c r="I75" s="7">
        <f t="shared" si="8"/>
        <v>0.46790485043227609</v>
      </c>
      <c r="J75" s="13">
        <f t="shared" si="9"/>
        <v>1.4459346850184382</v>
      </c>
    </row>
    <row r="76" spans="1:10" x14ac:dyDescent="0.25">
      <c r="A76" s="11">
        <v>74</v>
      </c>
      <c r="B76" s="7">
        <v>6.3199029324760971</v>
      </c>
      <c r="C76" s="7">
        <v>1.2279061281115403E-2</v>
      </c>
      <c r="D76" s="12">
        <v>0.45</v>
      </c>
      <c r="E76" s="7">
        <f t="shared" si="5"/>
        <v>0.1101284973799698</v>
      </c>
      <c r="F76" s="9">
        <v>0.11074412352754875</v>
      </c>
      <c r="G76" s="7">
        <f t="shared" si="6"/>
        <v>0.69989211103625049</v>
      </c>
      <c r="H76" s="7">
        <f t="shared" si="7"/>
        <v>3.4921113929358726E-2</v>
      </c>
      <c r="I76" s="7">
        <f t="shared" si="8"/>
        <v>0.31320063609338583</v>
      </c>
      <c r="J76" s="13">
        <f t="shared" si="9"/>
        <v>0.96786272396808981</v>
      </c>
    </row>
    <row r="77" spans="1:10" x14ac:dyDescent="0.25">
      <c r="A77" s="11">
        <v>75</v>
      </c>
      <c r="B77" s="7">
        <v>1.0413124437954882</v>
      </c>
      <c r="C77" s="7">
        <v>4.3680320905037082E-2</v>
      </c>
      <c r="D77" s="12">
        <v>0.45</v>
      </c>
      <c r="E77" s="7">
        <f t="shared" si="5"/>
        <v>0.20438285268258213</v>
      </c>
      <c r="F77" s="9">
        <v>0.13623491948657335</v>
      </c>
      <c r="G77" s="7">
        <f t="shared" si="6"/>
        <v>0.14186311694084527</v>
      </c>
      <c r="H77" s="7">
        <f t="shared" si="7"/>
        <v>2.046818776832789E-2</v>
      </c>
      <c r="I77" s="7">
        <f t="shared" si="8"/>
        <v>9.5771883508556768E-2</v>
      </c>
      <c r="J77" s="13">
        <f t="shared" si="9"/>
        <v>0.29595736844068254</v>
      </c>
    </row>
    <row r="78" spans="1:10" x14ac:dyDescent="0.25">
      <c r="A78" s="11">
        <v>76</v>
      </c>
      <c r="B78" s="7">
        <v>10.390369034934245</v>
      </c>
      <c r="C78" s="7">
        <v>3.9221079323609319E-2</v>
      </c>
      <c r="D78" s="12">
        <v>0.45</v>
      </c>
      <c r="E78" s="7">
        <f t="shared" si="5"/>
        <v>0.19412054569339246</v>
      </c>
      <c r="F78" s="9">
        <v>0.10551854286332567</v>
      </c>
      <c r="G78" s="7">
        <f t="shared" si="6"/>
        <v>1.0963766003784809</v>
      </c>
      <c r="H78" s="7">
        <f t="shared" si="7"/>
        <v>0.18338466965432851</v>
      </c>
      <c r="I78" s="7">
        <f t="shared" si="8"/>
        <v>0.90764284815772345</v>
      </c>
      <c r="J78" s="13">
        <f t="shared" si="9"/>
        <v>2.8048272518391641</v>
      </c>
    </row>
    <row r="79" spans="1:10" x14ac:dyDescent="0.25">
      <c r="A79" s="11">
        <v>77</v>
      </c>
      <c r="B79" s="7">
        <v>7.6282329803220286</v>
      </c>
      <c r="C79" s="7">
        <v>5.3480651284804309E-2</v>
      </c>
      <c r="D79" s="12">
        <v>0.45</v>
      </c>
      <c r="E79" s="7">
        <f t="shared" si="5"/>
        <v>0.22498993582593305</v>
      </c>
      <c r="F79" s="9">
        <v>0.1011601167988487</v>
      </c>
      <c r="G79" s="7">
        <f t="shared" si="6"/>
        <v>0.77167293925820613</v>
      </c>
      <c r="H79" s="7">
        <f t="shared" si="7"/>
        <v>0.18358329057293069</v>
      </c>
      <c r="I79" s="7">
        <f t="shared" si="8"/>
        <v>0.77232404191856363</v>
      </c>
      <c r="J79" s="13">
        <f t="shared" si="9"/>
        <v>2.3866607051668498</v>
      </c>
    </row>
    <row r="80" spans="1:10" x14ac:dyDescent="0.25">
      <c r="A80" s="11">
        <v>78</v>
      </c>
      <c r="B80" s="7">
        <v>10.932476153502993</v>
      </c>
      <c r="C80" s="7">
        <v>1.0870188362631901E-2</v>
      </c>
      <c r="D80" s="12">
        <v>0.45</v>
      </c>
      <c r="E80" s="7">
        <f t="shared" si="5"/>
        <v>0.10369198314041836</v>
      </c>
      <c r="F80" s="9">
        <v>0.12164701366846634</v>
      </c>
      <c r="G80" s="7">
        <f t="shared" si="6"/>
        <v>1.3299030760753607</v>
      </c>
      <c r="H80" s="7">
        <f t="shared" si="7"/>
        <v>5.3477133776351556E-2</v>
      </c>
      <c r="I80" s="7">
        <f t="shared" si="8"/>
        <v>0.51012455984642613</v>
      </c>
      <c r="J80" s="13">
        <f t="shared" si="9"/>
        <v>1.5764033950070619</v>
      </c>
    </row>
    <row r="81" spans="1:10" x14ac:dyDescent="0.25">
      <c r="A81" s="11">
        <v>79</v>
      </c>
      <c r="B81" s="7">
        <v>6.4904765563408242</v>
      </c>
      <c r="C81" s="7">
        <v>2.4968299520919099E-2</v>
      </c>
      <c r="D81" s="12">
        <v>0.45</v>
      </c>
      <c r="E81" s="7">
        <f t="shared" si="5"/>
        <v>0.15602847028652422</v>
      </c>
      <c r="F81" s="9">
        <v>0.11933072113471194</v>
      </c>
      <c r="G81" s="7">
        <f t="shared" si="6"/>
        <v>0.77451324797609233</v>
      </c>
      <c r="H81" s="7">
        <f t="shared" si="7"/>
        <v>7.2925273211499567E-2</v>
      </c>
      <c r="I81" s="7">
        <f t="shared" si="8"/>
        <v>0.45571460783238288</v>
      </c>
      <c r="J81" s="13">
        <f t="shared" si="9"/>
        <v>1.408264003516225</v>
      </c>
    </row>
    <row r="82" spans="1:10" x14ac:dyDescent="0.25">
      <c r="A82" s="11">
        <v>80</v>
      </c>
      <c r="B82" s="7">
        <v>4.2203536777115485</v>
      </c>
      <c r="C82" s="7">
        <v>3.5662444226601267E-2</v>
      </c>
      <c r="D82" s="12">
        <v>0.45</v>
      </c>
      <c r="E82" s="7">
        <f t="shared" si="5"/>
        <v>0.18544711995171512</v>
      </c>
      <c r="F82" s="9">
        <v>0.13237319550437771</v>
      </c>
      <c r="G82" s="7">
        <f t="shared" si="6"/>
        <v>0.55866170247733027</v>
      </c>
      <c r="H82" s="7">
        <f t="shared" si="7"/>
        <v>6.7728657441563839E-2</v>
      </c>
      <c r="I82" s="7">
        <f t="shared" si="8"/>
        <v>0.35219359561915597</v>
      </c>
      <c r="J82" s="13">
        <f t="shared" si="9"/>
        <v>1.0883600272077185</v>
      </c>
    </row>
    <row r="83" spans="1:10" x14ac:dyDescent="0.25">
      <c r="A83" s="11">
        <v>81</v>
      </c>
      <c r="B83" s="7">
        <v>7.5032704384548854</v>
      </c>
      <c r="C83" s="7">
        <v>2.6967058719719314E-2</v>
      </c>
      <c r="D83" s="12">
        <v>0.45</v>
      </c>
      <c r="E83" s="7">
        <f t="shared" si="5"/>
        <v>0.16198714906969172</v>
      </c>
      <c r="F83" s="9">
        <v>0.10067927682232317</v>
      </c>
      <c r="G83" s="7">
        <f t="shared" si="6"/>
        <v>0.75542384154595354</v>
      </c>
      <c r="H83" s="7">
        <f t="shared" si="7"/>
        <v>9.1053510526686143E-2</v>
      </c>
      <c r="I83" s="7">
        <f t="shared" si="8"/>
        <v>0.54694502416089119</v>
      </c>
      <c r="J83" s="13">
        <f t="shared" si="9"/>
        <v>1.6901871833597211</v>
      </c>
    </row>
    <row r="84" spans="1:10" x14ac:dyDescent="0.25">
      <c r="A84" s="11">
        <v>82</v>
      </c>
      <c r="B84" s="7">
        <v>1.6071629117449462</v>
      </c>
      <c r="C84" s="7">
        <v>1.8815576231867477E-2</v>
      </c>
      <c r="D84" s="12">
        <v>0.45</v>
      </c>
      <c r="E84" s="7">
        <f t="shared" si="5"/>
        <v>0.13587328774608445</v>
      </c>
      <c r="F84" s="9">
        <v>0.13973602197883542</v>
      </c>
      <c r="G84" s="7">
        <f t="shared" si="6"/>
        <v>0.22457855195916093</v>
      </c>
      <c r="H84" s="7">
        <f t="shared" si="7"/>
        <v>1.3607863327335212E-2</v>
      </c>
      <c r="I84" s="7">
        <f t="shared" si="8"/>
        <v>9.8266728943060211E-2</v>
      </c>
      <c r="J84" s="13">
        <f t="shared" si="9"/>
        <v>0.30366702040128035</v>
      </c>
    </row>
    <row r="85" spans="1:10" x14ac:dyDescent="0.25">
      <c r="A85" s="11">
        <v>83</v>
      </c>
      <c r="B85" s="7">
        <v>6.7506477987089628</v>
      </c>
      <c r="C85" s="7">
        <v>3.2925012514916363E-2</v>
      </c>
      <c r="D85" s="12">
        <v>0.45</v>
      </c>
      <c r="E85" s="7">
        <f t="shared" si="5"/>
        <v>0.17844034315649857</v>
      </c>
      <c r="F85" s="9">
        <v>0.1320235067564923</v>
      </c>
      <c r="G85" s="7">
        <f t="shared" si="6"/>
        <v>0.89124419526355259</v>
      </c>
      <c r="H85" s="7">
        <f t="shared" si="7"/>
        <v>0.10001932346532834</v>
      </c>
      <c r="I85" s="7">
        <f t="shared" si="8"/>
        <v>0.54206455937863007</v>
      </c>
      <c r="J85" s="13">
        <f t="shared" si="9"/>
        <v>1.6751054134204635</v>
      </c>
    </row>
    <row r="86" spans="1:10" x14ac:dyDescent="0.25">
      <c r="A86" s="11">
        <v>84</v>
      </c>
      <c r="B86" s="7">
        <v>2.4725346173984621</v>
      </c>
      <c r="C86" s="7">
        <v>2.0879036035778949E-2</v>
      </c>
      <c r="D86" s="12">
        <v>0.45</v>
      </c>
      <c r="E86" s="7">
        <f t="shared" si="5"/>
        <v>0.14297937575047526</v>
      </c>
      <c r="F86" s="9">
        <v>0.10002649397962075</v>
      </c>
      <c r="G86" s="7">
        <f t="shared" si="6"/>
        <v>0.24731896902161118</v>
      </c>
      <c r="H86" s="7">
        <f t="shared" si="7"/>
        <v>2.3230862719368035E-2</v>
      </c>
      <c r="I86" s="7">
        <f t="shared" si="8"/>
        <v>0.15908465525268253</v>
      </c>
      <c r="J86" s="13">
        <f t="shared" si="9"/>
        <v>0.4916085410774087</v>
      </c>
    </row>
    <row r="87" spans="1:10" x14ac:dyDescent="0.25">
      <c r="A87" s="11">
        <v>85</v>
      </c>
      <c r="B87" s="7">
        <v>4.3598091117805975</v>
      </c>
      <c r="C87" s="7">
        <v>5.0851557829304547E-2</v>
      </c>
      <c r="D87" s="12">
        <v>0.45</v>
      </c>
      <c r="E87" s="7">
        <f t="shared" si="5"/>
        <v>0.21969450811442112</v>
      </c>
      <c r="F87" s="9">
        <v>0.13538012546279188</v>
      </c>
      <c r="G87" s="7">
        <f t="shared" si="6"/>
        <v>0.5902315045466805</v>
      </c>
      <c r="H87" s="7">
        <f t="shared" si="7"/>
        <v>9.9766388327597988E-2</v>
      </c>
      <c r="I87" s="7">
        <f t="shared" si="8"/>
        <v>0.43102175322843433</v>
      </c>
      <c r="J87" s="13">
        <f t="shared" si="9"/>
        <v>1.3319573464875987</v>
      </c>
    </row>
    <row r="88" spans="1:10" x14ac:dyDescent="0.25">
      <c r="A88" s="11">
        <v>86</v>
      </c>
      <c r="B88" s="7">
        <v>3.5286804008345101</v>
      </c>
      <c r="C88" s="7">
        <v>5.7702934543936872E-2</v>
      </c>
      <c r="D88" s="12">
        <v>0.45</v>
      </c>
      <c r="E88" s="7">
        <f t="shared" si="5"/>
        <v>0.23318084374355241</v>
      </c>
      <c r="F88" s="9">
        <v>0.10980279635119557</v>
      </c>
      <c r="G88" s="7">
        <f t="shared" si="6"/>
        <v>0.38745897544128688</v>
      </c>
      <c r="H88" s="7">
        <f t="shared" si="7"/>
        <v>9.1626846388122005E-2</v>
      </c>
      <c r="I88" s="7">
        <f t="shared" si="8"/>
        <v>0.37026930292556753</v>
      </c>
      <c r="J88" s="13">
        <f t="shared" si="9"/>
        <v>1.1442181618828251</v>
      </c>
    </row>
    <row r="89" spans="1:10" x14ac:dyDescent="0.25">
      <c r="A89" s="11">
        <v>87</v>
      </c>
      <c r="B89" s="7">
        <v>2.6810414577976776</v>
      </c>
      <c r="C89" s="7">
        <v>3.0008868947872594E-2</v>
      </c>
      <c r="D89" s="12">
        <v>0.45</v>
      </c>
      <c r="E89" s="7">
        <f t="shared" si="5"/>
        <v>0.17061165473771714</v>
      </c>
      <c r="F89" s="9">
        <v>0.13196662285067839</v>
      </c>
      <c r="G89" s="7">
        <f t="shared" si="6"/>
        <v>0.35380798690821913</v>
      </c>
      <c r="H89" s="7">
        <f t="shared" si="7"/>
        <v>3.6204759787888709E-2</v>
      </c>
      <c r="I89" s="7">
        <f t="shared" si="8"/>
        <v>0.20583761379087745</v>
      </c>
      <c r="J89" s="13">
        <f t="shared" si="9"/>
        <v>0.63608604396106294</v>
      </c>
    </row>
    <row r="90" spans="1:10" x14ac:dyDescent="0.25">
      <c r="A90" s="11">
        <v>88</v>
      </c>
      <c r="B90" s="7">
        <v>6.1801900119593309</v>
      </c>
      <c r="C90" s="7">
        <v>5.7983949502188034E-2</v>
      </c>
      <c r="D90" s="12">
        <v>0.45</v>
      </c>
      <c r="E90" s="7">
        <f t="shared" si="5"/>
        <v>0.23371309570136575</v>
      </c>
      <c r="F90" s="9">
        <v>0.12244750285210446</v>
      </c>
      <c r="G90" s="7">
        <f t="shared" si="6"/>
        <v>0.75674883411593763</v>
      </c>
      <c r="H90" s="7">
        <f t="shared" si="7"/>
        <v>0.16125832150531952</v>
      </c>
      <c r="I90" s="7">
        <f t="shared" si="8"/>
        <v>0.64997610287295415</v>
      </c>
      <c r="J90" s="13">
        <f t="shared" si="9"/>
        <v>2.0085771513350568</v>
      </c>
    </row>
    <row r="91" spans="1:10" x14ac:dyDescent="0.25">
      <c r="A91" s="11">
        <v>89</v>
      </c>
      <c r="B91" s="7">
        <v>4.0840100182008765</v>
      </c>
      <c r="C91" s="7">
        <v>5.2498773572615759E-2</v>
      </c>
      <c r="D91" s="12">
        <v>0.45</v>
      </c>
      <c r="E91" s="7">
        <f t="shared" si="5"/>
        <v>0.22303060854059242</v>
      </c>
      <c r="F91" s="9">
        <v>0.12336372117124106</v>
      </c>
      <c r="G91" s="7">
        <f t="shared" si="6"/>
        <v>0.50381867314588802</v>
      </c>
      <c r="H91" s="7">
        <f t="shared" si="7"/>
        <v>9.6482482746219983E-2</v>
      </c>
      <c r="I91" s="7">
        <f t="shared" si="8"/>
        <v>0.40988665784034789</v>
      </c>
      <c r="J91" s="13">
        <f t="shared" si="9"/>
        <v>1.2666449919253957</v>
      </c>
    </row>
    <row r="92" spans="1:10" x14ac:dyDescent="0.25">
      <c r="A92" s="11">
        <v>90</v>
      </c>
      <c r="B92" s="7">
        <v>8.836820414761176</v>
      </c>
      <c r="C92" s="7">
        <v>1.2635764473106336E-2</v>
      </c>
      <c r="D92" s="12">
        <v>0.45</v>
      </c>
      <c r="E92" s="7">
        <f t="shared" si="5"/>
        <v>0.11169647232247991</v>
      </c>
      <c r="F92" s="9">
        <v>0.10524266478295946</v>
      </c>
      <c r="G92" s="7">
        <f t="shared" si="6"/>
        <v>0.93001052865792322</v>
      </c>
      <c r="H92" s="7">
        <f t="shared" si="7"/>
        <v>5.0246991653427032E-2</v>
      </c>
      <c r="I92" s="7">
        <f t="shared" si="8"/>
        <v>0.44416875009424373</v>
      </c>
      <c r="J92" s="13">
        <f t="shared" si="9"/>
        <v>1.3725846209314099</v>
      </c>
    </row>
    <row r="93" spans="1:10" x14ac:dyDescent="0.25">
      <c r="A93" s="11">
        <v>91</v>
      </c>
      <c r="B93" s="7">
        <v>5.1747923692476121</v>
      </c>
      <c r="C93" s="7">
        <v>1.3085501551217717E-2</v>
      </c>
      <c r="D93" s="12">
        <v>0.45</v>
      </c>
      <c r="E93" s="7">
        <f t="shared" si="5"/>
        <v>0.11364097500624849</v>
      </c>
      <c r="F93" s="9">
        <v>0.10142017238805404</v>
      </c>
      <c r="G93" s="7">
        <f t="shared" si="6"/>
        <v>0.52482833416147945</v>
      </c>
      <c r="H93" s="7">
        <f t="shared" si="7"/>
        <v>3.0471639108758653E-2</v>
      </c>
      <c r="I93" s="7">
        <f t="shared" si="8"/>
        <v>0.26463080263328698</v>
      </c>
      <c r="J93" s="13">
        <f t="shared" si="9"/>
        <v>0.81777065550450179</v>
      </c>
    </row>
    <row r="94" spans="1:10" x14ac:dyDescent="0.25">
      <c r="A94" s="11">
        <v>92</v>
      </c>
      <c r="B94" s="7">
        <v>7.1639513188156458</v>
      </c>
      <c r="C94" s="7">
        <v>4.9845548787286774E-2</v>
      </c>
      <c r="D94" s="12">
        <v>0.45</v>
      </c>
      <c r="E94" s="7">
        <f t="shared" si="5"/>
        <v>0.21762575687032312</v>
      </c>
      <c r="F94" s="9">
        <v>0.11020493789417668</v>
      </c>
      <c r="G94" s="7">
        <f t="shared" si="6"/>
        <v>0.78950281016698332</v>
      </c>
      <c r="H94" s="7">
        <f t="shared" si="7"/>
        <v>0.16069098823729772</v>
      </c>
      <c r="I94" s="7">
        <f t="shared" si="8"/>
        <v>0.70157714757273204</v>
      </c>
      <c r="J94" s="13">
        <f t="shared" si="9"/>
        <v>2.16803636669832</v>
      </c>
    </row>
    <row r="95" spans="1:10" x14ac:dyDescent="0.25">
      <c r="A95" s="11">
        <v>93</v>
      </c>
      <c r="B95" s="7">
        <v>3.6691814282358681</v>
      </c>
      <c r="C95" s="7">
        <v>5.0411256926503542E-2</v>
      </c>
      <c r="D95" s="12">
        <v>0.45</v>
      </c>
      <c r="E95" s="7">
        <f t="shared" si="5"/>
        <v>0.21879205219018719</v>
      </c>
      <c r="F95" s="9">
        <v>0.13124098152613256</v>
      </c>
      <c r="G95" s="7">
        <f t="shared" si="6"/>
        <v>0.48154697203913227</v>
      </c>
      <c r="H95" s="7">
        <f t="shared" si="7"/>
        <v>8.323562145993911E-2</v>
      </c>
      <c r="I95" s="7">
        <f t="shared" si="8"/>
        <v>0.36125448054383147</v>
      </c>
      <c r="J95" s="13">
        <f t="shared" si="9"/>
        <v>1.1163602665244197</v>
      </c>
    </row>
    <row r="96" spans="1:10" x14ac:dyDescent="0.25">
      <c r="A96" s="11">
        <v>94</v>
      </c>
      <c r="B96" s="7">
        <v>4.1683012957365015</v>
      </c>
      <c r="C96" s="7">
        <v>5.8145477038991644E-2</v>
      </c>
      <c r="D96" s="12">
        <v>0.45</v>
      </c>
      <c r="E96" s="7">
        <f t="shared" si="5"/>
        <v>0.23401833376660841</v>
      </c>
      <c r="F96" s="9">
        <v>0.11979545083685306</v>
      </c>
      <c r="G96" s="7">
        <f t="shared" si="6"/>
        <v>0.49934353294659295</v>
      </c>
      <c r="H96" s="7">
        <f t="shared" si="7"/>
        <v>0.10906554027728065</v>
      </c>
      <c r="I96" s="7">
        <f t="shared" si="8"/>
        <v>0.43895651573945293</v>
      </c>
      <c r="J96" s="13">
        <f t="shared" si="9"/>
        <v>1.3564776059409176</v>
      </c>
    </row>
    <row r="97" spans="1:10" x14ac:dyDescent="0.25">
      <c r="A97" s="11">
        <v>95</v>
      </c>
      <c r="B97" s="7">
        <v>2.1463075591611704</v>
      </c>
      <c r="C97" s="7">
        <v>3.2572506188292945E-2</v>
      </c>
      <c r="D97" s="12">
        <v>0.45</v>
      </c>
      <c r="E97" s="7">
        <f t="shared" si="5"/>
        <v>0.17751489523109479</v>
      </c>
      <c r="F97" s="9">
        <v>0.13526842062904687</v>
      </c>
      <c r="G97" s="7">
        <f t="shared" si="6"/>
        <v>0.29032763371191611</v>
      </c>
      <c r="H97" s="7">
        <f t="shared" si="7"/>
        <v>3.1459777313740722E-2</v>
      </c>
      <c r="I97" s="7">
        <f t="shared" si="8"/>
        <v>0.17145070267419088</v>
      </c>
      <c r="J97" s="13">
        <f t="shared" si="9"/>
        <v>0.52982250031895695</v>
      </c>
    </row>
    <row r="98" spans="1:10" x14ac:dyDescent="0.25">
      <c r="A98" s="11">
        <v>96</v>
      </c>
      <c r="B98" s="7">
        <v>9.5160575448490228</v>
      </c>
      <c r="C98" s="7">
        <v>5.2432685396596533E-2</v>
      </c>
      <c r="D98" s="12">
        <v>0.45</v>
      </c>
      <c r="E98" s="7">
        <f t="shared" si="5"/>
        <v>0.22289795624612188</v>
      </c>
      <c r="F98" s="9">
        <v>0.11665115624996511</v>
      </c>
      <c r="G98" s="7">
        <f t="shared" si="6"/>
        <v>1.1100591155478428</v>
      </c>
      <c r="H98" s="7">
        <f t="shared" si="7"/>
        <v>0.22452860315923992</v>
      </c>
      <c r="I98" s="7">
        <f t="shared" si="8"/>
        <v>0.95449940022030089</v>
      </c>
      <c r="J98" s="13">
        <f t="shared" si="9"/>
        <v>2.9496248827785747</v>
      </c>
    </row>
    <row r="99" spans="1:10" x14ac:dyDescent="0.25">
      <c r="A99" s="11">
        <v>97</v>
      </c>
      <c r="B99" s="7">
        <v>10.335128386225792</v>
      </c>
      <c r="C99" s="7">
        <v>4.4779252151959749E-2</v>
      </c>
      <c r="D99" s="12">
        <v>0.45</v>
      </c>
      <c r="E99" s="7">
        <f t="shared" si="5"/>
        <v>0.20681893222979117</v>
      </c>
      <c r="F99" s="9">
        <v>0.13421198420795918</v>
      </c>
      <c r="G99" s="7">
        <f t="shared" si="6"/>
        <v>1.3870980877593666</v>
      </c>
      <c r="H99" s="7">
        <f t="shared" si="7"/>
        <v>0.20825969401335673</v>
      </c>
      <c r="I99" s="7">
        <f t="shared" si="8"/>
        <v>0.96187509778366043</v>
      </c>
      <c r="J99" s="13">
        <f t="shared" si="9"/>
        <v>2.9724175016693919</v>
      </c>
    </row>
    <row r="100" spans="1:10" x14ac:dyDescent="0.25">
      <c r="A100" s="11">
        <v>98</v>
      </c>
      <c r="B100" s="7">
        <v>3.2827689510927476</v>
      </c>
      <c r="C100" s="7">
        <v>5.1115027311982954E-2</v>
      </c>
      <c r="D100" s="12">
        <v>0.45</v>
      </c>
      <c r="E100" s="7">
        <f t="shared" si="5"/>
        <v>0.22023233480776203</v>
      </c>
      <c r="F100" s="9">
        <v>0.11310563310437757</v>
      </c>
      <c r="G100" s="7">
        <f t="shared" si="6"/>
        <v>0.3712996605487387</v>
      </c>
      <c r="H100" s="7">
        <f t="shared" si="7"/>
        <v>7.5509471067315939E-2</v>
      </c>
      <c r="I100" s="7">
        <f t="shared" si="8"/>
        <v>0.3253373418301127</v>
      </c>
      <c r="J100" s="13">
        <f t="shared" si="9"/>
        <v>1.0053679641261752</v>
      </c>
    </row>
    <row r="101" spans="1:10" x14ac:dyDescent="0.25">
      <c r="A101" s="11">
        <v>99</v>
      </c>
      <c r="B101" s="7">
        <v>10.83290271438835</v>
      </c>
      <c r="C101" s="7">
        <v>2.96340928516063E-2</v>
      </c>
      <c r="D101" s="12">
        <v>0.45</v>
      </c>
      <c r="E101" s="7">
        <f t="shared" si="5"/>
        <v>0.16957568632462813</v>
      </c>
      <c r="F101" s="9">
        <v>0.11477011468572759</v>
      </c>
      <c r="G101" s="7">
        <f t="shared" si="6"/>
        <v>1.2432934869096808</v>
      </c>
      <c r="H101" s="7">
        <f t="shared" si="7"/>
        <v>0.14446046020077105</v>
      </c>
      <c r="I101" s="7">
        <f t="shared" si="8"/>
        <v>0.82664861070614915</v>
      </c>
      <c r="J101" s="13">
        <f t="shared" si="9"/>
        <v>2.5545362426528819</v>
      </c>
    </row>
    <row r="102" spans="1:10" x14ac:dyDescent="0.25">
      <c r="A102" s="11">
        <v>100</v>
      </c>
      <c r="B102" s="7">
        <v>4.1876166894992117</v>
      </c>
      <c r="C102" s="7">
        <v>4.5849843442694431E-2</v>
      </c>
      <c r="D102" s="12">
        <v>0.45</v>
      </c>
      <c r="E102" s="7">
        <f t="shared" si="5"/>
        <v>0.20915935384049847</v>
      </c>
      <c r="F102" s="9">
        <v>0.12479544093419508</v>
      </c>
      <c r="G102" s="7">
        <f t="shared" si="6"/>
        <v>0.52259547122944838</v>
      </c>
      <c r="H102" s="7">
        <f t="shared" si="7"/>
        <v>8.6400706325198945E-2</v>
      </c>
      <c r="I102" s="7">
        <f t="shared" si="8"/>
        <v>0.39414564040830408</v>
      </c>
      <c r="J102" s="13">
        <f t="shared" si="9"/>
        <v>1.2180015913249431</v>
      </c>
    </row>
    <row r="103" spans="1:10" x14ac:dyDescent="0.25">
      <c r="A103" s="14" t="s">
        <v>12</v>
      </c>
      <c r="B103" s="21">
        <f>SUM(B2:B102)</f>
        <v>584.3740024474688</v>
      </c>
      <c r="C103" s="14"/>
      <c r="D103" s="22"/>
      <c r="E103" s="14"/>
      <c r="F103" s="23">
        <f>SUMPRODUCT(F3:F102,B3:B102)/B103</f>
        <v>0.117790556293905</v>
      </c>
      <c r="G103" s="21">
        <f>SUM(G3:G102)</f>
        <v>68.833738831983155</v>
      </c>
      <c r="H103" s="21">
        <f>SUM(H3:H102)</f>
        <v>9.1356316019026256</v>
      </c>
      <c r="I103" s="21">
        <f>SUM(I3:I102)</f>
        <v>46.739626286012999</v>
      </c>
      <c r="J103" s="23">
        <f>SUM(J3:J102)</f>
        <v>144.4363031272477</v>
      </c>
    </row>
  </sheetData>
  <mergeCells count="23">
    <mergeCell ref="M26:N26"/>
    <mergeCell ref="M27:N27"/>
    <mergeCell ref="M28:N28"/>
    <mergeCell ref="M18:O18"/>
    <mergeCell ref="M23:N23"/>
    <mergeCell ref="M24:N24"/>
    <mergeCell ref="M19:O19"/>
    <mergeCell ref="M20:N20"/>
    <mergeCell ref="M21:N21"/>
    <mergeCell ref="M22:N22"/>
    <mergeCell ref="M25:N25"/>
    <mergeCell ref="M13:N13"/>
    <mergeCell ref="M14:N14"/>
    <mergeCell ref="M16:N16"/>
    <mergeCell ref="M7:O7"/>
    <mergeCell ref="M15:N15"/>
    <mergeCell ref="M12:N12"/>
    <mergeCell ref="A1:J1"/>
    <mergeCell ref="M8:N8"/>
    <mergeCell ref="M9:N9"/>
    <mergeCell ref="M10:N10"/>
    <mergeCell ref="M11:N11"/>
    <mergeCell ref="M6:O6"/>
  </mergeCells>
  <pageMargins left="0.7" right="0.7" top="0.75" bottom="0.75" header="0.3" footer="0.3"/>
  <pageSetup paperSize="3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agrawal</dc:creator>
  <cp:lastModifiedBy>hitesh agrawal</cp:lastModifiedBy>
  <cp:lastPrinted>2025-02-22T16:32:13Z</cp:lastPrinted>
  <dcterms:created xsi:type="dcterms:W3CDTF">2025-02-20T06:01:18Z</dcterms:created>
  <dcterms:modified xsi:type="dcterms:W3CDTF">2025-02-22T16:56:44Z</dcterms:modified>
</cp:coreProperties>
</file>