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IRIS2_PCB_FrontPlate\docs\"/>
    </mc:Choice>
  </mc:AlternateContent>
  <xr:revisionPtr revIDLastSave="0" documentId="13_ncr:1_{489CDF81-6D6F-4D72-BDF1-BE4E46F725FE}" xr6:coauthVersionLast="47" xr6:coauthVersionMax="47" xr10:uidLastSave="{00000000-0000-0000-0000-000000000000}"/>
  <bookViews>
    <workbookView xWindow="28680" yWindow="-120" windowWidth="29040" windowHeight="18240" xr2:uid="{4FFEE2A1-A848-4093-B9F3-16C3A8FCF62A}"/>
  </bookViews>
  <sheets>
    <sheet name="IRIS2_PCB_FrontPlate_BOM" sheetId="1" r:id="rId1"/>
    <sheet name="Cable Calculations" sheetId="2" r:id="rId2"/>
  </sheets>
  <definedNames>
    <definedName name="_xlnm.Print_Titles" localSheetId="0">IRIS2_PCB_FrontPlate_BOM!$1:$1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L21" i="1" s="1"/>
  <c r="J22" i="1"/>
  <c r="J23" i="1"/>
  <c r="L23" i="1" s="1"/>
  <c r="J20" i="1"/>
  <c r="L20" i="1" s="1"/>
  <c r="L22" i="1"/>
  <c r="H8" i="2"/>
  <c r="H3" i="2"/>
  <c r="H4" i="2"/>
  <c r="H5" i="2"/>
  <c r="H6" i="2"/>
  <c r="H7" i="2"/>
  <c r="H2" i="2"/>
  <c r="J15" i="1"/>
  <c r="L15" i="1" s="1"/>
  <c r="J16" i="1"/>
  <c r="J17" i="1"/>
  <c r="J18" i="1"/>
  <c r="J19" i="1"/>
  <c r="L16" i="1"/>
  <c r="L17" i="1"/>
  <c r="L18" i="1"/>
  <c r="L19" i="1"/>
  <c r="L13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J14" i="1"/>
  <c r="L14" i="1" s="1"/>
  <c r="J2" i="1"/>
  <c r="L2" i="1" s="1"/>
</calcChain>
</file>

<file path=xl/sharedStrings.xml><?xml version="1.0" encoding="utf-8"?>
<sst xmlns="http://schemas.openxmlformats.org/spreadsheetml/2006/main" count="193" uniqueCount="141">
  <si>
    <t>Comment</t>
  </si>
  <si>
    <t>Designator</t>
  </si>
  <si>
    <t>Footprint</t>
  </si>
  <si>
    <t>Quantity</t>
  </si>
  <si>
    <t>Manufacturer</t>
  </si>
  <si>
    <t>Reference</t>
  </si>
  <si>
    <t>Description</t>
  </si>
  <si>
    <t>C1</t>
  </si>
  <si>
    <t>0402</t>
  </si>
  <si>
    <t>Murata</t>
  </si>
  <si>
    <t>GCM155R71C104KA55D</t>
  </si>
  <si>
    <t>Capacitor</t>
  </si>
  <si>
    <t>RGB LED</t>
  </si>
  <si>
    <t>D1</t>
  </si>
  <si>
    <t>PCBComponent_1</t>
  </si>
  <si>
    <t>Wurth Elektronik</t>
  </si>
  <si>
    <t>156125M173000</t>
  </si>
  <si>
    <t>D2</t>
  </si>
  <si>
    <t>SMC</t>
  </si>
  <si>
    <t>Comchip Technology</t>
  </si>
  <si>
    <t>CDBC520-G</t>
  </si>
  <si>
    <t>Default Diode</t>
  </si>
  <si>
    <t>P1, P4</t>
  </si>
  <si>
    <t>53047-1010</t>
  </si>
  <si>
    <t>Molex</t>
  </si>
  <si>
    <t>Header, 10-Pin</t>
  </si>
  <si>
    <t>P2, P3</t>
  </si>
  <si>
    <t>53047-0410</t>
  </si>
  <si>
    <t>Header, 4-Pin</t>
  </si>
  <si>
    <t>P5</t>
  </si>
  <si>
    <t>53047-0810</t>
  </si>
  <si>
    <t>Header, 8-Pin</t>
  </si>
  <si>
    <t>P6</t>
  </si>
  <si>
    <t>DB15 Female 191-015-213</t>
  </si>
  <si>
    <t>NorComp</t>
  </si>
  <si>
    <t>191-015-223R001</t>
  </si>
  <si>
    <t>Header, 15-Pin</t>
  </si>
  <si>
    <t>P7</t>
  </si>
  <si>
    <t>DB9 Female 191-009-213</t>
  </si>
  <si>
    <t>191-009-113L551</t>
  </si>
  <si>
    <t>Header, 9-Pin</t>
  </si>
  <si>
    <t>P8</t>
  </si>
  <si>
    <t>DB9 Male 621-009-668-032</t>
  </si>
  <si>
    <t>EDAC</t>
  </si>
  <si>
    <t>621-009-668-032</t>
  </si>
  <si>
    <t>Resistor</t>
  </si>
  <si>
    <t>R4, R5, R6</t>
  </si>
  <si>
    <t>C1210_M</t>
  </si>
  <si>
    <t>TE Connectivity, [NoValue]</t>
  </si>
  <si>
    <t>CRGP1210F2K7, [NoValue]</t>
  </si>
  <si>
    <t>R7</t>
  </si>
  <si>
    <t>6-0805_N</t>
  </si>
  <si>
    <t>KOA</t>
  </si>
  <si>
    <t>RK73B2ATTD206J</t>
  </si>
  <si>
    <t>S1</t>
  </si>
  <si>
    <t>CS12ANW03</t>
  </si>
  <si>
    <t>NKK Switches</t>
  </si>
  <si>
    <t>TLP2962</t>
  </si>
  <si>
    <t>U1</t>
  </si>
  <si>
    <t>SOIC127P600X135-8N</t>
  </si>
  <si>
    <t>Toshiba</t>
  </si>
  <si>
    <t>TLP2962(TP1,F)</t>
  </si>
  <si>
    <t>Optocoupler</t>
  </si>
  <si>
    <t>Cost Unity</t>
  </si>
  <si>
    <t>Number Boards</t>
  </si>
  <si>
    <t>Cost total</t>
  </si>
  <si>
    <t>URL</t>
  </si>
  <si>
    <t>Total to buy</t>
  </si>
  <si>
    <t>https://www.mouser.es/ProductDetail/Murata-Electronics/GCM155R71C104KA55D?qs=aEuGZpxfbxVTPYRtXT4ecg%3D%3D</t>
  </si>
  <si>
    <t>https://www.mouser.es/ProductDetail/Wurth-Elektronik/156125M173000?qs=%2Fha2pyFaduh8nMTUgYaNR%252BuzWLsZV%2FlOHB8C8czOXwcf2YDiQ87lEA%3D%3D</t>
  </si>
  <si>
    <t>https://www.mouser.es/ProductDetail/Comchip-Technology/CDBC520-G?qs=%2Fha2pyFaduj8C91R2QpPO6INevnvrjAuGkqfrJJGv4I%3D</t>
  </si>
  <si>
    <t>https://www.mouser.es/ProductDetail/Molex/53047-1010?qs=%2Fha2pyFaduhq3Hbx5VD6DlwNcKGQ15OHYRTU6XrVsyw%3D</t>
  </si>
  <si>
    <t>NO STOCK</t>
  </si>
  <si>
    <t>053047-0410</t>
  </si>
  <si>
    <t>053047-0810</t>
  </si>
  <si>
    <t>https://www.mouser.es/ProductDetail/Molex/53047-0410?qs=DcEdecHHM4i8IPBxVAuJtg%3D%3D</t>
  </si>
  <si>
    <t>https://www.mouser.es/ProductDetail/Molex/53047-0810?qs=yVuyZxZd%2FtwixHNjj7O2xA%3D%3D</t>
  </si>
  <si>
    <t>https://www.mouser.es/ProductDetail/NorComp/191-015-223R001?qs=%2Fha2pyFadujrnweSo1%2FAQQ%2FwTPhG88TedKw4AOV9uiTr0eJwBNYeZg%3D%3D</t>
  </si>
  <si>
    <t>https://www.mouser.es/ProductDetail/NorComp/191-009-113L551?qs=%2Fha2pyFadui2sG%252Bc7Wr37uil9vQXxjaJY6iPSP%2FHdQvHhOyfJD58ag%3D%3D</t>
  </si>
  <si>
    <t>https://www.mouser.es/ProductDetail/EDAC/621-009-668-032?qs=%2Fha2pyFadujWarE4lQ1VkOekNDsAZKQH%252Bwa1rZY1wtoOpddbxiEZhg%3D%3D</t>
  </si>
  <si>
    <t>https://www.mouser.es/ProductDetail/TE-Connectivity-Holsworthy/CRGP1210F2K7?qs=%2Fha2pyFadugah%252BkngC0qONYv4oZN%252BxvRcQfOwzLGyAW%2Fq9lkM5b78g%3D%3D</t>
  </si>
  <si>
    <t>https://www.mouser.es/ProductDetail/KOA-Speer/RK73B2ATTD206J?qs=%2Fha2pyFaduhcnQkibzv07g2YSfMnwuy7R8ryqPK0sT%252Bp%252BDkQ6rfIDA%3D%3D</t>
  </si>
  <si>
    <t>https://www.mouser.es/ProductDetail/NKK-Switches/CS12ANW03?qs=%2Fha2pyFadujTsz9aRA2fgm7ffkK4l7akp%2FAYv4JJxHA%3D</t>
  </si>
  <si>
    <t>https://www.mouser.es/ProductDetail/Toshiba/TLP2962TP1F?qs=%2Fha2pyFadujZ4%252BWUYQNGp23IAYl0lC8tk%2FiOUi2nQenDcVO7dMk%252BOg%3D%3D</t>
  </si>
  <si>
    <t>https://www.mouser.es/ProductDetail/Toshiba/TLP2962F?qs=7hO1d5R1VguFweIXXg87CA%3D%3D</t>
  </si>
  <si>
    <t>Might not be in stock</t>
  </si>
  <si>
    <t>From?</t>
  </si>
  <si>
    <t>Front Plate</t>
  </si>
  <si>
    <t>CPU Board</t>
  </si>
  <si>
    <t>Y1, Y2</t>
  </si>
  <si>
    <t>U6</t>
  </si>
  <si>
    <t>U13</t>
  </si>
  <si>
    <t>U2</t>
  </si>
  <si>
    <t>https://www.mouser.es/ProductDetail/Texas-Instruments/INA226AQDGSRQ1?qs=%2Fha2pyFaduiAqDUO1q%252B4v%252BaB6e%252B5px%2FzboFEiZ0E6wXrI2TzxBiwOA%3D%3D</t>
  </si>
  <si>
    <t>PI3USB221AZUAEX</t>
  </si>
  <si>
    <t>Mux</t>
  </si>
  <si>
    <t>INA</t>
  </si>
  <si>
    <t>https://www.mouser.es/ProductDetail/Diodes-Incorporated/PI3USB221AZUAEX?qs=sGAEpiMZZMutXGli8Ay4kJwmmzMtP%252BA%252Bj%2FuLlkUHBtE%3D</t>
  </si>
  <si>
    <t>INA226AQDGSRQ1</t>
  </si>
  <si>
    <t>https://www.mouser.es/ProductDetail/Analog-Devices/ADXL345BCCZ?qs=WIvQP4zGanhoa7YOkGtvEg%3D%3D</t>
  </si>
  <si>
    <t>ADXL345BCCZ</t>
  </si>
  <si>
    <t>Accelerometer</t>
  </si>
  <si>
    <t>Crystal</t>
  </si>
  <si>
    <t>ABS07W-32.768KHZ-D-2-T</t>
  </si>
  <si>
    <t>https://www.mouser.es/ProductDetail/ABRACON/ABS07W-32768KHZ-D-2-T?qs=%2Fha2pyFaduiatL%252BjIcQPf9vHS9cfRqlC5nTIk3XnDcXV0id7z5fj3A%3D%3D</t>
  </si>
  <si>
    <t>Switch</t>
  </si>
  <si>
    <t>Harness</t>
  </si>
  <si>
    <t>Connector</t>
  </si>
  <si>
    <t>From</t>
  </si>
  <si>
    <t>To</t>
  </si>
  <si>
    <t>contacts</t>
  </si>
  <si>
    <t>ends in?</t>
  </si>
  <si>
    <t>CPU</t>
  </si>
  <si>
    <t>Cpu</t>
  </si>
  <si>
    <t>Gopro</t>
  </si>
  <si>
    <t>solder</t>
  </si>
  <si>
    <t>CPU-gopro</t>
  </si>
  <si>
    <t>How many</t>
  </si>
  <si>
    <t>Total</t>
  </si>
  <si>
    <t>CPU-Vbat</t>
  </si>
  <si>
    <t>CPU-FrontPlate</t>
  </si>
  <si>
    <t>picoblade</t>
  </si>
  <si>
    <t>Duplicate?</t>
  </si>
  <si>
    <t>FrontPlate-Bat</t>
  </si>
  <si>
    <t>Battery</t>
  </si>
  <si>
    <t>FrontPlate-Power</t>
  </si>
  <si>
    <t>FrontPlate-Video</t>
  </si>
  <si>
    <t>Gopros</t>
  </si>
  <si>
    <t>214921-1114</t>
  </si>
  <si>
    <t>https://www.mouser.es/ProductDetail/Molex/79758-0014?qs=%2Fha2pyFaduhRFFa0%252BOLAg1eEdN4Mcb8CwKOUznD6wHQ%3D</t>
  </si>
  <si>
    <t>Connectors</t>
  </si>
  <si>
    <t>10 pin</t>
  </si>
  <si>
    <t>4 pin</t>
  </si>
  <si>
    <t>8 pin</t>
  </si>
  <si>
    <t>single cable</t>
  </si>
  <si>
    <t>https://www.mouser.es/ProductDetail/Molex/51021-0400?qs=%2Fha2pyFaduizeJGmPuBhlSzHISnlu0Z5JuKVYN8DZns%3D</t>
  </si>
  <si>
    <t>51021-1000</t>
  </si>
  <si>
    <t>https://www.mouser.es/ProductDetail/Molex/51021-1000?qs=sGAEpiMZZMvlX3nhDDO4AH5liFrgzHxR2nUyLeJuVJs%3D</t>
  </si>
  <si>
    <t>51021-0400</t>
  </si>
  <si>
    <t>51021-0800</t>
  </si>
  <si>
    <t>https://www.mouser.es/ProductDetail/Molex/51021-0800?qs=zi95yC3thwEO31wDz4TQLA%3D%3D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</si>
</sst>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3"/>
    <xf numFmtId="0" fontId="0" fillId="0" borderId="3" xfId="0" quotePrefix="1" applyBorder="1" applyAlignment="1">
      <alignment vertical="center" wrapText="1"/>
    </xf>
    <xf numFmtId="0" fontId="0" fillId="0" borderId="1" xfId="0" applyBorder="1"/>
    <xf numFmtId="0" fontId="3" fillId="0" borderId="1" xfId="3" applyBorder="1"/>
    <xf numFmtId="0" fontId="1" fillId="3" borderId="1" xfId="1" quotePrefix="1" applyBorder="1" applyAlignment="1">
      <alignment vertical="center" wrapText="1"/>
    </xf>
    <xf numFmtId="0" fontId="2" fillId="4" borderId="1" xfId="2" applyBorder="1"/>
    <xf numFmtId="0" fontId="0" fillId="0" borderId="1" xfId="0" applyFill="1" applyBorder="1" applyAlignment="1">
      <alignment vertical="center" wrapText="1"/>
    </xf>
    <xf numFmtId="0" fontId="1" fillId="3" borderId="1" xfId="1" applyBorder="1"/>
    <xf numFmtId="0" fontId="0" fillId="2" borderId="1" xfId="0" applyFill="1" applyBorder="1"/>
    <xf numFmtId="0" fontId="0" fillId="5" borderId="1" xfId="0" quotePrefix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2" xfId="0" applyFill="1" applyBorder="1"/>
    <xf numFmtId="0" fontId="0" fillId="7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quotePrefix="1" applyFill="1" applyBorder="1" applyAlignment="1">
      <alignment vertical="center" wrapText="1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NorComp/191-009-113L551?qs=%2Fha2pyFadui2sG%252Bc7Wr37uil9vQXxjaJY6iPSP%2FHdQvHhOyfJD58ag%3D%3D" TargetMode="External"/><Relationship Id="rId13" Type="http://schemas.openxmlformats.org/officeDocument/2006/relationships/hyperlink" Target="https://www.mouser.es/ProductDetail/Toshiba/TLP2962TP1F?qs=%2Fha2pyFadujZ4%252BWUYQNGp23IAYl0lC8tk%2FiOUi2nQenDcVO7dMk%252BOg%3D%3D" TargetMode="External"/><Relationship Id="rId18" Type="http://schemas.openxmlformats.org/officeDocument/2006/relationships/hyperlink" Target="https://www.mouser.es/ProductDetail/ABRACON/ABS07W-32768KHZ-D-2-T?qs=%2Fha2pyFaduiatL%252BjIcQPf9vHS9cfRqlC5nTIk3XnDcXV0id7z5fj3A%3D%3D" TargetMode="External"/><Relationship Id="rId3" Type="http://schemas.openxmlformats.org/officeDocument/2006/relationships/hyperlink" Target="https://www.mouser.es/ProductDetail/Comchip-Technology/CDBC520-G?qs=%2Fha2pyFaduj8C91R2QpPO6INevnvrjAuGkqfrJJGv4I%3D" TargetMode="External"/><Relationship Id="rId21" Type="http://schemas.openxmlformats.org/officeDocument/2006/relationships/hyperlink" Target="https://www.mouser.es/ProductDetail/Molex/51021-1000?qs=sGAEpiMZZMvlX3nhDDO4AH5liFrgzHxR2nUyLeJuVJs%3D" TargetMode="External"/><Relationship Id="rId7" Type="http://schemas.openxmlformats.org/officeDocument/2006/relationships/hyperlink" Target="https://www.mouser.es/ProductDetail/NorComp/191-015-223R001?qs=%2Fha2pyFadujrnweSo1%2FAQQ%2FwTPhG88TedKw4AOV9uiTr0eJwBNYeZg%3D%3D" TargetMode="External"/><Relationship Id="rId12" Type="http://schemas.openxmlformats.org/officeDocument/2006/relationships/hyperlink" Target="https://www.mouser.es/ProductDetail/NKK-Switches/CS12ANW03?qs=%2Fha2pyFadujTsz9aRA2fgm7ffkK4l7akp%2FAYv4JJxHA%3D" TargetMode="External"/><Relationship Id="rId17" Type="http://schemas.openxmlformats.org/officeDocument/2006/relationships/hyperlink" Target="https://www.mouser.es/ProductDetail/Analog-Devices/ADXL345BCCZ?qs=WIvQP4zGanhoa7YOkGtvEg%3D%3D" TargetMode="External"/><Relationship Id="rId2" Type="http://schemas.openxmlformats.org/officeDocument/2006/relationships/hyperlink" Target="https://www.mouser.es/ProductDetail/Wurth-Elektronik/156125M173000?qs=%2Fha2pyFaduh8nMTUgYaNR%252BuzWLsZV%2FlOHB8C8czOXwcf2YDiQ87lEA%3D%3D" TargetMode="External"/><Relationship Id="rId16" Type="http://schemas.openxmlformats.org/officeDocument/2006/relationships/hyperlink" Target="https://www.mouser.es/ProductDetail/Diodes-Incorporated/PI3USB221AZUAEX?qs=sGAEpiMZZMutXGli8Ay4kJwmmzMtP%252BA%252Bj%2FuLlkUHBtE%3D" TargetMode="External"/><Relationship Id="rId20" Type="http://schemas.openxmlformats.org/officeDocument/2006/relationships/hyperlink" Target="https://www.mouser.es/ProductDetail/Molex/51021-0400?qs=%2Fha2pyFaduizeJGmPuBhlSzHISnlu0Z5JuKVYN8DZns%3D" TargetMode="External"/><Relationship Id="rId1" Type="http://schemas.openxmlformats.org/officeDocument/2006/relationships/hyperlink" Target="https://www.mouser.es/ProductDetail/Murata-Electronics/GCM155R71C104KA55D?qs=aEuGZpxfbxVTPYRtXT4ecg%3D%3D" TargetMode="External"/><Relationship Id="rId6" Type="http://schemas.openxmlformats.org/officeDocument/2006/relationships/hyperlink" Target="https://www.mouser.es/ProductDetail/Molex/53047-0810?qs=yVuyZxZd%2FtwixHNjj7O2xA%3D%3D" TargetMode="External"/><Relationship Id="rId11" Type="http://schemas.openxmlformats.org/officeDocument/2006/relationships/hyperlink" Target="https://www.mouser.es/ProductDetail/KOA-Speer/RK73B2ATTD206J?qs=%2Fha2pyFaduhcnQkibzv07g2YSfMnwuy7R8ryqPK0sT%252Bp%252BDkQ6rfIDA%3D%3D" TargetMode="External"/><Relationship Id="rId5" Type="http://schemas.openxmlformats.org/officeDocument/2006/relationships/hyperlink" Target="https://www.mouser.es/ProductDetail/Molex/53047-0410?qs=DcEdecHHM4i8IPBxVAuJtg%3D%3D" TargetMode="External"/><Relationship Id="rId15" Type="http://schemas.openxmlformats.org/officeDocument/2006/relationships/hyperlink" Target="https://www.mouser.es/ProductDetail/Texas-Instruments/INA226AQDGSRQ1?qs=%2Fha2pyFaduiAqDUO1q%252B4v%252BaB6e%252B5px%2FzboFEiZ0E6wXrI2TzxBiwOA%3D%3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es/ProductDetail/TE-Connectivity-Holsworthy/CRGP1210F2K7?qs=%2Fha2pyFadugah%252BkngC0qONYv4oZN%252BxvRcQfOwzLGyAW%2Fq9lkM5b78g%3D%3D" TargetMode="External"/><Relationship Id="rId19" Type="http://schemas.openxmlformats.org/officeDocument/2006/relationships/hyperlink" Target="https://www.mouser.es/ProductDetail/Molex/79758-0014?qs=%2Fha2pyFaduhRFFa0%252BOLAg1eEdN4Mcb8CwKOUznD6wHQ%3D" TargetMode="External"/><Relationship Id="rId4" Type="http://schemas.openxmlformats.org/officeDocument/2006/relationships/hyperlink" Target="https://www.mouser.es/ProductDetail/Molex/53047-1010?qs=%2Fha2pyFaduhq3Hbx5VD6DlwNcKGQ15OHYRTU6XrVsyw%3D" TargetMode="External"/><Relationship Id="rId9" Type="http://schemas.openxmlformats.org/officeDocument/2006/relationships/hyperlink" Target="https://www.mouser.es/ProductDetail/EDAC/621-009-668-032?qs=%2Fha2pyFadujWarE4lQ1VkOekNDsAZKQH%252Bwa1rZY1wtoOpddbxiEZhg%3D%3D" TargetMode="External"/><Relationship Id="rId14" Type="http://schemas.openxmlformats.org/officeDocument/2006/relationships/hyperlink" Target="https://www.mouser.es/ProductDetail/Toshiba/TLP2962F?qs=7hO1d5R1VguFweIXXg87CA%3D%3D" TargetMode="External"/><Relationship Id="rId22" Type="http://schemas.openxmlformats.org/officeDocument/2006/relationships/hyperlink" Target="https://www.mouser.es/ProductDetail/Molex/51021-0800?qs=zi95yC3thwEO31wDz4TQL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F235-F506-444B-BE76-A998E97781A9}">
  <sheetPr>
    <pageSetUpPr fitToPage="1"/>
  </sheetPr>
  <dimension ref="A1:M23"/>
  <sheetViews>
    <sheetView tabSelected="1" workbookViewId="0">
      <selection activeCell="F2" sqref="F2"/>
    </sheetView>
  </sheetViews>
  <sheetFormatPr defaultRowHeight="15" x14ac:dyDescent="0.25"/>
  <cols>
    <col min="1" max="4" width="19.7109375" customWidth="1"/>
    <col min="5" max="5" width="16.5703125" customWidth="1"/>
    <col min="6" max="6" width="27.140625" customWidth="1"/>
    <col min="7" max="7" width="16.5703125" customWidth="1"/>
    <col min="8" max="8" width="19.7109375" bestFit="1" customWidth="1"/>
    <col min="9" max="10" width="16.5703125" customWidth="1"/>
    <col min="11" max="11" width="20.7109375" customWidth="1"/>
    <col min="12" max="12" width="21.140625" customWidth="1"/>
    <col min="13" max="13" width="26.7109375" customWidth="1"/>
  </cols>
  <sheetData>
    <row r="1" spans="1:13" s="1" customFormat="1" x14ac:dyDescent="0.25">
      <c r="A1" s="2" t="s">
        <v>86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64</v>
      </c>
      <c r="J1" s="2" t="s">
        <v>67</v>
      </c>
      <c r="K1" s="13" t="s">
        <v>63</v>
      </c>
      <c r="L1" s="13" t="s">
        <v>65</v>
      </c>
      <c r="M1" s="13" t="s">
        <v>66</v>
      </c>
    </row>
    <row r="2" spans="1:13" x14ac:dyDescent="0.25">
      <c r="A2" s="14" t="s">
        <v>87</v>
      </c>
      <c r="B2" s="3" t="s">
        <v>7</v>
      </c>
      <c r="C2" s="3" t="s">
        <v>8</v>
      </c>
      <c r="D2" s="4">
        <v>1</v>
      </c>
      <c r="E2" s="3" t="s">
        <v>9</v>
      </c>
      <c r="F2" s="3" t="s">
        <v>10</v>
      </c>
      <c r="G2" s="3" t="s">
        <v>11</v>
      </c>
      <c r="H2" s="3"/>
      <c r="I2" s="3">
        <v>3</v>
      </c>
      <c r="J2" s="3">
        <f>D2*I2</f>
        <v>3</v>
      </c>
      <c r="K2" s="7">
        <v>8.5000000000000006E-2</v>
      </c>
      <c r="L2" s="7">
        <f>J2*K2</f>
        <v>0.255</v>
      </c>
      <c r="M2" s="8" t="s">
        <v>68</v>
      </c>
    </row>
    <row r="3" spans="1:13" x14ac:dyDescent="0.25">
      <c r="A3" s="14" t="s">
        <v>87</v>
      </c>
      <c r="B3" s="3" t="s">
        <v>13</v>
      </c>
      <c r="C3" s="3" t="s">
        <v>14</v>
      </c>
      <c r="D3" s="4">
        <v>1</v>
      </c>
      <c r="E3" s="3" t="s">
        <v>15</v>
      </c>
      <c r="F3" s="3" t="s">
        <v>16</v>
      </c>
      <c r="G3" s="6" t="s">
        <v>12</v>
      </c>
      <c r="H3" s="3"/>
      <c r="I3" s="3">
        <v>3</v>
      </c>
      <c r="J3" s="3">
        <f t="shared" ref="J3:J23" si="0">D3*I3</f>
        <v>3</v>
      </c>
      <c r="K3" s="7">
        <v>1.02</v>
      </c>
      <c r="L3" s="7">
        <f t="shared" ref="L3:L23" si="1">J3*K3</f>
        <v>3.06</v>
      </c>
      <c r="M3" s="8" t="s">
        <v>69</v>
      </c>
    </row>
    <row r="4" spans="1:13" ht="30" x14ac:dyDescent="0.25">
      <c r="A4" s="14" t="s">
        <v>87</v>
      </c>
      <c r="B4" s="3" t="s">
        <v>17</v>
      </c>
      <c r="C4" s="3" t="s">
        <v>18</v>
      </c>
      <c r="D4" s="4">
        <v>1</v>
      </c>
      <c r="E4" s="3" t="s">
        <v>19</v>
      </c>
      <c r="F4" s="3" t="s">
        <v>20</v>
      </c>
      <c r="G4" s="6" t="s">
        <v>21</v>
      </c>
      <c r="H4" s="3"/>
      <c r="I4" s="3">
        <v>3</v>
      </c>
      <c r="J4" s="3">
        <f t="shared" si="0"/>
        <v>3</v>
      </c>
      <c r="K4" s="7">
        <v>0.54200000000000004</v>
      </c>
      <c r="L4" s="7">
        <f t="shared" si="1"/>
        <v>1.6260000000000001</v>
      </c>
      <c r="M4" s="8" t="s">
        <v>70</v>
      </c>
    </row>
    <row r="5" spans="1:13" x14ac:dyDescent="0.25">
      <c r="A5" s="14" t="s">
        <v>87</v>
      </c>
      <c r="B5" s="3" t="s">
        <v>22</v>
      </c>
      <c r="C5" s="3" t="s">
        <v>23</v>
      </c>
      <c r="D5" s="4">
        <v>2</v>
      </c>
      <c r="E5" s="3" t="s">
        <v>24</v>
      </c>
      <c r="F5" s="3" t="s">
        <v>23</v>
      </c>
      <c r="G5" s="6" t="s">
        <v>25</v>
      </c>
      <c r="H5" s="9" t="s">
        <v>72</v>
      </c>
      <c r="I5" s="3">
        <v>3</v>
      </c>
      <c r="J5" s="3">
        <f t="shared" si="0"/>
        <v>6</v>
      </c>
      <c r="K5" s="7">
        <v>0.48299999999999998</v>
      </c>
      <c r="L5" s="7">
        <f t="shared" si="1"/>
        <v>2.8979999999999997</v>
      </c>
      <c r="M5" s="8" t="s">
        <v>71</v>
      </c>
    </row>
    <row r="6" spans="1:13" x14ac:dyDescent="0.25">
      <c r="A6" s="14" t="s">
        <v>87</v>
      </c>
      <c r="B6" s="3" t="s">
        <v>26</v>
      </c>
      <c r="C6" s="3" t="s">
        <v>27</v>
      </c>
      <c r="D6" s="4">
        <v>2</v>
      </c>
      <c r="E6" s="3" t="s">
        <v>24</v>
      </c>
      <c r="F6" s="3" t="s">
        <v>73</v>
      </c>
      <c r="G6" s="6" t="s">
        <v>28</v>
      </c>
      <c r="H6" s="3"/>
      <c r="I6" s="3">
        <v>3</v>
      </c>
      <c r="J6" s="3">
        <f t="shared" si="0"/>
        <v>6</v>
      </c>
      <c r="K6" s="7">
        <v>0.254</v>
      </c>
      <c r="L6" s="7">
        <f t="shared" si="1"/>
        <v>1.524</v>
      </c>
      <c r="M6" s="8" t="s">
        <v>75</v>
      </c>
    </row>
    <row r="7" spans="1:13" x14ac:dyDescent="0.25">
      <c r="A7" s="14" t="s">
        <v>87</v>
      </c>
      <c r="B7" s="3" t="s">
        <v>29</v>
      </c>
      <c r="C7" s="3" t="s">
        <v>30</v>
      </c>
      <c r="D7" s="4">
        <v>1</v>
      </c>
      <c r="E7" s="3" t="s">
        <v>24</v>
      </c>
      <c r="F7" s="3" t="s">
        <v>74</v>
      </c>
      <c r="G7" s="6" t="s">
        <v>31</v>
      </c>
      <c r="H7" s="3"/>
      <c r="I7" s="3">
        <v>3</v>
      </c>
      <c r="J7" s="3">
        <f t="shared" si="0"/>
        <v>3</v>
      </c>
      <c r="K7" s="7">
        <v>0.39800000000000002</v>
      </c>
      <c r="L7" s="7">
        <f t="shared" si="1"/>
        <v>1.194</v>
      </c>
      <c r="M7" s="8" t="s">
        <v>76</v>
      </c>
    </row>
    <row r="8" spans="1:13" ht="30" x14ac:dyDescent="0.25">
      <c r="A8" s="14" t="s">
        <v>87</v>
      </c>
      <c r="B8" s="3" t="s">
        <v>32</v>
      </c>
      <c r="C8" s="3" t="s">
        <v>33</v>
      </c>
      <c r="D8" s="4">
        <v>1</v>
      </c>
      <c r="E8" s="3" t="s">
        <v>34</v>
      </c>
      <c r="F8" s="3" t="s">
        <v>35</v>
      </c>
      <c r="G8" s="6" t="s">
        <v>36</v>
      </c>
      <c r="H8" s="3"/>
      <c r="I8" s="3">
        <v>3</v>
      </c>
      <c r="J8" s="3">
        <f t="shared" si="0"/>
        <v>3</v>
      </c>
      <c r="K8" s="7">
        <v>5.18</v>
      </c>
      <c r="L8" s="7">
        <f t="shared" si="1"/>
        <v>15.54</v>
      </c>
      <c r="M8" s="8" t="s">
        <v>77</v>
      </c>
    </row>
    <row r="9" spans="1:13" ht="30" x14ac:dyDescent="0.25">
      <c r="A9" s="14" t="s">
        <v>87</v>
      </c>
      <c r="B9" s="3" t="s">
        <v>37</v>
      </c>
      <c r="C9" s="3" t="s">
        <v>38</v>
      </c>
      <c r="D9" s="4">
        <v>1</v>
      </c>
      <c r="E9" s="3" t="s">
        <v>34</v>
      </c>
      <c r="F9" s="3" t="s">
        <v>39</v>
      </c>
      <c r="G9" s="6" t="s">
        <v>40</v>
      </c>
      <c r="H9" s="3"/>
      <c r="I9" s="3">
        <v>3</v>
      </c>
      <c r="J9" s="3">
        <f t="shared" si="0"/>
        <v>3</v>
      </c>
      <c r="K9" s="7">
        <v>1.81</v>
      </c>
      <c r="L9" s="7">
        <f t="shared" si="1"/>
        <v>5.43</v>
      </c>
      <c r="M9" s="8" t="s">
        <v>78</v>
      </c>
    </row>
    <row r="10" spans="1:13" ht="30" x14ac:dyDescent="0.25">
      <c r="A10" s="14" t="s">
        <v>87</v>
      </c>
      <c r="B10" s="3" t="s">
        <v>41</v>
      </c>
      <c r="C10" s="3" t="s">
        <v>42</v>
      </c>
      <c r="D10" s="4">
        <v>1</v>
      </c>
      <c r="E10" s="3" t="s">
        <v>43</v>
      </c>
      <c r="F10" s="3" t="s">
        <v>44</v>
      </c>
      <c r="G10" s="6" t="s">
        <v>40</v>
      </c>
      <c r="H10" s="3"/>
      <c r="I10" s="3">
        <v>3</v>
      </c>
      <c r="J10" s="3">
        <f t="shared" si="0"/>
        <v>3</v>
      </c>
      <c r="K10" s="7">
        <v>5.95</v>
      </c>
      <c r="L10" s="7">
        <f t="shared" si="1"/>
        <v>17.850000000000001</v>
      </c>
      <c r="M10" s="8" t="s">
        <v>79</v>
      </c>
    </row>
    <row r="11" spans="1:13" ht="30" x14ac:dyDescent="0.25">
      <c r="A11" s="14" t="s">
        <v>87</v>
      </c>
      <c r="B11" s="3" t="s">
        <v>46</v>
      </c>
      <c r="C11" s="3" t="s">
        <v>47</v>
      </c>
      <c r="D11" s="4">
        <v>3</v>
      </c>
      <c r="E11" s="3" t="s">
        <v>48</v>
      </c>
      <c r="F11" s="3" t="s">
        <v>49</v>
      </c>
      <c r="G11" s="6" t="s">
        <v>45</v>
      </c>
      <c r="H11" s="3"/>
      <c r="I11" s="3">
        <v>3</v>
      </c>
      <c r="J11" s="3">
        <f t="shared" si="0"/>
        <v>9</v>
      </c>
      <c r="K11" s="7">
        <v>0.38100000000000001</v>
      </c>
      <c r="L11" s="7">
        <f t="shared" si="1"/>
        <v>3.4290000000000003</v>
      </c>
      <c r="M11" s="8" t="s">
        <v>80</v>
      </c>
    </row>
    <row r="12" spans="1:13" x14ac:dyDescent="0.25">
      <c r="A12" s="14" t="s">
        <v>87</v>
      </c>
      <c r="B12" s="19" t="s">
        <v>50</v>
      </c>
      <c r="C12" s="3" t="s">
        <v>51</v>
      </c>
      <c r="D12" s="4">
        <v>1</v>
      </c>
      <c r="E12" s="3" t="s">
        <v>52</v>
      </c>
      <c r="F12" s="3" t="s">
        <v>53</v>
      </c>
      <c r="G12" s="6" t="s">
        <v>45</v>
      </c>
      <c r="H12" s="3"/>
      <c r="I12" s="3">
        <v>3</v>
      </c>
      <c r="J12" s="3">
        <f t="shared" si="0"/>
        <v>3</v>
      </c>
      <c r="K12" s="7">
        <v>0.111</v>
      </c>
      <c r="L12" s="7">
        <f t="shared" si="1"/>
        <v>0.33300000000000002</v>
      </c>
      <c r="M12" s="8" t="s">
        <v>81</v>
      </c>
    </row>
    <row r="13" spans="1:13" x14ac:dyDescent="0.25">
      <c r="A13" s="14" t="s">
        <v>87</v>
      </c>
      <c r="B13" s="3" t="s">
        <v>54</v>
      </c>
      <c r="C13" s="3" t="s">
        <v>55</v>
      </c>
      <c r="D13" s="4">
        <v>1</v>
      </c>
      <c r="E13" s="3" t="s">
        <v>56</v>
      </c>
      <c r="F13" s="3" t="s">
        <v>55</v>
      </c>
      <c r="G13" s="6" t="s">
        <v>105</v>
      </c>
      <c r="H13" s="3"/>
      <c r="I13" s="3">
        <v>3</v>
      </c>
      <c r="J13" s="3">
        <f t="shared" si="0"/>
        <v>3</v>
      </c>
      <c r="K13" s="7">
        <v>1.48</v>
      </c>
      <c r="L13" s="7">
        <f t="shared" si="1"/>
        <v>4.4399999999999995</v>
      </c>
      <c r="M13" s="8" t="s">
        <v>82</v>
      </c>
    </row>
    <row r="14" spans="1:13" ht="30" x14ac:dyDescent="0.25">
      <c r="A14" s="14" t="s">
        <v>87</v>
      </c>
      <c r="B14" s="19" t="s">
        <v>58</v>
      </c>
      <c r="C14" s="3" t="s">
        <v>59</v>
      </c>
      <c r="D14" s="4">
        <v>1</v>
      </c>
      <c r="E14" s="3" t="s">
        <v>60</v>
      </c>
      <c r="F14" s="3" t="s">
        <v>61</v>
      </c>
      <c r="G14" s="6" t="s">
        <v>62</v>
      </c>
      <c r="H14" s="3"/>
      <c r="I14" s="3">
        <v>3</v>
      </c>
      <c r="J14" s="3">
        <f t="shared" si="0"/>
        <v>3</v>
      </c>
      <c r="K14" s="7">
        <v>1.19</v>
      </c>
      <c r="L14" s="7">
        <f t="shared" si="1"/>
        <v>3.57</v>
      </c>
      <c r="M14" s="8" t="s">
        <v>83</v>
      </c>
    </row>
    <row r="15" spans="1:13" ht="30" x14ac:dyDescent="0.25">
      <c r="A15" s="14" t="s">
        <v>87</v>
      </c>
      <c r="B15" s="19" t="s">
        <v>58</v>
      </c>
      <c r="C15" s="3" t="s">
        <v>59</v>
      </c>
      <c r="D15" s="4">
        <v>1</v>
      </c>
      <c r="E15" s="3" t="s">
        <v>60</v>
      </c>
      <c r="F15" s="3" t="s">
        <v>57</v>
      </c>
      <c r="G15" s="6" t="s">
        <v>62</v>
      </c>
      <c r="H15" s="10" t="s">
        <v>85</v>
      </c>
      <c r="I15" s="11">
        <v>3</v>
      </c>
      <c r="J15" s="3">
        <f t="shared" si="0"/>
        <v>3</v>
      </c>
      <c r="K15" s="7">
        <v>1.0900000000000001</v>
      </c>
      <c r="L15" s="7">
        <f t="shared" si="1"/>
        <v>3.2700000000000005</v>
      </c>
      <c r="M15" s="8" t="s">
        <v>84</v>
      </c>
    </row>
    <row r="16" spans="1:13" x14ac:dyDescent="0.25">
      <c r="A16" s="15" t="s">
        <v>88</v>
      </c>
      <c r="B16" s="11" t="s">
        <v>89</v>
      </c>
      <c r="C16" s="7"/>
      <c r="D16" s="11">
        <v>2</v>
      </c>
      <c r="E16" s="7"/>
      <c r="F16" s="7" t="s">
        <v>103</v>
      </c>
      <c r="G16" s="7" t="s">
        <v>102</v>
      </c>
      <c r="H16" s="7"/>
      <c r="I16" s="11">
        <v>5</v>
      </c>
      <c r="J16" s="3">
        <f t="shared" si="0"/>
        <v>10</v>
      </c>
      <c r="K16" s="7">
        <v>1.3</v>
      </c>
      <c r="L16" s="7">
        <f t="shared" si="1"/>
        <v>13</v>
      </c>
      <c r="M16" s="8" t="s">
        <v>104</v>
      </c>
    </row>
    <row r="17" spans="1:13" x14ac:dyDescent="0.25">
      <c r="A17" s="15" t="s">
        <v>88</v>
      </c>
      <c r="B17" s="11" t="s">
        <v>90</v>
      </c>
      <c r="C17" s="7"/>
      <c r="D17" s="11">
        <v>1</v>
      </c>
      <c r="E17" s="7"/>
      <c r="F17" s="11" t="s">
        <v>100</v>
      </c>
      <c r="G17" s="11" t="s">
        <v>101</v>
      </c>
      <c r="H17" s="7"/>
      <c r="I17" s="11">
        <v>5</v>
      </c>
      <c r="J17" s="3">
        <f t="shared" si="0"/>
        <v>5</v>
      </c>
      <c r="K17" s="7">
        <v>5.28</v>
      </c>
      <c r="L17" s="7">
        <f t="shared" si="1"/>
        <v>26.400000000000002</v>
      </c>
      <c r="M17" s="8" t="s">
        <v>99</v>
      </c>
    </row>
    <row r="18" spans="1:13" x14ac:dyDescent="0.25">
      <c r="A18" s="15" t="s">
        <v>88</v>
      </c>
      <c r="B18" s="11" t="s">
        <v>91</v>
      </c>
      <c r="C18" s="7"/>
      <c r="D18" s="11">
        <v>1</v>
      </c>
      <c r="E18" s="7"/>
      <c r="F18" s="11" t="s">
        <v>94</v>
      </c>
      <c r="G18" s="11" t="s">
        <v>95</v>
      </c>
      <c r="H18" s="9" t="s">
        <v>72</v>
      </c>
      <c r="I18" s="7">
        <v>5</v>
      </c>
      <c r="J18" s="3">
        <f t="shared" si="0"/>
        <v>5</v>
      </c>
      <c r="K18" s="7">
        <v>0.61</v>
      </c>
      <c r="L18" s="7">
        <f t="shared" si="1"/>
        <v>3.05</v>
      </c>
      <c r="M18" s="8" t="s">
        <v>97</v>
      </c>
    </row>
    <row r="19" spans="1:13" x14ac:dyDescent="0.25">
      <c r="A19" s="15" t="s">
        <v>88</v>
      </c>
      <c r="B19" s="11" t="s">
        <v>92</v>
      </c>
      <c r="C19" s="7"/>
      <c r="D19" s="11">
        <v>1</v>
      </c>
      <c r="E19" s="7"/>
      <c r="F19" s="7" t="s">
        <v>98</v>
      </c>
      <c r="G19" s="7" t="s">
        <v>96</v>
      </c>
      <c r="H19" s="12" t="s">
        <v>72</v>
      </c>
      <c r="I19" s="7">
        <v>5</v>
      </c>
      <c r="J19" s="3">
        <f t="shared" si="0"/>
        <v>5</v>
      </c>
      <c r="K19" s="7">
        <v>3.54</v>
      </c>
      <c r="L19" s="7">
        <f t="shared" si="1"/>
        <v>17.7</v>
      </c>
      <c r="M19" s="8" t="s">
        <v>93</v>
      </c>
    </row>
    <row r="20" spans="1:13" x14ac:dyDescent="0.25">
      <c r="A20" s="17" t="s">
        <v>106</v>
      </c>
      <c r="B20" s="7"/>
      <c r="C20" s="7" t="s">
        <v>134</v>
      </c>
      <c r="D20" s="11">
        <v>82</v>
      </c>
      <c r="E20" s="7" t="s">
        <v>24</v>
      </c>
      <c r="F20" s="7" t="s">
        <v>128</v>
      </c>
      <c r="G20" s="7"/>
      <c r="H20" s="7"/>
      <c r="I20" s="11">
        <v>3</v>
      </c>
      <c r="J20" s="3">
        <f t="shared" si="0"/>
        <v>246</v>
      </c>
      <c r="K20" s="18">
        <v>0.49</v>
      </c>
      <c r="L20" s="7">
        <f t="shared" si="1"/>
        <v>120.53999999999999</v>
      </c>
      <c r="M20" s="8" t="s">
        <v>129</v>
      </c>
    </row>
    <row r="21" spans="1:13" x14ac:dyDescent="0.25">
      <c r="A21" s="17" t="s">
        <v>106</v>
      </c>
      <c r="B21" s="7"/>
      <c r="C21" s="7" t="s">
        <v>131</v>
      </c>
      <c r="D21" s="7">
        <v>3</v>
      </c>
      <c r="E21" s="7" t="s">
        <v>24</v>
      </c>
      <c r="F21" s="7" t="s">
        <v>136</v>
      </c>
      <c r="G21" s="7"/>
      <c r="I21" s="11">
        <v>3</v>
      </c>
      <c r="J21" s="3">
        <f t="shared" si="0"/>
        <v>9</v>
      </c>
      <c r="K21" s="7">
        <v>0.313</v>
      </c>
      <c r="L21" s="7">
        <f t="shared" si="1"/>
        <v>2.8170000000000002</v>
      </c>
      <c r="M21" s="5" t="s">
        <v>137</v>
      </c>
    </row>
    <row r="22" spans="1:13" x14ac:dyDescent="0.25">
      <c r="A22" s="17" t="s">
        <v>106</v>
      </c>
      <c r="B22" s="7"/>
      <c r="C22" s="7" t="s">
        <v>132</v>
      </c>
      <c r="D22" s="7">
        <v>3</v>
      </c>
      <c r="E22" s="7" t="s">
        <v>24</v>
      </c>
      <c r="F22" s="7" t="s">
        <v>138</v>
      </c>
      <c r="G22" s="7"/>
      <c r="H22" s="12" t="s">
        <v>72</v>
      </c>
      <c r="I22" s="11">
        <v>3</v>
      </c>
      <c r="J22" s="3">
        <f t="shared" si="0"/>
        <v>9</v>
      </c>
      <c r="K22" s="7">
        <v>0.22900000000000001</v>
      </c>
      <c r="L22" s="7">
        <f t="shared" si="1"/>
        <v>2.0609999999999999</v>
      </c>
      <c r="M22" s="8" t="s">
        <v>135</v>
      </c>
    </row>
    <row r="23" spans="1:13" x14ac:dyDescent="0.25">
      <c r="A23" s="17" t="s">
        <v>106</v>
      </c>
      <c r="B23" s="7"/>
      <c r="C23" s="7" t="s">
        <v>133</v>
      </c>
      <c r="D23" s="7">
        <v>2</v>
      </c>
      <c r="E23" s="7" t="s">
        <v>24</v>
      </c>
      <c r="F23" s="7" t="s">
        <v>139</v>
      </c>
      <c r="G23" s="7"/>
      <c r="H23" s="7"/>
      <c r="I23" s="11">
        <v>3</v>
      </c>
      <c r="J23" s="3">
        <f t="shared" si="0"/>
        <v>6</v>
      </c>
      <c r="K23" s="7">
        <v>0.35599999999999998</v>
      </c>
      <c r="L23" s="7">
        <f t="shared" si="1"/>
        <v>2.1360000000000001</v>
      </c>
      <c r="M23" s="5" t="s">
        <v>140</v>
      </c>
    </row>
  </sheetData>
  <hyperlinks>
    <hyperlink ref="M2" r:id="rId1" xr:uid="{8D60B3A9-5102-4FE4-987E-1777B2A9D616}"/>
    <hyperlink ref="M3" r:id="rId2" xr:uid="{2A62B4BC-7BCA-4259-99DA-566C93C778DC}"/>
    <hyperlink ref="M4" r:id="rId3" xr:uid="{D506C362-D4A4-49CD-BA9D-54D64A8A7B14}"/>
    <hyperlink ref="M5" r:id="rId4" xr:uid="{E1104125-2796-41F1-8237-A2E107D1AB43}"/>
    <hyperlink ref="M6" r:id="rId5" xr:uid="{45C31413-70C2-4D96-9FF3-0C7F5649EB56}"/>
    <hyperlink ref="M7" r:id="rId6" xr:uid="{095801D7-1BE1-465A-8B86-E390E12A665D}"/>
    <hyperlink ref="M8" r:id="rId7" xr:uid="{41A044B6-5148-4E6F-9F11-44DF838E2424}"/>
    <hyperlink ref="M9" r:id="rId8" xr:uid="{3A9BE52D-A67F-4439-80B7-78DF506B9FC9}"/>
    <hyperlink ref="M10" r:id="rId9" xr:uid="{A1CF3F36-AA68-4C80-AD2F-4C0492520A06}"/>
    <hyperlink ref="M11" r:id="rId10" xr:uid="{6CA15BCE-FC8C-46B2-B647-ACE4BA63F1A6}"/>
    <hyperlink ref="M12" r:id="rId11" xr:uid="{FBC8F992-FC58-4D08-9D33-148C6C4A48F3}"/>
    <hyperlink ref="M13" r:id="rId12" xr:uid="{8BDDF5D2-4D20-481F-B5E1-E738C579F68E}"/>
    <hyperlink ref="M14" r:id="rId13" xr:uid="{AD36CCDF-9939-4C2C-9795-74F8280B1425}"/>
    <hyperlink ref="M15" r:id="rId14" xr:uid="{6E211900-ECE4-4928-985A-C3DF1B46342C}"/>
    <hyperlink ref="M19" r:id="rId15" xr:uid="{9653CB6E-8590-4720-9D27-F72334C84756}"/>
    <hyperlink ref="M18" r:id="rId16" xr:uid="{16E3C64F-0244-4385-A2A6-ABBD272E30A7}"/>
    <hyperlink ref="M17" r:id="rId17" xr:uid="{FEAA914D-06F3-41C1-BDD6-1B37C936114B}"/>
    <hyperlink ref="M16" r:id="rId18" xr:uid="{984BA538-CAB1-4BB5-84C9-18B8B10F6AD7}"/>
    <hyperlink ref="M20" r:id="rId19" xr:uid="{66B5EF86-3284-458D-B86F-588DF82C83CE}"/>
    <hyperlink ref="M22" r:id="rId20" xr:uid="{A7AFE5C3-B74D-49A8-A02F-8C5FFF262058}"/>
    <hyperlink ref="M21" r:id="rId21" xr:uid="{4365F2B5-1D46-4DAD-840A-F243E43A065E}"/>
    <hyperlink ref="M23" r:id="rId22" xr:uid="{B6BF2AD5-2216-48A6-B290-28C7883CD62A}"/>
  </hyperlinks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5506-8539-40F8-9A01-F69C4F7D69C2}">
  <dimension ref="A1:K8"/>
  <sheetViews>
    <sheetView workbookViewId="0">
      <selection activeCell="J2" sqref="J2:K4"/>
    </sheetView>
  </sheetViews>
  <sheetFormatPr defaultRowHeight="15" x14ac:dyDescent="0.25"/>
  <cols>
    <col min="1" max="1" width="16.85546875" bestFit="1" customWidth="1"/>
    <col min="2" max="2" width="11.28515625" customWidth="1"/>
    <col min="3" max="4" width="12" customWidth="1"/>
    <col min="5" max="5" width="11.140625" customWidth="1"/>
    <col min="6" max="7" width="12.28515625" customWidth="1"/>
    <col min="10" max="10" width="11" bestFit="1" customWidth="1"/>
  </cols>
  <sheetData>
    <row r="1" spans="1:11" x14ac:dyDescent="0.25">
      <c r="A1" s="7" t="s">
        <v>107</v>
      </c>
      <c r="B1" s="7" t="s">
        <v>108</v>
      </c>
      <c r="C1" s="7" t="s">
        <v>109</v>
      </c>
      <c r="D1" s="7" t="s">
        <v>117</v>
      </c>
      <c r="E1" s="7" t="s">
        <v>110</v>
      </c>
      <c r="F1" s="7" t="s">
        <v>111</v>
      </c>
      <c r="G1" s="7" t="s">
        <v>122</v>
      </c>
      <c r="H1" s="7" t="s">
        <v>118</v>
      </c>
      <c r="J1" t="s">
        <v>130</v>
      </c>
    </row>
    <row r="2" spans="1:11" x14ac:dyDescent="0.25">
      <c r="A2" s="7" t="s">
        <v>116</v>
      </c>
      <c r="B2" s="7" t="s">
        <v>113</v>
      </c>
      <c r="C2" s="7" t="s">
        <v>114</v>
      </c>
      <c r="D2" s="7">
        <v>4</v>
      </c>
      <c r="E2" s="7">
        <v>8</v>
      </c>
      <c r="F2" s="7" t="s">
        <v>115</v>
      </c>
      <c r="G2" s="7">
        <v>1</v>
      </c>
      <c r="H2" s="7">
        <f>D2*E2*G2</f>
        <v>32</v>
      </c>
      <c r="J2" t="s">
        <v>131</v>
      </c>
      <c r="K2">
        <v>3</v>
      </c>
    </row>
    <row r="3" spans="1:11" x14ac:dyDescent="0.25">
      <c r="A3" s="7" t="s">
        <v>119</v>
      </c>
      <c r="B3" s="7" t="s">
        <v>112</v>
      </c>
      <c r="C3" s="7" t="s">
        <v>87</v>
      </c>
      <c r="D3" s="7">
        <v>1</v>
      </c>
      <c r="E3" s="7">
        <v>4</v>
      </c>
      <c r="F3" s="7" t="s">
        <v>121</v>
      </c>
      <c r="G3" s="7">
        <v>2</v>
      </c>
      <c r="H3" s="7">
        <f t="shared" ref="H3:H27" si="0">D3*E3*G3</f>
        <v>8</v>
      </c>
      <c r="J3" t="s">
        <v>132</v>
      </c>
      <c r="K3">
        <v>3</v>
      </c>
    </row>
    <row r="4" spans="1:11" x14ac:dyDescent="0.25">
      <c r="A4" s="7" t="s">
        <v>120</v>
      </c>
      <c r="B4" s="7" t="s">
        <v>112</v>
      </c>
      <c r="C4" s="7" t="s">
        <v>87</v>
      </c>
      <c r="D4" s="7">
        <v>1</v>
      </c>
      <c r="E4" s="7">
        <v>10</v>
      </c>
      <c r="F4" s="7" t="s">
        <v>121</v>
      </c>
      <c r="G4" s="7">
        <v>2</v>
      </c>
      <c r="H4" s="7">
        <f t="shared" si="0"/>
        <v>20</v>
      </c>
      <c r="J4" t="s">
        <v>133</v>
      </c>
      <c r="K4">
        <v>2</v>
      </c>
    </row>
    <row r="5" spans="1:11" x14ac:dyDescent="0.25">
      <c r="A5" s="7" t="s">
        <v>125</v>
      </c>
      <c r="B5" s="7" t="s">
        <v>87</v>
      </c>
      <c r="C5" s="7" t="s">
        <v>124</v>
      </c>
      <c r="D5" s="7">
        <v>1</v>
      </c>
      <c r="E5" s="7">
        <v>4</v>
      </c>
      <c r="F5" s="7" t="s">
        <v>115</v>
      </c>
      <c r="G5" s="7">
        <v>1</v>
      </c>
      <c r="H5" s="7">
        <f t="shared" si="0"/>
        <v>4</v>
      </c>
    </row>
    <row r="6" spans="1:11" x14ac:dyDescent="0.25">
      <c r="A6" s="7" t="s">
        <v>123</v>
      </c>
      <c r="B6" s="7" t="s">
        <v>87</v>
      </c>
      <c r="C6" s="7" t="s">
        <v>124</v>
      </c>
      <c r="D6" s="7">
        <v>1</v>
      </c>
      <c r="E6" s="7">
        <v>10</v>
      </c>
      <c r="F6" s="7" t="s">
        <v>115</v>
      </c>
      <c r="G6" s="7">
        <v>1</v>
      </c>
      <c r="H6" s="7">
        <f t="shared" si="0"/>
        <v>10</v>
      </c>
    </row>
    <row r="7" spans="1:11" x14ac:dyDescent="0.25">
      <c r="A7" s="7" t="s">
        <v>126</v>
      </c>
      <c r="B7" s="7" t="s">
        <v>87</v>
      </c>
      <c r="C7" s="7" t="s">
        <v>127</v>
      </c>
      <c r="D7" s="7">
        <v>1</v>
      </c>
      <c r="E7" s="7">
        <v>8</v>
      </c>
      <c r="F7" s="7" t="s">
        <v>115</v>
      </c>
      <c r="G7" s="7">
        <v>1</v>
      </c>
      <c r="H7" s="7">
        <f t="shared" si="0"/>
        <v>8</v>
      </c>
    </row>
    <row r="8" spans="1:11" x14ac:dyDescent="0.25">
      <c r="G8" t="s">
        <v>118</v>
      </c>
      <c r="H8" s="16">
        <f>SUM(H2:H7)</f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IRIS2_PCB_FrontPlate_BOM</vt:lpstr>
      <vt:lpstr>Cable Calculations</vt:lpstr>
      <vt:lpstr>IRIS2_PCB_FrontPlate_BOM!Print_Titles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Conde</dc:creator>
  <cp:lastModifiedBy>Aitor Conde</cp:lastModifiedBy>
  <dcterms:created xsi:type="dcterms:W3CDTF">2021-07-10T17:13:46Z</dcterms:created>
  <dcterms:modified xsi:type="dcterms:W3CDTF">2021-07-10T18:34:57Z</dcterms:modified>
</cp:coreProperties>
</file>