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4"/>
  </bookViews>
  <sheets>
    <sheet name="DECEMBER-15 " sheetId="28" r:id="rId1"/>
    <sheet name="NOVEMBER-15" sheetId="27" r:id="rId2"/>
    <sheet name="OCTOBER-15" sheetId="26" r:id="rId3"/>
    <sheet name="September-15" sheetId="25" r:id="rId4"/>
    <sheet name="Fund Summary" sheetId="21" r:id="rId5"/>
    <sheet name="August-15" sheetId="23" r:id="rId6"/>
    <sheet name="July-15" sheetId="20" r:id="rId7"/>
    <sheet name="SC Summary" sheetId="19" r:id="rId8"/>
    <sheet name="JUNE-15" sheetId="17" r:id="rId9"/>
    <sheet name="bokeya collection" sheetId="12" r:id="rId10"/>
    <sheet name="Bokeya All" sheetId="18" r:id="rId11"/>
    <sheet name="Coll. From Carnival" sheetId="24" r:id="rId12"/>
    <sheet name="association fees" sheetId="22" r:id="rId13"/>
  </sheets>
  <calcPr calcId="124519"/>
</workbook>
</file>

<file path=xl/calcChain.xml><?xml version="1.0" encoding="utf-8"?>
<calcChain xmlns="http://schemas.openxmlformats.org/spreadsheetml/2006/main">
  <c r="L10" i="21"/>
  <c r="D38" i="22"/>
  <c r="E10" i="19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7" s="1"/>
  <c r="D26" l="1"/>
  <c r="C26"/>
  <c r="G35" i="20"/>
  <c r="G20" i="28"/>
  <c r="F35" i="23"/>
  <c r="J36" i="27"/>
  <c r="C40" s="1"/>
  <c r="G35" i="26"/>
  <c r="J35"/>
  <c r="J37" i="28"/>
  <c r="C41" s="1"/>
  <c r="G36"/>
  <c r="G35"/>
  <c r="G34"/>
  <c r="G33"/>
  <c r="G32"/>
  <c r="G31"/>
  <c r="G30"/>
  <c r="G29"/>
  <c r="G28"/>
  <c r="G27"/>
  <c r="G26"/>
  <c r="G25"/>
  <c r="G24"/>
  <c r="G23"/>
  <c r="G22"/>
  <c r="G21"/>
  <c r="G19"/>
  <c r="G18"/>
  <c r="G17"/>
  <c r="G16"/>
  <c r="G15"/>
  <c r="G14"/>
  <c r="G13"/>
  <c r="G12"/>
  <c r="G11"/>
  <c r="G10"/>
  <c r="G9"/>
  <c r="G8"/>
  <c r="G7"/>
  <c r="G29" i="27"/>
  <c r="G35"/>
  <c r="G34"/>
  <c r="G33"/>
  <c r="G32"/>
  <c r="G31"/>
  <c r="G30"/>
  <c r="G28"/>
  <c r="G27"/>
  <c r="G26"/>
  <c r="G25"/>
  <c r="G24"/>
  <c r="G23"/>
  <c r="G22"/>
  <c r="G21"/>
  <c r="G20"/>
  <c r="G36" s="1"/>
  <c r="G19"/>
  <c r="G18"/>
  <c r="G17"/>
  <c r="G16"/>
  <c r="G15"/>
  <c r="G14"/>
  <c r="G13"/>
  <c r="G12"/>
  <c r="G11"/>
  <c r="G10"/>
  <c r="G9"/>
  <c r="G8"/>
  <c r="G7"/>
  <c r="G8" i="26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7"/>
  <c r="C39"/>
  <c r="G34"/>
  <c r="G33"/>
  <c r="G32"/>
  <c r="G31"/>
  <c r="G34" i="25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J35"/>
  <c r="C39" s="1"/>
  <c r="G13"/>
  <c r="G12"/>
  <c r="G11"/>
  <c r="G10"/>
  <c r="G9"/>
  <c r="G8"/>
  <c r="G7"/>
  <c r="G37" i="28" l="1"/>
  <c r="C39" s="1"/>
  <c r="C42" s="1"/>
  <c r="C38" i="27"/>
  <c r="C41" s="1"/>
  <c r="C37" i="26"/>
  <c r="G35" i="25"/>
  <c r="C40" i="26"/>
  <c r="C37" i="25"/>
  <c r="C40" s="1"/>
  <c r="G30" i="23"/>
  <c r="G31"/>
  <c r="G32"/>
  <c r="G33"/>
  <c r="G35" s="1"/>
  <c r="G34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7"/>
  <c r="J35" i="20"/>
  <c r="C39" s="1"/>
  <c r="G34" i="17"/>
  <c r="J17" i="23"/>
  <c r="J13"/>
  <c r="J10" i="24"/>
  <c r="J13" s="1"/>
  <c r="E25"/>
  <c r="D25"/>
  <c r="J35" i="23"/>
  <c r="C39" s="1"/>
  <c r="G10" i="20"/>
  <c r="G12"/>
  <c r="E13" i="21"/>
  <c r="G33" i="17"/>
  <c r="G8"/>
  <c r="G20"/>
  <c r="G21"/>
  <c r="G22"/>
  <c r="G23"/>
  <c r="G24"/>
  <c r="D31" i="22"/>
  <c r="E9" i="19"/>
  <c r="E8"/>
  <c r="G32" i="20"/>
  <c r="G31"/>
  <c r="G30"/>
  <c r="G29"/>
  <c r="G28"/>
  <c r="G27"/>
  <c r="G26"/>
  <c r="G25"/>
  <c r="G24"/>
  <c r="G22"/>
  <c r="G21"/>
  <c r="G20"/>
  <c r="G19"/>
  <c r="G18"/>
  <c r="G17"/>
  <c r="G16"/>
  <c r="G15"/>
  <c r="G14"/>
  <c r="G13"/>
  <c r="G9"/>
  <c r="G7"/>
  <c r="F32" i="18"/>
  <c r="D32"/>
  <c r="J34" i="17"/>
  <c r="C38" s="1"/>
  <c r="G32"/>
  <c r="G30"/>
  <c r="G29"/>
  <c r="G28"/>
  <c r="G27"/>
  <c r="G26"/>
  <c r="G25"/>
  <c r="G19"/>
  <c r="G18"/>
  <c r="G17"/>
  <c r="G16"/>
  <c r="G15"/>
  <c r="G14"/>
  <c r="G13"/>
  <c r="G12"/>
  <c r="G11"/>
  <c r="G9"/>
  <c r="G7"/>
  <c r="N21" i="12"/>
  <c r="M8"/>
  <c r="M9"/>
  <c r="M10"/>
  <c r="M11"/>
  <c r="M12"/>
  <c r="M13"/>
  <c r="M14"/>
  <c r="M15"/>
  <c r="M16"/>
  <c r="M17"/>
  <c r="M18"/>
  <c r="M19"/>
  <c r="M20"/>
  <c r="M7"/>
  <c r="M21" s="1"/>
  <c r="C37" i="23" l="1"/>
  <c r="C40" s="1"/>
  <c r="E31" i="22"/>
  <c r="C37" i="20"/>
  <c r="C40" s="1"/>
  <c r="C36" i="17"/>
  <c r="C39" s="1"/>
</calcChain>
</file>

<file path=xl/sharedStrings.xml><?xml version="1.0" encoding="utf-8"?>
<sst xmlns="http://schemas.openxmlformats.org/spreadsheetml/2006/main" count="870" uniqueCount="193">
  <si>
    <t>Name</t>
  </si>
  <si>
    <t>Taka</t>
  </si>
  <si>
    <t>1A</t>
  </si>
  <si>
    <t>1C</t>
  </si>
  <si>
    <t>2B</t>
  </si>
  <si>
    <t>3A</t>
  </si>
  <si>
    <t>3C</t>
  </si>
  <si>
    <t>3D</t>
  </si>
  <si>
    <t>4A</t>
  </si>
  <si>
    <t>4C</t>
  </si>
  <si>
    <t>5A</t>
  </si>
  <si>
    <t>5B</t>
  </si>
  <si>
    <t>5C</t>
  </si>
  <si>
    <t>6A</t>
  </si>
  <si>
    <t>6B</t>
  </si>
  <si>
    <t>6C</t>
  </si>
  <si>
    <t>7A</t>
  </si>
  <si>
    <t>7C</t>
  </si>
  <si>
    <t>Mohammad Ali Nahid</t>
  </si>
  <si>
    <t>Mahbubul Islam</t>
  </si>
  <si>
    <t>Shamim Kabir</t>
  </si>
  <si>
    <t>Bulbul Ahmed</t>
  </si>
  <si>
    <t>Md. Mizanur Rahman</t>
  </si>
  <si>
    <t>Md. Jahidul Islam</t>
  </si>
  <si>
    <t>Total</t>
  </si>
  <si>
    <t>Amount</t>
  </si>
  <si>
    <t>Gurd Salary:Month of June</t>
  </si>
  <si>
    <t>Supriya Roy</t>
  </si>
  <si>
    <t>Suraiya Islam</t>
  </si>
  <si>
    <t>A K M Zunaid</t>
  </si>
  <si>
    <t>Mansur Chowdhury</t>
  </si>
  <si>
    <t>Afroza Akter</t>
  </si>
  <si>
    <t>Zahid Iqbal Moon</t>
  </si>
  <si>
    <t>Carnival Lovely Point Flat Owners Association</t>
  </si>
  <si>
    <t>76D Middle Paikpara, Mirpur-1, Dhaka-1216.</t>
  </si>
  <si>
    <t>Abdur Rauf Mridha</t>
  </si>
  <si>
    <t>Nur Nabi</t>
  </si>
  <si>
    <t>2D</t>
  </si>
  <si>
    <t>Particulars</t>
  </si>
  <si>
    <t xml:space="preserve">Flat </t>
  </si>
  <si>
    <t xml:space="preserve">President/Secretary                        Finance Secretary                          </t>
  </si>
  <si>
    <t>INCOME</t>
  </si>
  <si>
    <t>EXPENDITURE</t>
  </si>
  <si>
    <t>INCOME-EXPENDITURE LEDGER</t>
  </si>
  <si>
    <t>Net Collection                                        =</t>
  </si>
  <si>
    <t>Previous Balance                                    =</t>
  </si>
  <si>
    <t>Expenditure                                            =</t>
  </si>
  <si>
    <t>Balance at End                                       =</t>
  </si>
  <si>
    <t>2C</t>
  </si>
  <si>
    <t>Romana(Nur Ali)</t>
  </si>
  <si>
    <t>SL</t>
  </si>
  <si>
    <t>Rakiba Sultana</t>
  </si>
  <si>
    <t>Laila Sultana</t>
  </si>
  <si>
    <t>Diesel Purchase</t>
  </si>
  <si>
    <t xml:space="preserve">Land Owner </t>
  </si>
  <si>
    <t>Saleha Khatun</t>
  </si>
  <si>
    <t>6D</t>
  </si>
  <si>
    <t xml:space="preserve">PastDue Collection </t>
  </si>
  <si>
    <t>April'14</t>
  </si>
  <si>
    <t>Electric Bill</t>
  </si>
  <si>
    <t>Comm. Elect.</t>
  </si>
  <si>
    <t>WASA</t>
  </si>
  <si>
    <t>May'14</t>
  </si>
  <si>
    <t>June'14</t>
  </si>
  <si>
    <t>Total Receivable</t>
  </si>
  <si>
    <t>PAID</t>
  </si>
  <si>
    <t>Dish</t>
  </si>
  <si>
    <t>Service</t>
  </si>
  <si>
    <t>Cleaner</t>
  </si>
  <si>
    <t>Top Floor Rent</t>
  </si>
  <si>
    <t>Common Current Bill</t>
  </si>
  <si>
    <t>Garage Rent(Mr. Mahbub)</t>
  </si>
  <si>
    <t>Association Fees</t>
  </si>
  <si>
    <t>Lift</t>
  </si>
  <si>
    <t>Mr. Milon</t>
  </si>
  <si>
    <t>1B</t>
  </si>
  <si>
    <t>Mr Limon</t>
  </si>
  <si>
    <t>Flower tree purchase</t>
  </si>
  <si>
    <t>Top Floor Cleaning</t>
  </si>
  <si>
    <t>Gas Line Checking</t>
  </si>
  <si>
    <t>Surf Excell</t>
  </si>
  <si>
    <t>MONTH: June-2015</t>
  </si>
  <si>
    <t>Drum,Kalas, Badna,Harpic, Finile…….</t>
  </si>
  <si>
    <t>DCC Cleaner</t>
  </si>
  <si>
    <t>Water Motor Basement Repair</t>
  </si>
  <si>
    <t>DUES: HAVE TO COLLECT</t>
  </si>
  <si>
    <t>Company Due</t>
  </si>
  <si>
    <t>Service Ch</t>
  </si>
  <si>
    <t>Dish Bill</t>
  </si>
  <si>
    <t>Others Bill</t>
  </si>
  <si>
    <t>Remarks</t>
  </si>
  <si>
    <t>Mr. Tapan</t>
  </si>
  <si>
    <t>Md. Sirajul Islam</t>
  </si>
  <si>
    <t>1D</t>
  </si>
  <si>
    <t>2A</t>
  </si>
  <si>
    <t>Md. Aminul Haque</t>
  </si>
  <si>
    <t>5D</t>
  </si>
  <si>
    <t>Groun Floor Office</t>
  </si>
  <si>
    <t>Varities Voucher (Mr. Rauf)</t>
  </si>
  <si>
    <t>Water Motor Basement Repairing Goods</t>
  </si>
  <si>
    <t>Cleaner Salary:Month of June</t>
  </si>
  <si>
    <t>Rubber Stamp</t>
  </si>
  <si>
    <t>Night Guard (june)</t>
  </si>
  <si>
    <t>Month</t>
  </si>
  <si>
    <t>MONTH: July-2015</t>
  </si>
  <si>
    <t>Income</t>
  </si>
  <si>
    <t>Expenditure</t>
  </si>
  <si>
    <t>Balance</t>
  </si>
  <si>
    <t>Balance at end</t>
  </si>
  <si>
    <t>SERVICE CHARGE SUMMARY</t>
  </si>
  <si>
    <t>Total Income/Expenditure</t>
  </si>
  <si>
    <t xml:space="preserve">Bank Balance at Agrani Bank ,Dhaka University Branch </t>
  </si>
  <si>
    <t>Service Charge Outstanding</t>
  </si>
  <si>
    <t>Association Fund Summary</t>
  </si>
  <si>
    <t>Association Fees Paid/Unpaid List</t>
  </si>
  <si>
    <t>Paid</t>
  </si>
  <si>
    <t>Unpaid</t>
  </si>
  <si>
    <t>Ferdous Alam</t>
  </si>
  <si>
    <t>WASA bill</t>
  </si>
  <si>
    <t>Water Pipe Line Repair</t>
  </si>
  <si>
    <t>Fund Source</t>
  </si>
  <si>
    <t xml:space="preserve">                         President                              Secretary                           Finance Secretary                          </t>
  </si>
  <si>
    <t xml:space="preserve">                          President                  Secretary                   Finance Secretary                          </t>
  </si>
  <si>
    <t>Energy Bulb Purchase( 3 Pcs)</t>
  </si>
  <si>
    <t>Lift Servicing Ricshaw Fair Khata Etc</t>
  </si>
  <si>
    <t>Lift Servicing with Eid Bonus</t>
  </si>
  <si>
    <t>Sanitery Repair (Mr. Abdur Rauf)</t>
  </si>
  <si>
    <t>Lift Basement Coloring</t>
  </si>
  <si>
    <t>Eid Bonus</t>
  </si>
  <si>
    <t>Road Cleaner</t>
  </si>
  <si>
    <t>Top Floor Basin Glass</t>
  </si>
  <si>
    <t>Ferdaus Alom</t>
  </si>
  <si>
    <t>Night Guard (July)</t>
  </si>
  <si>
    <t>Gas Bill</t>
  </si>
  <si>
    <t>WASA Bill</t>
  </si>
  <si>
    <t>Rickshaw Fare(Rahamuddin)</t>
  </si>
  <si>
    <t>Electric Purpose</t>
  </si>
  <si>
    <t>DCC Cleaner Bill</t>
  </si>
  <si>
    <t>Garage Rent</t>
  </si>
  <si>
    <t>Night Guard</t>
  </si>
  <si>
    <t>Water Tunk Cleaning</t>
  </si>
  <si>
    <t>Md Ali Nahid</t>
  </si>
  <si>
    <t>Payment  through Cheque</t>
  </si>
  <si>
    <t>Exp. Voucher</t>
  </si>
  <si>
    <t>Gas Current WASA Bill</t>
  </si>
  <si>
    <t>ugust</t>
  </si>
  <si>
    <t>MONTH: August-2015</t>
  </si>
  <si>
    <t>Romana</t>
  </si>
  <si>
    <t>Gurd Salary:Month of August</t>
  </si>
  <si>
    <t>Cleaner Salary:Month of August</t>
  </si>
  <si>
    <t xml:space="preserve">Gas Bill </t>
  </si>
  <si>
    <t>Gas Bill (March to August= 6 Months)</t>
  </si>
  <si>
    <t>Motor,Lift Repair &amp; Others</t>
  </si>
  <si>
    <t>Ground Floor Febrication</t>
  </si>
  <si>
    <t xml:space="preserve"> </t>
  </si>
  <si>
    <t>Lift Servicing</t>
  </si>
  <si>
    <t>MONTH: September-2015</t>
  </si>
  <si>
    <t>Eid Ul Azha Bonus</t>
  </si>
  <si>
    <t>Bucket, Bulb, Duster etc purchase</t>
  </si>
  <si>
    <t>MONTH: October-2015</t>
  </si>
  <si>
    <t>Gurd Salary:Month of September</t>
  </si>
  <si>
    <t>Cleaner Salary:Month of September</t>
  </si>
  <si>
    <t>Gurd Salary:Month of October</t>
  </si>
  <si>
    <t>Cleaner Salary:Month of October</t>
  </si>
  <si>
    <t>Holding Tax</t>
  </si>
  <si>
    <t>Different Voucher</t>
  </si>
  <si>
    <t>MONTH: November-2015</t>
  </si>
  <si>
    <t>Md. Mostafa Pavel</t>
  </si>
  <si>
    <t>7B</t>
  </si>
  <si>
    <t>4 Flat</t>
  </si>
  <si>
    <t>Gurd Salary:Month of November</t>
  </si>
  <si>
    <t>Cleaner Salary:Month of November</t>
  </si>
  <si>
    <t>Conveyence to Rahamuddin</t>
  </si>
  <si>
    <t>Water Line Servicing</t>
  </si>
  <si>
    <t>Advance Payment to Gaffar</t>
  </si>
  <si>
    <t>Common Current Bill+ WASA Bill</t>
  </si>
  <si>
    <t>MONTH: December-2015</t>
  </si>
  <si>
    <t>Gurd Salary:Month of December</t>
  </si>
  <si>
    <t>Cleaner Salary:Month of December</t>
  </si>
  <si>
    <t>Md. Nazrul Islam</t>
  </si>
  <si>
    <t>4D</t>
  </si>
  <si>
    <t>Advance Payment to Rahamuddin</t>
  </si>
  <si>
    <t xml:space="preserve">  </t>
  </si>
  <si>
    <t>Blanket Purchage</t>
  </si>
  <si>
    <t>Main Gate &amp; Water Motor Repair Repair</t>
  </si>
  <si>
    <t>From the Month of July-14 to December-15</t>
  </si>
  <si>
    <t>From the Month of July-14 to Dec-15</t>
  </si>
  <si>
    <t>Past Due Collection</t>
  </si>
  <si>
    <t>Gas Bill (September-December)</t>
  </si>
  <si>
    <t>Total Deposit                       =</t>
  </si>
  <si>
    <t>(+) Interest Credit                =</t>
  </si>
  <si>
    <t>(-) AC Maintenance Charge =</t>
  </si>
  <si>
    <t>Balance                                 =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</si>
</sst>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Bradley Hand ITC"/>
      <family val="4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Bradley Hand ITC"/>
      <family val="4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8" xfId="0" applyFont="1" applyBorder="1"/>
    <xf numFmtId="0" fontId="2" fillId="0" borderId="11" xfId="0" applyFont="1" applyBorder="1"/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center"/>
    </xf>
    <xf numFmtId="0" fontId="2" fillId="0" borderId="9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4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2" xfId="0" applyFont="1" applyBorder="1"/>
    <xf numFmtId="0" fontId="2" fillId="0" borderId="13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" xfId="0" applyFont="1" applyBorder="1"/>
    <xf numFmtId="0" fontId="2" fillId="0" borderId="40" xfId="0" applyFont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5" xfId="0" applyFont="1" applyBorder="1"/>
    <xf numFmtId="0" fontId="2" fillId="0" borderId="36" xfId="0" applyFont="1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5" xfId="0" applyFont="1" applyBorder="1"/>
    <xf numFmtId="0" fontId="2" fillId="0" borderId="22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4" xfId="0" applyFont="1" applyBorder="1"/>
    <xf numFmtId="17" fontId="2" fillId="0" borderId="23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17" fontId="2" fillId="0" borderId="28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7" fontId="2" fillId="0" borderId="38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55" xfId="0" applyFont="1" applyBorder="1" applyAlignment="1">
      <alignment horizontal="left"/>
    </xf>
    <xf numFmtId="2" fontId="2" fillId="0" borderId="5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opLeftCell="A22" workbookViewId="0">
      <selection activeCell="K29" sqref="K29"/>
    </sheetView>
  </sheetViews>
  <sheetFormatPr defaultRowHeight="15.75"/>
  <cols>
    <col min="1" max="1" width="5.42578125" style="97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97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176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99" t="s">
        <v>50</v>
      </c>
      <c r="B6" s="100" t="s">
        <v>0</v>
      </c>
      <c r="C6" s="100" t="s">
        <v>39</v>
      </c>
      <c r="D6" s="100" t="s">
        <v>67</v>
      </c>
      <c r="E6" s="100" t="s">
        <v>66</v>
      </c>
      <c r="F6" s="100" t="s">
        <v>68</v>
      </c>
      <c r="G6" s="61" t="s">
        <v>1</v>
      </c>
      <c r="H6" s="11" t="s">
        <v>50</v>
      </c>
      <c r="I6" s="20" t="s">
        <v>38</v>
      </c>
      <c r="J6" s="61"/>
    </row>
    <row r="7" spans="1:10">
      <c r="A7" s="101">
        <v>1</v>
      </c>
      <c r="B7" s="2" t="s">
        <v>22</v>
      </c>
      <c r="C7" s="102" t="s">
        <v>2</v>
      </c>
      <c r="D7" s="102">
        <v>1600</v>
      </c>
      <c r="E7" s="102">
        <v>300</v>
      </c>
      <c r="F7" s="102">
        <v>100</v>
      </c>
      <c r="G7" s="10">
        <f>SUM(D7:F7)</f>
        <v>2000</v>
      </c>
      <c r="H7" s="11">
        <v>1</v>
      </c>
      <c r="I7" s="12" t="s">
        <v>177</v>
      </c>
      <c r="J7" s="4">
        <v>14600</v>
      </c>
    </row>
    <row r="8" spans="1:10">
      <c r="A8" s="101">
        <v>2</v>
      </c>
      <c r="B8" s="2" t="s">
        <v>91</v>
      </c>
      <c r="C8" s="102" t="s">
        <v>75</v>
      </c>
      <c r="D8" s="102">
        <v>1600</v>
      </c>
      <c r="E8" s="102">
        <v>300</v>
      </c>
      <c r="F8" s="102">
        <v>100</v>
      </c>
      <c r="G8" s="10">
        <f t="shared" ref="G8:G36" si="0">SUM(D8:F8)</f>
        <v>2000</v>
      </c>
      <c r="H8" s="11">
        <v>2</v>
      </c>
      <c r="I8" s="12" t="s">
        <v>178</v>
      </c>
      <c r="J8" s="4">
        <v>2000</v>
      </c>
    </row>
    <row r="9" spans="1:10">
      <c r="A9" s="101">
        <v>3</v>
      </c>
      <c r="B9" s="2" t="s">
        <v>49</v>
      </c>
      <c r="C9" s="102" t="s">
        <v>3</v>
      </c>
      <c r="D9" s="102">
        <v>1600</v>
      </c>
      <c r="E9" s="102">
        <v>300</v>
      </c>
      <c r="F9" s="102">
        <v>100</v>
      </c>
      <c r="G9" s="10">
        <f t="shared" si="0"/>
        <v>2000</v>
      </c>
      <c r="H9" s="11">
        <v>3</v>
      </c>
      <c r="I9" s="12" t="s">
        <v>137</v>
      </c>
      <c r="J9" s="4">
        <v>2600</v>
      </c>
    </row>
    <row r="10" spans="1:10">
      <c r="A10" s="101">
        <v>4</v>
      </c>
      <c r="B10" s="2" t="s">
        <v>92</v>
      </c>
      <c r="C10" s="102" t="s">
        <v>93</v>
      </c>
      <c r="D10" s="102">
        <v>1600</v>
      </c>
      <c r="E10" s="102">
        <v>300</v>
      </c>
      <c r="F10" s="102">
        <v>100</v>
      </c>
      <c r="G10" s="10">
        <f t="shared" si="0"/>
        <v>2000</v>
      </c>
      <c r="H10" s="11">
        <v>4</v>
      </c>
      <c r="I10" s="12" t="s">
        <v>139</v>
      </c>
      <c r="J10" s="4">
        <v>500</v>
      </c>
    </row>
    <row r="11" spans="1:10">
      <c r="A11" s="101">
        <v>5</v>
      </c>
      <c r="B11" s="2" t="s">
        <v>131</v>
      </c>
      <c r="C11" s="102" t="s">
        <v>94</v>
      </c>
      <c r="D11" s="102">
        <v>1600</v>
      </c>
      <c r="E11" s="102">
        <v>300</v>
      </c>
      <c r="F11" s="102">
        <v>100</v>
      </c>
      <c r="G11" s="10">
        <f t="shared" si="0"/>
        <v>2000</v>
      </c>
      <c r="H11" s="11">
        <v>5</v>
      </c>
      <c r="I11" s="12" t="s">
        <v>70</v>
      </c>
      <c r="J11" s="4">
        <v>10080</v>
      </c>
    </row>
    <row r="12" spans="1:10">
      <c r="A12" s="101">
        <v>6</v>
      </c>
      <c r="B12" s="2" t="s">
        <v>23</v>
      </c>
      <c r="C12" s="102" t="s">
        <v>4</v>
      </c>
      <c r="D12" s="102">
        <v>1600</v>
      </c>
      <c r="E12" s="102">
        <v>300</v>
      </c>
      <c r="F12" s="102">
        <v>100</v>
      </c>
      <c r="G12" s="10">
        <f t="shared" si="0"/>
        <v>2000</v>
      </c>
      <c r="H12" s="11">
        <v>6</v>
      </c>
      <c r="I12" s="12" t="s">
        <v>134</v>
      </c>
      <c r="J12" s="4">
        <v>5917</v>
      </c>
    </row>
    <row r="13" spans="1:10">
      <c r="A13" s="101">
        <v>7</v>
      </c>
      <c r="B13" s="2" t="s">
        <v>76</v>
      </c>
      <c r="C13" s="102" t="s">
        <v>48</v>
      </c>
      <c r="D13" s="102">
        <v>1600</v>
      </c>
      <c r="E13" s="102">
        <v>300</v>
      </c>
      <c r="F13" s="102">
        <v>100</v>
      </c>
      <c r="G13" s="10">
        <f t="shared" si="0"/>
        <v>2000</v>
      </c>
      <c r="H13" s="11">
        <v>7</v>
      </c>
      <c r="I13" s="12" t="s">
        <v>188</v>
      </c>
      <c r="J13" s="4">
        <v>5200</v>
      </c>
    </row>
    <row r="14" spans="1:10">
      <c r="A14" s="101">
        <v>8</v>
      </c>
      <c r="B14" s="2" t="s">
        <v>36</v>
      </c>
      <c r="C14" s="102" t="s">
        <v>37</v>
      </c>
      <c r="D14" s="102">
        <v>1600</v>
      </c>
      <c r="E14" s="102">
        <v>300</v>
      </c>
      <c r="F14" s="102">
        <v>100</v>
      </c>
      <c r="G14" s="10">
        <f t="shared" si="0"/>
        <v>2000</v>
      </c>
      <c r="H14" s="11">
        <v>8</v>
      </c>
      <c r="I14" s="12" t="s">
        <v>88</v>
      </c>
      <c r="J14" s="4">
        <v>6000</v>
      </c>
    </row>
    <row r="15" spans="1:10">
      <c r="A15" s="101">
        <v>9</v>
      </c>
      <c r="B15" s="2" t="s">
        <v>20</v>
      </c>
      <c r="C15" s="102" t="s">
        <v>5</v>
      </c>
      <c r="D15" s="102">
        <v>0</v>
      </c>
      <c r="E15" s="102">
        <v>0</v>
      </c>
      <c r="F15" s="102">
        <v>0</v>
      </c>
      <c r="G15" s="10">
        <f t="shared" si="0"/>
        <v>0</v>
      </c>
      <c r="H15" s="11">
        <v>9</v>
      </c>
      <c r="I15" s="12" t="s">
        <v>165</v>
      </c>
      <c r="J15" s="4">
        <v>3590</v>
      </c>
    </row>
    <row r="16" spans="1:10">
      <c r="A16" s="101">
        <v>10</v>
      </c>
      <c r="B16" s="2" t="s">
        <v>28</v>
      </c>
      <c r="C16" s="102" t="s">
        <v>6</v>
      </c>
      <c r="D16" s="102">
        <v>1600</v>
      </c>
      <c r="E16" s="102">
        <v>0</v>
      </c>
      <c r="F16" s="102">
        <v>0</v>
      </c>
      <c r="G16" s="10">
        <f t="shared" si="0"/>
        <v>1600</v>
      </c>
      <c r="H16" s="11">
        <v>10</v>
      </c>
      <c r="I16" s="12" t="s">
        <v>183</v>
      </c>
      <c r="J16" s="4">
        <v>2150</v>
      </c>
    </row>
    <row r="17" spans="1:10">
      <c r="A17" s="101">
        <v>11</v>
      </c>
      <c r="B17" s="2" t="s">
        <v>31</v>
      </c>
      <c r="C17" s="102" t="s">
        <v>7</v>
      </c>
      <c r="D17" s="102">
        <v>1600</v>
      </c>
      <c r="E17" s="102">
        <v>300</v>
      </c>
      <c r="F17" s="102">
        <v>100</v>
      </c>
      <c r="G17" s="10">
        <f t="shared" si="0"/>
        <v>2000</v>
      </c>
      <c r="H17" s="11">
        <v>11</v>
      </c>
      <c r="I17" s="12" t="s">
        <v>172</v>
      </c>
      <c r="J17" s="4">
        <v>100</v>
      </c>
    </row>
    <row r="18" spans="1:10">
      <c r="A18" s="101">
        <v>12</v>
      </c>
      <c r="B18" s="2" t="s">
        <v>27</v>
      </c>
      <c r="C18" s="102" t="s">
        <v>8</v>
      </c>
      <c r="D18" s="102">
        <v>1600</v>
      </c>
      <c r="E18" s="102">
        <v>300</v>
      </c>
      <c r="F18" s="102">
        <v>100</v>
      </c>
      <c r="G18" s="10">
        <f t="shared" si="0"/>
        <v>2000</v>
      </c>
      <c r="H18" s="11">
        <v>12</v>
      </c>
      <c r="I18" s="12" t="s">
        <v>174</v>
      </c>
      <c r="J18" s="4">
        <v>5000</v>
      </c>
    </row>
    <row r="19" spans="1:10">
      <c r="A19" s="101">
        <v>13</v>
      </c>
      <c r="B19" s="2" t="s">
        <v>30</v>
      </c>
      <c r="C19" s="102" t="s">
        <v>9</v>
      </c>
      <c r="D19" s="102">
        <v>1600</v>
      </c>
      <c r="E19" s="102">
        <v>0</v>
      </c>
      <c r="F19" s="102">
        <v>0</v>
      </c>
      <c r="G19" s="10">
        <f t="shared" si="0"/>
        <v>1600</v>
      </c>
      <c r="H19" s="11">
        <v>13</v>
      </c>
      <c r="I19" s="12" t="s">
        <v>181</v>
      </c>
      <c r="J19" s="4">
        <v>1500</v>
      </c>
    </row>
    <row r="20" spans="1:10">
      <c r="A20" s="114"/>
      <c r="B20" s="2" t="s">
        <v>179</v>
      </c>
      <c r="C20" s="115" t="s">
        <v>180</v>
      </c>
      <c r="D20" s="115">
        <v>1600</v>
      </c>
      <c r="E20" s="115">
        <v>0</v>
      </c>
      <c r="F20" s="115">
        <v>100</v>
      </c>
      <c r="G20" s="10">
        <f t="shared" si="0"/>
        <v>1700</v>
      </c>
      <c r="H20" s="11"/>
      <c r="I20" s="12"/>
      <c r="J20" s="4"/>
    </row>
    <row r="21" spans="1:10">
      <c r="A21" s="101">
        <v>14</v>
      </c>
      <c r="B21" s="2" t="s">
        <v>18</v>
      </c>
      <c r="C21" s="102" t="s">
        <v>10</v>
      </c>
      <c r="D21" s="102">
        <v>1600</v>
      </c>
      <c r="E21" s="102">
        <v>0</v>
      </c>
      <c r="F21" s="102">
        <v>100</v>
      </c>
      <c r="G21" s="10">
        <f t="shared" si="0"/>
        <v>1700</v>
      </c>
      <c r="H21" s="11">
        <v>14</v>
      </c>
      <c r="I21" s="12"/>
      <c r="J21" s="4"/>
    </row>
    <row r="22" spans="1:10">
      <c r="A22" s="101">
        <v>15</v>
      </c>
      <c r="B22" s="2" t="s">
        <v>19</v>
      </c>
      <c r="C22" s="102" t="s">
        <v>11</v>
      </c>
      <c r="D22" s="102">
        <v>1600</v>
      </c>
      <c r="E22" s="102">
        <v>300</v>
      </c>
      <c r="F22" s="102">
        <v>100</v>
      </c>
      <c r="G22" s="10">
        <f t="shared" si="0"/>
        <v>2000</v>
      </c>
      <c r="H22" s="11">
        <v>15</v>
      </c>
      <c r="I22" s="12" t="s">
        <v>182</v>
      </c>
      <c r="J22" s="4"/>
    </row>
    <row r="23" spans="1:10">
      <c r="A23" s="101">
        <v>16</v>
      </c>
      <c r="B23" s="2" t="s">
        <v>52</v>
      </c>
      <c r="C23" s="102" t="s">
        <v>12</v>
      </c>
      <c r="D23" s="102">
        <v>1600</v>
      </c>
      <c r="E23" s="102">
        <v>300</v>
      </c>
      <c r="F23" s="102">
        <v>100</v>
      </c>
      <c r="G23" s="10">
        <f t="shared" si="0"/>
        <v>2000</v>
      </c>
      <c r="H23" s="11">
        <v>16</v>
      </c>
      <c r="I23" s="12"/>
      <c r="J23" s="4"/>
    </row>
    <row r="24" spans="1:10">
      <c r="A24" s="101">
        <v>17</v>
      </c>
      <c r="B24" s="2" t="s">
        <v>95</v>
      </c>
      <c r="C24" s="102" t="s">
        <v>96</v>
      </c>
      <c r="D24" s="102">
        <v>1600</v>
      </c>
      <c r="E24" s="102">
        <v>300</v>
      </c>
      <c r="F24" s="102">
        <v>100</v>
      </c>
      <c r="G24" s="10">
        <f t="shared" si="0"/>
        <v>2000</v>
      </c>
      <c r="H24" s="11">
        <v>17</v>
      </c>
      <c r="I24" s="12"/>
      <c r="J24" s="4"/>
    </row>
    <row r="25" spans="1:10">
      <c r="A25" s="101">
        <v>18</v>
      </c>
      <c r="B25" s="2" t="s">
        <v>29</v>
      </c>
      <c r="C25" s="102" t="s">
        <v>13</v>
      </c>
      <c r="D25" s="102">
        <v>1600</v>
      </c>
      <c r="E25" s="102">
        <v>300</v>
      </c>
      <c r="F25" s="102">
        <v>100</v>
      </c>
      <c r="G25" s="10">
        <f t="shared" si="0"/>
        <v>2000</v>
      </c>
      <c r="H25" s="11">
        <v>18</v>
      </c>
      <c r="I25" s="12"/>
      <c r="J25" s="4"/>
    </row>
    <row r="26" spans="1:10">
      <c r="A26" s="101">
        <v>19</v>
      </c>
      <c r="B26" s="2" t="s">
        <v>32</v>
      </c>
      <c r="C26" s="102" t="s">
        <v>14</v>
      </c>
      <c r="D26" s="102">
        <v>1600</v>
      </c>
      <c r="E26" s="102">
        <v>300</v>
      </c>
      <c r="F26" s="102">
        <v>100</v>
      </c>
      <c r="G26" s="10">
        <f t="shared" si="0"/>
        <v>2000</v>
      </c>
      <c r="H26" s="11">
        <v>19</v>
      </c>
      <c r="I26" s="12"/>
      <c r="J26" s="4"/>
    </row>
    <row r="27" spans="1:10">
      <c r="A27" s="101">
        <v>20</v>
      </c>
      <c r="B27" s="2" t="s">
        <v>51</v>
      </c>
      <c r="C27" s="102" t="s">
        <v>15</v>
      </c>
      <c r="D27" s="102">
        <v>1600</v>
      </c>
      <c r="E27" s="102">
        <v>300</v>
      </c>
      <c r="F27" s="102">
        <v>100</v>
      </c>
      <c r="G27" s="10">
        <f t="shared" si="0"/>
        <v>2000</v>
      </c>
      <c r="H27" s="11">
        <v>20</v>
      </c>
      <c r="I27" s="12"/>
      <c r="J27" s="4"/>
    </row>
    <row r="28" spans="1:10">
      <c r="A28" s="101">
        <v>21</v>
      </c>
      <c r="B28" s="2" t="s">
        <v>55</v>
      </c>
      <c r="C28" s="102" t="s">
        <v>56</v>
      </c>
      <c r="D28" s="102">
        <v>1600</v>
      </c>
      <c r="E28" s="102">
        <v>0</v>
      </c>
      <c r="F28" s="102">
        <v>100</v>
      </c>
      <c r="G28" s="10">
        <f t="shared" si="0"/>
        <v>1700</v>
      </c>
      <c r="H28" s="11">
        <v>21</v>
      </c>
      <c r="I28" s="12"/>
      <c r="J28" s="4"/>
    </row>
    <row r="29" spans="1:10">
      <c r="A29" s="101">
        <v>22</v>
      </c>
      <c r="B29" s="2" t="s">
        <v>35</v>
      </c>
      <c r="C29" s="102" t="s">
        <v>16</v>
      </c>
      <c r="D29" s="102">
        <v>1600</v>
      </c>
      <c r="E29" s="102">
        <v>300</v>
      </c>
      <c r="F29" s="102">
        <v>100</v>
      </c>
      <c r="G29" s="10">
        <f t="shared" si="0"/>
        <v>2000</v>
      </c>
      <c r="H29" s="11">
        <v>22</v>
      </c>
      <c r="I29" s="12"/>
      <c r="J29" s="4"/>
    </row>
    <row r="30" spans="1:10">
      <c r="A30" s="101">
        <v>23</v>
      </c>
      <c r="B30" s="2" t="s">
        <v>167</v>
      </c>
      <c r="C30" s="102" t="s">
        <v>168</v>
      </c>
      <c r="D30" s="102">
        <v>1600</v>
      </c>
      <c r="E30" s="102">
        <v>300</v>
      </c>
      <c r="F30" s="102">
        <v>100</v>
      </c>
      <c r="G30" s="10">
        <f t="shared" si="0"/>
        <v>2000</v>
      </c>
      <c r="H30" s="11">
        <v>23</v>
      </c>
      <c r="I30" s="12"/>
      <c r="J30" s="4"/>
    </row>
    <row r="31" spans="1:10">
      <c r="A31" s="101">
        <v>24</v>
      </c>
      <c r="B31" s="2" t="s">
        <v>21</v>
      </c>
      <c r="C31" s="102" t="s">
        <v>17</v>
      </c>
      <c r="D31" s="102">
        <v>1600</v>
      </c>
      <c r="E31" s="102">
        <v>300</v>
      </c>
      <c r="F31" s="102">
        <v>100</v>
      </c>
      <c r="G31" s="10">
        <f t="shared" si="0"/>
        <v>2000</v>
      </c>
      <c r="H31" s="11">
        <v>24</v>
      </c>
      <c r="I31" s="12"/>
      <c r="J31" s="4"/>
    </row>
    <row r="32" spans="1:10">
      <c r="A32" s="101">
        <v>25</v>
      </c>
      <c r="B32" s="2" t="s">
        <v>54</v>
      </c>
      <c r="C32" s="102" t="s">
        <v>169</v>
      </c>
      <c r="D32" s="102">
        <v>4000</v>
      </c>
      <c r="E32" s="102">
        <v>0</v>
      </c>
      <c r="F32" s="102">
        <v>0</v>
      </c>
      <c r="G32" s="10">
        <f t="shared" si="0"/>
        <v>4000</v>
      </c>
      <c r="H32" s="11">
        <v>25</v>
      </c>
      <c r="I32" s="12"/>
      <c r="J32" s="4"/>
    </row>
    <row r="33" spans="1:10">
      <c r="A33" s="101">
        <v>26</v>
      </c>
      <c r="B33" s="2" t="s">
        <v>69</v>
      </c>
      <c r="C33" s="102"/>
      <c r="D33" s="102">
        <v>6050</v>
      </c>
      <c r="E33" s="102">
        <v>0</v>
      </c>
      <c r="F33" s="102">
        <v>0</v>
      </c>
      <c r="G33" s="10">
        <f t="shared" si="0"/>
        <v>6050</v>
      </c>
      <c r="H33" s="11">
        <v>26</v>
      </c>
      <c r="I33" s="12"/>
      <c r="J33" s="4"/>
    </row>
    <row r="34" spans="1:10">
      <c r="A34" s="101">
        <v>27</v>
      </c>
      <c r="B34" s="2" t="s">
        <v>138</v>
      </c>
      <c r="C34" s="102"/>
      <c r="D34" s="102">
        <v>1000</v>
      </c>
      <c r="E34" s="102">
        <v>0</v>
      </c>
      <c r="F34" s="102">
        <v>0</v>
      </c>
      <c r="G34" s="10">
        <f t="shared" si="0"/>
        <v>1000</v>
      </c>
      <c r="H34" s="11">
        <v>27</v>
      </c>
      <c r="I34" s="12"/>
      <c r="J34" s="4"/>
    </row>
    <row r="35" spans="1:10">
      <c r="A35" s="101">
        <v>28</v>
      </c>
      <c r="B35" s="2" t="s">
        <v>97</v>
      </c>
      <c r="C35" s="102"/>
      <c r="D35" s="102">
        <v>0</v>
      </c>
      <c r="E35" s="102">
        <v>0</v>
      </c>
      <c r="F35" s="102">
        <v>0</v>
      </c>
      <c r="G35" s="10">
        <f t="shared" si="0"/>
        <v>0</v>
      </c>
      <c r="H35" s="11">
        <v>28</v>
      </c>
      <c r="I35" s="12"/>
      <c r="J35" s="4"/>
    </row>
    <row r="36" spans="1:10" ht="16.5" thickBot="1">
      <c r="A36" s="101">
        <v>29</v>
      </c>
      <c r="B36" s="33" t="s">
        <v>74</v>
      </c>
      <c r="C36" s="103" t="s">
        <v>73</v>
      </c>
      <c r="D36" s="103">
        <v>1000</v>
      </c>
      <c r="E36" s="103">
        <v>0</v>
      </c>
      <c r="F36" s="103">
        <v>0</v>
      </c>
      <c r="G36" s="10">
        <f t="shared" si="0"/>
        <v>1000</v>
      </c>
      <c r="H36" s="11">
        <v>29</v>
      </c>
      <c r="I36" s="72"/>
      <c r="J36" s="73"/>
    </row>
    <row r="37" spans="1:10" ht="16.5" thickBot="1">
      <c r="A37" s="126" t="s">
        <v>24</v>
      </c>
      <c r="B37" s="127"/>
      <c r="C37" s="128"/>
      <c r="D37" s="98"/>
      <c r="E37" s="98"/>
      <c r="F37" s="98"/>
      <c r="G37" s="18">
        <f>SUM(G7:G36)</f>
        <v>58350</v>
      </c>
      <c r="I37" s="18" t="s">
        <v>24</v>
      </c>
      <c r="J37" s="19">
        <f>SUM(J7:J36)</f>
        <v>59237</v>
      </c>
    </row>
    <row r="38" spans="1:10" ht="16.5" thickBot="1"/>
    <row r="39" spans="1:10">
      <c r="A39" s="129" t="s">
        <v>44</v>
      </c>
      <c r="B39" s="130"/>
      <c r="C39" s="6">
        <f>SUM(G37)</f>
        <v>58350</v>
      </c>
      <c r="D39" s="28"/>
      <c r="E39" s="28"/>
      <c r="F39" s="28"/>
    </row>
    <row r="40" spans="1:10">
      <c r="A40" s="131" t="s">
        <v>45</v>
      </c>
      <c r="B40" s="132"/>
      <c r="C40" s="7">
        <v>29698</v>
      </c>
      <c r="D40" s="28"/>
      <c r="E40" s="28"/>
      <c r="F40" s="28"/>
    </row>
    <row r="41" spans="1:10">
      <c r="A41" s="131" t="s">
        <v>46</v>
      </c>
      <c r="B41" s="132"/>
      <c r="C41" s="7">
        <f>J37</f>
        <v>59237</v>
      </c>
      <c r="D41" s="28"/>
      <c r="E41" s="28"/>
      <c r="F41" s="28"/>
    </row>
    <row r="42" spans="1:10" ht="18" thickBot="1">
      <c r="A42" s="133" t="s">
        <v>47</v>
      </c>
      <c r="B42" s="134"/>
      <c r="C42" s="8">
        <f>SUM(C39+C40-C41)</f>
        <v>28811</v>
      </c>
      <c r="D42" s="28"/>
      <c r="E42" s="28"/>
      <c r="F42" s="28"/>
      <c r="I42" s="119" t="s">
        <v>40</v>
      </c>
      <c r="J42" s="119"/>
    </row>
  </sheetData>
  <mergeCells count="12">
    <mergeCell ref="I42:J42"/>
    <mergeCell ref="A1:J1"/>
    <mergeCell ref="A2:J2"/>
    <mergeCell ref="A3:J3"/>
    <mergeCell ref="A4:J4"/>
    <mergeCell ref="A5:G5"/>
    <mergeCell ref="I5:J5"/>
    <mergeCell ref="A37:C37"/>
    <mergeCell ref="A39:B39"/>
    <mergeCell ref="A40:B40"/>
    <mergeCell ref="A41:B41"/>
    <mergeCell ref="A42:B42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A8" workbookViewId="0">
      <selection activeCell="E39" sqref="E39"/>
    </sheetView>
  </sheetViews>
  <sheetFormatPr defaultRowHeight="15.75"/>
  <cols>
    <col min="1" max="1" width="5.42578125" style="89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89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166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91" t="s">
        <v>50</v>
      </c>
      <c r="B6" s="92" t="s">
        <v>0</v>
      </c>
      <c r="C6" s="92" t="s">
        <v>39</v>
      </c>
      <c r="D6" s="92" t="s">
        <v>67</v>
      </c>
      <c r="E6" s="92" t="s">
        <v>66</v>
      </c>
      <c r="F6" s="92" t="s">
        <v>68</v>
      </c>
      <c r="G6" s="61" t="s">
        <v>1</v>
      </c>
      <c r="H6" s="11" t="s">
        <v>50</v>
      </c>
      <c r="I6" s="20" t="s">
        <v>38</v>
      </c>
      <c r="J6" s="61"/>
    </row>
    <row r="7" spans="1:10">
      <c r="A7" s="93">
        <v>1</v>
      </c>
      <c r="B7" s="2" t="s">
        <v>22</v>
      </c>
      <c r="C7" s="94" t="s">
        <v>2</v>
      </c>
      <c r="D7" s="94">
        <v>1600</v>
      </c>
      <c r="E7" s="94">
        <v>300</v>
      </c>
      <c r="F7" s="94">
        <v>100</v>
      </c>
      <c r="G7" s="10">
        <f>SUM(D7:F7)</f>
        <v>2000</v>
      </c>
      <c r="H7" s="11">
        <v>1</v>
      </c>
      <c r="I7" s="12" t="s">
        <v>170</v>
      </c>
      <c r="J7" s="4">
        <v>14600</v>
      </c>
    </row>
    <row r="8" spans="1:10">
      <c r="A8" s="93">
        <v>2</v>
      </c>
      <c r="B8" s="2" t="s">
        <v>91</v>
      </c>
      <c r="C8" s="94" t="s">
        <v>75</v>
      </c>
      <c r="D8" s="94">
        <v>1600</v>
      </c>
      <c r="E8" s="94">
        <v>300</v>
      </c>
      <c r="F8" s="94">
        <v>100</v>
      </c>
      <c r="G8" s="10">
        <f t="shared" ref="G8:G35" si="0">SUM(D8:F8)</f>
        <v>2000</v>
      </c>
      <c r="H8" s="11">
        <v>2</v>
      </c>
      <c r="I8" s="12" t="s">
        <v>171</v>
      </c>
      <c r="J8" s="4">
        <v>2000</v>
      </c>
    </row>
    <row r="9" spans="1:10">
      <c r="A9" s="93">
        <v>3</v>
      </c>
      <c r="B9" s="2" t="s">
        <v>49</v>
      </c>
      <c r="C9" s="94" t="s">
        <v>3</v>
      </c>
      <c r="D9" s="94">
        <v>1600</v>
      </c>
      <c r="E9" s="94">
        <v>300</v>
      </c>
      <c r="F9" s="94">
        <v>100</v>
      </c>
      <c r="G9" s="10">
        <f t="shared" si="0"/>
        <v>2000</v>
      </c>
      <c r="H9" s="11">
        <v>3</v>
      </c>
      <c r="I9" s="12" t="s">
        <v>137</v>
      </c>
      <c r="J9" s="4">
        <v>2300</v>
      </c>
    </row>
    <row r="10" spans="1:10">
      <c r="A10" s="93">
        <v>4</v>
      </c>
      <c r="B10" s="2" t="s">
        <v>92</v>
      </c>
      <c r="C10" s="94" t="s">
        <v>93</v>
      </c>
      <c r="D10" s="94">
        <v>1600</v>
      </c>
      <c r="E10" s="94">
        <v>300</v>
      </c>
      <c r="F10" s="94">
        <v>100</v>
      </c>
      <c r="G10" s="10">
        <f t="shared" si="0"/>
        <v>2000</v>
      </c>
      <c r="H10" s="11">
        <v>4</v>
      </c>
      <c r="I10" s="12" t="s">
        <v>139</v>
      </c>
      <c r="J10" s="4">
        <v>500</v>
      </c>
    </row>
    <row r="11" spans="1:10">
      <c r="A11" s="93">
        <v>5</v>
      </c>
      <c r="B11" s="2" t="s">
        <v>131</v>
      </c>
      <c r="C11" s="94" t="s">
        <v>94</v>
      </c>
      <c r="D11" s="94">
        <v>1600</v>
      </c>
      <c r="E11" s="94">
        <v>300</v>
      </c>
      <c r="F11" s="94">
        <v>100</v>
      </c>
      <c r="G11" s="10">
        <f t="shared" si="0"/>
        <v>2000</v>
      </c>
      <c r="H11" s="11">
        <v>5</v>
      </c>
      <c r="I11" s="12" t="s">
        <v>70</v>
      </c>
      <c r="J11" s="4">
        <v>10982</v>
      </c>
    </row>
    <row r="12" spans="1:10">
      <c r="A12" s="93">
        <v>6</v>
      </c>
      <c r="B12" s="2" t="s">
        <v>23</v>
      </c>
      <c r="C12" s="94" t="s">
        <v>4</v>
      </c>
      <c r="D12" s="94">
        <v>1600</v>
      </c>
      <c r="E12" s="94">
        <v>300</v>
      </c>
      <c r="F12" s="94">
        <v>100</v>
      </c>
      <c r="G12" s="10">
        <f t="shared" si="0"/>
        <v>2000</v>
      </c>
      <c r="H12" s="11">
        <v>6</v>
      </c>
      <c r="I12" s="12" t="s">
        <v>134</v>
      </c>
      <c r="J12" s="4">
        <v>3749</v>
      </c>
    </row>
    <row r="13" spans="1:10">
      <c r="A13" s="93">
        <v>7</v>
      </c>
      <c r="B13" s="2" t="s">
        <v>76</v>
      </c>
      <c r="C13" s="94" t="s">
        <v>48</v>
      </c>
      <c r="D13" s="94">
        <v>1600</v>
      </c>
      <c r="E13" s="94">
        <v>300</v>
      </c>
      <c r="F13" s="94">
        <v>100</v>
      </c>
      <c r="G13" s="10">
        <f t="shared" si="0"/>
        <v>2000</v>
      </c>
      <c r="H13" s="11">
        <v>7</v>
      </c>
      <c r="I13" s="12" t="s">
        <v>150</v>
      </c>
      <c r="J13" s="4">
        <v>0</v>
      </c>
    </row>
    <row r="14" spans="1:10">
      <c r="A14" s="93">
        <v>8</v>
      </c>
      <c r="B14" s="2" t="s">
        <v>36</v>
      </c>
      <c r="C14" s="94" t="s">
        <v>37</v>
      </c>
      <c r="D14" s="94">
        <v>1600</v>
      </c>
      <c r="E14" s="94">
        <v>300</v>
      </c>
      <c r="F14" s="94">
        <v>100</v>
      </c>
      <c r="G14" s="10">
        <f t="shared" si="0"/>
        <v>2000</v>
      </c>
      <c r="H14" s="11">
        <v>8</v>
      </c>
      <c r="I14" s="12" t="s">
        <v>88</v>
      </c>
      <c r="J14" s="4">
        <v>6000</v>
      </c>
    </row>
    <row r="15" spans="1:10">
      <c r="A15" s="93">
        <v>9</v>
      </c>
      <c r="B15" s="2" t="s">
        <v>20</v>
      </c>
      <c r="C15" s="94" t="s">
        <v>5</v>
      </c>
      <c r="D15" s="94">
        <v>1600</v>
      </c>
      <c r="E15" s="94">
        <v>300</v>
      </c>
      <c r="F15" s="94">
        <v>100</v>
      </c>
      <c r="G15" s="10">
        <f t="shared" si="0"/>
        <v>2000</v>
      </c>
      <c r="H15" s="11">
        <v>9</v>
      </c>
      <c r="I15" s="12" t="s">
        <v>165</v>
      </c>
      <c r="J15" s="4">
        <v>3245</v>
      </c>
    </row>
    <row r="16" spans="1:10">
      <c r="A16" s="93">
        <v>10</v>
      </c>
      <c r="B16" s="2" t="s">
        <v>28</v>
      </c>
      <c r="C16" s="94" t="s">
        <v>6</v>
      </c>
      <c r="D16" s="94">
        <v>1600</v>
      </c>
      <c r="E16" s="94">
        <v>0</v>
      </c>
      <c r="F16" s="94">
        <v>0</v>
      </c>
      <c r="G16" s="10">
        <f t="shared" si="0"/>
        <v>1600</v>
      </c>
      <c r="H16" s="11">
        <v>10</v>
      </c>
      <c r="I16" s="12" t="s">
        <v>173</v>
      </c>
      <c r="J16" s="4">
        <v>4000</v>
      </c>
    </row>
    <row r="17" spans="1:10">
      <c r="A17" s="93">
        <v>11</v>
      </c>
      <c r="B17" s="2" t="s">
        <v>31</v>
      </c>
      <c r="C17" s="94" t="s">
        <v>7</v>
      </c>
      <c r="D17" s="94">
        <v>1600</v>
      </c>
      <c r="E17" s="94">
        <v>300</v>
      </c>
      <c r="F17" s="94">
        <v>100</v>
      </c>
      <c r="G17" s="10">
        <f t="shared" si="0"/>
        <v>2000</v>
      </c>
      <c r="H17" s="11">
        <v>11</v>
      </c>
      <c r="I17" s="12" t="s">
        <v>172</v>
      </c>
      <c r="J17" s="4">
        <v>100</v>
      </c>
    </row>
    <row r="18" spans="1:10">
      <c r="A18" s="93">
        <v>12</v>
      </c>
      <c r="B18" s="2" t="s">
        <v>27</v>
      </c>
      <c r="C18" s="94" t="s">
        <v>8</v>
      </c>
      <c r="D18" s="94">
        <v>1600</v>
      </c>
      <c r="E18" s="94">
        <v>300</v>
      </c>
      <c r="F18" s="94">
        <v>100</v>
      </c>
      <c r="G18" s="10">
        <f t="shared" si="0"/>
        <v>2000</v>
      </c>
      <c r="H18" s="11">
        <v>12</v>
      </c>
      <c r="I18" s="12"/>
      <c r="J18" s="4"/>
    </row>
    <row r="19" spans="1:10">
      <c r="A19" s="93">
        <v>13</v>
      </c>
      <c r="B19" s="2" t="s">
        <v>30</v>
      </c>
      <c r="C19" s="94" t="s">
        <v>9</v>
      </c>
      <c r="D19" s="94">
        <v>1600</v>
      </c>
      <c r="E19" s="94">
        <v>0</v>
      </c>
      <c r="F19" s="94">
        <v>0</v>
      </c>
      <c r="G19" s="10">
        <f t="shared" si="0"/>
        <v>1600</v>
      </c>
      <c r="H19" s="11">
        <v>13</v>
      </c>
      <c r="I19" s="12"/>
      <c r="J19" s="4"/>
    </row>
    <row r="20" spans="1:10">
      <c r="A20" s="93">
        <v>14</v>
      </c>
      <c r="B20" s="2" t="s">
        <v>18</v>
      </c>
      <c r="C20" s="94" t="s">
        <v>10</v>
      </c>
      <c r="D20" s="94">
        <v>1600</v>
      </c>
      <c r="E20" s="94">
        <v>0</v>
      </c>
      <c r="F20" s="94">
        <v>100</v>
      </c>
      <c r="G20" s="10">
        <f t="shared" si="0"/>
        <v>1700</v>
      </c>
      <c r="H20" s="11">
        <v>14</v>
      </c>
      <c r="I20" s="12"/>
      <c r="J20" s="4"/>
    </row>
    <row r="21" spans="1:10">
      <c r="A21" s="93">
        <v>15</v>
      </c>
      <c r="B21" s="2" t="s">
        <v>19</v>
      </c>
      <c r="C21" s="94" t="s">
        <v>11</v>
      </c>
      <c r="D21" s="94">
        <v>1600</v>
      </c>
      <c r="E21" s="94">
        <v>300</v>
      </c>
      <c r="F21" s="94">
        <v>100</v>
      </c>
      <c r="G21" s="10">
        <f t="shared" si="0"/>
        <v>2000</v>
      </c>
      <c r="H21" s="11">
        <v>15</v>
      </c>
      <c r="I21" s="12" t="s">
        <v>154</v>
      </c>
      <c r="J21" s="4"/>
    </row>
    <row r="22" spans="1:10">
      <c r="A22" s="93">
        <v>16</v>
      </c>
      <c r="B22" s="2" t="s">
        <v>52</v>
      </c>
      <c r="C22" s="94" t="s">
        <v>12</v>
      </c>
      <c r="D22" s="94">
        <v>1600</v>
      </c>
      <c r="E22" s="94">
        <v>300</v>
      </c>
      <c r="F22" s="94">
        <v>100</v>
      </c>
      <c r="G22" s="10">
        <f t="shared" si="0"/>
        <v>2000</v>
      </c>
      <c r="H22" s="11">
        <v>16</v>
      </c>
      <c r="I22" s="12"/>
      <c r="J22" s="4"/>
    </row>
    <row r="23" spans="1:10">
      <c r="A23" s="93">
        <v>17</v>
      </c>
      <c r="B23" s="2" t="s">
        <v>95</v>
      </c>
      <c r="C23" s="94" t="s">
        <v>96</v>
      </c>
      <c r="D23" s="94">
        <v>1600</v>
      </c>
      <c r="E23" s="94">
        <v>300</v>
      </c>
      <c r="F23" s="94">
        <v>100</v>
      </c>
      <c r="G23" s="10">
        <f t="shared" si="0"/>
        <v>2000</v>
      </c>
      <c r="H23" s="11">
        <v>17</v>
      </c>
      <c r="I23" s="12"/>
      <c r="J23" s="4"/>
    </row>
    <row r="24" spans="1:10">
      <c r="A24" s="93">
        <v>18</v>
      </c>
      <c r="B24" s="2" t="s">
        <v>29</v>
      </c>
      <c r="C24" s="94" t="s">
        <v>13</v>
      </c>
      <c r="D24" s="94">
        <v>1600</v>
      </c>
      <c r="E24" s="94">
        <v>300</v>
      </c>
      <c r="F24" s="94">
        <v>100</v>
      </c>
      <c r="G24" s="10">
        <f t="shared" si="0"/>
        <v>2000</v>
      </c>
      <c r="H24" s="11">
        <v>18</v>
      </c>
      <c r="I24" s="12"/>
      <c r="J24" s="4"/>
    </row>
    <row r="25" spans="1:10">
      <c r="A25" s="93">
        <v>19</v>
      </c>
      <c r="B25" s="2" t="s">
        <v>32</v>
      </c>
      <c r="C25" s="94" t="s">
        <v>14</v>
      </c>
      <c r="D25" s="94">
        <v>1600</v>
      </c>
      <c r="E25" s="94">
        <v>300</v>
      </c>
      <c r="F25" s="94">
        <v>100</v>
      </c>
      <c r="G25" s="10">
        <f t="shared" si="0"/>
        <v>2000</v>
      </c>
      <c r="H25" s="11">
        <v>19</v>
      </c>
      <c r="I25" s="12"/>
      <c r="J25" s="4"/>
    </row>
    <row r="26" spans="1:10">
      <c r="A26" s="93">
        <v>20</v>
      </c>
      <c r="B26" s="2" t="s">
        <v>51</v>
      </c>
      <c r="C26" s="94" t="s">
        <v>15</v>
      </c>
      <c r="D26" s="94">
        <v>1600</v>
      </c>
      <c r="E26" s="94">
        <v>300</v>
      </c>
      <c r="F26" s="94">
        <v>100</v>
      </c>
      <c r="G26" s="10">
        <f t="shared" si="0"/>
        <v>2000</v>
      </c>
      <c r="H26" s="11">
        <v>20</v>
      </c>
      <c r="I26" s="12"/>
      <c r="J26" s="4"/>
    </row>
    <row r="27" spans="1:10">
      <c r="A27" s="93">
        <v>21</v>
      </c>
      <c r="B27" s="2" t="s">
        <v>55</v>
      </c>
      <c r="C27" s="94" t="s">
        <v>56</v>
      </c>
      <c r="D27" s="94">
        <v>1600</v>
      </c>
      <c r="E27" s="94">
        <v>0</v>
      </c>
      <c r="F27" s="94">
        <v>100</v>
      </c>
      <c r="G27" s="10">
        <f t="shared" si="0"/>
        <v>1700</v>
      </c>
      <c r="H27" s="11">
        <v>21</v>
      </c>
      <c r="I27" s="12"/>
      <c r="J27" s="4"/>
    </row>
    <row r="28" spans="1:10">
      <c r="A28" s="93">
        <v>22</v>
      </c>
      <c r="B28" s="2" t="s">
        <v>35</v>
      </c>
      <c r="C28" s="94" t="s">
        <v>16</v>
      </c>
      <c r="D28" s="94">
        <v>1600</v>
      </c>
      <c r="E28" s="94">
        <v>300</v>
      </c>
      <c r="F28" s="94">
        <v>100</v>
      </c>
      <c r="G28" s="10">
        <f t="shared" si="0"/>
        <v>2000</v>
      </c>
      <c r="H28" s="11">
        <v>22</v>
      </c>
      <c r="I28" s="12"/>
      <c r="J28" s="4"/>
    </row>
    <row r="29" spans="1:10">
      <c r="A29" s="93">
        <v>23</v>
      </c>
      <c r="B29" s="2" t="s">
        <v>167</v>
      </c>
      <c r="C29" s="94" t="s">
        <v>168</v>
      </c>
      <c r="D29" s="94">
        <v>1600</v>
      </c>
      <c r="E29" s="94">
        <v>300</v>
      </c>
      <c r="F29" s="94">
        <v>100</v>
      </c>
      <c r="G29" s="10">
        <f t="shared" si="0"/>
        <v>2000</v>
      </c>
      <c r="H29" s="11">
        <v>23</v>
      </c>
      <c r="I29" s="12"/>
      <c r="J29" s="4"/>
    </row>
    <row r="30" spans="1:10">
      <c r="A30" s="93">
        <v>24</v>
      </c>
      <c r="B30" s="2" t="s">
        <v>21</v>
      </c>
      <c r="C30" s="94" t="s">
        <v>17</v>
      </c>
      <c r="D30" s="94">
        <v>1600</v>
      </c>
      <c r="E30" s="94">
        <v>300</v>
      </c>
      <c r="F30" s="94">
        <v>100</v>
      </c>
      <c r="G30" s="10">
        <f t="shared" si="0"/>
        <v>2000</v>
      </c>
      <c r="H30" s="11">
        <v>24</v>
      </c>
      <c r="I30" s="12"/>
      <c r="J30" s="4"/>
    </row>
    <row r="31" spans="1:10">
      <c r="A31" s="93">
        <v>25</v>
      </c>
      <c r="B31" s="2" t="s">
        <v>54</v>
      </c>
      <c r="C31" s="94" t="s">
        <v>169</v>
      </c>
      <c r="D31" s="94">
        <v>4000</v>
      </c>
      <c r="E31" s="94">
        <v>0</v>
      </c>
      <c r="F31" s="94">
        <v>0</v>
      </c>
      <c r="G31" s="10">
        <f t="shared" si="0"/>
        <v>4000</v>
      </c>
      <c r="H31" s="11">
        <v>25</v>
      </c>
      <c r="I31" s="12"/>
      <c r="J31" s="4"/>
    </row>
    <row r="32" spans="1:10">
      <c r="A32" s="93">
        <v>26</v>
      </c>
      <c r="B32" s="2" t="s">
        <v>69</v>
      </c>
      <c r="C32" s="94"/>
      <c r="D32" s="94">
        <v>6050</v>
      </c>
      <c r="E32" s="94">
        <v>0</v>
      </c>
      <c r="F32" s="94">
        <v>0</v>
      </c>
      <c r="G32" s="10">
        <f t="shared" si="0"/>
        <v>6050</v>
      </c>
      <c r="H32" s="11">
        <v>26</v>
      </c>
      <c r="I32" s="12"/>
      <c r="J32" s="4"/>
    </row>
    <row r="33" spans="1:10">
      <c r="A33" s="93">
        <v>27</v>
      </c>
      <c r="B33" s="2" t="s">
        <v>138</v>
      </c>
      <c r="C33" s="94"/>
      <c r="D33" s="94">
        <v>1000</v>
      </c>
      <c r="E33" s="94">
        <v>0</v>
      </c>
      <c r="F33" s="94">
        <v>0</v>
      </c>
      <c r="G33" s="10">
        <f t="shared" si="0"/>
        <v>1000</v>
      </c>
      <c r="H33" s="11">
        <v>27</v>
      </c>
      <c r="I33" s="12"/>
      <c r="J33" s="4"/>
    </row>
    <row r="34" spans="1:10">
      <c r="A34" s="93">
        <v>28</v>
      </c>
      <c r="B34" s="2" t="s">
        <v>97</v>
      </c>
      <c r="C34" s="94"/>
      <c r="D34" s="94">
        <v>0</v>
      </c>
      <c r="E34" s="94">
        <v>0</v>
      </c>
      <c r="F34" s="94">
        <v>0</v>
      </c>
      <c r="G34" s="10">
        <f t="shared" si="0"/>
        <v>0</v>
      </c>
      <c r="H34" s="11">
        <v>28</v>
      </c>
      <c r="I34" s="12"/>
      <c r="J34" s="4"/>
    </row>
    <row r="35" spans="1:10" ht="16.5" thickBot="1">
      <c r="A35" s="93">
        <v>29</v>
      </c>
      <c r="B35" s="33" t="s">
        <v>74</v>
      </c>
      <c r="C35" s="96" t="s">
        <v>73</v>
      </c>
      <c r="D35" s="96">
        <v>1000</v>
      </c>
      <c r="E35" s="96">
        <v>0</v>
      </c>
      <c r="F35" s="96">
        <v>0</v>
      </c>
      <c r="G35" s="10">
        <f t="shared" si="0"/>
        <v>1000</v>
      </c>
      <c r="H35" s="11">
        <v>29</v>
      </c>
      <c r="I35" s="72"/>
      <c r="J35" s="73"/>
    </row>
    <row r="36" spans="1:10" ht="16.5" thickBot="1">
      <c r="A36" s="126" t="s">
        <v>24</v>
      </c>
      <c r="B36" s="127"/>
      <c r="C36" s="128"/>
      <c r="D36" s="90"/>
      <c r="E36" s="90"/>
      <c r="F36" s="90"/>
      <c r="G36" s="18">
        <f>SUM(G7:G35)</f>
        <v>58650</v>
      </c>
      <c r="I36" s="18" t="s">
        <v>24</v>
      </c>
      <c r="J36" s="19">
        <f>SUM(J7:J19)</f>
        <v>47476</v>
      </c>
    </row>
    <row r="37" spans="1:10" ht="16.5" thickBot="1"/>
    <row r="38" spans="1:10">
      <c r="A38" s="129" t="s">
        <v>44</v>
      </c>
      <c r="B38" s="130"/>
      <c r="C38" s="6">
        <f>SUM(G36)</f>
        <v>58650</v>
      </c>
      <c r="D38" s="28"/>
      <c r="E38" s="28"/>
      <c r="F38" s="28"/>
    </row>
    <row r="39" spans="1:10">
      <c r="A39" s="131" t="s">
        <v>45</v>
      </c>
      <c r="B39" s="132"/>
      <c r="C39" s="7">
        <v>12624</v>
      </c>
      <c r="D39" s="28"/>
      <c r="E39" s="28"/>
      <c r="F39" s="28"/>
    </row>
    <row r="40" spans="1:10">
      <c r="A40" s="131" t="s">
        <v>46</v>
      </c>
      <c r="B40" s="132"/>
      <c r="C40" s="7">
        <f>J36</f>
        <v>47476</v>
      </c>
      <c r="D40" s="28"/>
      <c r="E40" s="28"/>
      <c r="F40" s="28"/>
    </row>
    <row r="41" spans="1:10" ht="18" thickBot="1">
      <c r="A41" s="133" t="s">
        <v>47</v>
      </c>
      <c r="B41" s="134"/>
      <c r="C41" s="8">
        <f>SUM(C38+C39-C40)</f>
        <v>23798</v>
      </c>
      <c r="D41" s="28"/>
      <c r="E41" s="28"/>
      <c r="F41" s="28"/>
      <c r="I41" s="119" t="s">
        <v>40</v>
      </c>
      <c r="J41" s="119"/>
    </row>
  </sheetData>
  <mergeCells count="12">
    <mergeCell ref="I41:J41"/>
    <mergeCell ref="A1:J1"/>
    <mergeCell ref="A2:J2"/>
    <mergeCell ref="A3:J3"/>
    <mergeCell ref="A4:J4"/>
    <mergeCell ref="A5:G5"/>
    <mergeCell ref="I5:J5"/>
    <mergeCell ref="A36:C36"/>
    <mergeCell ref="A38:B38"/>
    <mergeCell ref="A39:B39"/>
    <mergeCell ref="A40:B40"/>
    <mergeCell ref="A41:B41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topLeftCell="A10" workbookViewId="0">
      <selection activeCell="F37" sqref="F37"/>
    </sheetView>
  </sheetViews>
  <sheetFormatPr defaultRowHeight="15.75"/>
  <cols>
    <col min="1" max="1" width="5.42578125" style="87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87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159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 ht="16.5" thickBot="1">
      <c r="A6" s="104" t="s">
        <v>50</v>
      </c>
      <c r="B6" s="105" t="s">
        <v>0</v>
      </c>
      <c r="C6" s="105" t="s">
        <v>39</v>
      </c>
      <c r="D6" s="105" t="s">
        <v>67</v>
      </c>
      <c r="E6" s="105" t="s">
        <v>66</v>
      </c>
      <c r="F6" s="105" t="s">
        <v>68</v>
      </c>
      <c r="G6" s="106" t="s">
        <v>1</v>
      </c>
      <c r="H6" s="11" t="s">
        <v>50</v>
      </c>
      <c r="I6" s="20" t="s">
        <v>38</v>
      </c>
      <c r="J6" s="61"/>
    </row>
    <row r="7" spans="1:10">
      <c r="A7" s="91">
        <v>1</v>
      </c>
      <c r="B7" s="107" t="s">
        <v>22</v>
      </c>
      <c r="C7" s="92" t="s">
        <v>2</v>
      </c>
      <c r="D7" s="92">
        <v>1600</v>
      </c>
      <c r="E7" s="92">
        <v>300</v>
      </c>
      <c r="F7" s="61">
        <v>100</v>
      </c>
      <c r="G7" s="110">
        <f>SUM(D7:F7)</f>
        <v>2000</v>
      </c>
      <c r="H7" s="11">
        <v>1</v>
      </c>
      <c r="I7" s="2" t="s">
        <v>162</v>
      </c>
      <c r="J7" s="2">
        <v>14600</v>
      </c>
    </row>
    <row r="8" spans="1:10">
      <c r="A8" s="93">
        <v>2</v>
      </c>
      <c r="B8" s="2" t="s">
        <v>91</v>
      </c>
      <c r="C8" s="94" t="s">
        <v>75</v>
      </c>
      <c r="D8" s="94">
        <v>1600</v>
      </c>
      <c r="E8" s="94">
        <v>300</v>
      </c>
      <c r="F8" s="10">
        <v>100</v>
      </c>
      <c r="G8" s="111">
        <f t="shared" ref="G8:G30" si="0">SUM(D8:F8)</f>
        <v>2000</v>
      </c>
      <c r="H8" s="11">
        <v>2</v>
      </c>
      <c r="I8" s="2" t="s">
        <v>164</v>
      </c>
      <c r="J8" s="2">
        <v>2000</v>
      </c>
    </row>
    <row r="9" spans="1:10">
      <c r="A9" s="93">
        <v>3</v>
      </c>
      <c r="B9" s="2" t="s">
        <v>49</v>
      </c>
      <c r="C9" s="94" t="s">
        <v>3</v>
      </c>
      <c r="D9" s="94">
        <v>1600</v>
      </c>
      <c r="E9" s="94">
        <v>300</v>
      </c>
      <c r="F9" s="10">
        <v>100</v>
      </c>
      <c r="G9" s="111">
        <f t="shared" si="0"/>
        <v>2000</v>
      </c>
      <c r="H9" s="11">
        <v>3</v>
      </c>
      <c r="I9" s="2" t="s">
        <v>163</v>
      </c>
      <c r="J9" s="2">
        <v>2000</v>
      </c>
    </row>
    <row r="10" spans="1:10">
      <c r="A10" s="93">
        <v>4</v>
      </c>
      <c r="B10" s="2" t="s">
        <v>92</v>
      </c>
      <c r="C10" s="94" t="s">
        <v>93</v>
      </c>
      <c r="D10" s="94">
        <v>1600</v>
      </c>
      <c r="E10" s="94">
        <v>300</v>
      </c>
      <c r="F10" s="10">
        <v>100</v>
      </c>
      <c r="G10" s="111">
        <f t="shared" si="0"/>
        <v>2000</v>
      </c>
      <c r="H10" s="11">
        <v>4</v>
      </c>
      <c r="I10" s="2" t="s">
        <v>137</v>
      </c>
      <c r="J10" s="2">
        <v>2200</v>
      </c>
    </row>
    <row r="11" spans="1:10">
      <c r="A11" s="93">
        <v>5</v>
      </c>
      <c r="B11" s="2" t="s">
        <v>131</v>
      </c>
      <c r="C11" s="94" t="s">
        <v>94</v>
      </c>
      <c r="D11" s="94">
        <v>1600</v>
      </c>
      <c r="E11" s="94">
        <v>300</v>
      </c>
      <c r="F11" s="10">
        <v>100</v>
      </c>
      <c r="G11" s="111">
        <f t="shared" si="0"/>
        <v>2000</v>
      </c>
      <c r="H11" s="11">
        <v>5</v>
      </c>
      <c r="I11" s="2" t="s">
        <v>139</v>
      </c>
      <c r="J11" s="2">
        <v>500</v>
      </c>
    </row>
    <row r="12" spans="1:10">
      <c r="A12" s="93">
        <v>6</v>
      </c>
      <c r="B12" s="2" t="s">
        <v>23</v>
      </c>
      <c r="C12" s="94" t="s">
        <v>4</v>
      </c>
      <c r="D12" s="94">
        <v>1600</v>
      </c>
      <c r="E12" s="94">
        <v>300</v>
      </c>
      <c r="F12" s="10">
        <v>100</v>
      </c>
      <c r="G12" s="111">
        <f t="shared" si="0"/>
        <v>2000</v>
      </c>
      <c r="H12" s="11">
        <v>6</v>
      </c>
      <c r="I12" s="2" t="s">
        <v>175</v>
      </c>
      <c r="J12" s="2">
        <v>28027</v>
      </c>
    </row>
    <row r="13" spans="1:10">
      <c r="A13" s="93">
        <v>7</v>
      </c>
      <c r="B13" s="2" t="s">
        <v>76</v>
      </c>
      <c r="C13" s="94" t="s">
        <v>48</v>
      </c>
      <c r="D13" s="94">
        <v>1600</v>
      </c>
      <c r="E13" s="94">
        <v>300</v>
      </c>
      <c r="F13" s="10">
        <v>100</v>
      </c>
      <c r="G13" s="111">
        <f t="shared" si="0"/>
        <v>2000</v>
      </c>
      <c r="H13" s="11">
        <v>7</v>
      </c>
      <c r="I13" s="2" t="s">
        <v>150</v>
      </c>
      <c r="J13" s="2">
        <v>0</v>
      </c>
    </row>
    <row r="14" spans="1:10">
      <c r="A14" s="93">
        <v>8</v>
      </c>
      <c r="B14" s="2" t="s">
        <v>36</v>
      </c>
      <c r="C14" s="94" t="s">
        <v>37</v>
      </c>
      <c r="D14" s="94">
        <v>1600</v>
      </c>
      <c r="E14" s="94">
        <v>300</v>
      </c>
      <c r="F14" s="10">
        <v>100</v>
      </c>
      <c r="G14" s="111">
        <f t="shared" si="0"/>
        <v>2000</v>
      </c>
      <c r="H14" s="11">
        <v>8</v>
      </c>
      <c r="I14" s="2" t="s">
        <v>88</v>
      </c>
      <c r="J14" s="2">
        <v>6000</v>
      </c>
    </row>
    <row r="15" spans="1:10">
      <c r="A15" s="93">
        <v>9</v>
      </c>
      <c r="B15" s="2" t="s">
        <v>20</v>
      </c>
      <c r="C15" s="94" t="s">
        <v>5</v>
      </c>
      <c r="D15" s="94">
        <v>1600</v>
      </c>
      <c r="E15" s="94">
        <v>300</v>
      </c>
      <c r="F15" s="10">
        <v>100</v>
      </c>
      <c r="G15" s="111">
        <f t="shared" si="0"/>
        <v>2000</v>
      </c>
      <c r="H15" s="11">
        <v>9</v>
      </c>
      <c r="I15" s="2" t="s">
        <v>165</v>
      </c>
      <c r="J15" s="2">
        <v>415</v>
      </c>
    </row>
    <row r="16" spans="1:10">
      <c r="A16" s="93">
        <v>10</v>
      </c>
      <c r="B16" s="2" t="s">
        <v>28</v>
      </c>
      <c r="C16" s="94" t="s">
        <v>6</v>
      </c>
      <c r="D16" s="94">
        <v>1600</v>
      </c>
      <c r="E16" s="94">
        <v>0</v>
      </c>
      <c r="F16" s="10">
        <v>0</v>
      </c>
      <c r="G16" s="111">
        <f t="shared" si="0"/>
        <v>1600</v>
      </c>
      <c r="H16" s="11">
        <v>10</v>
      </c>
      <c r="I16" s="2" t="s">
        <v>155</v>
      </c>
      <c r="J16" s="2">
        <v>150</v>
      </c>
    </row>
    <row r="17" spans="1:10">
      <c r="A17" s="93">
        <v>11</v>
      </c>
      <c r="B17" s="2" t="s">
        <v>31</v>
      </c>
      <c r="C17" s="94" t="s">
        <v>7</v>
      </c>
      <c r="D17" s="94">
        <v>1500</v>
      </c>
      <c r="E17" s="94">
        <v>300</v>
      </c>
      <c r="F17" s="10">
        <v>100</v>
      </c>
      <c r="G17" s="111">
        <f t="shared" si="0"/>
        <v>1900</v>
      </c>
      <c r="H17" s="11">
        <v>11</v>
      </c>
      <c r="I17" s="2"/>
      <c r="J17" s="2"/>
    </row>
    <row r="18" spans="1:10">
      <c r="A18" s="93">
        <v>12</v>
      </c>
      <c r="B18" s="2" t="s">
        <v>27</v>
      </c>
      <c r="C18" s="94" t="s">
        <v>8</v>
      </c>
      <c r="D18" s="94">
        <v>1600</v>
      </c>
      <c r="E18" s="94">
        <v>300</v>
      </c>
      <c r="F18" s="10">
        <v>100</v>
      </c>
      <c r="G18" s="111">
        <f t="shared" si="0"/>
        <v>2000</v>
      </c>
      <c r="H18" s="11">
        <v>12</v>
      </c>
      <c r="I18" s="2"/>
      <c r="J18" s="2"/>
    </row>
    <row r="19" spans="1:10">
      <c r="A19" s="93">
        <v>13</v>
      </c>
      <c r="B19" s="2" t="s">
        <v>30</v>
      </c>
      <c r="C19" s="94" t="s">
        <v>9</v>
      </c>
      <c r="D19" s="94">
        <v>1600</v>
      </c>
      <c r="E19" s="94">
        <v>0</v>
      </c>
      <c r="F19" s="10">
        <v>0</v>
      </c>
      <c r="G19" s="111">
        <f t="shared" si="0"/>
        <v>1600</v>
      </c>
      <c r="H19" s="11">
        <v>13</v>
      </c>
      <c r="I19" s="2"/>
      <c r="J19" s="2"/>
    </row>
    <row r="20" spans="1:10">
      <c r="A20" s="93">
        <v>14</v>
      </c>
      <c r="B20" s="2" t="s">
        <v>18</v>
      </c>
      <c r="C20" s="94" t="s">
        <v>10</v>
      </c>
      <c r="D20" s="94">
        <v>1600</v>
      </c>
      <c r="E20" s="94">
        <v>0</v>
      </c>
      <c r="F20" s="10">
        <v>100</v>
      </c>
      <c r="G20" s="111">
        <f t="shared" si="0"/>
        <v>1700</v>
      </c>
      <c r="H20" s="11">
        <v>14</v>
      </c>
      <c r="I20" s="2"/>
      <c r="J20" s="2"/>
    </row>
    <row r="21" spans="1:10">
      <c r="A21" s="93">
        <v>15</v>
      </c>
      <c r="B21" s="2" t="s">
        <v>19</v>
      </c>
      <c r="C21" s="94" t="s">
        <v>11</v>
      </c>
      <c r="D21" s="94">
        <v>1500</v>
      </c>
      <c r="E21" s="94">
        <v>300</v>
      </c>
      <c r="F21" s="10">
        <v>100</v>
      </c>
      <c r="G21" s="111">
        <f t="shared" si="0"/>
        <v>1900</v>
      </c>
      <c r="H21" s="11">
        <v>15</v>
      </c>
      <c r="I21" s="2" t="s">
        <v>154</v>
      </c>
      <c r="J21" s="2"/>
    </row>
    <row r="22" spans="1:10">
      <c r="A22" s="93">
        <v>16</v>
      </c>
      <c r="B22" s="2" t="s">
        <v>52</v>
      </c>
      <c r="C22" s="94" t="s">
        <v>12</v>
      </c>
      <c r="D22" s="94">
        <v>1600</v>
      </c>
      <c r="E22" s="94">
        <v>300</v>
      </c>
      <c r="F22" s="10">
        <v>100</v>
      </c>
      <c r="G22" s="111">
        <f t="shared" si="0"/>
        <v>2000</v>
      </c>
      <c r="H22" s="11">
        <v>16</v>
      </c>
      <c r="I22" s="2"/>
      <c r="J22" s="2"/>
    </row>
    <row r="23" spans="1:10">
      <c r="A23" s="93">
        <v>17</v>
      </c>
      <c r="B23" s="2" t="s">
        <v>95</v>
      </c>
      <c r="C23" s="94" t="s">
        <v>96</v>
      </c>
      <c r="D23" s="94">
        <v>1600</v>
      </c>
      <c r="E23" s="94">
        <v>300</v>
      </c>
      <c r="F23" s="10">
        <v>100</v>
      </c>
      <c r="G23" s="111">
        <f t="shared" si="0"/>
        <v>2000</v>
      </c>
      <c r="H23" s="11">
        <v>17</v>
      </c>
      <c r="I23" s="2"/>
      <c r="J23" s="2"/>
    </row>
    <row r="24" spans="1:10">
      <c r="A24" s="93">
        <v>18</v>
      </c>
      <c r="B24" s="2" t="s">
        <v>29</v>
      </c>
      <c r="C24" s="94" t="s">
        <v>13</v>
      </c>
      <c r="D24" s="94">
        <v>1600</v>
      </c>
      <c r="E24" s="94">
        <v>300</v>
      </c>
      <c r="F24" s="10">
        <v>100</v>
      </c>
      <c r="G24" s="111">
        <f t="shared" si="0"/>
        <v>2000</v>
      </c>
      <c r="H24" s="11">
        <v>18</v>
      </c>
      <c r="I24" s="2"/>
      <c r="J24" s="2"/>
    </row>
    <row r="25" spans="1:10">
      <c r="A25" s="93">
        <v>19</v>
      </c>
      <c r="B25" s="2" t="s">
        <v>32</v>
      </c>
      <c r="C25" s="94" t="s">
        <v>14</v>
      </c>
      <c r="D25" s="94">
        <v>1600</v>
      </c>
      <c r="E25" s="94">
        <v>300</v>
      </c>
      <c r="F25" s="10">
        <v>100</v>
      </c>
      <c r="G25" s="111">
        <f t="shared" si="0"/>
        <v>2000</v>
      </c>
      <c r="H25" s="11">
        <v>19</v>
      </c>
      <c r="I25" s="2"/>
      <c r="J25" s="2"/>
    </row>
    <row r="26" spans="1:10">
      <c r="A26" s="93">
        <v>20</v>
      </c>
      <c r="B26" s="2" t="s">
        <v>51</v>
      </c>
      <c r="C26" s="94" t="s">
        <v>15</v>
      </c>
      <c r="D26" s="94">
        <v>1600</v>
      </c>
      <c r="E26" s="94">
        <v>300</v>
      </c>
      <c r="F26" s="10">
        <v>100</v>
      </c>
      <c r="G26" s="111">
        <f t="shared" si="0"/>
        <v>2000</v>
      </c>
      <c r="H26" s="11">
        <v>20</v>
      </c>
      <c r="I26" s="2"/>
      <c r="J26" s="2"/>
    </row>
    <row r="27" spans="1:10">
      <c r="A27" s="93">
        <v>21</v>
      </c>
      <c r="B27" s="2" t="s">
        <v>55</v>
      </c>
      <c r="C27" s="94" t="s">
        <v>56</v>
      </c>
      <c r="D27" s="94">
        <v>1600</v>
      </c>
      <c r="E27" s="94">
        <v>0</v>
      </c>
      <c r="F27" s="10">
        <v>100</v>
      </c>
      <c r="G27" s="111">
        <f t="shared" si="0"/>
        <v>1700</v>
      </c>
      <c r="H27" s="11">
        <v>21</v>
      </c>
      <c r="I27" s="2"/>
      <c r="J27" s="2"/>
    </row>
    <row r="28" spans="1:10">
      <c r="A28" s="93">
        <v>22</v>
      </c>
      <c r="B28" s="2" t="s">
        <v>35</v>
      </c>
      <c r="C28" s="94" t="s">
        <v>16</v>
      </c>
      <c r="D28" s="94">
        <v>1600</v>
      </c>
      <c r="E28" s="94">
        <v>300</v>
      </c>
      <c r="F28" s="10">
        <v>100</v>
      </c>
      <c r="G28" s="111">
        <f t="shared" si="0"/>
        <v>2000</v>
      </c>
      <c r="H28" s="11">
        <v>22</v>
      </c>
      <c r="I28" s="2"/>
      <c r="J28" s="2"/>
    </row>
    <row r="29" spans="1:10">
      <c r="A29" s="93">
        <v>23</v>
      </c>
      <c r="B29" s="2" t="s">
        <v>21</v>
      </c>
      <c r="C29" s="94" t="s">
        <v>17</v>
      </c>
      <c r="D29" s="94">
        <v>1600</v>
      </c>
      <c r="E29" s="94">
        <v>300</v>
      </c>
      <c r="F29" s="10">
        <v>100</v>
      </c>
      <c r="G29" s="111">
        <f t="shared" si="0"/>
        <v>2000</v>
      </c>
      <c r="H29" s="11">
        <v>23</v>
      </c>
      <c r="I29" s="2"/>
      <c r="J29" s="2"/>
    </row>
    <row r="30" spans="1:10">
      <c r="A30" s="93">
        <v>24</v>
      </c>
      <c r="B30" s="2" t="s">
        <v>54</v>
      </c>
      <c r="C30" s="94"/>
      <c r="D30" s="94">
        <v>4000</v>
      </c>
      <c r="E30" s="94">
        <v>0</v>
      </c>
      <c r="F30" s="10">
        <v>0</v>
      </c>
      <c r="G30" s="111">
        <f t="shared" si="0"/>
        <v>4000</v>
      </c>
      <c r="H30" s="11">
        <v>24</v>
      </c>
      <c r="I30" s="2"/>
      <c r="J30" s="2"/>
    </row>
    <row r="31" spans="1:10">
      <c r="A31" s="93">
        <v>25</v>
      </c>
      <c r="B31" s="2" t="s">
        <v>69</v>
      </c>
      <c r="C31" s="94"/>
      <c r="D31" s="94">
        <v>6050</v>
      </c>
      <c r="E31" s="94">
        <v>0</v>
      </c>
      <c r="F31" s="10">
        <v>0</v>
      </c>
      <c r="G31" s="111">
        <f t="shared" ref="G31:G34" si="1">SUM(D31:F31)</f>
        <v>6050</v>
      </c>
      <c r="H31" s="11">
        <v>25</v>
      </c>
      <c r="I31" s="2"/>
      <c r="J31" s="2"/>
    </row>
    <row r="32" spans="1:10">
      <c r="A32" s="93">
        <v>26</v>
      </c>
      <c r="B32" s="2" t="s">
        <v>138</v>
      </c>
      <c r="C32" s="94"/>
      <c r="D32" s="94">
        <v>1000</v>
      </c>
      <c r="E32" s="94">
        <v>0</v>
      </c>
      <c r="F32" s="10">
        <v>0</v>
      </c>
      <c r="G32" s="111">
        <f t="shared" si="1"/>
        <v>1000</v>
      </c>
      <c r="H32" s="11">
        <v>26</v>
      </c>
      <c r="I32" s="2"/>
      <c r="J32" s="2"/>
    </row>
    <row r="33" spans="1:10">
      <c r="A33" s="14">
        <v>27</v>
      </c>
      <c r="B33" s="15" t="s">
        <v>97</v>
      </c>
      <c r="C33" s="16"/>
      <c r="D33" s="16">
        <v>0</v>
      </c>
      <c r="E33" s="16">
        <v>0</v>
      </c>
      <c r="F33" s="108">
        <v>0</v>
      </c>
      <c r="G33" s="112">
        <f t="shared" si="1"/>
        <v>0</v>
      </c>
      <c r="H33" s="11">
        <v>27</v>
      </c>
      <c r="I33" s="2"/>
      <c r="J33" s="2"/>
    </row>
    <row r="34" spans="1:10" ht="16.5" thickBot="1">
      <c r="A34" s="95">
        <v>28</v>
      </c>
      <c r="B34" s="33" t="s">
        <v>74</v>
      </c>
      <c r="C34" s="96" t="s">
        <v>73</v>
      </c>
      <c r="D34" s="96">
        <v>1000</v>
      </c>
      <c r="E34" s="96">
        <v>0</v>
      </c>
      <c r="F34" s="21">
        <v>0</v>
      </c>
      <c r="G34" s="113">
        <f t="shared" si="1"/>
        <v>1000</v>
      </c>
      <c r="H34" s="11">
        <v>28</v>
      </c>
      <c r="I34" s="2"/>
      <c r="J34" s="2"/>
    </row>
    <row r="35" spans="1:10" ht="16.5" thickBot="1">
      <c r="A35" s="135" t="s">
        <v>24</v>
      </c>
      <c r="B35" s="136"/>
      <c r="C35" s="137"/>
      <c r="D35" s="109"/>
      <c r="E35" s="109"/>
      <c r="F35" s="109"/>
      <c r="G35" s="13">
        <f>SUM(G7:G34)</f>
        <v>56450</v>
      </c>
      <c r="I35" s="18" t="s">
        <v>24</v>
      </c>
      <c r="J35" s="19">
        <f>SUM(J7:J34)</f>
        <v>55892</v>
      </c>
    </row>
    <row r="36" spans="1:10" ht="16.5" thickBot="1"/>
    <row r="37" spans="1:10">
      <c r="A37" s="129" t="s">
        <v>44</v>
      </c>
      <c r="B37" s="130"/>
      <c r="C37" s="6">
        <f>SUM(G35)</f>
        <v>56450</v>
      </c>
      <c r="D37" s="28"/>
      <c r="E37" s="28"/>
      <c r="F37" s="28"/>
    </row>
    <row r="38" spans="1:10">
      <c r="A38" s="131" t="s">
        <v>45</v>
      </c>
      <c r="B38" s="132"/>
      <c r="C38" s="7">
        <v>12066</v>
      </c>
      <c r="D38" s="28"/>
      <c r="E38" s="28"/>
      <c r="F38" s="28"/>
    </row>
    <row r="39" spans="1:10">
      <c r="A39" s="131" t="s">
        <v>46</v>
      </c>
      <c r="B39" s="132"/>
      <c r="C39" s="7">
        <f>J35</f>
        <v>55892</v>
      </c>
      <c r="D39" s="28"/>
      <c r="E39" s="28"/>
      <c r="F39" s="28"/>
    </row>
    <row r="40" spans="1:10" ht="18" thickBot="1">
      <c r="A40" s="133" t="s">
        <v>47</v>
      </c>
      <c r="B40" s="134"/>
      <c r="C40" s="8">
        <f>SUM(C37+C38-C39)</f>
        <v>12624</v>
      </c>
      <c r="D40" s="28"/>
      <c r="E40" s="28"/>
      <c r="F40" s="28"/>
      <c r="I40" s="119" t="s">
        <v>40</v>
      </c>
      <c r="J40" s="119"/>
    </row>
  </sheetData>
  <mergeCells count="12">
    <mergeCell ref="I40:J40"/>
    <mergeCell ref="A1:J1"/>
    <mergeCell ref="A2:J2"/>
    <mergeCell ref="A3:J3"/>
    <mergeCell ref="A4:J4"/>
    <mergeCell ref="A5:G5"/>
    <mergeCell ref="I5:J5"/>
    <mergeCell ref="A35:C35"/>
    <mergeCell ref="A37:B37"/>
    <mergeCell ref="A38:B38"/>
    <mergeCell ref="A39:B39"/>
    <mergeCell ref="A40:B40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topLeftCell="A4" workbookViewId="0">
      <selection activeCell="F39" sqref="F39"/>
    </sheetView>
  </sheetViews>
  <sheetFormatPr defaultRowHeight="15.75"/>
  <cols>
    <col min="1" max="1" width="5.42578125" style="78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78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156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80" t="s">
        <v>50</v>
      </c>
      <c r="B6" s="81" t="s">
        <v>0</v>
      </c>
      <c r="C6" s="81" t="s">
        <v>39</v>
      </c>
      <c r="D6" s="81" t="s">
        <v>67</v>
      </c>
      <c r="E6" s="81" t="s">
        <v>66</v>
      </c>
      <c r="F6" s="81" t="s">
        <v>68</v>
      </c>
      <c r="G6" s="61" t="s">
        <v>1</v>
      </c>
      <c r="H6" s="11" t="s">
        <v>50</v>
      </c>
      <c r="I6" s="20" t="s">
        <v>38</v>
      </c>
      <c r="J6" s="61"/>
    </row>
    <row r="7" spans="1:10">
      <c r="A7" s="82">
        <v>1</v>
      </c>
      <c r="B7" s="2" t="s">
        <v>22</v>
      </c>
      <c r="C7" s="83" t="s">
        <v>2</v>
      </c>
      <c r="D7" s="83">
        <v>1600</v>
      </c>
      <c r="E7" s="83">
        <v>300</v>
      </c>
      <c r="F7" s="83">
        <v>100</v>
      </c>
      <c r="G7" s="10">
        <f>SUM(D7:F7)</f>
        <v>2000</v>
      </c>
      <c r="H7" s="11">
        <v>1</v>
      </c>
      <c r="I7" s="12" t="s">
        <v>160</v>
      </c>
      <c r="J7" s="4">
        <v>14600</v>
      </c>
    </row>
    <row r="8" spans="1:10">
      <c r="A8" s="82">
        <v>2</v>
      </c>
      <c r="B8" s="2" t="s">
        <v>91</v>
      </c>
      <c r="C8" s="83" t="s">
        <v>75</v>
      </c>
      <c r="D8" s="86">
        <v>1600</v>
      </c>
      <c r="E8" s="86">
        <v>300</v>
      </c>
      <c r="F8" s="86">
        <v>100</v>
      </c>
      <c r="G8" s="10">
        <f t="shared" ref="G8:G34" si="0">SUM(D8:F8)</f>
        <v>2000</v>
      </c>
      <c r="H8" s="11">
        <v>2</v>
      </c>
      <c r="I8" s="117" t="s">
        <v>157</v>
      </c>
      <c r="J8" s="4">
        <v>4750</v>
      </c>
    </row>
    <row r="9" spans="1:10">
      <c r="A9" s="82">
        <v>3</v>
      </c>
      <c r="B9" s="2" t="s">
        <v>49</v>
      </c>
      <c r="C9" s="83" t="s">
        <v>3</v>
      </c>
      <c r="D9" s="86">
        <v>1600</v>
      </c>
      <c r="E9" s="86">
        <v>300</v>
      </c>
      <c r="F9" s="86">
        <v>100</v>
      </c>
      <c r="G9" s="10">
        <f t="shared" si="0"/>
        <v>2000</v>
      </c>
      <c r="H9" s="11">
        <v>3</v>
      </c>
      <c r="I9" s="12" t="s">
        <v>161</v>
      </c>
      <c r="J9" s="4">
        <v>2000</v>
      </c>
    </row>
    <row r="10" spans="1:10">
      <c r="A10" s="82">
        <v>4</v>
      </c>
      <c r="B10" s="2" t="s">
        <v>92</v>
      </c>
      <c r="C10" s="83" t="s">
        <v>93</v>
      </c>
      <c r="D10" s="86">
        <v>1600</v>
      </c>
      <c r="E10" s="86">
        <v>300</v>
      </c>
      <c r="F10" s="86">
        <v>100</v>
      </c>
      <c r="G10" s="10">
        <f t="shared" si="0"/>
        <v>2000</v>
      </c>
      <c r="H10" s="11">
        <v>4</v>
      </c>
      <c r="I10" s="12" t="s">
        <v>137</v>
      </c>
      <c r="J10" s="4">
        <v>2200</v>
      </c>
    </row>
    <row r="11" spans="1:10">
      <c r="A11" s="82">
        <v>5</v>
      </c>
      <c r="B11" s="2" t="s">
        <v>131</v>
      </c>
      <c r="C11" s="83" t="s">
        <v>94</v>
      </c>
      <c r="D11" s="86">
        <v>1600</v>
      </c>
      <c r="E11" s="86">
        <v>300</v>
      </c>
      <c r="F11" s="86">
        <v>100</v>
      </c>
      <c r="G11" s="10">
        <f t="shared" si="0"/>
        <v>2000</v>
      </c>
      <c r="H11" s="11">
        <v>5</v>
      </c>
      <c r="I11" s="12" t="s">
        <v>139</v>
      </c>
      <c r="J11" s="4">
        <v>500</v>
      </c>
    </row>
    <row r="12" spans="1:10">
      <c r="A12" s="82">
        <v>6</v>
      </c>
      <c r="B12" s="2" t="s">
        <v>23</v>
      </c>
      <c r="C12" s="83" t="s">
        <v>4</v>
      </c>
      <c r="D12" s="86">
        <v>1600</v>
      </c>
      <c r="E12" s="86">
        <v>300</v>
      </c>
      <c r="F12" s="86">
        <v>100</v>
      </c>
      <c r="G12" s="10">
        <f t="shared" si="0"/>
        <v>2000</v>
      </c>
      <c r="H12" s="11">
        <v>6</v>
      </c>
      <c r="I12" s="12" t="s">
        <v>70</v>
      </c>
      <c r="J12" s="4">
        <v>14959</v>
      </c>
    </row>
    <row r="13" spans="1:10">
      <c r="A13" s="82">
        <v>7</v>
      </c>
      <c r="B13" s="2" t="s">
        <v>76</v>
      </c>
      <c r="C13" s="83" t="s">
        <v>48</v>
      </c>
      <c r="D13" s="86">
        <v>1600</v>
      </c>
      <c r="E13" s="86">
        <v>300</v>
      </c>
      <c r="F13" s="86">
        <v>100</v>
      </c>
      <c r="G13" s="10">
        <f t="shared" si="0"/>
        <v>2000</v>
      </c>
      <c r="H13" s="11">
        <v>7</v>
      </c>
      <c r="I13" s="12" t="s">
        <v>134</v>
      </c>
      <c r="J13" s="4">
        <v>0</v>
      </c>
    </row>
    <row r="14" spans="1:10">
      <c r="A14" s="82">
        <v>8</v>
      </c>
      <c r="B14" s="2" t="s">
        <v>36</v>
      </c>
      <c r="C14" s="83" t="s">
        <v>37</v>
      </c>
      <c r="D14" s="86">
        <v>1600</v>
      </c>
      <c r="E14" s="86">
        <v>300</v>
      </c>
      <c r="F14" s="86">
        <v>100</v>
      </c>
      <c r="G14" s="10">
        <f t="shared" si="0"/>
        <v>2000</v>
      </c>
      <c r="H14" s="11">
        <v>8</v>
      </c>
      <c r="I14" s="12" t="s">
        <v>150</v>
      </c>
      <c r="J14" s="4">
        <v>0</v>
      </c>
    </row>
    <row r="15" spans="1:10">
      <c r="A15" s="82">
        <v>9</v>
      </c>
      <c r="B15" s="2" t="s">
        <v>20</v>
      </c>
      <c r="C15" s="83" t="s">
        <v>5</v>
      </c>
      <c r="D15" s="86">
        <v>1600</v>
      </c>
      <c r="E15" s="86">
        <v>300</v>
      </c>
      <c r="F15" s="86">
        <v>100</v>
      </c>
      <c r="G15" s="10">
        <f t="shared" si="0"/>
        <v>2000</v>
      </c>
      <c r="H15" s="11">
        <v>9</v>
      </c>
      <c r="I15" s="12" t="s">
        <v>88</v>
      </c>
      <c r="J15" s="4">
        <v>6000</v>
      </c>
    </row>
    <row r="16" spans="1:10">
      <c r="A16" s="82">
        <v>10</v>
      </c>
      <c r="B16" s="2" t="s">
        <v>28</v>
      </c>
      <c r="C16" s="83" t="s">
        <v>6</v>
      </c>
      <c r="D16" s="86">
        <v>1600</v>
      </c>
      <c r="E16" s="86">
        <v>300</v>
      </c>
      <c r="F16" s="86">
        <v>100</v>
      </c>
      <c r="G16" s="10">
        <f t="shared" si="0"/>
        <v>2000</v>
      </c>
      <c r="H16" s="11">
        <v>10</v>
      </c>
      <c r="I16" s="12" t="s">
        <v>53</v>
      </c>
      <c r="J16" s="4">
        <v>4180</v>
      </c>
    </row>
    <row r="17" spans="1:10">
      <c r="A17" s="82">
        <v>11</v>
      </c>
      <c r="B17" s="2" t="s">
        <v>31</v>
      </c>
      <c r="C17" s="83" t="s">
        <v>7</v>
      </c>
      <c r="D17" s="86">
        <v>1500</v>
      </c>
      <c r="E17" s="86">
        <v>300</v>
      </c>
      <c r="F17" s="86">
        <v>100</v>
      </c>
      <c r="G17" s="10">
        <f t="shared" si="0"/>
        <v>1900</v>
      </c>
      <c r="H17" s="11">
        <v>11</v>
      </c>
      <c r="I17" s="12" t="s">
        <v>155</v>
      </c>
      <c r="J17" s="4">
        <v>200</v>
      </c>
    </row>
    <row r="18" spans="1:10">
      <c r="A18" s="82">
        <v>12</v>
      </c>
      <c r="B18" s="2" t="s">
        <v>27</v>
      </c>
      <c r="C18" s="83" t="s">
        <v>8</v>
      </c>
      <c r="D18" s="86">
        <v>1600</v>
      </c>
      <c r="E18" s="86">
        <v>300</v>
      </c>
      <c r="F18" s="86">
        <v>100</v>
      </c>
      <c r="G18" s="10">
        <f t="shared" si="0"/>
        <v>2000</v>
      </c>
      <c r="H18" s="11">
        <v>12</v>
      </c>
      <c r="I18" s="12" t="s">
        <v>158</v>
      </c>
      <c r="J18" s="4">
        <v>940</v>
      </c>
    </row>
    <row r="19" spans="1:10">
      <c r="A19" s="82">
        <v>13</v>
      </c>
      <c r="B19" s="2" t="s">
        <v>30</v>
      </c>
      <c r="C19" s="83" t="s">
        <v>9</v>
      </c>
      <c r="D19" s="86">
        <v>1600</v>
      </c>
      <c r="E19" s="86">
        <v>0</v>
      </c>
      <c r="F19" s="86">
        <v>0</v>
      </c>
      <c r="G19" s="10">
        <f t="shared" si="0"/>
        <v>1600</v>
      </c>
      <c r="H19" s="11">
        <v>13</v>
      </c>
      <c r="I19" s="12" t="s">
        <v>135</v>
      </c>
      <c r="J19" s="4"/>
    </row>
    <row r="20" spans="1:10">
      <c r="A20" s="82">
        <v>14</v>
      </c>
      <c r="B20" s="2" t="s">
        <v>18</v>
      </c>
      <c r="C20" s="83" t="s">
        <v>10</v>
      </c>
      <c r="D20" s="86">
        <v>1600</v>
      </c>
      <c r="E20" s="86">
        <v>0</v>
      </c>
      <c r="F20" s="86">
        <v>100</v>
      </c>
      <c r="G20" s="10">
        <f t="shared" si="0"/>
        <v>1700</v>
      </c>
      <c r="H20" s="11">
        <v>14</v>
      </c>
      <c r="I20" s="12"/>
      <c r="J20" s="4"/>
    </row>
    <row r="21" spans="1:10">
      <c r="A21" s="82">
        <v>15</v>
      </c>
      <c r="B21" s="2" t="s">
        <v>19</v>
      </c>
      <c r="C21" s="83" t="s">
        <v>11</v>
      </c>
      <c r="D21" s="86">
        <v>1500</v>
      </c>
      <c r="E21" s="86">
        <v>300</v>
      </c>
      <c r="F21" s="86">
        <v>100</v>
      </c>
      <c r="G21" s="10">
        <f t="shared" si="0"/>
        <v>1900</v>
      </c>
      <c r="H21" s="11">
        <v>15</v>
      </c>
      <c r="I21" s="12" t="s">
        <v>154</v>
      </c>
      <c r="J21" s="4"/>
    </row>
    <row r="22" spans="1:10">
      <c r="A22" s="82">
        <v>16</v>
      </c>
      <c r="B22" s="2" t="s">
        <v>52</v>
      </c>
      <c r="C22" s="83" t="s">
        <v>12</v>
      </c>
      <c r="D22" s="86">
        <v>1600</v>
      </c>
      <c r="E22" s="86">
        <v>300</v>
      </c>
      <c r="F22" s="86">
        <v>100</v>
      </c>
      <c r="G22" s="10">
        <f t="shared" si="0"/>
        <v>2000</v>
      </c>
      <c r="H22" s="11">
        <v>16</v>
      </c>
      <c r="I22" s="12"/>
      <c r="J22" s="4"/>
    </row>
    <row r="23" spans="1:10">
      <c r="A23" s="82">
        <v>17</v>
      </c>
      <c r="B23" s="2" t="s">
        <v>95</v>
      </c>
      <c r="C23" s="83" t="s">
        <v>96</v>
      </c>
      <c r="D23" s="86">
        <v>1600</v>
      </c>
      <c r="E23" s="86">
        <v>300</v>
      </c>
      <c r="F23" s="86">
        <v>100</v>
      </c>
      <c r="G23" s="10">
        <f t="shared" si="0"/>
        <v>2000</v>
      </c>
      <c r="H23" s="11">
        <v>17</v>
      </c>
      <c r="I23" s="12"/>
      <c r="J23" s="4"/>
    </row>
    <row r="24" spans="1:10">
      <c r="A24" s="82">
        <v>18</v>
      </c>
      <c r="B24" s="2" t="s">
        <v>29</v>
      </c>
      <c r="C24" s="83" t="s">
        <v>13</v>
      </c>
      <c r="D24" s="86">
        <v>1600</v>
      </c>
      <c r="E24" s="86">
        <v>300</v>
      </c>
      <c r="F24" s="86">
        <v>100</v>
      </c>
      <c r="G24" s="10">
        <f t="shared" si="0"/>
        <v>2000</v>
      </c>
      <c r="H24" s="11">
        <v>18</v>
      </c>
      <c r="I24" s="12"/>
      <c r="J24" s="4"/>
    </row>
    <row r="25" spans="1:10">
      <c r="A25" s="82">
        <v>19</v>
      </c>
      <c r="B25" s="2" t="s">
        <v>32</v>
      </c>
      <c r="C25" s="83" t="s">
        <v>14</v>
      </c>
      <c r="D25" s="86">
        <v>1600</v>
      </c>
      <c r="E25" s="86">
        <v>300</v>
      </c>
      <c r="F25" s="86">
        <v>100</v>
      </c>
      <c r="G25" s="10">
        <f t="shared" si="0"/>
        <v>2000</v>
      </c>
      <c r="H25" s="11">
        <v>19</v>
      </c>
      <c r="I25" s="12"/>
      <c r="J25" s="4"/>
    </row>
    <row r="26" spans="1:10">
      <c r="A26" s="82">
        <v>20</v>
      </c>
      <c r="B26" s="2" t="s">
        <v>51</v>
      </c>
      <c r="C26" s="83" t="s">
        <v>15</v>
      </c>
      <c r="D26" s="86">
        <v>1600</v>
      </c>
      <c r="E26" s="86">
        <v>300</v>
      </c>
      <c r="F26" s="86">
        <v>100</v>
      </c>
      <c r="G26" s="10">
        <f t="shared" si="0"/>
        <v>2000</v>
      </c>
      <c r="H26" s="11">
        <v>20</v>
      </c>
      <c r="I26" s="12"/>
      <c r="J26" s="4"/>
    </row>
    <row r="27" spans="1:10">
      <c r="A27" s="82">
        <v>21</v>
      </c>
      <c r="B27" s="2" t="s">
        <v>55</v>
      </c>
      <c r="C27" s="83" t="s">
        <v>56</v>
      </c>
      <c r="D27" s="86">
        <v>1600</v>
      </c>
      <c r="E27" s="86">
        <v>0</v>
      </c>
      <c r="F27" s="86">
        <v>100</v>
      </c>
      <c r="G27" s="10">
        <f t="shared" si="0"/>
        <v>1700</v>
      </c>
      <c r="H27" s="11">
        <v>21</v>
      </c>
      <c r="I27" s="12"/>
      <c r="J27" s="4"/>
    </row>
    <row r="28" spans="1:10">
      <c r="A28" s="82">
        <v>22</v>
      </c>
      <c r="B28" s="2" t="s">
        <v>35</v>
      </c>
      <c r="C28" s="83" t="s">
        <v>16</v>
      </c>
      <c r="D28" s="86">
        <v>1600</v>
      </c>
      <c r="E28" s="86">
        <v>300</v>
      </c>
      <c r="F28" s="86">
        <v>100</v>
      </c>
      <c r="G28" s="10">
        <f t="shared" si="0"/>
        <v>2000</v>
      </c>
      <c r="H28" s="11">
        <v>22</v>
      </c>
      <c r="I28" s="12"/>
      <c r="J28" s="4"/>
    </row>
    <row r="29" spans="1:10">
      <c r="A29" s="82">
        <v>23</v>
      </c>
      <c r="B29" s="2" t="s">
        <v>21</v>
      </c>
      <c r="C29" s="83" t="s">
        <v>17</v>
      </c>
      <c r="D29" s="86">
        <v>1600</v>
      </c>
      <c r="E29" s="86">
        <v>300</v>
      </c>
      <c r="F29" s="86">
        <v>100</v>
      </c>
      <c r="G29" s="10">
        <f t="shared" si="0"/>
        <v>2000</v>
      </c>
      <c r="H29" s="11">
        <v>23</v>
      </c>
      <c r="I29" s="12"/>
      <c r="J29" s="4"/>
    </row>
    <row r="30" spans="1:10">
      <c r="A30" s="82">
        <v>24</v>
      </c>
      <c r="B30" s="2" t="s">
        <v>54</v>
      </c>
      <c r="C30" s="83"/>
      <c r="D30" s="83">
        <v>4000</v>
      </c>
      <c r="E30" s="83">
        <v>0</v>
      </c>
      <c r="F30" s="83">
        <v>0</v>
      </c>
      <c r="G30" s="10">
        <f t="shared" si="0"/>
        <v>4000</v>
      </c>
      <c r="H30" s="11">
        <v>24</v>
      </c>
      <c r="I30" s="12"/>
      <c r="J30" s="4"/>
    </row>
    <row r="31" spans="1:10">
      <c r="A31" s="82">
        <v>25</v>
      </c>
      <c r="B31" s="2" t="s">
        <v>69</v>
      </c>
      <c r="C31" s="83"/>
      <c r="D31" s="83">
        <v>6050</v>
      </c>
      <c r="E31" s="83">
        <v>0</v>
      </c>
      <c r="F31" s="83">
        <v>0</v>
      </c>
      <c r="G31" s="10">
        <f t="shared" si="0"/>
        <v>6050</v>
      </c>
      <c r="H31" s="11">
        <v>25</v>
      </c>
      <c r="I31" s="12"/>
      <c r="J31" s="4"/>
    </row>
    <row r="32" spans="1:10">
      <c r="A32" s="82">
        <v>26</v>
      </c>
      <c r="B32" s="2" t="s">
        <v>138</v>
      </c>
      <c r="C32" s="83"/>
      <c r="D32" s="83">
        <v>1000</v>
      </c>
      <c r="E32" s="83">
        <v>0</v>
      </c>
      <c r="F32" s="83">
        <v>0</v>
      </c>
      <c r="G32" s="10">
        <f t="shared" si="0"/>
        <v>1000</v>
      </c>
      <c r="H32" s="11">
        <v>26</v>
      </c>
      <c r="I32" s="12"/>
      <c r="J32" s="4"/>
    </row>
    <row r="33" spans="1:10">
      <c r="A33" s="82">
        <v>27</v>
      </c>
      <c r="B33" s="2" t="s">
        <v>97</v>
      </c>
      <c r="C33" s="83"/>
      <c r="D33" s="83">
        <v>440</v>
      </c>
      <c r="E33" s="83">
        <v>0</v>
      </c>
      <c r="F33" s="83">
        <v>0</v>
      </c>
      <c r="G33" s="10">
        <f t="shared" si="0"/>
        <v>440</v>
      </c>
      <c r="H33" s="11">
        <v>27</v>
      </c>
      <c r="I33" s="12"/>
      <c r="J33" s="4"/>
    </row>
    <row r="34" spans="1:10" ht="16.5" thickBot="1">
      <c r="A34" s="84">
        <v>28</v>
      </c>
      <c r="B34" s="33" t="s">
        <v>74</v>
      </c>
      <c r="C34" s="85" t="s">
        <v>73</v>
      </c>
      <c r="D34" s="85">
        <v>1000</v>
      </c>
      <c r="E34" s="85">
        <v>0</v>
      </c>
      <c r="F34" s="85">
        <v>0</v>
      </c>
      <c r="G34" s="10">
        <f t="shared" si="0"/>
        <v>1000</v>
      </c>
      <c r="H34" s="11">
        <v>28</v>
      </c>
      <c r="I34" s="72"/>
      <c r="J34" s="73"/>
    </row>
    <row r="35" spans="1:10" ht="16.5" thickBot="1">
      <c r="A35" s="126" t="s">
        <v>24</v>
      </c>
      <c r="B35" s="127"/>
      <c r="C35" s="128"/>
      <c r="D35" s="79"/>
      <c r="E35" s="79"/>
      <c r="F35" s="79"/>
      <c r="G35" s="18">
        <f>SUM(G7:G34)</f>
        <v>57290</v>
      </c>
      <c r="I35" s="18" t="s">
        <v>24</v>
      </c>
      <c r="J35" s="19">
        <f>SUM(J7:J34)</f>
        <v>50329</v>
      </c>
    </row>
    <row r="36" spans="1:10" ht="16.5" thickBot="1"/>
    <row r="37" spans="1:10">
      <c r="A37" s="129" t="s">
        <v>44</v>
      </c>
      <c r="B37" s="130"/>
      <c r="C37" s="6">
        <f>SUM(G35)</f>
        <v>57290</v>
      </c>
      <c r="D37" s="28"/>
      <c r="E37" s="28"/>
      <c r="F37" s="28"/>
    </row>
    <row r="38" spans="1:10">
      <c r="A38" s="131" t="s">
        <v>45</v>
      </c>
      <c r="B38" s="132"/>
      <c r="C38" s="7">
        <v>5105</v>
      </c>
      <c r="D38" s="28"/>
      <c r="E38" s="28"/>
      <c r="F38" s="28"/>
    </row>
    <row r="39" spans="1:10">
      <c r="A39" s="131" t="s">
        <v>46</v>
      </c>
      <c r="B39" s="132"/>
      <c r="C39" s="7">
        <f>J35</f>
        <v>50329</v>
      </c>
      <c r="D39" s="28"/>
      <c r="E39" s="28"/>
      <c r="F39" s="28"/>
    </row>
    <row r="40" spans="1:10" ht="18" thickBot="1">
      <c r="A40" s="133" t="s">
        <v>47</v>
      </c>
      <c r="B40" s="134"/>
      <c r="C40" s="8">
        <f>SUM(C37+C38-C39)</f>
        <v>12066</v>
      </c>
      <c r="D40" s="28"/>
      <c r="E40" s="28"/>
      <c r="F40" s="28"/>
      <c r="I40" s="119" t="s">
        <v>40</v>
      </c>
      <c r="J40" s="119"/>
    </row>
  </sheetData>
  <mergeCells count="12">
    <mergeCell ref="I40:J40"/>
    <mergeCell ref="A1:J1"/>
    <mergeCell ref="A2:J2"/>
    <mergeCell ref="A3:J3"/>
    <mergeCell ref="A4:J4"/>
    <mergeCell ref="A5:G5"/>
    <mergeCell ref="I5:J5"/>
    <mergeCell ref="A35:C35"/>
    <mergeCell ref="A37:B37"/>
    <mergeCell ref="A38:B38"/>
    <mergeCell ref="A39:B39"/>
    <mergeCell ref="A40:B40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N13" sqref="N13"/>
    </sheetView>
  </sheetViews>
  <sheetFormatPr defaultRowHeight="15.75"/>
  <cols>
    <col min="1" max="1" width="5.42578125" style="50" bestFit="1" customWidth="1"/>
    <col min="2" max="2" width="25.42578125" style="3" customWidth="1"/>
    <col min="3" max="3" width="20.85546875" style="3" customWidth="1"/>
    <col min="4" max="4" width="22.28515625" style="3" customWidth="1"/>
    <col min="5" max="5" width="13.42578125" style="3" customWidth="1"/>
    <col min="6" max="10" width="9.140625" style="3"/>
    <col min="11" max="12" width="10.7109375" style="3" bestFit="1" customWidth="1"/>
    <col min="13" max="16384" width="9.140625" style="3"/>
  </cols>
  <sheetData>
    <row r="1" spans="1:12" ht="20.100000000000001" customHeight="1">
      <c r="A1" s="120" t="s">
        <v>33</v>
      </c>
      <c r="B1" s="120"/>
      <c r="C1" s="120"/>
      <c r="D1" s="120"/>
      <c r="E1" s="120"/>
    </row>
    <row r="2" spans="1:12" ht="20.100000000000001" customHeight="1">
      <c r="A2" s="120" t="s">
        <v>34</v>
      </c>
      <c r="B2" s="120"/>
      <c r="C2" s="120"/>
      <c r="D2" s="120"/>
      <c r="E2" s="120"/>
    </row>
    <row r="3" spans="1:12" ht="20.100000000000001" customHeight="1">
      <c r="A3" s="49"/>
      <c r="B3" s="49"/>
      <c r="C3" s="49"/>
      <c r="D3" s="49"/>
    </row>
    <row r="4" spans="1:12" ht="20.100000000000001" customHeight="1">
      <c r="A4" s="120"/>
      <c r="B4" s="120"/>
      <c r="C4" s="120"/>
      <c r="D4" s="120"/>
      <c r="E4" s="120"/>
    </row>
    <row r="5" spans="1:12" ht="21">
      <c r="A5" s="121" t="s">
        <v>113</v>
      </c>
      <c r="B5" s="121"/>
      <c r="C5" s="121"/>
      <c r="D5" s="121"/>
      <c r="E5" s="121"/>
    </row>
    <row r="6" spans="1:12" ht="16.5" thickBot="1">
      <c r="A6" s="127" t="s">
        <v>186</v>
      </c>
      <c r="B6" s="127"/>
      <c r="C6" s="127"/>
      <c r="D6" s="127"/>
      <c r="E6" s="127"/>
    </row>
    <row r="7" spans="1:12">
      <c r="A7" s="52" t="s">
        <v>50</v>
      </c>
      <c r="B7" s="139" t="s">
        <v>120</v>
      </c>
      <c r="C7" s="140"/>
      <c r="D7" s="141"/>
      <c r="E7" s="61" t="s">
        <v>25</v>
      </c>
      <c r="I7" s="166" t="s">
        <v>189</v>
      </c>
      <c r="J7" s="166"/>
      <c r="K7" s="166"/>
      <c r="L7" s="165">
        <v>208393</v>
      </c>
    </row>
    <row r="8" spans="1:12">
      <c r="A8" s="54">
        <v>1</v>
      </c>
      <c r="B8" s="142" t="s">
        <v>111</v>
      </c>
      <c r="C8" s="143"/>
      <c r="D8" s="144"/>
      <c r="E8" s="10"/>
      <c r="I8" s="166" t="s">
        <v>190</v>
      </c>
      <c r="J8" s="166"/>
      <c r="K8" s="166"/>
      <c r="L8" s="165">
        <v>810.22</v>
      </c>
    </row>
    <row r="9" spans="1:12">
      <c r="A9" s="54">
        <v>2</v>
      </c>
      <c r="B9" s="142" t="s">
        <v>112</v>
      </c>
      <c r="C9" s="143"/>
      <c r="D9" s="144"/>
      <c r="E9" s="10">
        <v>28811</v>
      </c>
      <c r="I9" s="166" t="s">
        <v>191</v>
      </c>
      <c r="J9" s="166"/>
      <c r="K9" s="166"/>
      <c r="L9" s="165">
        <v>1336.54</v>
      </c>
    </row>
    <row r="10" spans="1:12">
      <c r="A10" s="54">
        <v>3</v>
      </c>
      <c r="B10" s="142" t="s">
        <v>187</v>
      </c>
      <c r="C10" s="143"/>
      <c r="D10" s="144"/>
      <c r="E10" s="10">
        <v>28500</v>
      </c>
      <c r="I10" s="167" t="s">
        <v>192</v>
      </c>
      <c r="J10" s="167"/>
      <c r="K10" s="167"/>
      <c r="L10" s="168">
        <f>SUM(L7+L8-L9)</f>
        <v>207866.68</v>
      </c>
    </row>
    <row r="11" spans="1:12">
      <c r="A11" s="54">
        <v>4</v>
      </c>
      <c r="B11" s="142"/>
      <c r="C11" s="143"/>
      <c r="D11" s="144"/>
      <c r="E11" s="10"/>
      <c r="K11" s="165"/>
    </row>
    <row r="12" spans="1:12" ht="16.5" thickBot="1">
      <c r="A12" s="54">
        <v>5</v>
      </c>
      <c r="B12" s="142"/>
      <c r="C12" s="143"/>
      <c r="D12" s="144"/>
      <c r="E12" s="10"/>
      <c r="K12" s="165"/>
    </row>
    <row r="13" spans="1:12" ht="16.5" thickBot="1">
      <c r="A13" s="145" t="s">
        <v>108</v>
      </c>
      <c r="B13" s="146"/>
      <c r="C13" s="146"/>
      <c r="D13" s="147"/>
      <c r="E13" s="13">
        <f>SUM(E8:E12)</f>
        <v>57311</v>
      </c>
    </row>
    <row r="14" spans="1:12">
      <c r="A14" s="32"/>
      <c r="B14" s="32"/>
      <c r="C14" s="32"/>
      <c r="D14" s="32"/>
      <c r="E14" s="32"/>
    </row>
    <row r="15" spans="1:12">
      <c r="A15" s="32"/>
      <c r="B15" s="32"/>
      <c r="C15" s="32"/>
      <c r="D15" s="32"/>
      <c r="E15" s="32"/>
    </row>
    <row r="16" spans="1:12">
      <c r="A16" s="32"/>
      <c r="B16" s="32"/>
      <c r="C16" s="32"/>
      <c r="D16" s="32"/>
      <c r="E16" s="32"/>
    </row>
    <row r="17" spans="1:5" s="58" customFormat="1">
      <c r="A17" s="32"/>
      <c r="B17" s="32"/>
      <c r="C17" s="32"/>
      <c r="D17" s="32"/>
      <c r="E17" s="32"/>
    </row>
    <row r="18" spans="1:5" s="58" customFormat="1">
      <c r="A18" s="32"/>
      <c r="B18" s="32"/>
      <c r="C18" s="32"/>
      <c r="D18" s="32"/>
      <c r="E18" s="32"/>
    </row>
    <row r="19" spans="1:5" s="58" customFormat="1">
      <c r="A19" s="32"/>
      <c r="B19" s="32"/>
      <c r="C19" s="32"/>
    </row>
    <row r="20" spans="1:5" ht="17.25">
      <c r="A20" s="138" t="s">
        <v>122</v>
      </c>
      <c r="B20" s="138"/>
      <c r="C20" s="138"/>
      <c r="D20" s="138"/>
      <c r="E20" s="138"/>
    </row>
  </sheetData>
  <mergeCells count="17">
    <mergeCell ref="I7:K7"/>
    <mergeCell ref="I8:K8"/>
    <mergeCell ref="I9:K9"/>
    <mergeCell ref="I10:K10"/>
    <mergeCell ref="A20:E20"/>
    <mergeCell ref="A5:E5"/>
    <mergeCell ref="A6:E6"/>
    <mergeCell ref="A1:E1"/>
    <mergeCell ref="A2:E2"/>
    <mergeCell ref="B7:D7"/>
    <mergeCell ref="B8:D8"/>
    <mergeCell ref="B9:D9"/>
    <mergeCell ref="B10:D10"/>
    <mergeCell ref="A4:E4"/>
    <mergeCell ref="A13:D13"/>
    <mergeCell ref="B11:D11"/>
    <mergeCell ref="B12:D12"/>
  </mergeCells>
  <printOptions horizontalCentered="1"/>
  <pageMargins left="0.45" right="0.45" top="0.75" bottom="0.75" header="0.3" footer="0.3"/>
  <pageSetup scale="9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topLeftCell="A4" workbookViewId="0">
      <selection activeCell="I25" sqref="I25"/>
    </sheetView>
  </sheetViews>
  <sheetFormatPr defaultRowHeight="15.75"/>
  <cols>
    <col min="1" max="1" width="5.42578125" style="64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64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145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146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66" t="s">
        <v>50</v>
      </c>
      <c r="B6" s="67" t="s">
        <v>0</v>
      </c>
      <c r="C6" s="67" t="s">
        <v>39</v>
      </c>
      <c r="D6" s="67" t="s">
        <v>67</v>
      </c>
      <c r="E6" s="67" t="s">
        <v>66</v>
      </c>
      <c r="F6" s="67" t="s">
        <v>68</v>
      </c>
      <c r="G6" s="61" t="s">
        <v>1</v>
      </c>
      <c r="H6" s="11" t="s">
        <v>50</v>
      </c>
      <c r="I6" s="20" t="s">
        <v>38</v>
      </c>
      <c r="J6" s="61"/>
    </row>
    <row r="7" spans="1:10">
      <c r="A7" s="68">
        <v>1</v>
      </c>
      <c r="B7" s="2" t="s">
        <v>22</v>
      </c>
      <c r="C7" s="88" t="s">
        <v>2</v>
      </c>
      <c r="D7" s="69">
        <v>1600</v>
      </c>
      <c r="E7" s="69">
        <v>300</v>
      </c>
      <c r="F7" s="69">
        <v>100</v>
      </c>
      <c r="G7" s="10">
        <f>SUM(D7:F7)</f>
        <v>2000</v>
      </c>
      <c r="H7" s="11">
        <v>1</v>
      </c>
      <c r="I7" s="12" t="s">
        <v>148</v>
      </c>
      <c r="J7" s="4">
        <v>14600</v>
      </c>
    </row>
    <row r="8" spans="1:10">
      <c r="A8" s="68">
        <v>2</v>
      </c>
      <c r="B8" s="2" t="s">
        <v>91</v>
      </c>
      <c r="C8" s="88" t="s">
        <v>75</v>
      </c>
      <c r="D8" s="77">
        <v>1600</v>
      </c>
      <c r="E8" s="77">
        <v>300</v>
      </c>
      <c r="F8" s="77">
        <v>100</v>
      </c>
      <c r="G8" s="10">
        <f t="shared" ref="G8:G34" si="0">SUM(D8:F8)</f>
        <v>2000</v>
      </c>
      <c r="H8" s="11">
        <v>2</v>
      </c>
      <c r="I8" s="12" t="s">
        <v>149</v>
      </c>
      <c r="J8" s="4">
        <v>2000</v>
      </c>
    </row>
    <row r="9" spans="1:10">
      <c r="A9" s="68">
        <v>3</v>
      </c>
      <c r="B9" s="2" t="s">
        <v>49</v>
      </c>
      <c r="C9" s="88" t="s">
        <v>3</v>
      </c>
      <c r="D9" s="77">
        <v>1600</v>
      </c>
      <c r="E9" s="77">
        <v>300</v>
      </c>
      <c r="F9" s="77">
        <v>100</v>
      </c>
      <c r="G9" s="10">
        <f t="shared" si="0"/>
        <v>2000</v>
      </c>
      <c r="H9" s="11">
        <v>3</v>
      </c>
      <c r="I9" s="12" t="s">
        <v>137</v>
      </c>
      <c r="J9" s="4">
        <v>2200</v>
      </c>
    </row>
    <row r="10" spans="1:10">
      <c r="A10" s="68">
        <v>4</v>
      </c>
      <c r="B10" s="2" t="s">
        <v>92</v>
      </c>
      <c r="C10" s="88" t="s">
        <v>93</v>
      </c>
      <c r="D10" s="77">
        <v>1600</v>
      </c>
      <c r="E10" s="77">
        <v>300</v>
      </c>
      <c r="F10" s="77">
        <v>100</v>
      </c>
      <c r="G10" s="10">
        <f t="shared" si="0"/>
        <v>2000</v>
      </c>
      <c r="H10" s="11">
        <v>4</v>
      </c>
      <c r="I10" s="12" t="s">
        <v>139</v>
      </c>
      <c r="J10" s="4">
        <v>500</v>
      </c>
    </row>
    <row r="11" spans="1:10">
      <c r="A11" s="68">
        <v>5</v>
      </c>
      <c r="B11" s="2" t="s">
        <v>131</v>
      </c>
      <c r="C11" s="88" t="s">
        <v>94</v>
      </c>
      <c r="D11" s="77">
        <v>1600</v>
      </c>
      <c r="E11" s="77">
        <v>300</v>
      </c>
      <c r="F11" s="77">
        <v>100</v>
      </c>
      <c r="G11" s="10">
        <f t="shared" si="0"/>
        <v>2000</v>
      </c>
      <c r="H11" s="11">
        <v>5</v>
      </c>
      <c r="I11" s="12" t="s">
        <v>70</v>
      </c>
      <c r="J11" s="4">
        <v>14802</v>
      </c>
    </row>
    <row r="12" spans="1:10">
      <c r="A12" s="68">
        <v>6</v>
      </c>
      <c r="B12" s="2" t="s">
        <v>23</v>
      </c>
      <c r="C12" s="88" t="s">
        <v>4</v>
      </c>
      <c r="D12" s="77">
        <v>1600</v>
      </c>
      <c r="E12" s="77">
        <v>300</v>
      </c>
      <c r="F12" s="77">
        <v>100</v>
      </c>
      <c r="G12" s="10">
        <f t="shared" si="0"/>
        <v>2000</v>
      </c>
      <c r="H12" s="11">
        <v>6</v>
      </c>
      <c r="I12" s="12" t="s">
        <v>134</v>
      </c>
      <c r="J12" s="4">
        <v>8980</v>
      </c>
    </row>
    <row r="13" spans="1:10">
      <c r="A13" s="68">
        <v>7</v>
      </c>
      <c r="B13" s="2" t="s">
        <v>76</v>
      </c>
      <c r="C13" s="88" t="s">
        <v>48</v>
      </c>
      <c r="D13" s="77">
        <v>1600</v>
      </c>
      <c r="E13" s="77">
        <v>300</v>
      </c>
      <c r="F13" s="77">
        <v>100</v>
      </c>
      <c r="G13" s="10">
        <f t="shared" si="0"/>
        <v>2000</v>
      </c>
      <c r="H13" s="11">
        <v>7</v>
      </c>
      <c r="I13" s="12" t="s">
        <v>151</v>
      </c>
      <c r="J13" s="4">
        <f>1360+910+2730</f>
        <v>5000</v>
      </c>
    </row>
    <row r="14" spans="1:10">
      <c r="A14" s="68">
        <v>8</v>
      </c>
      <c r="B14" s="2" t="s">
        <v>36</v>
      </c>
      <c r="C14" s="88" t="s">
        <v>37</v>
      </c>
      <c r="D14" s="77">
        <v>1600</v>
      </c>
      <c r="E14" s="77">
        <v>300</v>
      </c>
      <c r="F14" s="77">
        <v>100</v>
      </c>
      <c r="G14" s="10">
        <f t="shared" si="0"/>
        <v>2000</v>
      </c>
      <c r="H14" s="11">
        <v>8</v>
      </c>
      <c r="I14" s="12" t="s">
        <v>88</v>
      </c>
      <c r="J14" s="4">
        <v>12900</v>
      </c>
    </row>
    <row r="15" spans="1:10">
      <c r="A15" s="68">
        <v>9</v>
      </c>
      <c r="B15" s="2" t="s">
        <v>20</v>
      </c>
      <c r="C15" s="88" t="s">
        <v>5</v>
      </c>
      <c r="D15" s="77">
        <v>1600</v>
      </c>
      <c r="E15" s="77">
        <v>300</v>
      </c>
      <c r="F15" s="77">
        <v>100</v>
      </c>
      <c r="G15" s="10">
        <f t="shared" si="0"/>
        <v>2000</v>
      </c>
      <c r="H15" s="11">
        <v>9</v>
      </c>
      <c r="I15" s="12" t="s">
        <v>140</v>
      </c>
      <c r="J15" s="4">
        <v>3330</v>
      </c>
    </row>
    <row r="16" spans="1:10">
      <c r="A16" s="68">
        <v>10</v>
      </c>
      <c r="B16" s="2" t="s">
        <v>28</v>
      </c>
      <c r="C16" s="88" t="s">
        <v>6</v>
      </c>
      <c r="D16" s="77">
        <v>1600</v>
      </c>
      <c r="E16" s="77">
        <v>300</v>
      </c>
      <c r="F16" s="77">
        <v>100</v>
      </c>
      <c r="G16" s="10">
        <f t="shared" si="0"/>
        <v>2000</v>
      </c>
      <c r="H16" s="11">
        <v>10</v>
      </c>
      <c r="I16" s="12" t="s">
        <v>152</v>
      </c>
      <c r="J16" s="4">
        <v>602</v>
      </c>
    </row>
    <row r="17" spans="1:10">
      <c r="A17" s="68">
        <v>11</v>
      </c>
      <c r="B17" s="2" t="s">
        <v>31</v>
      </c>
      <c r="C17" s="88" t="s">
        <v>7</v>
      </c>
      <c r="D17" s="77">
        <v>1500</v>
      </c>
      <c r="E17" s="77">
        <v>300</v>
      </c>
      <c r="F17" s="77">
        <v>100</v>
      </c>
      <c r="G17" s="10">
        <f t="shared" si="0"/>
        <v>1900</v>
      </c>
      <c r="H17" s="11">
        <v>11</v>
      </c>
      <c r="I17" s="12" t="s">
        <v>153</v>
      </c>
      <c r="J17" s="4">
        <f>4000+3670</f>
        <v>7670</v>
      </c>
    </row>
    <row r="18" spans="1:10">
      <c r="A18" s="68">
        <v>12</v>
      </c>
      <c r="B18" s="2" t="s">
        <v>27</v>
      </c>
      <c r="C18" s="88" t="s">
        <v>8</v>
      </c>
      <c r="D18" s="77">
        <v>1600</v>
      </c>
      <c r="E18" s="77">
        <v>300</v>
      </c>
      <c r="F18" s="77">
        <v>100</v>
      </c>
      <c r="G18" s="10">
        <f t="shared" si="0"/>
        <v>2000</v>
      </c>
      <c r="H18" s="11">
        <v>12</v>
      </c>
      <c r="I18" s="12" t="s">
        <v>135</v>
      </c>
      <c r="J18" s="4">
        <v>100</v>
      </c>
    </row>
    <row r="19" spans="1:10">
      <c r="A19" s="68">
        <v>13</v>
      </c>
      <c r="B19" s="2" t="s">
        <v>30</v>
      </c>
      <c r="C19" s="88" t="s">
        <v>9</v>
      </c>
      <c r="D19" s="77">
        <v>1600</v>
      </c>
      <c r="E19" s="77">
        <v>0</v>
      </c>
      <c r="F19" s="77">
        <v>0</v>
      </c>
      <c r="G19" s="10">
        <f t="shared" si="0"/>
        <v>1600</v>
      </c>
      <c r="H19" s="11">
        <v>13</v>
      </c>
      <c r="I19" s="12"/>
      <c r="J19" s="4"/>
    </row>
    <row r="20" spans="1:10">
      <c r="A20" s="68">
        <v>14</v>
      </c>
      <c r="B20" s="2" t="s">
        <v>18</v>
      </c>
      <c r="C20" s="88" t="s">
        <v>10</v>
      </c>
      <c r="D20" s="77">
        <v>1600</v>
      </c>
      <c r="E20" s="77">
        <v>0</v>
      </c>
      <c r="F20" s="77">
        <v>100</v>
      </c>
      <c r="G20" s="10">
        <f t="shared" si="0"/>
        <v>1700</v>
      </c>
      <c r="H20" s="11">
        <v>14</v>
      </c>
      <c r="I20" s="12"/>
      <c r="J20" s="4"/>
    </row>
    <row r="21" spans="1:10">
      <c r="A21" s="68">
        <v>15</v>
      </c>
      <c r="B21" s="2" t="s">
        <v>19</v>
      </c>
      <c r="C21" s="88" t="s">
        <v>11</v>
      </c>
      <c r="D21" s="69">
        <v>1500</v>
      </c>
      <c r="E21" s="69">
        <v>300</v>
      </c>
      <c r="F21" s="69">
        <v>100</v>
      </c>
      <c r="G21" s="10">
        <f t="shared" si="0"/>
        <v>1900</v>
      </c>
      <c r="H21" s="11">
        <v>15</v>
      </c>
      <c r="I21" s="12" t="s">
        <v>154</v>
      </c>
      <c r="J21" s="4"/>
    </row>
    <row r="22" spans="1:10">
      <c r="A22" s="68">
        <v>16</v>
      </c>
      <c r="B22" s="2" t="s">
        <v>52</v>
      </c>
      <c r="C22" s="88" t="s">
        <v>12</v>
      </c>
      <c r="D22" s="77">
        <v>1600</v>
      </c>
      <c r="E22" s="77">
        <v>300</v>
      </c>
      <c r="F22" s="77">
        <v>100</v>
      </c>
      <c r="G22" s="10">
        <f t="shared" si="0"/>
        <v>2000</v>
      </c>
      <c r="H22" s="11">
        <v>16</v>
      </c>
      <c r="I22" s="12"/>
      <c r="J22" s="4"/>
    </row>
    <row r="23" spans="1:10">
      <c r="A23" s="68">
        <v>17</v>
      </c>
      <c r="B23" s="2" t="s">
        <v>95</v>
      </c>
      <c r="C23" s="88" t="s">
        <v>96</v>
      </c>
      <c r="D23" s="69">
        <v>1600</v>
      </c>
      <c r="E23" s="69">
        <v>300</v>
      </c>
      <c r="F23" s="69">
        <v>100</v>
      </c>
      <c r="G23" s="10">
        <f t="shared" si="0"/>
        <v>2000</v>
      </c>
      <c r="H23" s="11">
        <v>17</v>
      </c>
      <c r="I23" s="12"/>
      <c r="J23" s="4"/>
    </row>
    <row r="24" spans="1:10">
      <c r="A24" s="68">
        <v>18</v>
      </c>
      <c r="B24" s="2" t="s">
        <v>29</v>
      </c>
      <c r="C24" s="88" t="s">
        <v>13</v>
      </c>
      <c r="D24" s="77">
        <v>1600</v>
      </c>
      <c r="E24" s="77">
        <v>300</v>
      </c>
      <c r="F24" s="77">
        <v>100</v>
      </c>
      <c r="G24" s="10">
        <f t="shared" si="0"/>
        <v>2000</v>
      </c>
      <c r="H24" s="11">
        <v>18</v>
      </c>
      <c r="I24" s="12"/>
      <c r="J24" s="4"/>
    </row>
    <row r="25" spans="1:10">
      <c r="A25" s="68">
        <v>19</v>
      </c>
      <c r="B25" s="2" t="s">
        <v>32</v>
      </c>
      <c r="C25" s="88" t="s">
        <v>14</v>
      </c>
      <c r="D25" s="77">
        <v>1600</v>
      </c>
      <c r="E25" s="77">
        <v>300</v>
      </c>
      <c r="F25" s="77">
        <v>100</v>
      </c>
      <c r="G25" s="10">
        <f t="shared" si="0"/>
        <v>2000</v>
      </c>
      <c r="H25" s="11">
        <v>19</v>
      </c>
      <c r="I25" s="12"/>
      <c r="J25" s="4"/>
    </row>
    <row r="26" spans="1:10">
      <c r="A26" s="68">
        <v>20</v>
      </c>
      <c r="B26" s="2" t="s">
        <v>51</v>
      </c>
      <c r="C26" s="88" t="s">
        <v>15</v>
      </c>
      <c r="D26" s="77">
        <v>1600</v>
      </c>
      <c r="E26" s="77">
        <v>300</v>
      </c>
      <c r="F26" s="77">
        <v>100</v>
      </c>
      <c r="G26" s="10">
        <f t="shared" si="0"/>
        <v>2000</v>
      </c>
      <c r="H26" s="11">
        <v>20</v>
      </c>
      <c r="I26" s="12"/>
      <c r="J26" s="4"/>
    </row>
    <row r="27" spans="1:10">
      <c r="A27" s="68">
        <v>21</v>
      </c>
      <c r="B27" s="2" t="s">
        <v>55</v>
      </c>
      <c r="C27" s="88" t="s">
        <v>56</v>
      </c>
      <c r="D27" s="69">
        <v>1600</v>
      </c>
      <c r="E27" s="69">
        <v>0</v>
      </c>
      <c r="F27" s="69">
        <v>100</v>
      </c>
      <c r="G27" s="10">
        <f t="shared" si="0"/>
        <v>1700</v>
      </c>
      <c r="H27" s="11">
        <v>21</v>
      </c>
      <c r="I27" s="12"/>
      <c r="J27" s="4"/>
    </row>
    <row r="28" spans="1:10">
      <c r="A28" s="68">
        <v>22</v>
      </c>
      <c r="B28" s="2" t="s">
        <v>35</v>
      </c>
      <c r="C28" s="88" t="s">
        <v>16</v>
      </c>
      <c r="D28" s="77">
        <v>1600</v>
      </c>
      <c r="E28" s="77">
        <v>300</v>
      </c>
      <c r="F28" s="77">
        <v>100</v>
      </c>
      <c r="G28" s="10">
        <f t="shared" si="0"/>
        <v>2000</v>
      </c>
      <c r="H28" s="11">
        <v>22</v>
      </c>
      <c r="I28" s="12"/>
      <c r="J28" s="4"/>
    </row>
    <row r="29" spans="1:10">
      <c r="A29" s="68">
        <v>23</v>
      </c>
      <c r="B29" s="2" t="s">
        <v>21</v>
      </c>
      <c r="C29" s="88" t="s">
        <v>17</v>
      </c>
      <c r="D29" s="77">
        <v>1600</v>
      </c>
      <c r="E29" s="77">
        <v>300</v>
      </c>
      <c r="F29" s="77">
        <v>100</v>
      </c>
      <c r="G29" s="10">
        <f t="shared" si="0"/>
        <v>2000</v>
      </c>
      <c r="H29" s="11">
        <v>23</v>
      </c>
      <c r="I29" s="12"/>
      <c r="J29" s="4"/>
    </row>
    <row r="30" spans="1:10">
      <c r="A30" s="68">
        <v>24</v>
      </c>
      <c r="B30" s="2" t="s">
        <v>54</v>
      </c>
      <c r="C30" s="69"/>
      <c r="D30" s="69">
        <v>4000</v>
      </c>
      <c r="E30" s="69">
        <v>0</v>
      </c>
      <c r="F30" s="69">
        <v>0</v>
      </c>
      <c r="G30" s="10">
        <f t="shared" si="0"/>
        <v>4000</v>
      </c>
      <c r="H30" s="11">
        <v>24</v>
      </c>
      <c r="I30" s="12"/>
      <c r="J30" s="4"/>
    </row>
    <row r="31" spans="1:10">
      <c r="A31" s="68">
        <v>25</v>
      </c>
      <c r="B31" s="2" t="s">
        <v>69</v>
      </c>
      <c r="C31" s="69"/>
      <c r="D31" s="69">
        <v>5850</v>
      </c>
      <c r="E31" s="69">
        <v>0</v>
      </c>
      <c r="F31" s="69">
        <v>0</v>
      </c>
      <c r="G31" s="10">
        <f t="shared" si="0"/>
        <v>5850</v>
      </c>
      <c r="H31" s="11">
        <v>25</v>
      </c>
      <c r="I31" s="12"/>
      <c r="J31" s="4"/>
    </row>
    <row r="32" spans="1:10">
      <c r="A32" s="68">
        <v>26</v>
      </c>
      <c r="B32" s="2" t="s">
        <v>138</v>
      </c>
      <c r="C32" s="69"/>
      <c r="D32" s="69">
        <v>1000</v>
      </c>
      <c r="E32" s="69">
        <v>0</v>
      </c>
      <c r="F32" s="69">
        <v>0</v>
      </c>
      <c r="G32" s="10">
        <f t="shared" si="0"/>
        <v>1000</v>
      </c>
      <c r="H32" s="11">
        <v>26</v>
      </c>
      <c r="I32" s="12"/>
      <c r="J32" s="4"/>
    </row>
    <row r="33" spans="1:10">
      <c r="A33" s="68">
        <v>27</v>
      </c>
      <c r="B33" s="2" t="s">
        <v>97</v>
      </c>
      <c r="C33" s="69"/>
      <c r="D33" s="69">
        <v>440</v>
      </c>
      <c r="E33" s="69">
        <v>0</v>
      </c>
      <c r="F33" s="69">
        <v>0</v>
      </c>
      <c r="G33" s="10">
        <f t="shared" si="0"/>
        <v>440</v>
      </c>
      <c r="H33" s="11">
        <v>27</v>
      </c>
      <c r="I33" s="12"/>
      <c r="J33" s="4"/>
    </row>
    <row r="34" spans="1:10" ht="16.5" thickBot="1">
      <c r="A34" s="70">
        <v>28</v>
      </c>
      <c r="B34" s="33" t="s">
        <v>74</v>
      </c>
      <c r="C34" s="71" t="s">
        <v>73</v>
      </c>
      <c r="D34" s="71">
        <v>1000</v>
      </c>
      <c r="E34" s="71">
        <v>0</v>
      </c>
      <c r="F34" s="71">
        <v>0</v>
      </c>
      <c r="G34" s="10">
        <f t="shared" si="0"/>
        <v>1000</v>
      </c>
      <c r="H34" s="11">
        <v>28</v>
      </c>
      <c r="I34" s="72"/>
      <c r="J34" s="73"/>
    </row>
    <row r="35" spans="1:10" ht="16.5" thickBot="1">
      <c r="A35" s="126" t="s">
        <v>24</v>
      </c>
      <c r="B35" s="127"/>
      <c r="C35" s="128"/>
      <c r="D35" s="65"/>
      <c r="E35" s="65"/>
      <c r="F35" s="65">
        <f>SUM(F7:F34)</f>
        <v>2200</v>
      </c>
      <c r="G35" s="18">
        <f>SUM(G7:G34)</f>
        <v>57090</v>
      </c>
      <c r="I35" s="18" t="s">
        <v>24</v>
      </c>
      <c r="J35" s="19">
        <f>SUM(J7:J34)</f>
        <v>72684</v>
      </c>
    </row>
    <row r="36" spans="1:10" ht="16.5" thickBot="1"/>
    <row r="37" spans="1:10">
      <c r="A37" s="129" t="s">
        <v>44</v>
      </c>
      <c r="B37" s="130"/>
      <c r="C37" s="6">
        <f>SUM(G35)</f>
        <v>57090</v>
      </c>
      <c r="D37" s="28"/>
      <c r="E37" s="28"/>
      <c r="F37" s="28"/>
    </row>
    <row r="38" spans="1:10">
      <c r="A38" s="131" t="s">
        <v>45</v>
      </c>
      <c r="B38" s="132"/>
      <c r="C38" s="7">
        <v>20699</v>
      </c>
      <c r="D38" s="28"/>
      <c r="E38" s="28"/>
      <c r="F38" s="28"/>
    </row>
    <row r="39" spans="1:10">
      <c r="A39" s="131" t="s">
        <v>46</v>
      </c>
      <c r="B39" s="132"/>
      <c r="C39" s="7">
        <f>J35</f>
        <v>72684</v>
      </c>
      <c r="D39" s="28"/>
      <c r="E39" s="28"/>
      <c r="F39" s="28"/>
    </row>
    <row r="40" spans="1:10" ht="18" thickBot="1">
      <c r="A40" s="133" t="s">
        <v>47</v>
      </c>
      <c r="B40" s="134"/>
      <c r="C40" s="8">
        <f>SUM(C37+C38-C39)</f>
        <v>5105</v>
      </c>
      <c r="D40" s="28"/>
      <c r="E40" s="28"/>
      <c r="F40" s="28"/>
      <c r="I40" s="119" t="s">
        <v>40</v>
      </c>
      <c r="J40" s="119"/>
    </row>
  </sheetData>
  <mergeCells count="12">
    <mergeCell ref="I40:J40"/>
    <mergeCell ref="A1:J1"/>
    <mergeCell ref="A2:J2"/>
    <mergeCell ref="A3:J3"/>
    <mergeCell ref="A4:J4"/>
    <mergeCell ref="A5:G5"/>
    <mergeCell ref="I5:J5"/>
    <mergeCell ref="A35:C35"/>
    <mergeCell ref="A37:B37"/>
    <mergeCell ref="A38:B38"/>
    <mergeCell ref="A39:B39"/>
    <mergeCell ref="A40:B40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topLeftCell="A25" workbookViewId="0">
      <selection activeCell="J13" sqref="J13"/>
    </sheetView>
  </sheetViews>
  <sheetFormatPr defaultRowHeight="15.75"/>
  <cols>
    <col min="1" max="1" width="5.42578125" style="50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50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104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66" t="s">
        <v>50</v>
      </c>
      <c r="B6" s="67" t="s">
        <v>0</v>
      </c>
      <c r="C6" s="67" t="s">
        <v>39</v>
      </c>
      <c r="D6" s="67" t="s">
        <v>67</v>
      </c>
      <c r="E6" s="67" t="s">
        <v>66</v>
      </c>
      <c r="F6" s="67" t="s">
        <v>68</v>
      </c>
      <c r="G6" s="61" t="s">
        <v>1</v>
      </c>
      <c r="H6" s="11" t="s">
        <v>50</v>
      </c>
      <c r="I6" s="20" t="s">
        <v>38</v>
      </c>
      <c r="J6" s="61"/>
    </row>
    <row r="7" spans="1:10">
      <c r="A7" s="68">
        <v>1</v>
      </c>
      <c r="B7" s="2" t="s">
        <v>22</v>
      </c>
      <c r="C7" s="69" t="s">
        <v>2</v>
      </c>
      <c r="D7" s="69">
        <v>1600</v>
      </c>
      <c r="E7" s="69">
        <v>300</v>
      </c>
      <c r="F7" s="69">
        <v>100</v>
      </c>
      <c r="G7" s="10">
        <f>SUM(D7:F7)</f>
        <v>2000</v>
      </c>
      <c r="H7" s="11">
        <v>1</v>
      </c>
      <c r="I7" s="12" t="s">
        <v>26</v>
      </c>
      <c r="J7" s="4">
        <v>14600</v>
      </c>
    </row>
    <row r="8" spans="1:10">
      <c r="A8" s="68">
        <v>2</v>
      </c>
      <c r="B8" s="2" t="s">
        <v>91</v>
      </c>
      <c r="C8" s="69" t="s">
        <v>75</v>
      </c>
      <c r="D8" s="69">
        <v>0</v>
      </c>
      <c r="E8" s="69">
        <v>0</v>
      </c>
      <c r="F8" s="69">
        <v>0</v>
      </c>
      <c r="G8" s="10">
        <v>0</v>
      </c>
      <c r="H8" s="11">
        <v>2</v>
      </c>
      <c r="I8" s="12" t="s">
        <v>100</v>
      </c>
      <c r="J8" s="4">
        <v>2000</v>
      </c>
    </row>
    <row r="9" spans="1:10">
      <c r="A9" s="68">
        <v>3</v>
      </c>
      <c r="B9" s="2" t="s">
        <v>49</v>
      </c>
      <c r="C9" s="69" t="s">
        <v>3</v>
      </c>
      <c r="D9" s="69">
        <v>1600</v>
      </c>
      <c r="E9" s="69">
        <v>300</v>
      </c>
      <c r="F9" s="69">
        <v>100</v>
      </c>
      <c r="G9" s="10">
        <f t="shared" ref="G9:G32" si="0">SUM(D9:F9)</f>
        <v>2000</v>
      </c>
      <c r="H9" s="11">
        <v>3</v>
      </c>
      <c r="I9" s="12" t="s">
        <v>128</v>
      </c>
      <c r="J9" s="4">
        <v>3750</v>
      </c>
    </row>
    <row r="10" spans="1:10">
      <c r="A10" s="68">
        <v>4</v>
      </c>
      <c r="B10" s="2" t="s">
        <v>92</v>
      </c>
      <c r="C10" s="69" t="s">
        <v>93</v>
      </c>
      <c r="D10" s="69">
        <v>1600</v>
      </c>
      <c r="E10" s="69">
        <v>300</v>
      </c>
      <c r="F10" s="69">
        <v>100</v>
      </c>
      <c r="G10" s="10">
        <f t="shared" si="0"/>
        <v>2000</v>
      </c>
      <c r="H10" s="11">
        <v>4</v>
      </c>
      <c r="I10" s="12" t="s">
        <v>132</v>
      </c>
      <c r="J10" s="4">
        <v>500</v>
      </c>
    </row>
    <row r="11" spans="1:10">
      <c r="A11" s="68">
        <v>5</v>
      </c>
      <c r="B11" s="2" t="s">
        <v>131</v>
      </c>
      <c r="C11" s="69" t="s">
        <v>94</v>
      </c>
      <c r="D11" s="69">
        <v>0</v>
      </c>
      <c r="E11" s="69">
        <v>0</v>
      </c>
      <c r="F11" s="69">
        <v>0</v>
      </c>
      <c r="G11" s="10">
        <v>0</v>
      </c>
      <c r="H11" s="11">
        <v>5</v>
      </c>
      <c r="I11" s="12" t="s">
        <v>136</v>
      </c>
      <c r="J11" s="4">
        <v>820</v>
      </c>
    </row>
    <row r="12" spans="1:10">
      <c r="A12" s="68">
        <v>6</v>
      </c>
      <c r="B12" s="2" t="s">
        <v>23</v>
      </c>
      <c r="C12" s="69" t="s">
        <v>4</v>
      </c>
      <c r="D12" s="69">
        <v>1600</v>
      </c>
      <c r="E12" s="69">
        <v>300</v>
      </c>
      <c r="F12" s="69">
        <v>100</v>
      </c>
      <c r="G12" s="10">
        <f t="shared" si="0"/>
        <v>2000</v>
      </c>
      <c r="H12" s="11">
        <v>6</v>
      </c>
      <c r="I12" s="12" t="s">
        <v>70</v>
      </c>
      <c r="J12" s="4">
        <v>11518</v>
      </c>
    </row>
    <row r="13" spans="1:10">
      <c r="A13" s="68">
        <v>7</v>
      </c>
      <c r="B13" s="2" t="s">
        <v>76</v>
      </c>
      <c r="C13" s="69" t="s">
        <v>48</v>
      </c>
      <c r="D13" s="69">
        <v>1600</v>
      </c>
      <c r="E13" s="69">
        <v>300</v>
      </c>
      <c r="F13" s="69">
        <v>100</v>
      </c>
      <c r="G13" s="10">
        <f t="shared" si="0"/>
        <v>2000</v>
      </c>
      <c r="H13" s="11">
        <v>7</v>
      </c>
      <c r="I13" s="12" t="s">
        <v>134</v>
      </c>
      <c r="J13" s="4">
        <v>7040</v>
      </c>
    </row>
    <row r="14" spans="1:10">
      <c r="A14" s="68">
        <v>8</v>
      </c>
      <c r="B14" s="2" t="s">
        <v>36</v>
      </c>
      <c r="C14" s="69" t="s">
        <v>37</v>
      </c>
      <c r="D14" s="69">
        <v>1600</v>
      </c>
      <c r="E14" s="69">
        <v>300</v>
      </c>
      <c r="F14" s="69">
        <v>100</v>
      </c>
      <c r="G14" s="10">
        <f t="shared" si="0"/>
        <v>2000</v>
      </c>
      <c r="H14" s="11">
        <v>8</v>
      </c>
      <c r="I14" s="12" t="s">
        <v>133</v>
      </c>
      <c r="J14" s="4">
        <v>0</v>
      </c>
    </row>
    <row r="15" spans="1:10">
      <c r="A15" s="68">
        <v>9</v>
      </c>
      <c r="B15" s="2" t="s">
        <v>20</v>
      </c>
      <c r="C15" s="69" t="s">
        <v>5</v>
      </c>
      <c r="D15" s="69">
        <v>1600</v>
      </c>
      <c r="E15" s="69">
        <v>300</v>
      </c>
      <c r="F15" s="69">
        <v>100</v>
      </c>
      <c r="G15" s="10">
        <f t="shared" si="0"/>
        <v>2000</v>
      </c>
      <c r="H15" s="11">
        <v>9</v>
      </c>
      <c r="I15" s="12" t="s">
        <v>184</v>
      </c>
      <c r="J15" s="4">
        <v>2150</v>
      </c>
    </row>
    <row r="16" spans="1:10">
      <c r="A16" s="68">
        <v>10</v>
      </c>
      <c r="B16" s="2" t="s">
        <v>28</v>
      </c>
      <c r="C16" s="69" t="s">
        <v>6</v>
      </c>
      <c r="D16" s="69">
        <v>1600</v>
      </c>
      <c r="E16" s="69">
        <v>300</v>
      </c>
      <c r="F16" s="69">
        <v>100</v>
      </c>
      <c r="G16" s="10">
        <f t="shared" si="0"/>
        <v>2000</v>
      </c>
      <c r="H16" s="11">
        <v>10</v>
      </c>
      <c r="I16" s="12" t="s">
        <v>135</v>
      </c>
      <c r="J16" s="4">
        <v>100</v>
      </c>
    </row>
    <row r="17" spans="1:10">
      <c r="A17" s="68">
        <v>11</v>
      </c>
      <c r="B17" s="2" t="s">
        <v>31</v>
      </c>
      <c r="C17" s="69" t="s">
        <v>7</v>
      </c>
      <c r="D17" s="69">
        <v>1500</v>
      </c>
      <c r="E17" s="69">
        <v>300</v>
      </c>
      <c r="F17" s="69">
        <v>100</v>
      </c>
      <c r="G17" s="10">
        <f t="shared" si="0"/>
        <v>1900</v>
      </c>
      <c r="H17" s="11">
        <v>11</v>
      </c>
      <c r="I17" s="12" t="s">
        <v>137</v>
      </c>
      <c r="J17" s="4">
        <v>2200</v>
      </c>
    </row>
    <row r="18" spans="1:10">
      <c r="A18" s="68">
        <v>12</v>
      </c>
      <c r="B18" s="2" t="s">
        <v>27</v>
      </c>
      <c r="C18" s="69" t="s">
        <v>8</v>
      </c>
      <c r="D18" s="69">
        <v>1600</v>
      </c>
      <c r="E18" s="69">
        <v>300</v>
      </c>
      <c r="F18" s="69">
        <v>100</v>
      </c>
      <c r="G18" s="10">
        <f t="shared" si="0"/>
        <v>2000</v>
      </c>
      <c r="H18" s="11">
        <v>12</v>
      </c>
      <c r="I18" s="12" t="s">
        <v>130</v>
      </c>
      <c r="J18" s="4">
        <v>1700</v>
      </c>
    </row>
    <row r="19" spans="1:10">
      <c r="A19" s="68">
        <v>13</v>
      </c>
      <c r="B19" s="2" t="s">
        <v>30</v>
      </c>
      <c r="C19" s="69" t="s">
        <v>9</v>
      </c>
      <c r="D19" s="69">
        <v>1600</v>
      </c>
      <c r="E19" s="69">
        <v>300</v>
      </c>
      <c r="F19" s="69">
        <v>100</v>
      </c>
      <c r="G19" s="10">
        <f t="shared" si="0"/>
        <v>2000</v>
      </c>
      <c r="H19" s="11">
        <v>13</v>
      </c>
      <c r="I19" s="12" t="s">
        <v>129</v>
      </c>
      <c r="J19" s="4">
        <v>300</v>
      </c>
    </row>
    <row r="20" spans="1:10">
      <c r="A20" s="68">
        <v>14</v>
      </c>
      <c r="B20" s="2" t="s">
        <v>18</v>
      </c>
      <c r="C20" s="69" t="s">
        <v>10</v>
      </c>
      <c r="D20" s="69">
        <v>1600</v>
      </c>
      <c r="E20" s="69">
        <v>0</v>
      </c>
      <c r="F20" s="69">
        <v>100</v>
      </c>
      <c r="G20" s="10">
        <f t="shared" si="0"/>
        <v>1700</v>
      </c>
      <c r="H20" s="11">
        <v>14</v>
      </c>
      <c r="I20" s="12" t="s">
        <v>127</v>
      </c>
      <c r="J20" s="4">
        <v>500</v>
      </c>
    </row>
    <row r="21" spans="1:10">
      <c r="A21" s="68">
        <v>15</v>
      </c>
      <c r="B21" s="2" t="s">
        <v>19</v>
      </c>
      <c r="C21" s="69" t="s">
        <v>11</v>
      </c>
      <c r="D21" s="69">
        <v>1500</v>
      </c>
      <c r="E21" s="69">
        <v>300</v>
      </c>
      <c r="F21" s="69">
        <v>100</v>
      </c>
      <c r="G21" s="10">
        <f t="shared" si="0"/>
        <v>1900</v>
      </c>
      <c r="H21" s="11">
        <v>15</v>
      </c>
      <c r="I21" s="12" t="s">
        <v>126</v>
      </c>
      <c r="J21" s="4">
        <v>402</v>
      </c>
    </row>
    <row r="22" spans="1:10">
      <c r="A22" s="68">
        <v>16</v>
      </c>
      <c r="B22" s="2" t="s">
        <v>52</v>
      </c>
      <c r="C22" s="69" t="s">
        <v>12</v>
      </c>
      <c r="D22" s="69">
        <v>1600</v>
      </c>
      <c r="E22" s="69">
        <v>300</v>
      </c>
      <c r="F22" s="69">
        <v>100</v>
      </c>
      <c r="G22" s="10">
        <f t="shared" si="0"/>
        <v>2000</v>
      </c>
      <c r="H22" s="11">
        <v>16</v>
      </c>
      <c r="I22" s="12" t="s">
        <v>125</v>
      </c>
      <c r="J22" s="4">
        <v>500</v>
      </c>
    </row>
    <row r="23" spans="1:10">
      <c r="A23" s="68">
        <v>17</v>
      </c>
      <c r="B23" s="2" t="s">
        <v>95</v>
      </c>
      <c r="C23" s="69" t="s">
        <v>96</v>
      </c>
      <c r="D23" s="69">
        <v>1600</v>
      </c>
      <c r="E23" s="69">
        <v>300</v>
      </c>
      <c r="F23" s="69">
        <v>100</v>
      </c>
      <c r="G23" s="10">
        <v>1700</v>
      </c>
      <c r="H23" s="11">
        <v>17</v>
      </c>
      <c r="I23" s="12"/>
      <c r="J23" s="4"/>
    </row>
    <row r="24" spans="1:10">
      <c r="A24" s="68">
        <v>18</v>
      </c>
      <c r="B24" s="2" t="s">
        <v>29</v>
      </c>
      <c r="C24" s="69" t="s">
        <v>13</v>
      </c>
      <c r="D24" s="69">
        <v>1600</v>
      </c>
      <c r="E24" s="69">
        <v>300</v>
      </c>
      <c r="F24" s="69">
        <v>100</v>
      </c>
      <c r="G24" s="10">
        <f t="shared" si="0"/>
        <v>2000</v>
      </c>
      <c r="H24" s="11">
        <v>18</v>
      </c>
      <c r="I24" s="12"/>
      <c r="J24" s="4"/>
    </row>
    <row r="25" spans="1:10">
      <c r="A25" s="68">
        <v>19</v>
      </c>
      <c r="B25" s="2" t="s">
        <v>32</v>
      </c>
      <c r="C25" s="69" t="s">
        <v>14</v>
      </c>
      <c r="D25" s="69">
        <v>1600</v>
      </c>
      <c r="E25" s="69">
        <v>300</v>
      </c>
      <c r="F25" s="69">
        <v>100</v>
      </c>
      <c r="G25" s="10">
        <f t="shared" si="0"/>
        <v>2000</v>
      </c>
      <c r="H25" s="11">
        <v>19</v>
      </c>
      <c r="I25" s="12"/>
      <c r="J25" s="4"/>
    </row>
    <row r="26" spans="1:10">
      <c r="A26" s="68">
        <v>20</v>
      </c>
      <c r="B26" s="2" t="s">
        <v>51</v>
      </c>
      <c r="C26" s="69" t="s">
        <v>15</v>
      </c>
      <c r="D26" s="69">
        <v>1600</v>
      </c>
      <c r="E26" s="69">
        <v>300</v>
      </c>
      <c r="F26" s="69">
        <v>100</v>
      </c>
      <c r="G26" s="10">
        <f t="shared" si="0"/>
        <v>2000</v>
      </c>
      <c r="H26" s="11">
        <v>20</v>
      </c>
      <c r="I26" s="12"/>
      <c r="J26" s="4"/>
    </row>
    <row r="27" spans="1:10">
      <c r="A27" s="68">
        <v>21</v>
      </c>
      <c r="B27" s="2" t="s">
        <v>55</v>
      </c>
      <c r="C27" s="69" t="s">
        <v>56</v>
      </c>
      <c r="D27" s="69">
        <v>1600</v>
      </c>
      <c r="E27" s="69">
        <v>0</v>
      </c>
      <c r="F27" s="69">
        <v>100</v>
      </c>
      <c r="G27" s="10">
        <f t="shared" si="0"/>
        <v>1700</v>
      </c>
      <c r="H27" s="11">
        <v>21</v>
      </c>
      <c r="I27" s="12"/>
      <c r="J27" s="4"/>
    </row>
    <row r="28" spans="1:10">
      <c r="A28" s="68">
        <v>22</v>
      </c>
      <c r="B28" s="2" t="s">
        <v>35</v>
      </c>
      <c r="C28" s="69" t="s">
        <v>16</v>
      </c>
      <c r="D28" s="69">
        <v>1600</v>
      </c>
      <c r="E28" s="69">
        <v>300</v>
      </c>
      <c r="F28" s="69">
        <v>100</v>
      </c>
      <c r="G28" s="10">
        <f t="shared" si="0"/>
        <v>2000</v>
      </c>
      <c r="H28" s="11">
        <v>22</v>
      </c>
      <c r="I28" s="12"/>
      <c r="J28" s="4"/>
    </row>
    <row r="29" spans="1:10">
      <c r="A29" s="68">
        <v>23</v>
      </c>
      <c r="B29" s="2" t="s">
        <v>21</v>
      </c>
      <c r="C29" s="69" t="s">
        <v>17</v>
      </c>
      <c r="D29" s="69">
        <v>1600</v>
      </c>
      <c r="E29" s="69">
        <v>300</v>
      </c>
      <c r="F29" s="69">
        <v>100</v>
      </c>
      <c r="G29" s="10">
        <f t="shared" si="0"/>
        <v>2000</v>
      </c>
      <c r="H29" s="11">
        <v>23</v>
      </c>
      <c r="I29" s="12"/>
      <c r="J29" s="4"/>
    </row>
    <row r="30" spans="1:10">
      <c r="A30" s="68">
        <v>24</v>
      </c>
      <c r="B30" s="2" t="s">
        <v>54</v>
      </c>
      <c r="C30" s="69"/>
      <c r="D30" s="69">
        <v>4000</v>
      </c>
      <c r="E30" s="69">
        <v>0</v>
      </c>
      <c r="F30" s="69">
        <v>0</v>
      </c>
      <c r="G30" s="10">
        <f t="shared" si="0"/>
        <v>4000</v>
      </c>
      <c r="H30" s="11">
        <v>24</v>
      </c>
      <c r="I30" s="12"/>
      <c r="J30" s="4"/>
    </row>
    <row r="31" spans="1:10">
      <c r="A31" s="68">
        <v>25</v>
      </c>
      <c r="B31" s="2" t="s">
        <v>69</v>
      </c>
      <c r="C31" s="69"/>
      <c r="D31" s="69">
        <v>5850</v>
      </c>
      <c r="E31" s="69">
        <v>0</v>
      </c>
      <c r="F31" s="69">
        <v>0</v>
      </c>
      <c r="G31" s="10">
        <f t="shared" si="0"/>
        <v>5850</v>
      </c>
      <c r="H31" s="11">
        <v>25</v>
      </c>
      <c r="I31" s="12"/>
      <c r="J31" s="4"/>
    </row>
    <row r="32" spans="1:10">
      <c r="A32" s="68">
        <v>26</v>
      </c>
      <c r="B32" s="2" t="s">
        <v>71</v>
      </c>
      <c r="C32" s="69"/>
      <c r="D32" s="69">
        <v>1000</v>
      </c>
      <c r="E32" s="69">
        <v>0</v>
      </c>
      <c r="F32" s="69">
        <v>0</v>
      </c>
      <c r="G32" s="10">
        <f t="shared" si="0"/>
        <v>1000</v>
      </c>
      <c r="H32" s="11">
        <v>26</v>
      </c>
      <c r="I32" s="12"/>
      <c r="J32" s="4"/>
    </row>
    <row r="33" spans="1:10">
      <c r="A33" s="68">
        <v>27</v>
      </c>
      <c r="B33" s="2" t="s">
        <v>97</v>
      </c>
      <c r="C33" s="69"/>
      <c r="D33" s="69">
        <v>440</v>
      </c>
      <c r="E33" s="69">
        <v>0</v>
      </c>
      <c r="F33" s="69">
        <v>0</v>
      </c>
      <c r="G33" s="10">
        <v>0</v>
      </c>
      <c r="H33" s="11">
        <v>27</v>
      </c>
      <c r="I33" s="12"/>
      <c r="J33" s="4"/>
    </row>
    <row r="34" spans="1:10" ht="16.5" thickBot="1">
      <c r="A34" s="70">
        <v>28</v>
      </c>
      <c r="B34" s="33" t="s">
        <v>74</v>
      </c>
      <c r="C34" s="71" t="s">
        <v>73</v>
      </c>
      <c r="D34" s="71">
        <v>1000</v>
      </c>
      <c r="E34" s="71">
        <v>0</v>
      </c>
      <c r="F34" s="71">
        <v>0</v>
      </c>
      <c r="G34" s="21">
        <v>1000</v>
      </c>
      <c r="H34" s="11">
        <v>28</v>
      </c>
      <c r="I34" s="72"/>
      <c r="J34" s="73"/>
    </row>
    <row r="35" spans="1:10" ht="16.5" thickBot="1">
      <c r="A35" s="126" t="s">
        <v>24</v>
      </c>
      <c r="B35" s="127"/>
      <c r="C35" s="128"/>
      <c r="D35" s="51"/>
      <c r="E35" s="51"/>
      <c r="F35" s="51"/>
      <c r="G35" s="18">
        <f>SUM(G7:G34)</f>
        <v>52750</v>
      </c>
      <c r="I35" s="18" t="s">
        <v>24</v>
      </c>
      <c r="J35" s="19">
        <f>SUM(J7:J34)</f>
        <v>48080</v>
      </c>
    </row>
    <row r="36" spans="1:10" ht="16.5" thickBot="1"/>
    <row r="37" spans="1:10">
      <c r="A37" s="129" t="s">
        <v>44</v>
      </c>
      <c r="B37" s="130"/>
      <c r="C37" s="6">
        <f>SUM(G35)</f>
        <v>52750</v>
      </c>
      <c r="D37" s="28"/>
      <c r="E37" s="28"/>
      <c r="F37" s="28"/>
    </row>
    <row r="38" spans="1:10">
      <c r="A38" s="131" t="s">
        <v>45</v>
      </c>
      <c r="B38" s="132"/>
      <c r="C38" s="7">
        <v>16029</v>
      </c>
      <c r="D38" s="28"/>
      <c r="E38" s="28"/>
      <c r="F38" s="28"/>
    </row>
    <row r="39" spans="1:10">
      <c r="A39" s="131" t="s">
        <v>46</v>
      </c>
      <c r="B39" s="132"/>
      <c r="C39" s="7">
        <f>J35</f>
        <v>48080</v>
      </c>
      <c r="D39" s="28"/>
      <c r="E39" s="28"/>
      <c r="F39" s="28"/>
    </row>
    <row r="40" spans="1:10" ht="18" thickBot="1">
      <c r="A40" s="133" t="s">
        <v>47</v>
      </c>
      <c r="B40" s="134"/>
      <c r="C40" s="8">
        <f>SUM(C37+C38-C39)</f>
        <v>20699</v>
      </c>
      <c r="D40" s="28"/>
      <c r="E40" s="28"/>
      <c r="F40" s="28"/>
      <c r="I40" s="119" t="s">
        <v>40</v>
      </c>
      <c r="J40" s="119"/>
    </row>
  </sheetData>
  <mergeCells count="12">
    <mergeCell ref="I40:J40"/>
    <mergeCell ref="A1:J1"/>
    <mergeCell ref="A2:J2"/>
    <mergeCell ref="A3:J3"/>
    <mergeCell ref="A4:J4"/>
    <mergeCell ref="A5:G5"/>
    <mergeCell ref="I5:J5"/>
    <mergeCell ref="A35:C35"/>
    <mergeCell ref="A37:B37"/>
    <mergeCell ref="A38:B38"/>
    <mergeCell ref="A39:B39"/>
    <mergeCell ref="A40:B40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topLeftCell="A10" workbookViewId="0">
      <selection activeCell="I22" sqref="I22"/>
    </sheetView>
  </sheetViews>
  <sheetFormatPr defaultRowHeight="15.75"/>
  <cols>
    <col min="1" max="1" width="5.42578125" style="50" bestFit="1" customWidth="1"/>
    <col min="2" max="2" width="25.42578125" style="3" customWidth="1"/>
    <col min="3" max="3" width="20.85546875" style="3" customWidth="1"/>
    <col min="4" max="4" width="33" style="3" customWidth="1"/>
    <col min="5" max="5" width="23.5703125" style="3" customWidth="1"/>
    <col min="6" max="16384" width="9.140625" style="3"/>
  </cols>
  <sheetData>
    <row r="1" spans="1:5" ht="20.100000000000001" customHeight="1">
      <c r="A1" s="120" t="s">
        <v>33</v>
      </c>
      <c r="B1" s="120"/>
      <c r="C1" s="120"/>
      <c r="D1" s="120"/>
      <c r="E1" s="120"/>
    </row>
    <row r="2" spans="1:5" ht="20.100000000000001" customHeight="1">
      <c r="A2" s="120" t="s">
        <v>34</v>
      </c>
      <c r="B2" s="120"/>
      <c r="C2" s="120"/>
      <c r="D2" s="120"/>
      <c r="E2" s="120"/>
    </row>
    <row r="3" spans="1:5" ht="20.100000000000001" customHeight="1">
      <c r="A3" s="49"/>
      <c r="B3" s="49"/>
      <c r="C3" s="49"/>
      <c r="D3" s="49"/>
    </row>
    <row r="4" spans="1:5" ht="20.100000000000001" customHeight="1">
      <c r="A4" s="120"/>
      <c r="B4" s="120"/>
      <c r="C4" s="120"/>
      <c r="D4" s="120"/>
      <c r="E4" s="120"/>
    </row>
    <row r="5" spans="1:5" ht="21">
      <c r="A5" s="121" t="s">
        <v>109</v>
      </c>
      <c r="B5" s="121"/>
      <c r="C5" s="121"/>
      <c r="D5" s="121"/>
      <c r="E5" s="121"/>
    </row>
    <row r="6" spans="1:5" ht="16.5" thickBot="1">
      <c r="A6" s="127" t="s">
        <v>185</v>
      </c>
      <c r="B6" s="127"/>
      <c r="C6" s="127"/>
      <c r="D6" s="127"/>
      <c r="E6" s="127"/>
    </row>
    <row r="7" spans="1:5">
      <c r="A7" s="52" t="s">
        <v>50</v>
      </c>
      <c r="B7" s="53" t="s">
        <v>103</v>
      </c>
      <c r="C7" s="60" t="s">
        <v>105</v>
      </c>
      <c r="D7" s="53" t="s">
        <v>106</v>
      </c>
      <c r="E7" s="57" t="s">
        <v>107</v>
      </c>
    </row>
    <row r="8" spans="1:5">
      <c r="A8" s="54">
        <v>1</v>
      </c>
      <c r="B8" s="59">
        <v>41821</v>
      </c>
      <c r="C8" s="55">
        <v>34000</v>
      </c>
      <c r="D8" s="55">
        <v>18195</v>
      </c>
      <c r="E8" s="10">
        <f>SUM(C8-D8)</f>
        <v>15805</v>
      </c>
    </row>
    <row r="9" spans="1:5">
      <c r="A9" s="54">
        <v>2</v>
      </c>
      <c r="B9" s="59">
        <v>41852</v>
      </c>
      <c r="C9" s="55">
        <v>59000</v>
      </c>
      <c r="D9" s="55">
        <v>61920</v>
      </c>
      <c r="E9" s="10">
        <f>SUM(E8+C9-D9)</f>
        <v>12885</v>
      </c>
    </row>
    <row r="10" spans="1:5">
      <c r="A10" s="54">
        <v>3</v>
      </c>
      <c r="B10" s="59">
        <v>41883</v>
      </c>
      <c r="C10" s="55">
        <v>36000</v>
      </c>
      <c r="D10" s="55">
        <v>37854</v>
      </c>
      <c r="E10" s="10">
        <f t="shared" ref="E10:E25" si="0">SUM(E9+C10-D10)</f>
        <v>11031</v>
      </c>
    </row>
    <row r="11" spans="1:5">
      <c r="A11" s="54">
        <v>4</v>
      </c>
      <c r="B11" s="59">
        <v>41913</v>
      </c>
      <c r="C11" s="55">
        <v>43000</v>
      </c>
      <c r="D11" s="55">
        <v>31058</v>
      </c>
      <c r="E11" s="10">
        <f t="shared" si="0"/>
        <v>22973</v>
      </c>
    </row>
    <row r="12" spans="1:5">
      <c r="A12" s="54">
        <v>5</v>
      </c>
      <c r="B12" s="59">
        <v>41944</v>
      </c>
      <c r="C12" s="55">
        <v>32000</v>
      </c>
      <c r="D12" s="55">
        <v>26726</v>
      </c>
      <c r="E12" s="10">
        <f t="shared" si="0"/>
        <v>28247</v>
      </c>
    </row>
    <row r="13" spans="1:5">
      <c r="A13" s="54">
        <v>6</v>
      </c>
      <c r="B13" s="59">
        <v>41974</v>
      </c>
      <c r="C13" s="55">
        <v>39900</v>
      </c>
      <c r="D13" s="55">
        <v>28434</v>
      </c>
      <c r="E13" s="10">
        <f t="shared" si="0"/>
        <v>39713</v>
      </c>
    </row>
    <row r="14" spans="1:5">
      <c r="A14" s="54">
        <v>7</v>
      </c>
      <c r="B14" s="59">
        <v>42005</v>
      </c>
      <c r="C14" s="55">
        <v>41500</v>
      </c>
      <c r="D14" s="55">
        <v>32069</v>
      </c>
      <c r="E14" s="10">
        <f t="shared" si="0"/>
        <v>49144</v>
      </c>
    </row>
    <row r="15" spans="1:5">
      <c r="A15" s="54">
        <v>8</v>
      </c>
      <c r="B15" s="59">
        <v>42036</v>
      </c>
      <c r="C15" s="55">
        <v>46800</v>
      </c>
      <c r="D15" s="55">
        <v>46989</v>
      </c>
      <c r="E15" s="10">
        <f t="shared" si="0"/>
        <v>48955</v>
      </c>
    </row>
    <row r="16" spans="1:5">
      <c r="A16" s="54">
        <v>9</v>
      </c>
      <c r="B16" s="59">
        <v>42064</v>
      </c>
      <c r="C16" s="55">
        <v>50240</v>
      </c>
      <c r="D16" s="55">
        <v>50064</v>
      </c>
      <c r="E16" s="10">
        <f t="shared" si="0"/>
        <v>49131</v>
      </c>
    </row>
    <row r="17" spans="1:5">
      <c r="A17" s="54">
        <v>10</v>
      </c>
      <c r="B17" s="59">
        <v>42095</v>
      </c>
      <c r="C17" s="55">
        <v>52990</v>
      </c>
      <c r="D17" s="55">
        <v>84135</v>
      </c>
      <c r="E17" s="10">
        <f t="shared" si="0"/>
        <v>17986</v>
      </c>
    </row>
    <row r="18" spans="1:5">
      <c r="A18" s="54">
        <v>11</v>
      </c>
      <c r="B18" s="59">
        <v>42125</v>
      </c>
      <c r="C18" s="55">
        <v>53740</v>
      </c>
      <c r="D18" s="55">
        <v>54186</v>
      </c>
      <c r="E18" s="10">
        <f t="shared" si="0"/>
        <v>17540</v>
      </c>
    </row>
    <row r="19" spans="1:5">
      <c r="A19" s="54">
        <v>12</v>
      </c>
      <c r="B19" s="59">
        <v>42156</v>
      </c>
      <c r="C19" s="55">
        <v>71390</v>
      </c>
      <c r="D19" s="55">
        <v>66901</v>
      </c>
      <c r="E19" s="10">
        <f t="shared" si="0"/>
        <v>22029</v>
      </c>
    </row>
    <row r="20" spans="1:5">
      <c r="A20" s="116">
        <v>13</v>
      </c>
      <c r="B20" s="118">
        <v>42186</v>
      </c>
      <c r="C20" s="16">
        <v>52750</v>
      </c>
      <c r="D20" s="16">
        <v>48080</v>
      </c>
      <c r="E20" s="10">
        <f t="shared" si="0"/>
        <v>26699</v>
      </c>
    </row>
    <row r="21" spans="1:5">
      <c r="A21" s="116">
        <v>14</v>
      </c>
      <c r="B21" s="118">
        <v>42217</v>
      </c>
      <c r="C21" s="16">
        <v>57090</v>
      </c>
      <c r="D21" s="16">
        <v>72684</v>
      </c>
      <c r="E21" s="10">
        <f t="shared" si="0"/>
        <v>11105</v>
      </c>
    </row>
    <row r="22" spans="1:5">
      <c r="A22" s="116">
        <v>15</v>
      </c>
      <c r="B22" s="118">
        <v>42248</v>
      </c>
      <c r="C22" s="16">
        <v>57290</v>
      </c>
      <c r="D22" s="16">
        <v>50429</v>
      </c>
      <c r="E22" s="10">
        <f t="shared" si="0"/>
        <v>17966</v>
      </c>
    </row>
    <row r="23" spans="1:5">
      <c r="A23" s="116">
        <v>16</v>
      </c>
      <c r="B23" s="118">
        <v>42278</v>
      </c>
      <c r="C23" s="16">
        <v>56450</v>
      </c>
      <c r="D23" s="16">
        <v>55892</v>
      </c>
      <c r="E23" s="10">
        <f t="shared" si="0"/>
        <v>18524</v>
      </c>
    </row>
    <row r="24" spans="1:5">
      <c r="A24" s="116">
        <v>17</v>
      </c>
      <c r="B24" s="118">
        <v>42309</v>
      </c>
      <c r="C24" s="16">
        <v>58650</v>
      </c>
      <c r="D24" s="16">
        <v>47476</v>
      </c>
      <c r="E24" s="10">
        <f t="shared" si="0"/>
        <v>29698</v>
      </c>
    </row>
    <row r="25" spans="1:5">
      <c r="A25" s="116">
        <v>18</v>
      </c>
      <c r="B25" s="118">
        <v>42339</v>
      </c>
      <c r="C25" s="16">
        <v>58350</v>
      </c>
      <c r="D25" s="16">
        <v>54037</v>
      </c>
      <c r="E25" s="10">
        <f t="shared" si="0"/>
        <v>34011</v>
      </c>
    </row>
    <row r="26" spans="1:5" ht="16.5" thickBot="1">
      <c r="A26" s="133" t="s">
        <v>110</v>
      </c>
      <c r="B26" s="134"/>
      <c r="C26" s="56">
        <f>SUM(C8:C25)</f>
        <v>901140</v>
      </c>
      <c r="D26" s="56">
        <f>SUM(D8:D25)</f>
        <v>867129</v>
      </c>
      <c r="E26" s="10"/>
    </row>
    <row r="27" spans="1:5" ht="16.5" thickBot="1">
      <c r="A27" s="145" t="s">
        <v>108</v>
      </c>
      <c r="B27" s="146"/>
      <c r="C27" s="146"/>
      <c r="D27" s="147"/>
      <c r="E27" s="13">
        <f>SUM(E25)</f>
        <v>34011</v>
      </c>
    </row>
    <row r="28" spans="1:5">
      <c r="A28" s="32"/>
      <c r="B28" s="32"/>
      <c r="C28" s="32"/>
      <c r="D28" s="32"/>
      <c r="E28" s="32"/>
    </row>
    <row r="29" spans="1:5">
      <c r="A29" s="32"/>
      <c r="B29" s="32"/>
      <c r="C29" s="32"/>
      <c r="D29" s="32"/>
      <c r="E29" s="32"/>
    </row>
    <row r="30" spans="1:5">
      <c r="A30" s="32"/>
      <c r="B30" s="32"/>
      <c r="C30" s="32"/>
      <c r="D30" s="32"/>
      <c r="E30" s="32"/>
    </row>
    <row r="31" spans="1:5" s="58" customFormat="1">
      <c r="A31" s="32"/>
      <c r="B31" s="32"/>
      <c r="C31" s="32"/>
      <c r="D31" s="32"/>
      <c r="E31" s="32"/>
    </row>
    <row r="32" spans="1:5" s="58" customFormat="1">
      <c r="A32" s="32"/>
      <c r="B32" s="32"/>
      <c r="C32" s="32"/>
      <c r="D32" s="32"/>
      <c r="E32" s="32"/>
    </row>
    <row r="33" spans="1:5" s="58" customFormat="1">
      <c r="A33" s="32"/>
      <c r="B33" s="32"/>
      <c r="C33" s="32"/>
    </row>
    <row r="34" spans="1:5" ht="17.25">
      <c r="A34" s="138" t="s">
        <v>121</v>
      </c>
      <c r="B34" s="138"/>
      <c r="C34" s="138"/>
      <c r="D34" s="138"/>
      <c r="E34" s="138"/>
    </row>
  </sheetData>
  <mergeCells count="8">
    <mergeCell ref="A34:E34"/>
    <mergeCell ref="A27:D27"/>
    <mergeCell ref="A4:E4"/>
    <mergeCell ref="A26:B26"/>
    <mergeCell ref="A1:E1"/>
    <mergeCell ref="A2:E2"/>
    <mergeCell ref="A5:E5"/>
    <mergeCell ref="A6:E6"/>
  </mergeCells>
  <printOptions horizontalCentered="1"/>
  <pageMargins left="0.45" right="0.45" top="0.75" bottom="0.75" header="0.3" footer="0.3"/>
  <pageSetup scale="9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9"/>
  <sheetViews>
    <sheetView topLeftCell="A16" workbookViewId="0">
      <selection activeCell="F36" sqref="F36"/>
    </sheetView>
  </sheetViews>
  <sheetFormatPr defaultRowHeight="15.75"/>
  <cols>
    <col min="1" max="1" width="5.42578125" style="35" bestFit="1" customWidth="1"/>
    <col min="2" max="2" width="33.7109375" style="3" bestFit="1" customWidth="1"/>
    <col min="3" max="3" width="9.85546875" style="3" bestFit="1" customWidth="1"/>
    <col min="4" max="6" width="9.85546875" style="3" customWidth="1"/>
    <col min="7" max="7" width="9.28515625" style="3" bestFit="1" customWidth="1"/>
    <col min="8" max="8" width="5.42578125" style="35" bestFit="1" customWidth="1"/>
    <col min="9" max="9" width="52" style="3" bestFit="1" customWidth="1"/>
    <col min="10" max="10" width="11.28515625" style="3" bestFit="1" customWidth="1"/>
    <col min="11" max="16384" width="9.140625" style="3"/>
  </cols>
  <sheetData>
    <row r="1" spans="1:10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21">
      <c r="A3" s="121" t="s">
        <v>43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6.5" thickBot="1">
      <c r="A4" s="122" t="s">
        <v>81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ht="16.5" thickBot="1">
      <c r="A5" s="123" t="s">
        <v>41</v>
      </c>
      <c r="B5" s="124"/>
      <c r="C5" s="124"/>
      <c r="D5" s="124"/>
      <c r="E5" s="124"/>
      <c r="F5" s="124"/>
      <c r="G5" s="125"/>
      <c r="I5" s="123" t="s">
        <v>42</v>
      </c>
      <c r="J5" s="125"/>
    </row>
    <row r="6" spans="1:10">
      <c r="A6" s="37" t="s">
        <v>50</v>
      </c>
      <c r="B6" s="38" t="s">
        <v>0</v>
      </c>
      <c r="C6" s="38" t="s">
        <v>39</v>
      </c>
      <c r="D6" s="38" t="s">
        <v>67</v>
      </c>
      <c r="E6" s="38" t="s">
        <v>66</v>
      </c>
      <c r="F6" s="38" t="s">
        <v>68</v>
      </c>
      <c r="G6" s="43" t="s">
        <v>1</v>
      </c>
      <c r="H6" s="11" t="s">
        <v>50</v>
      </c>
      <c r="I6" s="20" t="s">
        <v>38</v>
      </c>
      <c r="J6" s="43"/>
    </row>
    <row r="7" spans="1:10">
      <c r="A7" s="39">
        <v>1</v>
      </c>
      <c r="B7" s="2" t="s">
        <v>22</v>
      </c>
      <c r="C7" s="40" t="s">
        <v>2</v>
      </c>
      <c r="D7" s="40">
        <v>1600</v>
      </c>
      <c r="E7" s="40">
        <v>300</v>
      </c>
      <c r="F7" s="40">
        <v>100</v>
      </c>
      <c r="G7" s="10">
        <f>SUM(D7:F7)</f>
        <v>2000</v>
      </c>
      <c r="H7" s="11">
        <v>1</v>
      </c>
      <c r="I7" s="12" t="s">
        <v>26</v>
      </c>
      <c r="J7" s="4">
        <v>14600</v>
      </c>
    </row>
    <row r="8" spans="1:10">
      <c r="A8" s="39">
        <v>2</v>
      </c>
      <c r="B8" s="2" t="s">
        <v>91</v>
      </c>
      <c r="C8" s="40" t="s">
        <v>75</v>
      </c>
      <c r="D8" s="40">
        <v>19000</v>
      </c>
      <c r="E8" s="40">
        <v>0</v>
      </c>
      <c r="F8" s="40">
        <v>0</v>
      </c>
      <c r="G8" s="10">
        <f>SUM(D8:F8)</f>
        <v>19000</v>
      </c>
      <c r="H8" s="11">
        <v>2</v>
      </c>
      <c r="I8" s="12" t="s">
        <v>100</v>
      </c>
      <c r="J8" s="4">
        <v>2000</v>
      </c>
    </row>
    <row r="9" spans="1:10">
      <c r="A9" s="39">
        <v>3</v>
      </c>
      <c r="B9" s="2" t="s">
        <v>49</v>
      </c>
      <c r="C9" s="40" t="s">
        <v>3</v>
      </c>
      <c r="D9" s="40">
        <v>1600</v>
      </c>
      <c r="E9" s="40">
        <v>300</v>
      </c>
      <c r="F9" s="40">
        <v>100</v>
      </c>
      <c r="G9" s="10">
        <f t="shared" ref="G9:G33" si="0">SUM(D9:F9)</f>
        <v>2000</v>
      </c>
      <c r="H9" s="11">
        <v>3</v>
      </c>
      <c r="I9" s="12" t="s">
        <v>99</v>
      </c>
      <c r="J9" s="4">
        <v>7348</v>
      </c>
    </row>
    <row r="10" spans="1:10">
      <c r="A10" s="39">
        <v>4</v>
      </c>
      <c r="B10" s="2" t="s">
        <v>92</v>
      </c>
      <c r="C10" s="40" t="s">
        <v>93</v>
      </c>
      <c r="D10" s="63">
        <v>1600</v>
      </c>
      <c r="E10" s="63">
        <v>300</v>
      </c>
      <c r="F10" s="63">
        <v>100</v>
      </c>
      <c r="G10" s="10">
        <v>2000</v>
      </c>
      <c r="H10" s="11">
        <v>4</v>
      </c>
      <c r="I10" s="12" t="s">
        <v>102</v>
      </c>
      <c r="J10" s="4">
        <v>700</v>
      </c>
    </row>
    <row r="11" spans="1:10">
      <c r="A11" s="39">
        <v>5</v>
      </c>
      <c r="B11" s="2" t="s">
        <v>23</v>
      </c>
      <c r="C11" s="40" t="s">
        <v>4</v>
      </c>
      <c r="D11" s="40">
        <v>1600</v>
      </c>
      <c r="E11" s="40">
        <v>300</v>
      </c>
      <c r="F11" s="40">
        <v>100</v>
      </c>
      <c r="G11" s="10">
        <f t="shared" si="0"/>
        <v>2000</v>
      </c>
      <c r="H11" s="11">
        <v>5</v>
      </c>
      <c r="I11" s="12" t="s">
        <v>53</v>
      </c>
      <c r="J11" s="4">
        <v>2390</v>
      </c>
    </row>
    <row r="12" spans="1:10">
      <c r="A12" s="39">
        <v>6</v>
      </c>
      <c r="B12" s="2" t="s">
        <v>76</v>
      </c>
      <c r="C12" s="40" t="s">
        <v>48</v>
      </c>
      <c r="D12" s="63">
        <v>1600</v>
      </c>
      <c r="E12" s="63">
        <v>300</v>
      </c>
      <c r="F12" s="63">
        <v>100</v>
      </c>
      <c r="G12" s="10">
        <f t="shared" si="0"/>
        <v>2000</v>
      </c>
      <c r="H12" s="11">
        <v>6</v>
      </c>
      <c r="I12" s="12" t="s">
        <v>98</v>
      </c>
      <c r="J12" s="4">
        <v>1430</v>
      </c>
    </row>
    <row r="13" spans="1:10">
      <c r="A13" s="39">
        <v>7</v>
      </c>
      <c r="B13" s="2" t="s">
        <v>36</v>
      </c>
      <c r="C13" s="40" t="s">
        <v>37</v>
      </c>
      <c r="D13" s="63">
        <v>1600</v>
      </c>
      <c r="E13" s="63">
        <v>300</v>
      </c>
      <c r="F13" s="63">
        <v>100</v>
      </c>
      <c r="G13" s="10">
        <f t="shared" si="0"/>
        <v>2000</v>
      </c>
      <c r="H13" s="11">
        <v>7</v>
      </c>
      <c r="I13" s="12" t="s">
        <v>150</v>
      </c>
      <c r="J13" s="4">
        <v>460</v>
      </c>
    </row>
    <row r="14" spans="1:10">
      <c r="A14" s="39">
        <v>8</v>
      </c>
      <c r="B14" s="2" t="s">
        <v>20</v>
      </c>
      <c r="C14" s="40" t="s">
        <v>5</v>
      </c>
      <c r="D14" s="63">
        <v>1600</v>
      </c>
      <c r="E14" s="63">
        <v>300</v>
      </c>
      <c r="F14" s="63">
        <v>100</v>
      </c>
      <c r="G14" s="10">
        <f t="shared" si="0"/>
        <v>2000</v>
      </c>
      <c r="H14" s="11">
        <v>8</v>
      </c>
      <c r="I14" s="12" t="s">
        <v>83</v>
      </c>
      <c r="J14" s="4">
        <v>2200</v>
      </c>
    </row>
    <row r="15" spans="1:10">
      <c r="A15" s="39">
        <v>9</v>
      </c>
      <c r="B15" s="2" t="s">
        <v>28</v>
      </c>
      <c r="C15" s="40" t="s">
        <v>6</v>
      </c>
      <c r="D15" s="63">
        <v>1600</v>
      </c>
      <c r="E15" s="63">
        <v>300</v>
      </c>
      <c r="F15" s="63">
        <v>100</v>
      </c>
      <c r="G15" s="10">
        <f t="shared" si="0"/>
        <v>2000</v>
      </c>
      <c r="H15" s="11">
        <v>9</v>
      </c>
      <c r="I15" s="12" t="s">
        <v>82</v>
      </c>
      <c r="J15" s="4">
        <v>1980</v>
      </c>
    </row>
    <row r="16" spans="1:10">
      <c r="A16" s="39">
        <v>10</v>
      </c>
      <c r="B16" s="2" t="s">
        <v>31</v>
      </c>
      <c r="C16" s="40" t="s">
        <v>7</v>
      </c>
      <c r="D16" s="63">
        <v>1500</v>
      </c>
      <c r="E16" s="63">
        <v>300</v>
      </c>
      <c r="F16" s="63">
        <v>100</v>
      </c>
      <c r="G16" s="10">
        <f t="shared" si="0"/>
        <v>1900</v>
      </c>
      <c r="H16" s="11">
        <v>10</v>
      </c>
      <c r="I16" s="12" t="s">
        <v>98</v>
      </c>
      <c r="J16" s="4">
        <v>2080</v>
      </c>
    </row>
    <row r="17" spans="1:10">
      <c r="A17" s="39">
        <v>11</v>
      </c>
      <c r="B17" s="2" t="s">
        <v>27</v>
      </c>
      <c r="C17" s="40" t="s">
        <v>8</v>
      </c>
      <c r="D17" s="63">
        <v>1600</v>
      </c>
      <c r="E17" s="63">
        <v>300</v>
      </c>
      <c r="F17" s="63">
        <v>100</v>
      </c>
      <c r="G17" s="10">
        <f t="shared" si="0"/>
        <v>2000</v>
      </c>
      <c r="H17" s="11">
        <v>11</v>
      </c>
      <c r="I17" s="12" t="s">
        <v>84</v>
      </c>
      <c r="J17" s="4">
        <v>2000</v>
      </c>
    </row>
    <row r="18" spans="1:10">
      <c r="A18" s="39">
        <v>12</v>
      </c>
      <c r="B18" s="2" t="s">
        <v>30</v>
      </c>
      <c r="C18" s="40" t="s">
        <v>9</v>
      </c>
      <c r="D18" s="63">
        <v>1600</v>
      </c>
      <c r="E18" s="63">
        <v>300</v>
      </c>
      <c r="F18" s="63">
        <v>100</v>
      </c>
      <c r="G18" s="10">
        <f t="shared" si="0"/>
        <v>2000</v>
      </c>
      <c r="H18" s="11">
        <v>12</v>
      </c>
      <c r="I18" s="12" t="s">
        <v>80</v>
      </c>
      <c r="J18" s="4">
        <v>20</v>
      </c>
    </row>
    <row r="19" spans="1:10">
      <c r="A19" s="39">
        <v>13</v>
      </c>
      <c r="B19" s="2" t="s">
        <v>18</v>
      </c>
      <c r="C19" s="40" t="s">
        <v>10</v>
      </c>
      <c r="D19" s="40">
        <v>1600</v>
      </c>
      <c r="E19" s="40">
        <v>0</v>
      </c>
      <c r="F19" s="40">
        <v>100</v>
      </c>
      <c r="G19" s="10">
        <f t="shared" si="0"/>
        <v>1700</v>
      </c>
      <c r="H19" s="11">
        <v>13</v>
      </c>
      <c r="I19" s="12" t="s">
        <v>101</v>
      </c>
      <c r="J19" s="4">
        <v>100</v>
      </c>
    </row>
    <row r="20" spans="1:10">
      <c r="A20" s="39">
        <v>14</v>
      </c>
      <c r="B20" s="2" t="s">
        <v>19</v>
      </c>
      <c r="C20" s="40" t="s">
        <v>11</v>
      </c>
      <c r="D20" s="40">
        <v>1500</v>
      </c>
      <c r="E20" s="40">
        <v>300</v>
      </c>
      <c r="F20" s="40">
        <v>100</v>
      </c>
      <c r="G20" s="10">
        <f t="shared" si="0"/>
        <v>1900</v>
      </c>
      <c r="H20" s="11">
        <v>14</v>
      </c>
      <c r="I20" s="12" t="s">
        <v>79</v>
      </c>
      <c r="J20" s="4">
        <v>200</v>
      </c>
    </row>
    <row r="21" spans="1:10">
      <c r="A21" s="39">
        <v>15</v>
      </c>
      <c r="B21" s="2" t="s">
        <v>52</v>
      </c>
      <c r="C21" s="40" t="s">
        <v>12</v>
      </c>
      <c r="D21" s="63">
        <v>1600</v>
      </c>
      <c r="E21" s="63">
        <v>300</v>
      </c>
      <c r="F21" s="63">
        <v>100</v>
      </c>
      <c r="G21" s="10">
        <f t="shared" si="0"/>
        <v>2000</v>
      </c>
      <c r="H21" s="11">
        <v>15</v>
      </c>
      <c r="I21" s="12" t="s">
        <v>78</v>
      </c>
      <c r="J21" s="4">
        <v>1200</v>
      </c>
    </row>
    <row r="22" spans="1:10">
      <c r="A22" s="39">
        <v>16</v>
      </c>
      <c r="B22" s="2" t="s">
        <v>95</v>
      </c>
      <c r="C22" s="40" t="s">
        <v>96</v>
      </c>
      <c r="D22" s="40">
        <v>900</v>
      </c>
      <c r="E22" s="40">
        <v>300</v>
      </c>
      <c r="F22" s="40">
        <v>100</v>
      </c>
      <c r="G22" s="10">
        <f t="shared" si="0"/>
        <v>1300</v>
      </c>
      <c r="H22" s="11">
        <v>16</v>
      </c>
      <c r="I22" s="12" t="s">
        <v>77</v>
      </c>
      <c r="J22" s="4">
        <v>300</v>
      </c>
    </row>
    <row r="23" spans="1:10">
      <c r="A23" s="39">
        <v>17</v>
      </c>
      <c r="B23" s="2" t="s">
        <v>29</v>
      </c>
      <c r="C23" s="40" t="s">
        <v>13</v>
      </c>
      <c r="D23" s="63">
        <v>1600</v>
      </c>
      <c r="E23" s="63">
        <v>300</v>
      </c>
      <c r="F23" s="63">
        <v>100</v>
      </c>
      <c r="G23" s="10">
        <f t="shared" si="0"/>
        <v>2000</v>
      </c>
      <c r="H23" s="11">
        <v>17</v>
      </c>
      <c r="I23" s="12" t="s">
        <v>70</v>
      </c>
      <c r="J23" s="4">
        <v>10733</v>
      </c>
    </row>
    <row r="24" spans="1:10">
      <c r="A24" s="39">
        <v>18</v>
      </c>
      <c r="B24" s="2" t="s">
        <v>32</v>
      </c>
      <c r="C24" s="40" t="s">
        <v>14</v>
      </c>
      <c r="D24" s="63">
        <v>1600</v>
      </c>
      <c r="E24" s="63">
        <v>300</v>
      </c>
      <c r="F24" s="63">
        <v>100</v>
      </c>
      <c r="G24" s="10">
        <f t="shared" si="0"/>
        <v>2000</v>
      </c>
      <c r="H24" s="11">
        <v>18</v>
      </c>
      <c r="I24" s="12" t="s">
        <v>118</v>
      </c>
      <c r="J24" s="4">
        <v>7120</v>
      </c>
    </row>
    <row r="25" spans="1:10">
      <c r="A25" s="39">
        <v>19</v>
      </c>
      <c r="B25" s="2" t="s">
        <v>51</v>
      </c>
      <c r="C25" s="40" t="s">
        <v>15</v>
      </c>
      <c r="D25" s="63">
        <v>1600</v>
      </c>
      <c r="E25" s="63">
        <v>300</v>
      </c>
      <c r="F25" s="63">
        <v>100</v>
      </c>
      <c r="G25" s="10">
        <f t="shared" si="0"/>
        <v>2000</v>
      </c>
      <c r="H25" s="11">
        <v>19</v>
      </c>
      <c r="I25" s="12" t="s">
        <v>88</v>
      </c>
      <c r="J25" s="4">
        <v>6000</v>
      </c>
    </row>
    <row r="26" spans="1:10">
      <c r="A26" s="39">
        <v>20</v>
      </c>
      <c r="B26" s="2" t="s">
        <v>55</v>
      </c>
      <c r="C26" s="40" t="s">
        <v>56</v>
      </c>
      <c r="D26" s="40">
        <v>1600</v>
      </c>
      <c r="E26" s="40">
        <v>0</v>
      </c>
      <c r="F26" s="40">
        <v>100</v>
      </c>
      <c r="G26" s="10">
        <f t="shared" si="0"/>
        <v>1700</v>
      </c>
      <c r="H26" s="11">
        <v>20</v>
      </c>
      <c r="I26" s="12" t="s">
        <v>119</v>
      </c>
      <c r="J26" s="4">
        <v>3000</v>
      </c>
    </row>
    <row r="27" spans="1:10">
      <c r="A27" s="39">
        <v>21</v>
      </c>
      <c r="B27" s="2" t="s">
        <v>35</v>
      </c>
      <c r="C27" s="40" t="s">
        <v>16</v>
      </c>
      <c r="D27" s="40">
        <v>1600</v>
      </c>
      <c r="E27" s="40">
        <v>300</v>
      </c>
      <c r="F27" s="40">
        <v>100</v>
      </c>
      <c r="G27" s="10">
        <f t="shared" si="0"/>
        <v>2000</v>
      </c>
      <c r="H27" s="11">
        <v>21</v>
      </c>
      <c r="I27" s="12" t="s">
        <v>123</v>
      </c>
      <c r="J27" s="4">
        <v>690</v>
      </c>
    </row>
    <row r="28" spans="1:10">
      <c r="A28" s="39">
        <v>22</v>
      </c>
      <c r="B28" s="2" t="s">
        <v>21</v>
      </c>
      <c r="C28" s="40" t="s">
        <v>17</v>
      </c>
      <c r="D28" s="63">
        <v>1600</v>
      </c>
      <c r="E28" s="63">
        <v>300</v>
      </c>
      <c r="F28" s="63">
        <v>100</v>
      </c>
      <c r="G28" s="10">
        <f t="shared" si="0"/>
        <v>2000</v>
      </c>
      <c r="H28" s="11">
        <v>22</v>
      </c>
      <c r="I28" s="3" t="s">
        <v>124</v>
      </c>
      <c r="J28" s="3">
        <v>350</v>
      </c>
    </row>
    <row r="29" spans="1:10">
      <c r="A29" s="39">
        <v>23</v>
      </c>
      <c r="B29" s="2" t="s">
        <v>54</v>
      </c>
      <c r="C29" s="40"/>
      <c r="D29" s="40">
        <v>4000</v>
      </c>
      <c r="E29" s="40">
        <v>0</v>
      </c>
      <c r="F29" s="40">
        <v>0</v>
      </c>
      <c r="G29" s="10">
        <f t="shared" si="0"/>
        <v>4000</v>
      </c>
      <c r="H29" s="11">
        <v>23</v>
      </c>
      <c r="I29" s="12"/>
      <c r="J29" s="4"/>
    </row>
    <row r="30" spans="1:10">
      <c r="A30" s="39">
        <v>24</v>
      </c>
      <c r="B30" s="2" t="s">
        <v>69</v>
      </c>
      <c r="C30" s="40"/>
      <c r="D30" s="40">
        <v>5450</v>
      </c>
      <c r="E30" s="40">
        <v>0</v>
      </c>
      <c r="F30" s="40">
        <v>0</v>
      </c>
      <c r="G30" s="10">
        <f t="shared" si="0"/>
        <v>5450</v>
      </c>
      <c r="H30" s="11">
        <v>24</v>
      </c>
      <c r="I30" s="12"/>
      <c r="J30" s="4"/>
    </row>
    <row r="31" spans="1:10">
      <c r="A31" s="62">
        <v>25</v>
      </c>
      <c r="B31" s="2" t="s">
        <v>74</v>
      </c>
      <c r="C31" s="63" t="s">
        <v>73</v>
      </c>
      <c r="D31" s="63">
        <v>1000</v>
      </c>
      <c r="E31" s="63"/>
      <c r="F31" s="63"/>
      <c r="G31" s="10">
        <v>1000</v>
      </c>
      <c r="H31" s="11">
        <v>25</v>
      </c>
      <c r="I31" s="12"/>
      <c r="J31" s="4"/>
    </row>
    <row r="32" spans="1:10">
      <c r="A32" s="39">
        <v>26</v>
      </c>
      <c r="B32" s="2" t="s">
        <v>71</v>
      </c>
      <c r="C32" s="40"/>
      <c r="D32" s="40">
        <v>1000</v>
      </c>
      <c r="E32" s="40"/>
      <c r="F32" s="40"/>
      <c r="G32" s="10">
        <f t="shared" si="0"/>
        <v>1000</v>
      </c>
      <c r="H32" s="11">
        <v>26</v>
      </c>
      <c r="I32" s="12"/>
      <c r="J32" s="4"/>
    </row>
    <row r="33" spans="1:10" ht="16.5" thickBot="1">
      <c r="A33" s="41">
        <v>27</v>
      </c>
      <c r="B33" s="33" t="s">
        <v>97</v>
      </c>
      <c r="C33" s="42"/>
      <c r="D33" s="42">
        <v>440</v>
      </c>
      <c r="E33" s="42">
        <v>0</v>
      </c>
      <c r="F33" s="42">
        <v>0</v>
      </c>
      <c r="G33" s="21">
        <f t="shared" si="0"/>
        <v>440</v>
      </c>
      <c r="H33" s="11">
        <v>27</v>
      </c>
      <c r="I33" s="17"/>
      <c r="J33" s="5"/>
    </row>
    <row r="34" spans="1:10" ht="16.5" thickBot="1">
      <c r="A34" s="126" t="s">
        <v>24</v>
      </c>
      <c r="B34" s="127"/>
      <c r="C34" s="128"/>
      <c r="D34" s="36"/>
      <c r="E34" s="36"/>
      <c r="F34" s="36"/>
      <c r="G34" s="18">
        <f>SUM(G7:G33)</f>
        <v>71390</v>
      </c>
      <c r="I34" s="18" t="s">
        <v>24</v>
      </c>
      <c r="J34" s="19">
        <f>SUM(J7:J30)</f>
        <v>66901</v>
      </c>
    </row>
    <row r="35" spans="1:10" ht="16.5" thickBot="1"/>
    <row r="36" spans="1:10">
      <c r="A36" s="129" t="s">
        <v>44</v>
      </c>
      <c r="B36" s="130"/>
      <c r="C36" s="6">
        <f>SUM(G34)</f>
        <v>71390</v>
      </c>
      <c r="D36" s="28"/>
      <c r="E36" s="28"/>
      <c r="F36" s="28"/>
    </row>
    <row r="37" spans="1:10">
      <c r="A37" s="131" t="s">
        <v>45</v>
      </c>
      <c r="B37" s="132"/>
      <c r="C37" s="7">
        <v>11540</v>
      </c>
      <c r="D37" s="28"/>
      <c r="E37" s="28"/>
      <c r="F37" s="28"/>
    </row>
    <row r="38" spans="1:10">
      <c r="A38" s="131" t="s">
        <v>46</v>
      </c>
      <c r="B38" s="132"/>
      <c r="C38" s="7">
        <f>J34</f>
        <v>66901</v>
      </c>
      <c r="D38" s="28"/>
      <c r="E38" s="28"/>
      <c r="F38" s="28"/>
    </row>
    <row r="39" spans="1:10" ht="18" thickBot="1">
      <c r="A39" s="133" t="s">
        <v>47</v>
      </c>
      <c r="B39" s="134"/>
      <c r="C39" s="8">
        <f>SUM(C36+C37-C38)</f>
        <v>16029</v>
      </c>
      <c r="D39" s="28"/>
      <c r="E39" s="28"/>
      <c r="F39" s="28"/>
      <c r="I39" s="119" t="s">
        <v>40</v>
      </c>
      <c r="J39" s="119"/>
    </row>
  </sheetData>
  <mergeCells count="12">
    <mergeCell ref="I39:J39"/>
    <mergeCell ref="A1:J1"/>
    <mergeCell ref="A2:J2"/>
    <mergeCell ref="A3:J3"/>
    <mergeCell ref="A4:J4"/>
    <mergeCell ref="A5:G5"/>
    <mergeCell ref="I5:J5"/>
    <mergeCell ref="A34:C34"/>
    <mergeCell ref="A36:B36"/>
    <mergeCell ref="A37:B37"/>
    <mergeCell ref="A38:B38"/>
    <mergeCell ref="A39:B39"/>
  </mergeCells>
  <printOptions horizontalCentered="1"/>
  <pageMargins left="0.45" right="0.45" top="0.75" bottom="0.75" header="0.3" footer="0.3"/>
  <pageSetup paperSize="5" scale="9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topLeftCell="A7" workbookViewId="0">
      <selection activeCell="N14" sqref="N14"/>
    </sheetView>
  </sheetViews>
  <sheetFormatPr defaultRowHeight="15.75"/>
  <cols>
    <col min="1" max="1" width="4.42578125" style="24" bestFit="1" customWidth="1"/>
    <col min="2" max="2" width="22.42578125" style="3" bestFit="1" customWidth="1"/>
    <col min="3" max="3" width="5.140625" style="3" bestFit="1" customWidth="1"/>
    <col min="4" max="4" width="11.7109375" style="3" bestFit="1" customWidth="1"/>
    <col min="5" max="5" width="13.7109375" style="3" bestFit="1" customWidth="1"/>
    <col min="6" max="6" width="9.140625" style="3"/>
    <col min="7" max="7" width="11.7109375" style="3" bestFit="1" customWidth="1"/>
    <col min="8" max="8" width="13.7109375" style="3" bestFit="1" customWidth="1"/>
    <col min="9" max="9" width="9.140625" style="3"/>
    <col min="10" max="10" width="11.7109375" style="3" bestFit="1" customWidth="1"/>
    <col min="11" max="11" width="13.7109375" style="3" bestFit="1" customWidth="1"/>
    <col min="12" max="12" width="9.140625" style="3"/>
    <col min="13" max="13" width="17.28515625" style="3" bestFit="1" customWidth="1"/>
    <col min="14" max="16384" width="9.140625" style="3"/>
  </cols>
  <sheetData>
    <row r="1" spans="1:14" ht="20.100000000000001" customHeight="1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4" ht="20.100000000000001" customHeight="1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</row>
    <row r="3" spans="1:14" ht="21">
      <c r="A3" s="121" t="s">
        <v>57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14" ht="16.5" thickBot="1">
      <c r="A4" s="122"/>
      <c r="B4" s="122"/>
      <c r="C4" s="122"/>
    </row>
    <row r="5" spans="1:14">
      <c r="A5" s="155" t="s">
        <v>50</v>
      </c>
      <c r="B5" s="153" t="s">
        <v>0</v>
      </c>
      <c r="C5" s="153" t="s">
        <v>39</v>
      </c>
      <c r="D5" s="130" t="s">
        <v>58</v>
      </c>
      <c r="E5" s="130"/>
      <c r="F5" s="130"/>
      <c r="G5" s="130" t="s">
        <v>62</v>
      </c>
      <c r="H5" s="130"/>
      <c r="I5" s="130"/>
      <c r="J5" s="130" t="s">
        <v>63</v>
      </c>
      <c r="K5" s="130"/>
      <c r="L5" s="130"/>
      <c r="M5" s="157" t="s">
        <v>64</v>
      </c>
      <c r="N5" s="148" t="s">
        <v>65</v>
      </c>
    </row>
    <row r="6" spans="1:14">
      <c r="A6" s="156"/>
      <c r="B6" s="154"/>
      <c r="C6" s="154"/>
      <c r="D6" s="2" t="s">
        <v>59</v>
      </c>
      <c r="E6" s="2" t="s">
        <v>60</v>
      </c>
      <c r="F6" s="2" t="s">
        <v>61</v>
      </c>
      <c r="G6" s="2" t="s">
        <v>59</v>
      </c>
      <c r="H6" s="2" t="s">
        <v>60</v>
      </c>
      <c r="I6" s="2" t="s">
        <v>61</v>
      </c>
      <c r="J6" s="2" t="s">
        <v>59</v>
      </c>
      <c r="K6" s="2" t="s">
        <v>60</v>
      </c>
      <c r="L6" s="2" t="s">
        <v>61</v>
      </c>
      <c r="M6" s="158"/>
      <c r="N6" s="149"/>
    </row>
    <row r="7" spans="1:14" ht="20.100000000000001" customHeight="1">
      <c r="A7" s="25">
        <v>1</v>
      </c>
      <c r="B7" s="2" t="s">
        <v>22</v>
      </c>
      <c r="C7" s="26" t="s">
        <v>2</v>
      </c>
      <c r="D7" s="26">
        <v>1100</v>
      </c>
      <c r="E7" s="26">
        <v>300</v>
      </c>
      <c r="F7" s="26">
        <v>300</v>
      </c>
      <c r="G7" s="26">
        <v>1100</v>
      </c>
      <c r="H7" s="26">
        <v>300</v>
      </c>
      <c r="I7" s="26">
        <v>300</v>
      </c>
      <c r="J7" s="26">
        <v>1000</v>
      </c>
      <c r="K7" s="26">
        <v>300</v>
      </c>
      <c r="L7" s="26">
        <v>300</v>
      </c>
      <c r="M7" s="27">
        <f>SUM(D7:L7)</f>
        <v>5000</v>
      </c>
      <c r="N7" s="30"/>
    </row>
    <row r="8" spans="1:14" ht="20.100000000000001" customHeight="1">
      <c r="A8" s="25">
        <v>2</v>
      </c>
      <c r="B8" s="2" t="s">
        <v>49</v>
      </c>
      <c r="C8" s="26" t="s">
        <v>3</v>
      </c>
      <c r="D8" s="26">
        <v>0</v>
      </c>
      <c r="E8" s="26">
        <v>0</v>
      </c>
      <c r="F8" s="26">
        <v>0</v>
      </c>
      <c r="G8" s="26">
        <v>1000</v>
      </c>
      <c r="H8" s="26">
        <v>300</v>
      </c>
      <c r="I8" s="26">
        <v>300</v>
      </c>
      <c r="J8" s="26">
        <v>1000</v>
      </c>
      <c r="K8" s="26">
        <v>300</v>
      </c>
      <c r="L8" s="26">
        <v>300</v>
      </c>
      <c r="M8" s="27">
        <f t="shared" ref="M8:M20" si="0">SUM(D8:L8)</f>
        <v>3200</v>
      </c>
      <c r="N8" s="30">
        <v>3200</v>
      </c>
    </row>
    <row r="9" spans="1:14" ht="20.100000000000001" customHeight="1">
      <c r="A9" s="34">
        <v>4</v>
      </c>
      <c r="B9" s="2" t="s">
        <v>23</v>
      </c>
      <c r="C9" s="26" t="s">
        <v>4</v>
      </c>
      <c r="D9" s="26">
        <v>1100</v>
      </c>
      <c r="E9" s="26">
        <v>300</v>
      </c>
      <c r="F9" s="26">
        <v>300</v>
      </c>
      <c r="G9" s="26">
        <v>1100</v>
      </c>
      <c r="H9" s="26">
        <v>300</v>
      </c>
      <c r="I9" s="26">
        <v>300</v>
      </c>
      <c r="J9" s="26">
        <v>1000</v>
      </c>
      <c r="K9" s="26">
        <v>300</v>
      </c>
      <c r="L9" s="26">
        <v>300</v>
      </c>
      <c r="M9" s="27">
        <f t="shared" si="0"/>
        <v>5000</v>
      </c>
      <c r="N9" s="30">
        <v>5000</v>
      </c>
    </row>
    <row r="10" spans="1:14" ht="20.100000000000001" customHeight="1">
      <c r="A10" s="34">
        <v>5</v>
      </c>
      <c r="B10" s="2" t="s">
        <v>36</v>
      </c>
      <c r="C10" s="26" t="s">
        <v>37</v>
      </c>
      <c r="D10" s="26">
        <v>0</v>
      </c>
      <c r="E10" s="26">
        <v>0</v>
      </c>
      <c r="F10" s="26">
        <v>0</v>
      </c>
      <c r="G10" s="26">
        <v>300</v>
      </c>
      <c r="H10" s="26">
        <v>300</v>
      </c>
      <c r="I10" s="26">
        <v>300</v>
      </c>
      <c r="J10" s="26">
        <v>300</v>
      </c>
      <c r="K10" s="26">
        <v>300</v>
      </c>
      <c r="L10" s="26">
        <v>300</v>
      </c>
      <c r="M10" s="27">
        <f t="shared" si="0"/>
        <v>1800</v>
      </c>
      <c r="N10" s="30">
        <v>1800</v>
      </c>
    </row>
    <row r="11" spans="1:14" ht="20.100000000000001" customHeight="1">
      <c r="A11" s="34">
        <v>6</v>
      </c>
      <c r="B11" s="2" t="s">
        <v>28</v>
      </c>
      <c r="C11" s="26" t="s">
        <v>6</v>
      </c>
      <c r="D11" s="26">
        <v>0</v>
      </c>
      <c r="E11" s="26">
        <v>0</v>
      </c>
      <c r="F11" s="26">
        <v>0</v>
      </c>
      <c r="G11" s="26">
        <v>1000</v>
      </c>
      <c r="H11" s="26">
        <v>300</v>
      </c>
      <c r="I11" s="26">
        <v>300</v>
      </c>
      <c r="J11" s="26">
        <v>1000</v>
      </c>
      <c r="K11" s="26">
        <v>300</v>
      </c>
      <c r="L11" s="26">
        <v>300</v>
      </c>
      <c r="M11" s="27">
        <f t="shared" si="0"/>
        <v>3200</v>
      </c>
      <c r="N11" s="30"/>
    </row>
    <row r="12" spans="1:14" ht="20.100000000000001" customHeight="1">
      <c r="A12" s="34">
        <v>7</v>
      </c>
      <c r="B12" s="2" t="s">
        <v>31</v>
      </c>
      <c r="C12" s="26" t="s">
        <v>7</v>
      </c>
      <c r="D12" s="26">
        <v>0</v>
      </c>
      <c r="E12" s="26">
        <v>0</v>
      </c>
      <c r="F12" s="26">
        <v>0</v>
      </c>
      <c r="G12" s="26">
        <v>400</v>
      </c>
      <c r="H12" s="26">
        <v>300</v>
      </c>
      <c r="I12" s="26">
        <v>300</v>
      </c>
      <c r="J12" s="26">
        <v>400</v>
      </c>
      <c r="K12" s="26">
        <v>300</v>
      </c>
      <c r="L12" s="26">
        <v>300</v>
      </c>
      <c r="M12" s="27">
        <f t="shared" si="0"/>
        <v>2000</v>
      </c>
      <c r="N12" s="30">
        <v>2000</v>
      </c>
    </row>
    <row r="13" spans="1:14" ht="20.100000000000001" customHeight="1">
      <c r="A13" s="34">
        <v>8</v>
      </c>
      <c r="B13" s="2" t="s">
        <v>27</v>
      </c>
      <c r="C13" s="26" t="s">
        <v>8</v>
      </c>
      <c r="D13" s="26">
        <v>0</v>
      </c>
      <c r="E13" s="26">
        <v>0</v>
      </c>
      <c r="F13" s="26">
        <v>0</v>
      </c>
      <c r="G13" s="26">
        <v>1000</v>
      </c>
      <c r="H13" s="26">
        <v>300</v>
      </c>
      <c r="I13" s="26">
        <v>300</v>
      </c>
      <c r="J13" s="26">
        <v>1000</v>
      </c>
      <c r="K13" s="26">
        <v>300</v>
      </c>
      <c r="L13" s="26">
        <v>300</v>
      </c>
      <c r="M13" s="27">
        <f t="shared" si="0"/>
        <v>3200</v>
      </c>
      <c r="N13" s="30"/>
    </row>
    <row r="14" spans="1:14" ht="20.100000000000001" customHeight="1">
      <c r="A14" s="34">
        <v>9</v>
      </c>
      <c r="B14" s="2" t="s">
        <v>30</v>
      </c>
      <c r="C14" s="26" t="s">
        <v>9</v>
      </c>
      <c r="D14" s="26">
        <v>0</v>
      </c>
      <c r="E14" s="26">
        <v>0</v>
      </c>
      <c r="F14" s="26">
        <v>0</v>
      </c>
      <c r="G14" s="26">
        <v>1000</v>
      </c>
      <c r="H14" s="26">
        <v>300</v>
      </c>
      <c r="I14" s="26">
        <v>300</v>
      </c>
      <c r="J14" s="26">
        <v>1000</v>
      </c>
      <c r="K14" s="26">
        <v>300</v>
      </c>
      <c r="L14" s="26">
        <v>300</v>
      </c>
      <c r="M14" s="27">
        <f t="shared" si="0"/>
        <v>3200</v>
      </c>
      <c r="N14" s="30"/>
    </row>
    <row r="15" spans="1:14" ht="20.100000000000001" customHeight="1">
      <c r="A15" s="34">
        <v>10</v>
      </c>
      <c r="B15" s="2" t="s">
        <v>19</v>
      </c>
      <c r="C15" s="26" t="s">
        <v>11</v>
      </c>
      <c r="D15" s="26">
        <v>0</v>
      </c>
      <c r="E15" s="26">
        <v>0</v>
      </c>
      <c r="F15" s="26">
        <v>0</v>
      </c>
      <c r="G15" s="26">
        <v>800</v>
      </c>
      <c r="H15" s="26">
        <v>300</v>
      </c>
      <c r="I15" s="26">
        <v>300</v>
      </c>
      <c r="J15" s="26">
        <v>800</v>
      </c>
      <c r="K15" s="26">
        <v>300</v>
      </c>
      <c r="L15" s="26">
        <v>300</v>
      </c>
      <c r="M15" s="27">
        <f t="shared" si="0"/>
        <v>2800</v>
      </c>
      <c r="N15" s="30">
        <v>2800</v>
      </c>
    </row>
    <row r="16" spans="1:14" ht="20.100000000000001" customHeight="1">
      <c r="A16" s="34">
        <v>11</v>
      </c>
      <c r="B16" s="2" t="s">
        <v>52</v>
      </c>
      <c r="C16" s="26" t="s">
        <v>12</v>
      </c>
      <c r="D16" s="26">
        <v>0</v>
      </c>
      <c r="E16" s="26">
        <v>0</v>
      </c>
      <c r="F16" s="26">
        <v>0</v>
      </c>
      <c r="G16" s="26">
        <v>200</v>
      </c>
      <c r="H16" s="26">
        <v>300</v>
      </c>
      <c r="I16" s="26">
        <v>300</v>
      </c>
      <c r="J16" s="26">
        <v>200</v>
      </c>
      <c r="K16" s="26">
        <v>300</v>
      </c>
      <c r="L16" s="26">
        <v>300</v>
      </c>
      <c r="M16" s="27">
        <f t="shared" si="0"/>
        <v>1600</v>
      </c>
      <c r="N16" s="30">
        <v>1600</v>
      </c>
    </row>
    <row r="17" spans="1:14" ht="20.100000000000001" customHeight="1">
      <c r="A17" s="34">
        <v>12</v>
      </c>
      <c r="B17" s="2" t="s">
        <v>32</v>
      </c>
      <c r="C17" s="26" t="s">
        <v>14</v>
      </c>
      <c r="D17" s="26">
        <v>0</v>
      </c>
      <c r="E17" s="26">
        <v>0</v>
      </c>
      <c r="F17" s="26">
        <v>0</v>
      </c>
      <c r="G17" s="26">
        <v>850</v>
      </c>
      <c r="H17" s="26">
        <v>300</v>
      </c>
      <c r="I17" s="26">
        <v>300</v>
      </c>
      <c r="J17" s="26">
        <v>850</v>
      </c>
      <c r="K17" s="26">
        <v>300</v>
      </c>
      <c r="L17" s="26">
        <v>300</v>
      </c>
      <c r="M17" s="27">
        <f t="shared" si="0"/>
        <v>2900</v>
      </c>
      <c r="N17" s="30">
        <v>2900</v>
      </c>
    </row>
    <row r="18" spans="1:14" ht="20.100000000000001" customHeight="1">
      <c r="A18" s="34">
        <v>13</v>
      </c>
      <c r="B18" s="2" t="s">
        <v>51</v>
      </c>
      <c r="C18" s="26" t="s">
        <v>15</v>
      </c>
      <c r="D18" s="26">
        <v>0</v>
      </c>
      <c r="E18" s="26">
        <v>0</v>
      </c>
      <c r="F18" s="26">
        <v>0</v>
      </c>
      <c r="G18" s="26">
        <v>750</v>
      </c>
      <c r="H18" s="26">
        <v>300</v>
      </c>
      <c r="I18" s="26">
        <v>300</v>
      </c>
      <c r="J18" s="26">
        <v>750</v>
      </c>
      <c r="K18" s="26">
        <v>300</v>
      </c>
      <c r="L18" s="26">
        <v>300</v>
      </c>
      <c r="M18" s="27">
        <f t="shared" si="0"/>
        <v>2700</v>
      </c>
      <c r="N18" s="30">
        <v>2700</v>
      </c>
    </row>
    <row r="19" spans="1:14" ht="20.100000000000001" customHeight="1">
      <c r="A19" s="34">
        <v>14</v>
      </c>
      <c r="B19" s="2" t="s">
        <v>35</v>
      </c>
      <c r="C19" s="26" t="s">
        <v>16</v>
      </c>
      <c r="D19" s="26">
        <v>0</v>
      </c>
      <c r="E19" s="26">
        <v>0</v>
      </c>
      <c r="F19" s="26">
        <v>0</v>
      </c>
      <c r="G19" s="26">
        <v>1200</v>
      </c>
      <c r="H19" s="26">
        <v>300</v>
      </c>
      <c r="I19" s="26">
        <v>300</v>
      </c>
      <c r="J19" s="26">
        <v>1200</v>
      </c>
      <c r="K19" s="26">
        <v>300</v>
      </c>
      <c r="L19" s="26">
        <v>300</v>
      </c>
      <c r="M19" s="27">
        <f t="shared" si="0"/>
        <v>3600</v>
      </c>
      <c r="N19" s="30">
        <v>3600</v>
      </c>
    </row>
    <row r="20" spans="1:14" ht="20.100000000000001" customHeight="1">
      <c r="A20" s="34">
        <v>15</v>
      </c>
      <c r="B20" s="2" t="s">
        <v>21</v>
      </c>
      <c r="C20" s="26" t="s">
        <v>17</v>
      </c>
      <c r="D20" s="26">
        <v>0</v>
      </c>
      <c r="E20" s="26">
        <v>0</v>
      </c>
      <c r="F20" s="26">
        <v>0</v>
      </c>
      <c r="G20" s="26">
        <v>850</v>
      </c>
      <c r="H20" s="26">
        <v>300</v>
      </c>
      <c r="I20" s="26">
        <v>300</v>
      </c>
      <c r="J20" s="26">
        <v>850</v>
      </c>
      <c r="K20" s="26">
        <v>300</v>
      </c>
      <c r="L20" s="26">
        <v>300</v>
      </c>
      <c r="M20" s="27">
        <f t="shared" si="0"/>
        <v>2900</v>
      </c>
      <c r="N20" s="30">
        <v>2900</v>
      </c>
    </row>
    <row r="21" spans="1:14" ht="16.5" thickBot="1">
      <c r="A21" s="150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2"/>
      <c r="M21" s="29">
        <f>SUM(M7:M20)</f>
        <v>43100</v>
      </c>
      <c r="N21" s="31">
        <f>SUM(N7:N20)</f>
        <v>28500</v>
      </c>
    </row>
  </sheetData>
  <mergeCells count="13">
    <mergeCell ref="N5:N6"/>
    <mergeCell ref="A1:M1"/>
    <mergeCell ref="A2:M2"/>
    <mergeCell ref="A3:M3"/>
    <mergeCell ref="A21:L21"/>
    <mergeCell ref="J5:L5"/>
    <mergeCell ref="C5:C6"/>
    <mergeCell ref="B5:B6"/>
    <mergeCell ref="A5:A6"/>
    <mergeCell ref="M5:M6"/>
    <mergeCell ref="A4:C4"/>
    <mergeCell ref="D5:F5"/>
    <mergeCell ref="G5:I5"/>
  </mergeCells>
  <printOptions horizontalCentered="1"/>
  <pageMargins left="0.7" right="0.7" top="0.75" bottom="0.75" header="0.3" footer="0.3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topLeftCell="A3" workbookViewId="0">
      <selection activeCell="F28" sqref="F28"/>
    </sheetView>
  </sheetViews>
  <sheetFormatPr defaultRowHeight="15"/>
  <cols>
    <col min="1" max="1" width="3.28515625" bestFit="1" customWidth="1"/>
    <col min="2" max="2" width="27.28515625" bestFit="1" customWidth="1"/>
    <col min="3" max="3" width="5.140625" bestFit="1" customWidth="1"/>
    <col min="4" max="4" width="14.7109375" bestFit="1" customWidth="1"/>
    <col min="5" max="5" width="11.5703125" bestFit="1" customWidth="1"/>
    <col min="6" max="6" width="17" bestFit="1" customWidth="1"/>
    <col min="7" max="7" width="8.7109375" bestFit="1" customWidth="1"/>
    <col min="8" max="8" width="11.7109375" bestFit="1" customWidth="1"/>
    <col min="9" max="9" width="11.140625" bestFit="1" customWidth="1"/>
    <col min="10" max="10" width="9.28515625" bestFit="1" customWidth="1"/>
  </cols>
  <sheetData>
    <row r="1" spans="1:10" ht="22.5">
      <c r="A1" s="120" t="s">
        <v>33</v>
      </c>
      <c r="B1" s="120"/>
      <c r="C1" s="120"/>
      <c r="D1" s="120"/>
      <c r="E1" s="120"/>
      <c r="F1" s="120"/>
      <c r="G1" s="120"/>
      <c r="H1" s="120"/>
      <c r="I1" s="120"/>
      <c r="J1" s="3"/>
    </row>
    <row r="2" spans="1:10" ht="22.5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3"/>
    </row>
    <row r="3" spans="1:10" ht="21">
      <c r="A3" s="121" t="s">
        <v>85</v>
      </c>
      <c r="B3" s="121"/>
      <c r="C3" s="121"/>
      <c r="D3" s="121"/>
      <c r="E3" s="121"/>
      <c r="F3" s="121"/>
      <c r="G3" s="121"/>
      <c r="H3" s="121"/>
      <c r="I3" s="121"/>
      <c r="J3" s="3"/>
    </row>
    <row r="4" spans="1:10" ht="16.5" thickBot="1">
      <c r="A4" s="122"/>
      <c r="B4" s="122"/>
      <c r="C4" s="122"/>
      <c r="D4" s="122"/>
      <c r="E4" s="122"/>
      <c r="F4" s="122"/>
      <c r="G4" s="122"/>
      <c r="H4" s="122"/>
      <c r="I4" s="122"/>
      <c r="J4" s="3"/>
    </row>
    <row r="5" spans="1:10" ht="16.5" thickBot="1">
      <c r="A5" s="13" t="s">
        <v>50</v>
      </c>
      <c r="B5" s="13" t="s">
        <v>0</v>
      </c>
      <c r="C5" s="13" t="s">
        <v>39</v>
      </c>
      <c r="D5" s="13" t="s">
        <v>86</v>
      </c>
      <c r="E5" s="13" t="s">
        <v>87</v>
      </c>
      <c r="F5" s="13" t="s">
        <v>72</v>
      </c>
      <c r="G5" s="13" t="s">
        <v>88</v>
      </c>
      <c r="H5" s="44" t="s">
        <v>59</v>
      </c>
      <c r="I5" s="13" t="s">
        <v>89</v>
      </c>
      <c r="J5" s="13" t="s">
        <v>90</v>
      </c>
    </row>
    <row r="6" spans="1:10" ht="15.75">
      <c r="A6" s="9">
        <v>1</v>
      </c>
      <c r="B6" s="45" t="s">
        <v>22</v>
      </c>
      <c r="C6" s="1" t="s">
        <v>2</v>
      </c>
      <c r="D6" s="1">
        <v>5000</v>
      </c>
      <c r="E6" s="1"/>
      <c r="F6" s="1"/>
      <c r="G6" s="1"/>
      <c r="H6" s="45"/>
      <c r="I6" s="45"/>
      <c r="J6" s="23"/>
    </row>
    <row r="7" spans="1:10" ht="15.75">
      <c r="A7" s="9"/>
      <c r="B7" s="45" t="s">
        <v>91</v>
      </c>
      <c r="C7" s="1" t="s">
        <v>75</v>
      </c>
      <c r="D7" s="1"/>
      <c r="E7" s="1"/>
      <c r="F7" s="1">
        <v>25000</v>
      </c>
      <c r="G7" s="1"/>
      <c r="H7" s="45"/>
      <c r="I7" s="45"/>
      <c r="J7" s="23"/>
    </row>
    <row r="8" spans="1:10" ht="15.75">
      <c r="A8" s="39">
        <v>2</v>
      </c>
      <c r="B8" s="2" t="s">
        <v>49</v>
      </c>
      <c r="C8" s="40" t="s">
        <v>3</v>
      </c>
      <c r="D8" s="40"/>
      <c r="E8" s="40"/>
      <c r="F8" s="40"/>
      <c r="G8" s="40"/>
      <c r="H8" s="2"/>
      <c r="I8" s="2"/>
      <c r="J8" s="4"/>
    </row>
    <row r="9" spans="1:10" ht="15.75">
      <c r="A9" s="39"/>
      <c r="B9" s="2" t="s">
        <v>92</v>
      </c>
      <c r="C9" s="40" t="s">
        <v>93</v>
      </c>
      <c r="D9" s="40"/>
      <c r="E9" s="40"/>
      <c r="F9" s="40">
        <v>25000</v>
      </c>
      <c r="G9" s="40"/>
      <c r="H9" s="2"/>
      <c r="I9" s="2"/>
      <c r="J9" s="4"/>
    </row>
    <row r="10" spans="1:10" ht="15.75">
      <c r="A10" s="39">
        <v>3</v>
      </c>
      <c r="B10" s="2"/>
      <c r="C10" s="40" t="s">
        <v>94</v>
      </c>
      <c r="D10" s="40"/>
      <c r="E10" s="40"/>
      <c r="F10" s="40">
        <v>25000</v>
      </c>
      <c r="G10" s="40"/>
      <c r="H10" s="2"/>
      <c r="I10" s="2"/>
      <c r="J10" s="4"/>
    </row>
    <row r="11" spans="1:10" ht="15.75">
      <c r="A11" s="39">
        <v>4</v>
      </c>
      <c r="B11" s="2" t="s">
        <v>23</v>
      </c>
      <c r="C11" s="40" t="s">
        <v>4</v>
      </c>
      <c r="D11" s="40"/>
      <c r="E11" s="40"/>
      <c r="F11" s="40"/>
      <c r="G11" s="40"/>
      <c r="H11" s="2"/>
      <c r="I11" s="2"/>
      <c r="J11" s="4"/>
    </row>
    <row r="12" spans="1:10" ht="15.75">
      <c r="A12" s="39">
        <v>5</v>
      </c>
      <c r="B12" s="2" t="s">
        <v>76</v>
      </c>
      <c r="C12" s="40" t="s">
        <v>48</v>
      </c>
      <c r="D12" s="40"/>
      <c r="E12" s="40"/>
      <c r="F12" s="40"/>
      <c r="G12" s="40"/>
      <c r="H12" s="2"/>
      <c r="I12" s="2"/>
      <c r="J12" s="4"/>
    </row>
    <row r="13" spans="1:10" ht="15.75">
      <c r="A13" s="39">
        <v>6</v>
      </c>
      <c r="B13" s="2" t="s">
        <v>36</v>
      </c>
      <c r="C13" s="40" t="s">
        <v>37</v>
      </c>
      <c r="D13" s="40"/>
      <c r="E13" s="40"/>
      <c r="F13" s="40"/>
      <c r="G13" s="40"/>
      <c r="H13" s="2"/>
      <c r="I13" s="2"/>
      <c r="J13" s="4"/>
    </row>
    <row r="14" spans="1:10" ht="15.75">
      <c r="A14" s="39">
        <v>7</v>
      </c>
      <c r="B14" s="2" t="s">
        <v>20</v>
      </c>
      <c r="C14" s="40" t="s">
        <v>5</v>
      </c>
      <c r="D14" s="40"/>
      <c r="E14" s="40"/>
      <c r="F14" s="40">
        <v>25000</v>
      </c>
      <c r="G14" s="40"/>
      <c r="H14" s="2"/>
      <c r="I14" s="2"/>
      <c r="J14" s="4"/>
    </row>
    <row r="15" spans="1:10" ht="15.75">
      <c r="A15" s="39">
        <v>8</v>
      </c>
      <c r="B15" s="2" t="s">
        <v>28</v>
      </c>
      <c r="C15" s="40" t="s">
        <v>6</v>
      </c>
      <c r="D15" s="40">
        <v>3200</v>
      </c>
      <c r="E15" s="40"/>
      <c r="F15" s="40"/>
      <c r="G15" s="40"/>
      <c r="H15" s="2"/>
      <c r="I15" s="2"/>
      <c r="J15" s="4"/>
    </row>
    <row r="16" spans="1:10" ht="15.75">
      <c r="A16" s="39">
        <v>9</v>
      </c>
      <c r="B16" s="2" t="s">
        <v>31</v>
      </c>
      <c r="C16" s="40" t="s">
        <v>7</v>
      </c>
      <c r="D16" s="40">
        <v>2000</v>
      </c>
      <c r="E16" s="40"/>
      <c r="F16" s="40"/>
      <c r="G16" s="40"/>
      <c r="H16" s="2"/>
      <c r="I16" s="2"/>
      <c r="J16" s="4"/>
    </row>
    <row r="17" spans="1:10" ht="15.75">
      <c r="A17" s="39">
        <v>10</v>
      </c>
      <c r="B17" s="2" t="s">
        <v>27</v>
      </c>
      <c r="C17" s="40" t="s">
        <v>8</v>
      </c>
      <c r="D17" s="40">
        <v>3200</v>
      </c>
      <c r="E17" s="40"/>
      <c r="F17" s="40"/>
      <c r="G17" s="40"/>
      <c r="H17" s="2"/>
      <c r="I17" s="2"/>
      <c r="J17" s="4"/>
    </row>
    <row r="18" spans="1:10" ht="15.75">
      <c r="A18" s="39">
        <v>11</v>
      </c>
      <c r="B18" s="2" t="s">
        <v>30</v>
      </c>
      <c r="C18" s="40" t="s">
        <v>9</v>
      </c>
      <c r="D18" s="40">
        <v>3200</v>
      </c>
      <c r="E18" s="40"/>
      <c r="F18" s="40"/>
      <c r="G18" s="40"/>
      <c r="H18" s="2"/>
      <c r="I18" s="2"/>
      <c r="J18" s="4"/>
    </row>
    <row r="19" spans="1:10" ht="15.75">
      <c r="A19" s="39">
        <v>12</v>
      </c>
      <c r="B19" s="2" t="s">
        <v>18</v>
      </c>
      <c r="C19" s="40" t="s">
        <v>10</v>
      </c>
      <c r="D19" s="40"/>
      <c r="E19" s="40"/>
      <c r="F19" s="40">
        <v>20000</v>
      </c>
      <c r="G19" s="40"/>
      <c r="H19" s="2"/>
      <c r="I19" s="2"/>
      <c r="J19" s="4"/>
    </row>
    <row r="20" spans="1:10" ht="15.75">
      <c r="A20" s="39">
        <v>13</v>
      </c>
      <c r="B20" s="2" t="s">
        <v>19</v>
      </c>
      <c r="C20" s="40" t="s">
        <v>11</v>
      </c>
      <c r="D20" s="40"/>
      <c r="E20" s="40"/>
      <c r="F20" s="40"/>
      <c r="G20" s="40"/>
      <c r="H20" s="2"/>
      <c r="I20" s="2"/>
      <c r="J20" s="4"/>
    </row>
    <row r="21" spans="1:10" ht="15.75">
      <c r="A21" s="39">
        <v>14</v>
      </c>
      <c r="B21" s="2" t="s">
        <v>52</v>
      </c>
      <c r="C21" s="40" t="s">
        <v>12</v>
      </c>
      <c r="D21" s="40"/>
      <c r="E21" s="40"/>
      <c r="F21" s="40"/>
      <c r="G21" s="40"/>
      <c r="H21" s="2"/>
      <c r="I21" s="2"/>
      <c r="J21" s="4"/>
    </row>
    <row r="22" spans="1:10" ht="15.75">
      <c r="A22" s="39"/>
      <c r="B22" s="2" t="s">
        <v>95</v>
      </c>
      <c r="C22" s="40" t="s">
        <v>96</v>
      </c>
      <c r="D22" s="40"/>
      <c r="E22" s="40"/>
      <c r="F22" s="40">
        <v>25000</v>
      </c>
      <c r="G22" s="40"/>
      <c r="H22" s="2"/>
      <c r="I22" s="2"/>
      <c r="J22" s="4"/>
    </row>
    <row r="23" spans="1:10" ht="15.75">
      <c r="A23" s="39">
        <v>15</v>
      </c>
      <c r="B23" s="2" t="s">
        <v>29</v>
      </c>
      <c r="C23" s="40" t="s">
        <v>13</v>
      </c>
      <c r="D23" s="40"/>
      <c r="E23" s="40"/>
      <c r="F23" s="40">
        <v>25000</v>
      </c>
      <c r="G23" s="40"/>
      <c r="H23" s="2"/>
      <c r="I23" s="2"/>
      <c r="J23" s="4"/>
    </row>
    <row r="24" spans="1:10" ht="15.75">
      <c r="A24" s="39">
        <v>16</v>
      </c>
      <c r="B24" s="2" t="s">
        <v>32</v>
      </c>
      <c r="C24" s="40" t="s">
        <v>14</v>
      </c>
      <c r="D24" s="40"/>
      <c r="E24" s="40"/>
      <c r="F24" s="40"/>
      <c r="G24" s="40"/>
      <c r="H24" s="2"/>
      <c r="I24" s="2"/>
      <c r="J24" s="4"/>
    </row>
    <row r="25" spans="1:10" ht="15.75">
      <c r="A25" s="39">
        <v>17</v>
      </c>
      <c r="B25" s="2" t="s">
        <v>51</v>
      </c>
      <c r="C25" s="40" t="s">
        <v>15</v>
      </c>
      <c r="D25" s="40"/>
      <c r="E25" s="40"/>
      <c r="F25" s="40"/>
      <c r="G25" s="40"/>
      <c r="H25" s="2"/>
      <c r="I25" s="2"/>
      <c r="J25" s="4"/>
    </row>
    <row r="26" spans="1:10" ht="15.75">
      <c r="A26" s="39">
        <v>18</v>
      </c>
      <c r="B26" s="2" t="s">
        <v>55</v>
      </c>
      <c r="C26" s="40" t="s">
        <v>56</v>
      </c>
      <c r="D26" s="40"/>
      <c r="E26" s="40"/>
      <c r="F26" s="40"/>
      <c r="G26" s="40"/>
      <c r="H26" s="2"/>
      <c r="I26" s="2"/>
      <c r="J26" s="4"/>
    </row>
    <row r="27" spans="1:10" ht="15.75">
      <c r="A27" s="39">
        <v>19</v>
      </c>
      <c r="B27" s="2" t="s">
        <v>35</v>
      </c>
      <c r="C27" s="40" t="s">
        <v>16</v>
      </c>
      <c r="D27" s="40"/>
      <c r="E27" s="40"/>
      <c r="F27" s="40"/>
      <c r="G27" s="40"/>
      <c r="H27" s="2"/>
      <c r="I27" s="2"/>
      <c r="J27" s="4"/>
    </row>
    <row r="28" spans="1:10" ht="15.75">
      <c r="A28" s="39">
        <v>20</v>
      </c>
      <c r="B28" s="2" t="s">
        <v>21</v>
      </c>
      <c r="C28" s="40" t="s">
        <v>17</v>
      </c>
      <c r="D28" s="40"/>
      <c r="E28" s="40"/>
      <c r="F28" s="40"/>
      <c r="G28" s="40"/>
      <c r="H28" s="2"/>
      <c r="I28" s="2"/>
      <c r="J28" s="4"/>
    </row>
    <row r="29" spans="1:10" ht="15.75">
      <c r="A29" s="39">
        <v>21</v>
      </c>
      <c r="B29" s="2" t="s">
        <v>54</v>
      </c>
      <c r="C29" s="40"/>
      <c r="D29" s="40"/>
      <c r="E29" s="40"/>
      <c r="F29" s="40"/>
      <c r="G29" s="40"/>
      <c r="H29" s="2"/>
      <c r="I29" s="2"/>
      <c r="J29" s="4"/>
    </row>
    <row r="30" spans="1:10" ht="15.75">
      <c r="A30" s="39">
        <v>22</v>
      </c>
      <c r="B30" s="2" t="s">
        <v>69</v>
      </c>
      <c r="C30" s="40"/>
      <c r="D30" s="40"/>
      <c r="E30" s="40"/>
      <c r="F30" s="40"/>
      <c r="G30" s="40"/>
      <c r="H30" s="2"/>
      <c r="I30" s="2"/>
      <c r="J30" s="4"/>
    </row>
    <row r="31" spans="1:10" ht="16.5" thickBot="1">
      <c r="A31" s="14">
        <v>23</v>
      </c>
      <c r="B31" s="15" t="s">
        <v>71</v>
      </c>
      <c r="C31" s="16"/>
      <c r="D31" s="16"/>
      <c r="E31" s="16"/>
      <c r="F31" s="16"/>
      <c r="G31" s="16"/>
      <c r="H31" s="15"/>
      <c r="I31" s="15"/>
      <c r="J31" s="22"/>
    </row>
    <row r="32" spans="1:10" ht="16.5" thickBot="1">
      <c r="A32" s="145" t="s">
        <v>24</v>
      </c>
      <c r="B32" s="146"/>
      <c r="C32" s="146"/>
      <c r="D32" s="46">
        <f>SUM(D6:D31)</f>
        <v>16600</v>
      </c>
      <c r="E32" s="46"/>
      <c r="F32" s="46">
        <f>SUM(F6:F31)</f>
        <v>170000</v>
      </c>
      <c r="G32" s="46"/>
      <c r="H32" s="46"/>
      <c r="I32" s="47"/>
      <c r="J32" s="48"/>
    </row>
  </sheetData>
  <mergeCells count="5">
    <mergeCell ref="A1:I1"/>
    <mergeCell ref="A2:I2"/>
    <mergeCell ref="A3:I3"/>
    <mergeCell ref="A4:I4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topLeftCell="A7" workbookViewId="0">
      <selection activeCell="J16" sqref="J16:J17"/>
    </sheetView>
  </sheetViews>
  <sheetFormatPr defaultRowHeight="15"/>
  <cols>
    <col min="2" max="2" width="27.28515625" bestFit="1" customWidth="1"/>
  </cols>
  <sheetData>
    <row r="1" spans="1:10" ht="22.5">
      <c r="A1" s="120" t="s">
        <v>33</v>
      </c>
      <c r="B1" s="120"/>
      <c r="C1" s="120"/>
      <c r="D1" s="120"/>
      <c r="E1" s="120"/>
      <c r="F1" s="120"/>
      <c r="G1" s="120"/>
    </row>
    <row r="2" spans="1:10" ht="22.5">
      <c r="A2" s="120" t="s">
        <v>34</v>
      </c>
      <c r="B2" s="120"/>
      <c r="C2" s="120"/>
      <c r="D2" s="120"/>
      <c r="E2" s="120"/>
      <c r="F2" s="120"/>
      <c r="G2" s="120"/>
    </row>
    <row r="3" spans="1:10" ht="21">
      <c r="A3" s="121" t="s">
        <v>114</v>
      </c>
      <c r="B3" s="121"/>
      <c r="C3" s="121"/>
      <c r="D3" s="121"/>
      <c r="E3" s="121"/>
      <c r="F3" s="121"/>
      <c r="G3" s="121"/>
    </row>
    <row r="5" spans="1:10" ht="15.75" thickBot="1"/>
    <row r="6" spans="1:10" ht="15.75">
      <c r="A6" s="66" t="s">
        <v>50</v>
      </c>
      <c r="B6" s="67" t="s">
        <v>0</v>
      </c>
      <c r="C6" s="67" t="s">
        <v>39</v>
      </c>
      <c r="D6" s="67" t="s">
        <v>115</v>
      </c>
      <c r="E6" s="61" t="s">
        <v>116</v>
      </c>
    </row>
    <row r="7" spans="1:10" ht="15.75">
      <c r="A7" s="68">
        <v>1</v>
      </c>
      <c r="B7" s="2" t="s">
        <v>22</v>
      </c>
      <c r="C7" s="69" t="s">
        <v>2</v>
      </c>
      <c r="D7" s="69">
        <v>25000</v>
      </c>
      <c r="E7" s="10"/>
    </row>
    <row r="8" spans="1:10" ht="15.75">
      <c r="A8" s="68">
        <v>3</v>
      </c>
      <c r="B8" s="2" t="s">
        <v>147</v>
      </c>
      <c r="C8" s="69" t="s">
        <v>3</v>
      </c>
      <c r="D8" s="69">
        <v>0</v>
      </c>
      <c r="E8" s="10">
        <v>25000</v>
      </c>
    </row>
    <row r="9" spans="1:10" ht="16.5" thickBot="1">
      <c r="A9" s="68">
        <v>5</v>
      </c>
      <c r="B9" s="2" t="s">
        <v>117</v>
      </c>
      <c r="C9" s="69" t="s">
        <v>94</v>
      </c>
      <c r="D9" s="69">
        <v>25000</v>
      </c>
      <c r="E9" s="10"/>
    </row>
    <row r="10" spans="1:10" ht="15.75">
      <c r="A10" s="68">
        <v>6</v>
      </c>
      <c r="B10" s="2" t="s">
        <v>23</v>
      </c>
      <c r="C10" s="69" t="s">
        <v>4</v>
      </c>
      <c r="D10" s="69">
        <v>25000</v>
      </c>
      <c r="E10" s="10"/>
      <c r="G10" s="159" t="s">
        <v>142</v>
      </c>
      <c r="H10" s="160"/>
      <c r="I10" s="160"/>
      <c r="J10" s="74">
        <f>157793+50600</f>
        <v>208393</v>
      </c>
    </row>
    <row r="11" spans="1:10" ht="15.75">
      <c r="A11" s="68">
        <v>7</v>
      </c>
      <c r="B11" s="2" t="s">
        <v>76</v>
      </c>
      <c r="C11" s="69" t="s">
        <v>48</v>
      </c>
      <c r="D11" s="69"/>
      <c r="E11" s="10">
        <v>25000</v>
      </c>
      <c r="G11" s="161" t="s">
        <v>143</v>
      </c>
      <c r="H11" s="162"/>
      <c r="I11" s="162"/>
      <c r="J11" s="75">
        <v>23507</v>
      </c>
    </row>
    <row r="12" spans="1:10" ht="15.75">
      <c r="A12" s="68">
        <v>8</v>
      </c>
      <c r="B12" s="2" t="s">
        <v>36</v>
      </c>
      <c r="C12" s="69" t="s">
        <v>37</v>
      </c>
      <c r="D12" s="69">
        <v>25000</v>
      </c>
      <c r="E12" s="10"/>
      <c r="G12" s="161" t="s">
        <v>144</v>
      </c>
      <c r="H12" s="162"/>
      <c r="I12" s="162"/>
      <c r="J12" s="75">
        <v>43100</v>
      </c>
    </row>
    <row r="13" spans="1:10" ht="16.5" thickBot="1">
      <c r="A13" s="68">
        <v>10</v>
      </c>
      <c r="B13" s="2" t="s">
        <v>28</v>
      </c>
      <c r="C13" s="69" t="s">
        <v>6</v>
      </c>
      <c r="D13" s="69">
        <v>25000</v>
      </c>
      <c r="E13" s="10"/>
      <c r="G13" s="163" t="s">
        <v>24</v>
      </c>
      <c r="H13" s="164"/>
      <c r="I13" s="164"/>
      <c r="J13" s="76">
        <f>SUM(J10:J12)</f>
        <v>275000</v>
      </c>
    </row>
    <row r="14" spans="1:10" ht="15.75">
      <c r="A14" s="68">
        <v>11</v>
      </c>
      <c r="B14" s="2" t="s">
        <v>31</v>
      </c>
      <c r="C14" s="69" t="s">
        <v>7</v>
      </c>
      <c r="D14" s="69">
        <v>25000</v>
      </c>
      <c r="E14" s="10"/>
    </row>
    <row r="15" spans="1:10" ht="15.75">
      <c r="A15" s="68">
        <v>12</v>
      </c>
      <c r="B15" s="2" t="s">
        <v>27</v>
      </c>
      <c r="C15" s="69" t="s">
        <v>8</v>
      </c>
      <c r="D15" s="69">
        <v>25000</v>
      </c>
      <c r="E15" s="10"/>
    </row>
    <row r="16" spans="1:10" ht="15.75">
      <c r="A16" s="68">
        <v>13</v>
      </c>
      <c r="B16" s="2" t="s">
        <v>30</v>
      </c>
      <c r="C16" s="69" t="s">
        <v>9</v>
      </c>
      <c r="D16" s="69">
        <v>25000</v>
      </c>
      <c r="E16" s="10"/>
    </row>
    <row r="17" spans="1:5" ht="15.75">
      <c r="A17" s="68"/>
      <c r="B17" s="2" t="s">
        <v>141</v>
      </c>
      <c r="C17" s="69" t="s">
        <v>10</v>
      </c>
      <c r="D17" s="69">
        <v>0</v>
      </c>
      <c r="E17" s="10">
        <v>25000</v>
      </c>
    </row>
    <row r="18" spans="1:5" ht="15.75">
      <c r="A18" s="68">
        <v>15</v>
      </c>
      <c r="B18" s="2" t="s">
        <v>19</v>
      </c>
      <c r="C18" s="69" t="s">
        <v>11</v>
      </c>
      <c r="D18" s="69">
        <v>0</v>
      </c>
      <c r="E18" s="10">
        <v>25000</v>
      </c>
    </row>
    <row r="19" spans="1:5" ht="15.75">
      <c r="A19" s="68">
        <v>16</v>
      </c>
      <c r="B19" s="2" t="s">
        <v>52</v>
      </c>
      <c r="C19" s="69" t="s">
        <v>12</v>
      </c>
      <c r="D19" s="69">
        <v>0</v>
      </c>
      <c r="E19" s="10">
        <v>25000</v>
      </c>
    </row>
    <row r="20" spans="1:5" ht="15.75">
      <c r="A20" s="68">
        <v>19</v>
      </c>
      <c r="B20" s="2" t="s">
        <v>32</v>
      </c>
      <c r="C20" s="69" t="s">
        <v>14</v>
      </c>
      <c r="D20" s="69">
        <v>0</v>
      </c>
      <c r="E20" s="10">
        <v>25000</v>
      </c>
    </row>
    <row r="21" spans="1:5" ht="15.75">
      <c r="A21" s="68">
        <v>20</v>
      </c>
      <c r="B21" s="2" t="s">
        <v>51</v>
      </c>
      <c r="C21" s="69" t="s">
        <v>15</v>
      </c>
      <c r="D21" s="69">
        <v>0</v>
      </c>
      <c r="E21" s="10">
        <v>25000</v>
      </c>
    </row>
    <row r="22" spans="1:5" ht="15.75">
      <c r="A22" s="68">
        <v>21</v>
      </c>
      <c r="B22" s="2" t="s">
        <v>55</v>
      </c>
      <c r="C22" s="69" t="s">
        <v>56</v>
      </c>
      <c r="D22" s="69">
        <v>25000</v>
      </c>
      <c r="E22" s="10"/>
    </row>
    <row r="23" spans="1:5" ht="15.75">
      <c r="A23" s="68">
        <v>22</v>
      </c>
      <c r="B23" s="2" t="s">
        <v>35</v>
      </c>
      <c r="C23" s="69" t="s">
        <v>16</v>
      </c>
      <c r="D23" s="69">
        <v>25000</v>
      </c>
      <c r="E23" s="10"/>
    </row>
    <row r="24" spans="1:5" ht="15.75">
      <c r="A24" s="68">
        <v>23</v>
      </c>
      <c r="B24" s="2" t="s">
        <v>21</v>
      </c>
      <c r="C24" s="69" t="s">
        <v>17</v>
      </c>
      <c r="D24" s="69">
        <v>25000</v>
      </c>
      <c r="E24" s="10"/>
    </row>
    <row r="25" spans="1:5" ht="16.5" thickBot="1">
      <c r="A25" s="126" t="s">
        <v>24</v>
      </c>
      <c r="B25" s="127"/>
      <c r="C25" s="128"/>
      <c r="D25" s="65">
        <f>SUM(D7:D24)</f>
        <v>275000</v>
      </c>
      <c r="E25" s="18">
        <f>SUM(E7:E24)</f>
        <v>175000</v>
      </c>
    </row>
  </sheetData>
  <mergeCells count="8">
    <mergeCell ref="A1:G1"/>
    <mergeCell ref="A2:G2"/>
    <mergeCell ref="A3:G3"/>
    <mergeCell ref="A25:C25"/>
    <mergeCell ref="G10:I10"/>
    <mergeCell ref="G11:I11"/>
    <mergeCell ref="G12:I12"/>
    <mergeCell ref="G13:I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I34" sqref="I34"/>
    </sheetView>
  </sheetViews>
  <sheetFormatPr defaultRowHeight="15"/>
  <cols>
    <col min="2" max="2" width="27.28515625" bestFit="1" customWidth="1"/>
  </cols>
  <sheetData>
    <row r="1" spans="1:7" ht="22.5">
      <c r="A1" s="120" t="s">
        <v>33</v>
      </c>
      <c r="B1" s="120"/>
      <c r="C1" s="120"/>
      <c r="D1" s="120"/>
      <c r="E1" s="120"/>
      <c r="F1" s="120"/>
      <c r="G1" s="120"/>
    </row>
    <row r="2" spans="1:7" ht="22.5">
      <c r="A2" s="120" t="s">
        <v>34</v>
      </c>
      <c r="B2" s="120"/>
      <c r="C2" s="120"/>
      <c r="D2" s="120"/>
      <c r="E2" s="120"/>
      <c r="F2" s="120"/>
      <c r="G2" s="120"/>
    </row>
    <row r="3" spans="1:7" ht="21">
      <c r="A3" s="121" t="s">
        <v>114</v>
      </c>
      <c r="B3" s="121"/>
      <c r="C3" s="121"/>
      <c r="D3" s="121"/>
      <c r="E3" s="121"/>
      <c r="F3" s="121"/>
      <c r="G3" s="121"/>
    </row>
    <row r="5" spans="1:7" ht="15.75" thickBot="1"/>
    <row r="6" spans="1:7" ht="15.75">
      <c r="A6" s="52" t="s">
        <v>50</v>
      </c>
      <c r="B6" s="53" t="s">
        <v>0</v>
      </c>
      <c r="C6" s="53" t="s">
        <v>39</v>
      </c>
      <c r="D6" s="53" t="s">
        <v>115</v>
      </c>
      <c r="E6" s="57" t="s">
        <v>116</v>
      </c>
    </row>
    <row r="7" spans="1:7" ht="15.75">
      <c r="A7" s="54">
        <v>1</v>
      </c>
      <c r="B7" s="2" t="s">
        <v>22</v>
      </c>
      <c r="C7" s="55" t="s">
        <v>2</v>
      </c>
      <c r="D7" s="55">
        <v>25000</v>
      </c>
      <c r="E7" s="10"/>
    </row>
    <row r="8" spans="1:7" ht="15.75">
      <c r="A8" s="54">
        <v>2</v>
      </c>
      <c r="B8" s="2" t="s">
        <v>91</v>
      </c>
      <c r="C8" s="55" t="s">
        <v>75</v>
      </c>
      <c r="D8" s="55"/>
      <c r="E8" s="10">
        <v>25000</v>
      </c>
    </row>
    <row r="9" spans="1:7" ht="15.75">
      <c r="A9" s="54">
        <v>3</v>
      </c>
      <c r="B9" s="2" t="s">
        <v>49</v>
      </c>
      <c r="C9" s="55" t="s">
        <v>3</v>
      </c>
      <c r="D9" s="55">
        <v>25000</v>
      </c>
      <c r="E9" s="10"/>
    </row>
    <row r="10" spans="1:7" ht="15.75">
      <c r="A10" s="54">
        <v>4</v>
      </c>
      <c r="B10" s="2" t="s">
        <v>92</v>
      </c>
      <c r="C10" s="55" t="s">
        <v>93</v>
      </c>
      <c r="D10" s="55"/>
      <c r="E10" s="10">
        <v>25000</v>
      </c>
    </row>
    <row r="11" spans="1:7" ht="15.75">
      <c r="A11" s="54">
        <v>5</v>
      </c>
      <c r="B11" s="2" t="s">
        <v>117</v>
      </c>
      <c r="C11" s="55" t="s">
        <v>94</v>
      </c>
      <c r="D11" s="55">
        <v>25000</v>
      </c>
      <c r="E11" s="10"/>
    </row>
    <row r="12" spans="1:7" ht="15.75">
      <c r="A12" s="54">
        <v>6</v>
      </c>
      <c r="B12" s="2" t="s">
        <v>23</v>
      </c>
      <c r="C12" s="55" t="s">
        <v>4</v>
      </c>
      <c r="D12" s="55">
        <v>25000</v>
      </c>
      <c r="E12" s="10"/>
    </row>
    <row r="13" spans="1:7" ht="15.75">
      <c r="A13" s="54">
        <v>7</v>
      </c>
      <c r="B13" s="2" t="s">
        <v>76</v>
      </c>
      <c r="C13" s="55" t="s">
        <v>48</v>
      </c>
      <c r="D13" s="55"/>
      <c r="E13" s="10">
        <v>25000</v>
      </c>
    </row>
    <row r="14" spans="1:7" ht="15.75">
      <c r="A14" s="54">
        <v>8</v>
      </c>
      <c r="B14" s="2" t="s">
        <v>36</v>
      </c>
      <c r="C14" s="55" t="s">
        <v>37</v>
      </c>
      <c r="D14" s="55">
        <v>25000</v>
      </c>
      <c r="E14" s="10"/>
    </row>
    <row r="15" spans="1:7" ht="15.75">
      <c r="A15" s="54">
        <v>9</v>
      </c>
      <c r="B15" s="2" t="s">
        <v>20</v>
      </c>
      <c r="C15" s="55" t="s">
        <v>5</v>
      </c>
      <c r="D15" s="55"/>
      <c r="E15" s="10">
        <v>25000</v>
      </c>
    </row>
    <row r="16" spans="1:7" ht="15.75">
      <c r="A16" s="54">
        <v>10</v>
      </c>
      <c r="B16" s="2" t="s">
        <v>28</v>
      </c>
      <c r="C16" s="55" t="s">
        <v>6</v>
      </c>
      <c r="D16" s="55">
        <v>25000</v>
      </c>
      <c r="E16" s="10"/>
    </row>
    <row r="17" spans="1:5" ht="15.75">
      <c r="A17" s="54">
        <v>11</v>
      </c>
      <c r="B17" s="2" t="s">
        <v>31</v>
      </c>
      <c r="C17" s="55" t="s">
        <v>7</v>
      </c>
      <c r="D17" s="55">
        <v>25000</v>
      </c>
      <c r="E17" s="10"/>
    </row>
    <row r="18" spans="1:5" ht="15.75">
      <c r="A18" s="54">
        <v>12</v>
      </c>
      <c r="B18" s="2" t="s">
        <v>27</v>
      </c>
      <c r="C18" s="55" t="s">
        <v>8</v>
      </c>
      <c r="D18" s="55">
        <v>25000</v>
      </c>
      <c r="E18" s="10"/>
    </row>
    <row r="19" spans="1:5" ht="15.75">
      <c r="A19" s="54">
        <v>13</v>
      </c>
      <c r="B19" s="2" t="s">
        <v>30</v>
      </c>
      <c r="C19" s="55" t="s">
        <v>9</v>
      </c>
      <c r="D19" s="55">
        <v>25000</v>
      </c>
      <c r="E19" s="10"/>
    </row>
    <row r="20" spans="1:5" ht="15.75">
      <c r="A20" s="114"/>
      <c r="B20" s="2" t="s">
        <v>179</v>
      </c>
      <c r="C20" s="115" t="s">
        <v>180</v>
      </c>
      <c r="D20" s="115">
        <v>25000</v>
      </c>
      <c r="E20" s="10"/>
    </row>
    <row r="21" spans="1:5" ht="15.75">
      <c r="A21" s="54">
        <v>14</v>
      </c>
      <c r="B21" s="2" t="s">
        <v>18</v>
      </c>
      <c r="C21" s="55" t="s">
        <v>10</v>
      </c>
      <c r="D21" s="55">
        <v>5000</v>
      </c>
      <c r="E21" s="10">
        <v>20000</v>
      </c>
    </row>
    <row r="22" spans="1:5" ht="15.75">
      <c r="A22" s="54">
        <v>15</v>
      </c>
      <c r="B22" s="2" t="s">
        <v>19</v>
      </c>
      <c r="C22" s="55" t="s">
        <v>11</v>
      </c>
      <c r="D22" s="55">
        <v>25000</v>
      </c>
      <c r="E22" s="10"/>
    </row>
    <row r="23" spans="1:5" ht="15.75">
      <c r="A23" s="54">
        <v>16</v>
      </c>
      <c r="B23" s="2" t="s">
        <v>52</v>
      </c>
      <c r="C23" s="55" t="s">
        <v>12</v>
      </c>
      <c r="D23" s="55">
        <v>25000</v>
      </c>
      <c r="E23" s="10"/>
    </row>
    <row r="24" spans="1:5" ht="15.75">
      <c r="A24" s="54">
        <v>17</v>
      </c>
      <c r="B24" s="2" t="s">
        <v>95</v>
      </c>
      <c r="C24" s="55" t="s">
        <v>96</v>
      </c>
      <c r="D24" s="55">
        <v>25000</v>
      </c>
      <c r="E24" s="10"/>
    </row>
    <row r="25" spans="1:5" ht="15.75">
      <c r="A25" s="54">
        <v>18</v>
      </c>
      <c r="B25" s="2" t="s">
        <v>29</v>
      </c>
      <c r="C25" s="55" t="s">
        <v>13</v>
      </c>
      <c r="D25" s="55"/>
      <c r="E25" s="10">
        <v>25000</v>
      </c>
    </row>
    <row r="26" spans="1:5" ht="15.75">
      <c r="A26" s="54">
        <v>19</v>
      </c>
      <c r="B26" s="2" t="s">
        <v>32</v>
      </c>
      <c r="C26" s="55" t="s">
        <v>14</v>
      </c>
      <c r="D26" s="55">
        <v>25000</v>
      </c>
      <c r="E26" s="10"/>
    </row>
    <row r="27" spans="1:5" ht="15.75">
      <c r="A27" s="54">
        <v>20</v>
      </c>
      <c r="B27" s="2" t="s">
        <v>51</v>
      </c>
      <c r="C27" s="55" t="s">
        <v>15</v>
      </c>
      <c r="D27" s="55">
        <v>25000</v>
      </c>
      <c r="E27" s="10"/>
    </row>
    <row r="28" spans="1:5" ht="15.75">
      <c r="A28" s="54">
        <v>21</v>
      </c>
      <c r="B28" s="2" t="s">
        <v>55</v>
      </c>
      <c r="C28" s="55" t="s">
        <v>56</v>
      </c>
      <c r="D28" s="55">
        <v>25000</v>
      </c>
      <c r="E28" s="10"/>
    </row>
    <row r="29" spans="1:5" ht="15.75">
      <c r="A29" s="54">
        <v>22</v>
      </c>
      <c r="B29" s="2" t="s">
        <v>35</v>
      </c>
      <c r="C29" s="55" t="s">
        <v>16</v>
      </c>
      <c r="D29" s="55">
        <v>25000</v>
      </c>
      <c r="E29" s="10"/>
    </row>
    <row r="30" spans="1:5" ht="15.75">
      <c r="A30" s="54">
        <v>23</v>
      </c>
      <c r="B30" s="2" t="s">
        <v>21</v>
      </c>
      <c r="C30" s="55" t="s">
        <v>17</v>
      </c>
      <c r="D30" s="55">
        <v>25000</v>
      </c>
      <c r="E30" s="10"/>
    </row>
    <row r="31" spans="1:5" ht="16.5" thickBot="1">
      <c r="A31" s="126" t="s">
        <v>24</v>
      </c>
      <c r="B31" s="127"/>
      <c r="C31" s="128"/>
      <c r="D31" s="51">
        <f>SUM(D7:D30)</f>
        <v>455000</v>
      </c>
      <c r="E31" s="18">
        <f>SUM(E7:E30)</f>
        <v>145000</v>
      </c>
    </row>
    <row r="35" spans="4:4">
      <c r="D35">
        <v>455000</v>
      </c>
    </row>
    <row r="36" spans="4:4">
      <c r="D36">
        <v>66607</v>
      </c>
    </row>
    <row r="37" spans="4:4">
      <c r="D37">
        <v>182000</v>
      </c>
    </row>
    <row r="38" spans="4:4">
      <c r="D38">
        <f>D35-D36-D37</f>
        <v>206393</v>
      </c>
    </row>
  </sheetData>
  <mergeCells count="4">
    <mergeCell ref="A1:G1"/>
    <mergeCell ref="A2:G2"/>
    <mergeCell ref="A3:G3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DECEMBER-15 </vt:lpstr>
      <vt:lpstr>NOVEMBER-15</vt:lpstr>
      <vt:lpstr>OCTOBER-15</vt:lpstr>
      <vt:lpstr>September-15</vt:lpstr>
      <vt:lpstr>Fund Summary</vt:lpstr>
      <vt:lpstr>August-15</vt:lpstr>
      <vt:lpstr>July-15</vt:lpstr>
      <vt:lpstr>SC Summary</vt:lpstr>
      <vt:lpstr>JUNE-15</vt:lpstr>
      <vt:lpstr>bokeya collection</vt:lpstr>
      <vt:lpstr>Bokeya All</vt:lpstr>
      <vt:lpstr>Coll. From Carnival</vt:lpstr>
      <vt:lpstr>association 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2015-07-11T04:24:27Z</cp:lastPrinted>
  <dcterms:created xsi:type="dcterms:W3CDTF">2014-09-12T08:06:15Z</dcterms:created>
  <dcterms:modified xsi:type="dcterms:W3CDTF">2016-03-11T08:52:33Z</dcterms:modified>
</cp:coreProperties>
</file>