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ing\Desktop\Ders\Damar Tıkanıklığı\AI\"/>
    </mc:Choice>
  </mc:AlternateContent>
  <bookViews>
    <workbookView xWindow="0" yWindow="0" windowWidth="28800" windowHeight="1165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2" i="1" l="1"/>
  <c r="O102" i="1" s="1"/>
  <c r="Q102" i="1"/>
  <c r="R102" i="1" s="1"/>
  <c r="S102" i="1"/>
  <c r="T102" i="1"/>
  <c r="U102" i="1"/>
  <c r="V102" i="1"/>
  <c r="N112" i="1"/>
  <c r="O112" i="1"/>
  <c r="P112" i="1"/>
  <c r="Q112" i="1"/>
  <c r="R112" i="1" s="1"/>
  <c r="T112" i="1"/>
  <c r="U112" i="1" s="1"/>
  <c r="V112" i="1"/>
  <c r="N12" i="1"/>
  <c r="O12" i="1" s="1"/>
  <c r="Q12" i="1"/>
  <c r="K12" i="1"/>
  <c r="J12" i="1"/>
  <c r="J22" i="1"/>
  <c r="N22" i="1" s="1"/>
  <c r="O22" i="1" s="1"/>
  <c r="K22" i="1"/>
  <c r="Q22" i="1" s="1"/>
  <c r="J32" i="1"/>
  <c r="N32" i="1" s="1"/>
  <c r="K32" i="1"/>
  <c r="Q32" i="1" s="1"/>
  <c r="R32" i="1" s="1"/>
  <c r="J42" i="1"/>
  <c r="N42" i="1" s="1"/>
  <c r="K42" i="1"/>
  <c r="Q42" i="1" s="1"/>
  <c r="J52" i="1"/>
  <c r="N52" i="1" s="1"/>
  <c r="K52" i="1"/>
  <c r="Q52" i="1" s="1"/>
  <c r="J62" i="1"/>
  <c r="N62" i="1" s="1"/>
  <c r="O62" i="1" s="1"/>
  <c r="K62" i="1"/>
  <c r="Q62" i="1" s="1"/>
  <c r="J72" i="1"/>
  <c r="N72" i="1" s="1"/>
  <c r="K72" i="1"/>
  <c r="Q72" i="1" s="1"/>
  <c r="R72" i="1" s="1"/>
  <c r="J82" i="1"/>
  <c r="N82" i="1" s="1"/>
  <c r="K82" i="1"/>
  <c r="Q82" i="1" s="1"/>
  <c r="J92" i="1"/>
  <c r="N92" i="1" s="1"/>
  <c r="K92" i="1"/>
  <c r="Q92" i="1" s="1"/>
  <c r="J102" i="1"/>
  <c r="K102" i="1"/>
  <c r="L102" i="1"/>
  <c r="J112" i="1"/>
  <c r="K112" i="1"/>
  <c r="K2" i="1"/>
  <c r="Q2" i="1" s="1"/>
  <c r="J2" i="1"/>
  <c r="N2" i="1" s="1"/>
  <c r="H112" i="1"/>
  <c r="G112" i="1"/>
  <c r="G12" i="1"/>
  <c r="H12" i="1"/>
  <c r="G22" i="1"/>
  <c r="H22" i="1"/>
  <c r="G32" i="1"/>
  <c r="H32" i="1"/>
  <c r="G42" i="1"/>
  <c r="H42" i="1"/>
  <c r="G52" i="1"/>
  <c r="H52" i="1"/>
  <c r="G62" i="1"/>
  <c r="H62" i="1"/>
  <c r="G72" i="1"/>
  <c r="H72" i="1"/>
  <c r="G82" i="1"/>
  <c r="H82" i="1"/>
  <c r="G92" i="1"/>
  <c r="H92" i="1"/>
  <c r="G102" i="1"/>
  <c r="H102" i="1"/>
  <c r="H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I102" i="1" s="1"/>
  <c r="E103" i="1"/>
  <c r="E104" i="1"/>
  <c r="E105" i="1"/>
  <c r="E106" i="1"/>
  <c r="E107" i="1"/>
  <c r="E108" i="1"/>
  <c r="E109" i="1"/>
  <c r="E110" i="1"/>
  <c r="E111" i="1"/>
  <c r="E112" i="1"/>
  <c r="L112" i="1" s="1"/>
  <c r="E113" i="1"/>
  <c r="E114" i="1"/>
  <c r="E115" i="1"/>
  <c r="E116" i="1"/>
  <c r="E117" i="1"/>
  <c r="E118" i="1"/>
  <c r="E119" i="1"/>
  <c r="E120" i="1"/>
  <c r="E121" i="1"/>
  <c r="E2" i="1"/>
  <c r="R92" i="1" l="1"/>
  <c r="S92" i="1"/>
  <c r="I92" i="1"/>
  <c r="O92" i="1"/>
  <c r="P92" i="1"/>
  <c r="R82" i="1"/>
  <c r="L82" i="1"/>
  <c r="T82" i="1" s="1"/>
  <c r="O82" i="1"/>
  <c r="S82" i="1"/>
  <c r="P82" i="1"/>
  <c r="L72" i="1"/>
  <c r="T72" i="1" s="1"/>
  <c r="O72" i="1"/>
  <c r="P72" i="1"/>
  <c r="R62" i="1"/>
  <c r="L62" i="1"/>
  <c r="T62" i="1" s="1"/>
  <c r="S62" i="1"/>
  <c r="R52" i="1"/>
  <c r="O52" i="1"/>
  <c r="L52" i="1"/>
  <c r="T52" i="1" s="1"/>
  <c r="S52" i="1"/>
  <c r="P52" i="1"/>
  <c r="L42" i="1"/>
  <c r="T42" i="1" s="1"/>
  <c r="O42" i="1"/>
  <c r="R42" i="1"/>
  <c r="S42" i="1"/>
  <c r="P42" i="1"/>
  <c r="I32" i="1"/>
  <c r="O32" i="1"/>
  <c r="P32" i="1"/>
  <c r="R22" i="1"/>
  <c r="I22" i="1"/>
  <c r="S22" i="1"/>
  <c r="R12" i="1"/>
  <c r="L12" i="1"/>
  <c r="T12" i="1" s="1"/>
  <c r="S12" i="1"/>
  <c r="P12" i="1"/>
  <c r="I2" i="1"/>
  <c r="O2" i="1"/>
  <c r="S2" i="1"/>
  <c r="R2" i="1"/>
  <c r="P2" i="1"/>
  <c r="S112" i="1"/>
  <c r="P102" i="1"/>
  <c r="S72" i="1"/>
  <c r="P62" i="1"/>
  <c r="S32" i="1"/>
  <c r="P22" i="1"/>
  <c r="I112" i="1"/>
  <c r="I52" i="1"/>
  <c r="L32" i="1"/>
  <c r="T32" i="1" s="1"/>
  <c r="U32" i="1" s="1"/>
  <c r="I62" i="1"/>
  <c r="L2" i="1"/>
  <c r="T2" i="1" s="1"/>
  <c r="U2" i="1" s="1"/>
  <c r="I72" i="1"/>
  <c r="L22" i="1"/>
  <c r="T22" i="1" s="1"/>
  <c r="U22" i="1" s="1"/>
  <c r="I12" i="1"/>
  <c r="L92" i="1"/>
  <c r="T92" i="1" s="1"/>
  <c r="U92" i="1" s="1"/>
  <c r="I82" i="1"/>
  <c r="I42" i="1"/>
  <c r="V92" i="1" l="1"/>
  <c r="U82" i="1"/>
  <c r="V82" i="1"/>
  <c r="U72" i="1"/>
  <c r="V72" i="1"/>
  <c r="U62" i="1"/>
  <c r="V62" i="1"/>
  <c r="U52" i="1"/>
  <c r="V52" i="1"/>
  <c r="U42" i="1"/>
  <c r="V42" i="1"/>
  <c r="V32" i="1"/>
  <c r="V22" i="1"/>
  <c r="V12" i="1"/>
  <c r="U12" i="1"/>
  <c r="V2" i="1"/>
</calcChain>
</file>

<file path=xl/sharedStrings.xml><?xml version="1.0" encoding="utf-8"?>
<sst xmlns="http://schemas.openxmlformats.org/spreadsheetml/2006/main" count="29" uniqueCount="25">
  <si>
    <t>Model</t>
  </si>
  <si>
    <t>Run Number</t>
  </si>
  <si>
    <t>Shear Error</t>
  </si>
  <si>
    <t>Velo Error</t>
  </si>
  <si>
    <t>Total Error</t>
  </si>
  <si>
    <t>Mean Shear</t>
  </si>
  <si>
    <t>Mean Velo</t>
  </si>
  <si>
    <t>Mean Total</t>
  </si>
  <si>
    <t>STD Shear</t>
  </si>
  <si>
    <t>STD Total</t>
  </si>
  <si>
    <t>STD Velo</t>
  </si>
  <si>
    <t>CI Shear</t>
  </si>
  <si>
    <t>CI Velo</t>
  </si>
  <si>
    <t>CI Total</t>
  </si>
  <si>
    <t>+</t>
  </si>
  <si>
    <t>-</t>
  </si>
  <si>
    <t>NN 1</t>
  </si>
  <si>
    <t>NN 2</t>
  </si>
  <si>
    <t>NN 3</t>
  </si>
  <si>
    <t>NN 4</t>
  </si>
  <si>
    <t>NN 5</t>
  </si>
  <si>
    <t>NN 6</t>
  </si>
  <si>
    <t>NN 7</t>
  </si>
  <si>
    <t>NN 8</t>
  </si>
  <si>
    <t>NN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</si>
</sst>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3" xfId="0" applyFill="1" applyBorder="1"/>
    <xf numFmtId="0" fontId="1" fillId="2" borderId="0" xfId="1"/>
    <xf numFmtId="0" fontId="2" fillId="3" borderId="0" xfId="2"/>
    <xf numFmtId="0" fontId="3" fillId="4" borderId="1" xfId="3"/>
    <xf numFmtId="0" fontId="3" fillId="4" borderId="10" xfId="3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" xfId="3" applyBorder="1" applyAlignment="1">
      <alignment horizontal="center"/>
    </xf>
    <xf numFmtId="0" fontId="3" fillId="4" borderId="13" xfId="3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0" borderId="0" xfId="0" applyAlignment="1">
      <alignment horizontal="center"/>
    </xf>
    <xf numFmtId="0" fontId="3" fillId="4" borderId="1" xfId="3" applyAlignment="1">
      <alignment horizontal="center"/>
    </xf>
    <xf numFmtId="0" fontId="3" fillId="4" borderId="11" xfId="3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2" fillId="3" borderId="4" xfId="2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9" xfId="2" applyBorder="1" applyAlignment="1">
      <alignment horizontal="center"/>
    </xf>
  </cellXfs>
  <cellStyles count="4">
    <cellStyle name="Giriş" xfId="3" builtinId="20"/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workbookViewId="0">
      <pane ySplit="1" topLeftCell="A67" activePane="bottomLeft" state="frozen"/>
      <selection activeCell="B1" sqref="B1"/>
      <selection pane="bottomLeft" activeCell="T2" sqref="T2:T11"/>
    </sheetView>
  </sheetViews>
  <sheetFormatPr defaultRowHeight="15" x14ac:dyDescent="0.25"/>
  <cols>
    <col min="2" max="2" width="12.140625" bestFit="1" customWidth="1"/>
    <col min="3" max="3" width="10.7109375" bestFit="1" customWidth="1"/>
    <col min="4" max="4" width="9.85546875" bestFit="1" customWidth="1"/>
    <col min="5" max="5" width="10.140625" bestFit="1" customWidth="1"/>
    <col min="7" max="7" width="11.42578125" style="8" bestFit="1" customWidth="1"/>
    <col min="8" max="8" width="10.5703125" style="8" bestFit="1" customWidth="1"/>
    <col min="9" max="9" width="10.85546875" style="8" bestFit="1" customWidth="1"/>
    <col min="15" max="15" width="9.140625" style="6"/>
    <col min="16" max="16" width="9.140625" style="7"/>
    <col min="18" max="18" width="9.140625" style="6"/>
    <col min="19" max="19" width="9.140625" style="7"/>
    <col min="21" max="21" width="9.140625" style="6"/>
    <col min="22" max="22" width="9.140625" style="7"/>
  </cols>
  <sheetData>
    <row r="1" spans="1:2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9" t="s">
        <v>5</v>
      </c>
      <c r="H1" s="9" t="s">
        <v>6</v>
      </c>
      <c r="I1" s="9" t="s">
        <v>7</v>
      </c>
      <c r="J1" t="s">
        <v>8</v>
      </c>
      <c r="K1" t="s">
        <v>10</v>
      </c>
      <c r="L1" t="s">
        <v>9</v>
      </c>
      <c r="N1" t="s">
        <v>11</v>
      </c>
      <c r="O1" s="6" t="s">
        <v>14</v>
      </c>
      <c r="P1" s="7" t="s">
        <v>15</v>
      </c>
      <c r="Q1" t="s">
        <v>12</v>
      </c>
      <c r="R1" s="6" t="s">
        <v>14</v>
      </c>
      <c r="S1" s="7" t="s">
        <v>15</v>
      </c>
      <c r="T1" t="s">
        <v>13</v>
      </c>
      <c r="U1" s="6" t="s">
        <v>14</v>
      </c>
      <c r="V1" s="7" t="s">
        <v>15</v>
      </c>
    </row>
    <row r="2" spans="1:22" x14ac:dyDescent="0.25">
      <c r="A2" s="10" t="s">
        <v>16</v>
      </c>
      <c r="B2" s="1">
        <v>1</v>
      </c>
      <c r="C2" s="1">
        <v>11.9</v>
      </c>
      <c r="D2" s="1">
        <v>7.93</v>
      </c>
      <c r="E2" s="1">
        <f>AVERAGE(C2,D2)</f>
        <v>9.9149999999999991</v>
      </c>
      <c r="F2" s="1"/>
      <c r="G2" s="13">
        <f>AVERAGE(C2:C11)</f>
        <v>9.6870000000000012</v>
      </c>
      <c r="H2" s="13">
        <f t="shared" ref="H2:I2" si="0">AVERAGE(D2:D11)</f>
        <v>7.0519999999999996</v>
      </c>
      <c r="I2" s="13">
        <f t="shared" si="0"/>
        <v>8.3695000000000004</v>
      </c>
      <c r="J2" s="16">
        <f>_xlfn.STDEV.P(C2:C11)</f>
        <v>3.3649221387723043</v>
      </c>
      <c r="K2" s="16">
        <f>_xlfn.STDEV.P(D2:D11)</f>
        <v>2.2777567912312313</v>
      </c>
      <c r="L2" s="16">
        <f t="shared" ref="L2" si="1">_xlfn.STDEV.P(E2:E11)</f>
        <v>2.6539691501598117</v>
      </c>
      <c r="M2" s="1"/>
      <c r="N2" s="16">
        <f>_xlfn.CONFIDENCE.NORM(0.05,J2,10)</f>
        <v>2.0855620257027141</v>
      </c>
      <c r="O2" s="25">
        <f>G2+N2</f>
        <v>11.772562025702715</v>
      </c>
      <c r="P2" s="19">
        <f>G2-N2</f>
        <v>7.6014379742972871</v>
      </c>
      <c r="Q2" s="16">
        <f>_xlfn.CONFIDENCE.NORM(0.05,K2,10)</f>
        <v>1.4117423440030952</v>
      </c>
      <c r="R2" s="25">
        <f>H2+Q2</f>
        <v>8.4637423440030943</v>
      </c>
      <c r="S2" s="19">
        <f>H2-Q2</f>
        <v>5.6402576559969049</v>
      </c>
      <c r="T2" s="16">
        <f>_xlfn.CONFIDENCE.NORM(0.05,L2,10)</f>
        <v>1.6449168951586097</v>
      </c>
      <c r="U2" s="25">
        <f>I2+T2</f>
        <v>10.014416895158611</v>
      </c>
      <c r="V2" s="30">
        <f>I2-T2</f>
        <v>6.7245831048413907</v>
      </c>
    </row>
    <row r="3" spans="1:22" x14ac:dyDescent="0.25">
      <c r="A3" s="11"/>
      <c r="B3" s="2">
        <v>2</v>
      </c>
      <c r="C3" s="2">
        <v>12.74</v>
      </c>
      <c r="D3" s="2">
        <v>8.76</v>
      </c>
      <c r="E3" s="2">
        <f t="shared" ref="E3:E66" si="2">AVERAGE(C3,D3)</f>
        <v>10.75</v>
      </c>
      <c r="F3" s="2"/>
      <c r="G3" s="14"/>
      <c r="H3" s="14"/>
      <c r="I3" s="14"/>
      <c r="J3" s="17"/>
      <c r="K3" s="17"/>
      <c r="L3" s="17"/>
      <c r="M3" s="2"/>
      <c r="N3" s="17"/>
      <c r="O3" s="26"/>
      <c r="P3" s="20"/>
      <c r="Q3" s="17"/>
      <c r="R3" s="26"/>
      <c r="S3" s="20"/>
      <c r="T3" s="17"/>
      <c r="U3" s="26"/>
      <c r="V3" s="31"/>
    </row>
    <row r="4" spans="1:22" x14ac:dyDescent="0.25">
      <c r="A4" s="11"/>
      <c r="B4" s="2">
        <v>3</v>
      </c>
      <c r="C4" s="2">
        <v>10.46</v>
      </c>
      <c r="D4" s="2">
        <v>9.49</v>
      </c>
      <c r="E4" s="2">
        <f t="shared" si="2"/>
        <v>9.9750000000000014</v>
      </c>
      <c r="F4" s="2"/>
      <c r="G4" s="14"/>
      <c r="H4" s="14"/>
      <c r="I4" s="14"/>
      <c r="J4" s="17"/>
      <c r="K4" s="17"/>
      <c r="L4" s="17"/>
      <c r="M4" s="2"/>
      <c r="N4" s="17"/>
      <c r="O4" s="26"/>
      <c r="P4" s="20"/>
      <c r="Q4" s="17"/>
      <c r="R4" s="26"/>
      <c r="S4" s="20"/>
      <c r="T4" s="17"/>
      <c r="U4" s="26"/>
      <c r="V4" s="31"/>
    </row>
    <row r="5" spans="1:22" x14ac:dyDescent="0.25">
      <c r="A5" s="11"/>
      <c r="B5" s="2">
        <v>4</v>
      </c>
      <c r="C5" s="2">
        <v>12.7</v>
      </c>
      <c r="D5" s="2">
        <v>7.75</v>
      </c>
      <c r="E5" s="2">
        <f t="shared" si="2"/>
        <v>10.225</v>
      </c>
      <c r="F5" s="2"/>
      <c r="G5" s="14"/>
      <c r="H5" s="14"/>
      <c r="I5" s="14"/>
      <c r="J5" s="17"/>
      <c r="K5" s="17"/>
      <c r="L5" s="17"/>
      <c r="M5" s="2"/>
      <c r="N5" s="17"/>
      <c r="O5" s="26"/>
      <c r="P5" s="20"/>
      <c r="Q5" s="17"/>
      <c r="R5" s="26"/>
      <c r="S5" s="20"/>
      <c r="T5" s="17"/>
      <c r="U5" s="26"/>
      <c r="V5" s="31"/>
    </row>
    <row r="6" spans="1:22" x14ac:dyDescent="0.25">
      <c r="A6" s="11"/>
      <c r="B6" s="2">
        <v>5</v>
      </c>
      <c r="C6" s="2">
        <v>3.24</v>
      </c>
      <c r="D6" s="2">
        <v>1.54</v>
      </c>
      <c r="E6" s="2">
        <f t="shared" si="2"/>
        <v>2.39</v>
      </c>
      <c r="F6" s="2"/>
      <c r="G6" s="14"/>
      <c r="H6" s="14"/>
      <c r="I6" s="14"/>
      <c r="J6" s="17"/>
      <c r="K6" s="17"/>
      <c r="L6" s="17"/>
      <c r="M6" s="2"/>
      <c r="N6" s="17"/>
      <c r="O6" s="26"/>
      <c r="P6" s="20"/>
      <c r="Q6" s="17"/>
      <c r="R6" s="26"/>
      <c r="S6" s="20"/>
      <c r="T6" s="17"/>
      <c r="U6" s="26"/>
      <c r="V6" s="31"/>
    </row>
    <row r="7" spans="1:22" x14ac:dyDescent="0.25">
      <c r="A7" s="11"/>
      <c r="B7" s="2">
        <v>6</v>
      </c>
      <c r="C7" s="2">
        <v>3.42</v>
      </c>
      <c r="D7" s="2">
        <v>4.9000000000000004</v>
      </c>
      <c r="E7" s="2">
        <f t="shared" si="2"/>
        <v>4.16</v>
      </c>
      <c r="F7" s="2"/>
      <c r="G7" s="14"/>
      <c r="H7" s="14"/>
      <c r="I7" s="14"/>
      <c r="J7" s="17"/>
      <c r="K7" s="17"/>
      <c r="L7" s="17"/>
      <c r="M7" s="2"/>
      <c r="N7" s="17"/>
      <c r="O7" s="26"/>
      <c r="P7" s="20"/>
      <c r="Q7" s="17"/>
      <c r="R7" s="26"/>
      <c r="S7" s="20"/>
      <c r="T7" s="17"/>
      <c r="U7" s="26"/>
      <c r="V7" s="31"/>
    </row>
    <row r="8" spans="1:22" x14ac:dyDescent="0.25">
      <c r="A8" s="11"/>
      <c r="B8" s="2">
        <v>7</v>
      </c>
      <c r="C8" s="2">
        <v>9.7100000000000009</v>
      </c>
      <c r="D8" s="2">
        <v>6.78</v>
      </c>
      <c r="E8" s="2">
        <f t="shared" si="2"/>
        <v>8.245000000000001</v>
      </c>
      <c r="F8" s="2"/>
      <c r="G8" s="14"/>
      <c r="H8" s="14"/>
      <c r="I8" s="14"/>
      <c r="J8" s="17"/>
      <c r="K8" s="17"/>
      <c r="L8" s="17"/>
      <c r="M8" s="2"/>
      <c r="N8" s="17"/>
      <c r="O8" s="26"/>
      <c r="P8" s="20"/>
      <c r="Q8" s="17"/>
      <c r="R8" s="26"/>
      <c r="S8" s="20"/>
      <c r="T8" s="17"/>
      <c r="U8" s="26"/>
      <c r="V8" s="31"/>
    </row>
    <row r="9" spans="1:22" x14ac:dyDescent="0.25">
      <c r="A9" s="11"/>
      <c r="B9" s="2">
        <v>8</v>
      </c>
      <c r="C9" s="2">
        <v>11.87</v>
      </c>
      <c r="D9" s="2">
        <v>6.78</v>
      </c>
      <c r="E9" s="2">
        <f t="shared" si="2"/>
        <v>9.3249999999999993</v>
      </c>
      <c r="F9" s="2"/>
      <c r="G9" s="14"/>
      <c r="H9" s="14"/>
      <c r="I9" s="14"/>
      <c r="J9" s="17"/>
      <c r="K9" s="17"/>
      <c r="L9" s="17"/>
      <c r="M9" s="2"/>
      <c r="N9" s="17"/>
      <c r="O9" s="26"/>
      <c r="P9" s="20"/>
      <c r="Q9" s="17"/>
      <c r="R9" s="26"/>
      <c r="S9" s="20"/>
      <c r="T9" s="17"/>
      <c r="U9" s="26"/>
      <c r="V9" s="31"/>
    </row>
    <row r="10" spans="1:22" x14ac:dyDescent="0.25">
      <c r="A10" s="11"/>
      <c r="B10" s="2">
        <v>9</v>
      </c>
      <c r="C10" s="2">
        <v>11.57</v>
      </c>
      <c r="D10" s="2">
        <v>6.97</v>
      </c>
      <c r="E10" s="2">
        <f t="shared" si="2"/>
        <v>9.27</v>
      </c>
      <c r="F10" s="2"/>
      <c r="G10" s="14"/>
      <c r="H10" s="14"/>
      <c r="I10" s="14"/>
      <c r="J10" s="17"/>
      <c r="K10" s="17"/>
      <c r="L10" s="17"/>
      <c r="M10" s="2"/>
      <c r="N10" s="17"/>
      <c r="O10" s="26"/>
      <c r="P10" s="20"/>
      <c r="Q10" s="17"/>
      <c r="R10" s="26"/>
      <c r="S10" s="20"/>
      <c r="T10" s="17"/>
      <c r="U10" s="26"/>
      <c r="V10" s="31"/>
    </row>
    <row r="11" spans="1:22" ht="15.75" thickBot="1" x14ac:dyDescent="0.3">
      <c r="A11" s="12"/>
      <c r="B11" s="3">
        <v>10</v>
      </c>
      <c r="C11" s="3">
        <v>9.26</v>
      </c>
      <c r="D11" s="3">
        <v>9.6199999999999992</v>
      </c>
      <c r="E11" s="3">
        <f t="shared" si="2"/>
        <v>9.44</v>
      </c>
      <c r="F11" s="3"/>
      <c r="G11" s="15"/>
      <c r="H11" s="15"/>
      <c r="I11" s="15"/>
      <c r="J11" s="18"/>
      <c r="K11" s="18"/>
      <c r="L11" s="18"/>
      <c r="M11" s="3"/>
      <c r="N11" s="18"/>
      <c r="O11" s="27"/>
      <c r="P11" s="21"/>
      <c r="Q11" s="18"/>
      <c r="R11" s="27"/>
      <c r="S11" s="21"/>
      <c r="T11" s="18"/>
      <c r="U11" s="27"/>
      <c r="V11" s="32"/>
    </row>
    <row r="12" spans="1:22" x14ac:dyDescent="0.25">
      <c r="A12" s="10" t="s">
        <v>17</v>
      </c>
      <c r="B12" s="1">
        <v>1</v>
      </c>
      <c r="C12" s="1">
        <v>2.87</v>
      </c>
      <c r="D12" s="1">
        <v>0.47</v>
      </c>
      <c r="E12" s="1">
        <f t="shared" si="2"/>
        <v>1.67</v>
      </c>
      <c r="F12" s="1"/>
      <c r="G12" s="13">
        <f t="shared" ref="G12" si="3">AVERAGE(C12:C21)</f>
        <v>3.468</v>
      </c>
      <c r="H12" s="13">
        <f t="shared" ref="H12" si="4">AVERAGE(D12:D21)</f>
        <v>0.44800000000000006</v>
      </c>
      <c r="I12" s="13">
        <f t="shared" ref="I12" si="5">AVERAGE(E12:E21)</f>
        <v>1.9579999999999997</v>
      </c>
      <c r="J12" s="16">
        <f>_xlfn.STDEV.P(C12:C21)</f>
        <v>2.2471083640981804</v>
      </c>
      <c r="K12" s="16">
        <f>_xlfn.STDEV.P(D12:D21)</f>
        <v>0.17588632692736508</v>
      </c>
      <c r="L12" s="16">
        <f t="shared" ref="L12" si="6">_xlfn.STDEV.P(E12:E21)</f>
        <v>1.1978860546813295</v>
      </c>
      <c r="M12" s="1"/>
      <c r="N12" s="16">
        <f>_xlfn.CONFIDENCE.NORM(0.05,J12,10)</f>
        <v>1.3927466011180818</v>
      </c>
      <c r="O12" s="25">
        <f>G12+N12</f>
        <v>4.8607466011180822</v>
      </c>
      <c r="P12" s="19">
        <f>G12-N12</f>
        <v>2.0752533988819182</v>
      </c>
      <c r="Q12" s="16">
        <f>_xlfn.CONFIDENCE.NORM(0.05,K12,10)</f>
        <v>0.10901347167987689</v>
      </c>
      <c r="R12" s="25">
        <f>H12+Q12</f>
        <v>0.55701347167987691</v>
      </c>
      <c r="S12" s="19">
        <f>H12-Q12</f>
        <v>0.33898652832012316</v>
      </c>
      <c r="T12" s="16">
        <f>_xlfn.CONFIDENCE.NORM(0.05,L12,10)</f>
        <v>0.7424438259583982</v>
      </c>
      <c r="U12" s="25">
        <f>I12+T12</f>
        <v>2.700443825958398</v>
      </c>
      <c r="V12" s="30">
        <f>I12-T12</f>
        <v>1.2155561740416014</v>
      </c>
    </row>
    <row r="13" spans="1:22" x14ac:dyDescent="0.25">
      <c r="A13" s="11"/>
      <c r="B13" s="2">
        <v>2</v>
      </c>
      <c r="C13" s="2">
        <v>2.0299999999999998</v>
      </c>
      <c r="D13" s="2">
        <v>0.25</v>
      </c>
      <c r="E13" s="2">
        <f t="shared" si="2"/>
        <v>1.1399999999999999</v>
      </c>
      <c r="F13" s="2"/>
      <c r="G13" s="14"/>
      <c r="H13" s="14"/>
      <c r="I13" s="14"/>
      <c r="J13" s="17"/>
      <c r="K13" s="17"/>
      <c r="L13" s="17"/>
      <c r="M13" s="2"/>
      <c r="N13" s="17"/>
      <c r="O13" s="26"/>
      <c r="P13" s="20"/>
      <c r="Q13" s="17"/>
      <c r="R13" s="26"/>
      <c r="S13" s="20"/>
      <c r="T13" s="17"/>
      <c r="U13" s="26"/>
      <c r="V13" s="31"/>
    </row>
    <row r="14" spans="1:22" x14ac:dyDescent="0.25">
      <c r="A14" s="11"/>
      <c r="B14" s="2">
        <v>3</v>
      </c>
      <c r="C14" s="2">
        <v>6.84</v>
      </c>
      <c r="D14" s="2">
        <v>0.5</v>
      </c>
      <c r="E14" s="2">
        <f t="shared" si="2"/>
        <v>3.67</v>
      </c>
      <c r="F14" s="2"/>
      <c r="G14" s="14"/>
      <c r="H14" s="14"/>
      <c r="I14" s="14"/>
      <c r="J14" s="17"/>
      <c r="K14" s="17"/>
      <c r="L14" s="17"/>
      <c r="M14" s="2"/>
      <c r="N14" s="17"/>
      <c r="O14" s="26"/>
      <c r="P14" s="20"/>
      <c r="Q14" s="17"/>
      <c r="R14" s="26"/>
      <c r="S14" s="20"/>
      <c r="T14" s="17"/>
      <c r="U14" s="26"/>
      <c r="V14" s="31"/>
    </row>
    <row r="15" spans="1:22" x14ac:dyDescent="0.25">
      <c r="A15" s="11"/>
      <c r="B15" s="2">
        <v>4</v>
      </c>
      <c r="C15" s="2">
        <v>1.1100000000000001</v>
      </c>
      <c r="D15" s="2">
        <v>0.25</v>
      </c>
      <c r="E15" s="2">
        <f t="shared" si="2"/>
        <v>0.68</v>
      </c>
      <c r="F15" s="2"/>
      <c r="G15" s="14"/>
      <c r="H15" s="14"/>
      <c r="I15" s="14"/>
      <c r="J15" s="17"/>
      <c r="K15" s="17"/>
      <c r="L15" s="17"/>
      <c r="M15" s="2"/>
      <c r="N15" s="17"/>
      <c r="O15" s="26"/>
      <c r="P15" s="20"/>
      <c r="Q15" s="17"/>
      <c r="R15" s="26"/>
      <c r="S15" s="20"/>
      <c r="T15" s="17"/>
      <c r="U15" s="26"/>
      <c r="V15" s="31"/>
    </row>
    <row r="16" spans="1:22" x14ac:dyDescent="0.25">
      <c r="A16" s="11"/>
      <c r="B16" s="2">
        <v>5</v>
      </c>
      <c r="C16" s="2">
        <v>3.43</v>
      </c>
      <c r="D16" s="2">
        <v>0.32</v>
      </c>
      <c r="E16" s="2">
        <f t="shared" si="2"/>
        <v>1.875</v>
      </c>
      <c r="F16" s="2"/>
      <c r="G16" s="14"/>
      <c r="H16" s="14"/>
      <c r="I16" s="14"/>
      <c r="J16" s="17"/>
      <c r="K16" s="17"/>
      <c r="L16" s="17"/>
      <c r="M16" s="2"/>
      <c r="N16" s="17"/>
      <c r="O16" s="26"/>
      <c r="P16" s="20"/>
      <c r="Q16" s="17"/>
      <c r="R16" s="26"/>
      <c r="S16" s="20"/>
      <c r="T16" s="17"/>
      <c r="U16" s="26"/>
      <c r="V16" s="31"/>
    </row>
    <row r="17" spans="1:22" x14ac:dyDescent="0.25">
      <c r="A17" s="11"/>
      <c r="B17" s="2">
        <v>6</v>
      </c>
      <c r="C17" s="2">
        <v>1.74</v>
      </c>
      <c r="D17" s="2">
        <v>0.41</v>
      </c>
      <c r="E17" s="2">
        <f t="shared" si="2"/>
        <v>1.075</v>
      </c>
      <c r="F17" s="2"/>
      <c r="G17" s="14"/>
      <c r="H17" s="14"/>
      <c r="I17" s="14"/>
      <c r="J17" s="17"/>
      <c r="K17" s="17"/>
      <c r="L17" s="17"/>
      <c r="M17" s="2"/>
      <c r="N17" s="17"/>
      <c r="O17" s="26"/>
      <c r="P17" s="20"/>
      <c r="Q17" s="17"/>
      <c r="R17" s="26"/>
      <c r="S17" s="20"/>
      <c r="T17" s="17"/>
      <c r="U17" s="26"/>
      <c r="V17" s="31"/>
    </row>
    <row r="18" spans="1:22" x14ac:dyDescent="0.25">
      <c r="A18" s="11"/>
      <c r="B18" s="2">
        <v>7</v>
      </c>
      <c r="C18" s="2">
        <v>4.72</v>
      </c>
      <c r="D18" s="2">
        <v>0.65</v>
      </c>
      <c r="E18" s="2">
        <f t="shared" si="2"/>
        <v>2.6850000000000001</v>
      </c>
      <c r="F18" s="2"/>
      <c r="G18" s="14"/>
      <c r="H18" s="14"/>
      <c r="I18" s="14"/>
      <c r="J18" s="17"/>
      <c r="K18" s="17"/>
      <c r="L18" s="17"/>
      <c r="M18" s="2"/>
      <c r="N18" s="17"/>
      <c r="O18" s="26"/>
      <c r="P18" s="20"/>
      <c r="Q18" s="17"/>
      <c r="R18" s="26"/>
      <c r="S18" s="20"/>
      <c r="T18" s="17"/>
      <c r="U18" s="26"/>
      <c r="V18" s="31"/>
    </row>
    <row r="19" spans="1:22" x14ac:dyDescent="0.25">
      <c r="A19" s="11"/>
      <c r="B19" s="2">
        <v>8</v>
      </c>
      <c r="C19" s="2">
        <v>2.12</v>
      </c>
      <c r="D19" s="2">
        <v>0.41</v>
      </c>
      <c r="E19" s="2">
        <f t="shared" si="2"/>
        <v>1.2650000000000001</v>
      </c>
      <c r="F19" s="2"/>
      <c r="G19" s="14"/>
      <c r="H19" s="14"/>
      <c r="I19" s="14"/>
      <c r="J19" s="17"/>
      <c r="K19" s="17"/>
      <c r="L19" s="17"/>
      <c r="M19" s="2"/>
      <c r="N19" s="17"/>
      <c r="O19" s="26"/>
      <c r="P19" s="20"/>
      <c r="Q19" s="17"/>
      <c r="R19" s="26"/>
      <c r="S19" s="20"/>
      <c r="T19" s="17"/>
      <c r="U19" s="26"/>
      <c r="V19" s="31"/>
    </row>
    <row r="20" spans="1:22" x14ac:dyDescent="0.25">
      <c r="A20" s="11"/>
      <c r="B20" s="2">
        <v>9</v>
      </c>
      <c r="C20" s="2">
        <v>1.7</v>
      </c>
      <c r="D20" s="2">
        <v>0.37</v>
      </c>
      <c r="E20" s="2">
        <f t="shared" si="2"/>
        <v>1.0349999999999999</v>
      </c>
      <c r="F20" s="2"/>
      <c r="G20" s="14"/>
      <c r="H20" s="14"/>
      <c r="I20" s="14"/>
      <c r="J20" s="17"/>
      <c r="K20" s="17"/>
      <c r="L20" s="17"/>
      <c r="M20" s="2"/>
      <c r="N20" s="17"/>
      <c r="O20" s="26"/>
      <c r="P20" s="20"/>
      <c r="Q20" s="17"/>
      <c r="R20" s="26"/>
      <c r="S20" s="20"/>
      <c r="T20" s="17"/>
      <c r="U20" s="26"/>
      <c r="V20" s="31"/>
    </row>
    <row r="21" spans="1:22" ht="15.75" thickBot="1" x14ac:dyDescent="0.3">
      <c r="A21" s="12"/>
      <c r="B21" s="3">
        <v>10</v>
      </c>
      <c r="C21" s="3">
        <v>8.1199999999999992</v>
      </c>
      <c r="D21" s="3">
        <v>0.85</v>
      </c>
      <c r="E21" s="3">
        <f t="shared" si="2"/>
        <v>4.4849999999999994</v>
      </c>
      <c r="F21" s="3"/>
      <c r="G21" s="15"/>
      <c r="H21" s="15"/>
      <c r="I21" s="15"/>
      <c r="J21" s="18"/>
      <c r="K21" s="18"/>
      <c r="L21" s="18"/>
      <c r="M21" s="3"/>
      <c r="N21" s="18"/>
      <c r="O21" s="27"/>
      <c r="P21" s="21"/>
      <c r="Q21" s="18"/>
      <c r="R21" s="27"/>
      <c r="S21" s="21"/>
      <c r="T21" s="18"/>
      <c r="U21" s="27"/>
      <c r="V21" s="32"/>
    </row>
    <row r="22" spans="1:22" x14ac:dyDescent="0.25">
      <c r="A22" s="10" t="s">
        <v>18</v>
      </c>
      <c r="B22" s="1">
        <v>1</v>
      </c>
      <c r="C22" s="5">
        <v>1.95</v>
      </c>
      <c r="D22" s="5">
        <v>1.63</v>
      </c>
      <c r="E22" s="1">
        <f t="shared" si="2"/>
        <v>1.79</v>
      </c>
      <c r="F22" s="1"/>
      <c r="G22" s="13">
        <f t="shared" ref="G22" si="7">AVERAGE(C22:C31)</f>
        <v>1.879</v>
      </c>
      <c r="H22" s="13">
        <f t="shared" ref="H22" si="8">AVERAGE(D22:D31)</f>
        <v>0.84099999999999997</v>
      </c>
      <c r="I22" s="13">
        <f t="shared" ref="I22" si="9">AVERAGE(E22:E31)</f>
        <v>1.3599999999999999</v>
      </c>
      <c r="J22" s="16">
        <f t="shared" ref="J22:K22" si="10">_xlfn.STDEV.P(C22:C31)</f>
        <v>0.46442329829585405</v>
      </c>
      <c r="K22" s="16">
        <f t="shared" si="10"/>
        <v>0.37197983816330688</v>
      </c>
      <c r="L22" s="16">
        <f t="shared" ref="L22" si="11">_xlfn.STDEV.P(E22:E31)</f>
        <v>0.35150391178477669</v>
      </c>
      <c r="M22" s="1"/>
      <c r="N22" s="16">
        <f t="shared" ref="N22" si="12">_xlfn.CONFIDENCE.NORM(0.05,J22,10)</f>
        <v>0.28784725317026982</v>
      </c>
      <c r="O22" s="25">
        <f t="shared" ref="O22" si="13">G22+N22</f>
        <v>2.1668472531702698</v>
      </c>
      <c r="P22" s="19">
        <f t="shared" ref="P22" si="14">G22-N22</f>
        <v>1.5911527468297302</v>
      </c>
      <c r="Q22" s="16">
        <f t="shared" ref="Q22" si="15">_xlfn.CONFIDENCE.NORM(0.05,K22,10)</f>
        <v>0.2305512558110723</v>
      </c>
      <c r="R22" s="25">
        <f t="shared" ref="R22" si="16">H22+Q22</f>
        <v>1.0715512558110722</v>
      </c>
      <c r="S22" s="19">
        <f t="shared" ref="S22" si="17">H22-Q22</f>
        <v>0.61044874418892769</v>
      </c>
      <c r="T22" s="16">
        <f t="shared" ref="T22" si="18">_xlfn.CONFIDENCE.NORM(0.05,L22,10)</f>
        <v>0.21786037835982539</v>
      </c>
      <c r="U22" s="25">
        <f t="shared" ref="U22" si="19">I22+T22</f>
        <v>1.5778603783598253</v>
      </c>
      <c r="V22" s="30">
        <f t="shared" ref="V22" si="20">I22-T22</f>
        <v>1.1421396216401745</v>
      </c>
    </row>
    <row r="23" spans="1:22" x14ac:dyDescent="0.25">
      <c r="A23" s="11"/>
      <c r="B23" s="2">
        <v>2</v>
      </c>
      <c r="C23" s="4">
        <v>2.38</v>
      </c>
      <c r="D23" s="4">
        <v>0.54</v>
      </c>
      <c r="E23" s="2">
        <f t="shared" si="2"/>
        <v>1.46</v>
      </c>
      <c r="F23" s="2"/>
      <c r="G23" s="14"/>
      <c r="H23" s="14"/>
      <c r="I23" s="14"/>
      <c r="J23" s="17"/>
      <c r="K23" s="17"/>
      <c r="L23" s="17"/>
      <c r="M23" s="2"/>
      <c r="N23" s="17"/>
      <c r="O23" s="26"/>
      <c r="P23" s="20"/>
      <c r="Q23" s="17"/>
      <c r="R23" s="26"/>
      <c r="S23" s="20"/>
      <c r="T23" s="17"/>
      <c r="U23" s="26"/>
      <c r="V23" s="31"/>
    </row>
    <row r="24" spans="1:22" x14ac:dyDescent="0.25">
      <c r="A24" s="11"/>
      <c r="B24" s="2">
        <v>3</v>
      </c>
      <c r="C24" s="4">
        <v>2.85</v>
      </c>
      <c r="D24" s="4">
        <v>1.22</v>
      </c>
      <c r="E24" s="2">
        <f t="shared" si="2"/>
        <v>2.0350000000000001</v>
      </c>
      <c r="F24" s="2"/>
      <c r="G24" s="14"/>
      <c r="H24" s="14"/>
      <c r="I24" s="14"/>
      <c r="J24" s="17"/>
      <c r="K24" s="17"/>
      <c r="L24" s="17"/>
      <c r="M24" s="2"/>
      <c r="N24" s="17"/>
      <c r="O24" s="26"/>
      <c r="P24" s="20"/>
      <c r="Q24" s="17"/>
      <c r="R24" s="26"/>
      <c r="S24" s="20"/>
      <c r="T24" s="17"/>
      <c r="U24" s="26"/>
      <c r="V24" s="31"/>
    </row>
    <row r="25" spans="1:22" x14ac:dyDescent="0.25">
      <c r="A25" s="11"/>
      <c r="B25" s="2">
        <v>4</v>
      </c>
      <c r="C25" s="4">
        <v>1.45</v>
      </c>
      <c r="D25" s="4">
        <v>0.9</v>
      </c>
      <c r="E25" s="2">
        <f t="shared" si="2"/>
        <v>1.175</v>
      </c>
      <c r="F25" s="2"/>
      <c r="G25" s="14"/>
      <c r="H25" s="14"/>
      <c r="I25" s="14"/>
      <c r="J25" s="17"/>
      <c r="K25" s="17"/>
      <c r="L25" s="17"/>
      <c r="M25" s="2"/>
      <c r="N25" s="17"/>
      <c r="O25" s="26"/>
      <c r="P25" s="20"/>
      <c r="Q25" s="17"/>
      <c r="R25" s="26"/>
      <c r="S25" s="20"/>
      <c r="T25" s="17"/>
      <c r="U25" s="26"/>
      <c r="V25" s="31"/>
    </row>
    <row r="26" spans="1:22" x14ac:dyDescent="0.25">
      <c r="A26" s="11"/>
      <c r="B26" s="2">
        <v>5</v>
      </c>
      <c r="C26" s="4">
        <v>1.7</v>
      </c>
      <c r="D26" s="4">
        <v>0.61</v>
      </c>
      <c r="E26" s="2">
        <f t="shared" si="2"/>
        <v>1.155</v>
      </c>
      <c r="F26" s="2"/>
      <c r="G26" s="14"/>
      <c r="H26" s="14"/>
      <c r="I26" s="14"/>
      <c r="J26" s="17"/>
      <c r="K26" s="17"/>
      <c r="L26" s="17"/>
      <c r="M26" s="2"/>
      <c r="N26" s="17"/>
      <c r="O26" s="26"/>
      <c r="P26" s="20"/>
      <c r="Q26" s="17"/>
      <c r="R26" s="26"/>
      <c r="S26" s="20"/>
      <c r="T26" s="17"/>
      <c r="U26" s="26"/>
      <c r="V26" s="31"/>
    </row>
    <row r="27" spans="1:22" x14ac:dyDescent="0.25">
      <c r="A27" s="11"/>
      <c r="B27" s="2">
        <v>6</v>
      </c>
      <c r="C27" s="4">
        <v>1.28</v>
      </c>
      <c r="D27" s="4">
        <v>0.52</v>
      </c>
      <c r="E27" s="2">
        <f t="shared" si="2"/>
        <v>0.9</v>
      </c>
      <c r="F27" s="2"/>
      <c r="G27" s="14"/>
      <c r="H27" s="14"/>
      <c r="I27" s="14"/>
      <c r="J27" s="17"/>
      <c r="K27" s="17"/>
      <c r="L27" s="17"/>
      <c r="M27" s="2"/>
      <c r="N27" s="17"/>
      <c r="O27" s="26"/>
      <c r="P27" s="20"/>
      <c r="Q27" s="17"/>
      <c r="R27" s="26"/>
      <c r="S27" s="20"/>
      <c r="T27" s="17"/>
      <c r="U27" s="26"/>
      <c r="V27" s="31"/>
    </row>
    <row r="28" spans="1:22" x14ac:dyDescent="0.25">
      <c r="A28" s="11"/>
      <c r="B28" s="2">
        <v>7</v>
      </c>
      <c r="C28" s="4">
        <v>1.36</v>
      </c>
      <c r="D28" s="4">
        <v>0.39</v>
      </c>
      <c r="E28" s="2">
        <f t="shared" si="2"/>
        <v>0.875</v>
      </c>
      <c r="F28" s="2"/>
      <c r="G28" s="14"/>
      <c r="H28" s="14"/>
      <c r="I28" s="14"/>
      <c r="J28" s="17"/>
      <c r="K28" s="17"/>
      <c r="L28" s="17"/>
      <c r="M28" s="2"/>
      <c r="N28" s="17"/>
      <c r="O28" s="26"/>
      <c r="P28" s="20"/>
      <c r="Q28" s="17"/>
      <c r="R28" s="26"/>
      <c r="S28" s="20"/>
      <c r="T28" s="17"/>
      <c r="U28" s="26"/>
      <c r="V28" s="31"/>
    </row>
    <row r="29" spans="1:22" x14ac:dyDescent="0.25">
      <c r="A29" s="11"/>
      <c r="B29" s="2">
        <v>8</v>
      </c>
      <c r="C29" s="4">
        <v>1.73</v>
      </c>
      <c r="D29" s="4">
        <v>1.1000000000000001</v>
      </c>
      <c r="E29" s="2">
        <f t="shared" si="2"/>
        <v>1.415</v>
      </c>
      <c r="F29" s="2"/>
      <c r="G29" s="14"/>
      <c r="H29" s="14"/>
      <c r="I29" s="14"/>
      <c r="J29" s="17"/>
      <c r="K29" s="17"/>
      <c r="L29" s="17"/>
      <c r="M29" s="2"/>
      <c r="N29" s="17"/>
      <c r="O29" s="26"/>
      <c r="P29" s="20"/>
      <c r="Q29" s="17"/>
      <c r="R29" s="26"/>
      <c r="S29" s="20"/>
      <c r="T29" s="17"/>
      <c r="U29" s="26"/>
      <c r="V29" s="31"/>
    </row>
    <row r="30" spans="1:22" x14ac:dyDescent="0.25">
      <c r="A30" s="11"/>
      <c r="B30" s="2">
        <v>9</v>
      </c>
      <c r="C30" s="4">
        <v>2.1800000000000002</v>
      </c>
      <c r="D30" s="4">
        <v>0.95</v>
      </c>
      <c r="E30" s="2">
        <f t="shared" si="2"/>
        <v>1.5649999999999999</v>
      </c>
      <c r="F30" s="2"/>
      <c r="G30" s="14"/>
      <c r="H30" s="14"/>
      <c r="I30" s="14"/>
      <c r="J30" s="17"/>
      <c r="K30" s="17"/>
      <c r="L30" s="17"/>
      <c r="M30" s="2"/>
      <c r="N30" s="17"/>
      <c r="O30" s="26"/>
      <c r="P30" s="20"/>
      <c r="Q30" s="17"/>
      <c r="R30" s="26"/>
      <c r="S30" s="20"/>
      <c r="T30" s="17"/>
      <c r="U30" s="26"/>
      <c r="V30" s="31"/>
    </row>
    <row r="31" spans="1:22" ht="15.75" thickBot="1" x14ac:dyDescent="0.3">
      <c r="A31" s="12"/>
      <c r="B31" s="3">
        <v>10</v>
      </c>
      <c r="C31" s="3">
        <v>1.91</v>
      </c>
      <c r="D31" s="3">
        <v>0.55000000000000004</v>
      </c>
      <c r="E31" s="3">
        <f t="shared" si="2"/>
        <v>1.23</v>
      </c>
      <c r="F31" s="3"/>
      <c r="G31" s="15"/>
      <c r="H31" s="15"/>
      <c r="I31" s="15"/>
      <c r="J31" s="18"/>
      <c r="K31" s="18"/>
      <c r="L31" s="18"/>
      <c r="M31" s="3"/>
      <c r="N31" s="18"/>
      <c r="O31" s="27"/>
      <c r="P31" s="21"/>
      <c r="Q31" s="18"/>
      <c r="R31" s="27"/>
      <c r="S31" s="21"/>
      <c r="T31" s="18"/>
      <c r="U31" s="27"/>
      <c r="V31" s="32"/>
    </row>
    <row r="32" spans="1:22" x14ac:dyDescent="0.25">
      <c r="A32" s="10" t="s">
        <v>19</v>
      </c>
      <c r="B32" s="1">
        <v>1</v>
      </c>
      <c r="C32" s="1">
        <v>1.61</v>
      </c>
      <c r="D32" s="1">
        <v>0.39</v>
      </c>
      <c r="E32" s="1">
        <f t="shared" si="2"/>
        <v>1</v>
      </c>
      <c r="F32" s="1"/>
      <c r="G32" s="13">
        <f t="shared" ref="G32" si="21">AVERAGE(C32:C41)</f>
        <v>1.85</v>
      </c>
      <c r="H32" s="13">
        <f t="shared" ref="H32" si="22">AVERAGE(D32:D41)</f>
        <v>0.59499999999999997</v>
      </c>
      <c r="I32" s="13">
        <f t="shared" ref="I32" si="23">AVERAGE(E32:E41)</f>
        <v>1.2225000000000001</v>
      </c>
      <c r="J32" s="16">
        <f t="shared" ref="J32:K32" si="24">_xlfn.STDEV.P(C32:C41)</f>
        <v>0.47347650416889758</v>
      </c>
      <c r="K32" s="16">
        <f t="shared" si="24"/>
        <v>0.19095811058973108</v>
      </c>
      <c r="L32" s="16">
        <f t="shared" ref="L32" si="25">_xlfn.STDEV.P(E32:E41)</f>
        <v>0.30006041058426836</v>
      </c>
      <c r="M32" s="1"/>
      <c r="N32" s="16">
        <f t="shared" ref="N32" si="26">_xlfn.CONFIDENCE.NORM(0.05,J32,10)</f>
        <v>0.29345838519681267</v>
      </c>
      <c r="O32" s="25">
        <f t="shared" ref="O32" si="27">G32+N32</f>
        <v>2.143458385196813</v>
      </c>
      <c r="P32" s="19">
        <f t="shared" ref="P32" si="28">G32-N32</f>
        <v>1.5565416148031874</v>
      </c>
      <c r="Q32" s="16">
        <f t="shared" ref="Q32" si="29">_xlfn.CONFIDENCE.NORM(0.05,K32,10)</f>
        <v>0.11835488832178039</v>
      </c>
      <c r="R32" s="25">
        <f t="shared" ref="R32" si="30">H32+Q32</f>
        <v>0.7133548883217804</v>
      </c>
      <c r="S32" s="19">
        <f t="shared" ref="S32" si="31">H32-Q32</f>
        <v>0.4766451116782196</v>
      </c>
      <c r="T32" s="16">
        <f t="shared" ref="T32" si="32">_xlfn.CONFIDENCE.NORM(0.05,L32,10)</f>
        <v>0.18597595187139657</v>
      </c>
      <c r="U32" s="25">
        <f t="shared" ref="U32" si="33">I32+T32</f>
        <v>1.4084759518713967</v>
      </c>
      <c r="V32" s="30">
        <f t="shared" ref="V32" si="34">I32-T32</f>
        <v>1.0365240481286035</v>
      </c>
    </row>
    <row r="33" spans="1:22" x14ac:dyDescent="0.25">
      <c r="A33" s="11"/>
      <c r="B33" s="2">
        <v>2</v>
      </c>
      <c r="C33" s="4">
        <v>2.31</v>
      </c>
      <c r="D33" s="4">
        <v>0.57999999999999996</v>
      </c>
      <c r="E33" s="2">
        <f t="shared" si="2"/>
        <v>1.4450000000000001</v>
      </c>
      <c r="F33" s="2"/>
      <c r="G33" s="14"/>
      <c r="H33" s="14"/>
      <c r="I33" s="14"/>
      <c r="J33" s="17"/>
      <c r="K33" s="17"/>
      <c r="L33" s="17"/>
      <c r="M33" s="2"/>
      <c r="N33" s="17"/>
      <c r="O33" s="26"/>
      <c r="P33" s="20"/>
      <c r="Q33" s="17"/>
      <c r="R33" s="26"/>
      <c r="S33" s="20"/>
      <c r="T33" s="17"/>
      <c r="U33" s="26"/>
      <c r="V33" s="31"/>
    </row>
    <row r="34" spans="1:22" x14ac:dyDescent="0.25">
      <c r="A34" s="11"/>
      <c r="B34" s="2">
        <v>3</v>
      </c>
      <c r="C34" s="4">
        <v>1.61</v>
      </c>
      <c r="D34" s="4">
        <v>0.68</v>
      </c>
      <c r="E34" s="2">
        <f t="shared" si="2"/>
        <v>1.145</v>
      </c>
      <c r="F34" s="2"/>
      <c r="G34" s="14"/>
      <c r="H34" s="14"/>
      <c r="I34" s="14"/>
      <c r="J34" s="17"/>
      <c r="K34" s="17"/>
      <c r="L34" s="17"/>
      <c r="M34" s="2"/>
      <c r="N34" s="17"/>
      <c r="O34" s="26"/>
      <c r="P34" s="20"/>
      <c r="Q34" s="17"/>
      <c r="R34" s="26"/>
      <c r="S34" s="20"/>
      <c r="T34" s="17"/>
      <c r="U34" s="26"/>
      <c r="V34" s="31"/>
    </row>
    <row r="35" spans="1:22" x14ac:dyDescent="0.25">
      <c r="A35" s="11"/>
      <c r="B35" s="2">
        <v>4</v>
      </c>
      <c r="C35" s="4">
        <v>1.48</v>
      </c>
      <c r="D35" s="4">
        <v>0.53</v>
      </c>
      <c r="E35" s="2">
        <f t="shared" si="2"/>
        <v>1.0049999999999999</v>
      </c>
      <c r="F35" s="2"/>
      <c r="G35" s="14"/>
      <c r="H35" s="14"/>
      <c r="I35" s="14"/>
      <c r="J35" s="17"/>
      <c r="K35" s="17"/>
      <c r="L35" s="17"/>
      <c r="M35" s="2"/>
      <c r="N35" s="17"/>
      <c r="O35" s="26"/>
      <c r="P35" s="20"/>
      <c r="Q35" s="17"/>
      <c r="R35" s="26"/>
      <c r="S35" s="20"/>
      <c r="T35" s="17"/>
      <c r="U35" s="26"/>
      <c r="V35" s="31"/>
    </row>
    <row r="36" spans="1:22" x14ac:dyDescent="0.25">
      <c r="A36" s="11"/>
      <c r="B36" s="2">
        <v>5</v>
      </c>
      <c r="C36" s="4">
        <v>1.82</v>
      </c>
      <c r="D36" s="4">
        <v>0.6</v>
      </c>
      <c r="E36" s="2">
        <f t="shared" si="2"/>
        <v>1.21</v>
      </c>
      <c r="F36" s="2"/>
      <c r="G36" s="14"/>
      <c r="H36" s="14"/>
      <c r="I36" s="14"/>
      <c r="J36" s="17"/>
      <c r="K36" s="17"/>
      <c r="L36" s="17"/>
      <c r="M36" s="2"/>
      <c r="N36" s="17"/>
      <c r="O36" s="26"/>
      <c r="P36" s="20"/>
      <c r="Q36" s="17"/>
      <c r="R36" s="26"/>
      <c r="S36" s="20"/>
      <c r="T36" s="17"/>
      <c r="U36" s="26"/>
      <c r="V36" s="31"/>
    </row>
    <row r="37" spans="1:22" x14ac:dyDescent="0.25">
      <c r="A37" s="11"/>
      <c r="B37" s="2">
        <v>6</v>
      </c>
      <c r="C37" s="4">
        <v>2.25</v>
      </c>
      <c r="D37" s="4">
        <v>0.79</v>
      </c>
      <c r="E37" s="2">
        <f t="shared" si="2"/>
        <v>1.52</v>
      </c>
      <c r="F37" s="2"/>
      <c r="G37" s="14"/>
      <c r="H37" s="14"/>
      <c r="I37" s="14"/>
      <c r="J37" s="17"/>
      <c r="K37" s="17"/>
      <c r="L37" s="17"/>
      <c r="M37" s="2"/>
      <c r="N37" s="17"/>
      <c r="O37" s="26"/>
      <c r="P37" s="20"/>
      <c r="Q37" s="17"/>
      <c r="R37" s="26"/>
      <c r="S37" s="20"/>
      <c r="T37" s="17"/>
      <c r="U37" s="26"/>
      <c r="V37" s="31"/>
    </row>
    <row r="38" spans="1:22" x14ac:dyDescent="0.25">
      <c r="A38" s="11"/>
      <c r="B38" s="2">
        <v>7</v>
      </c>
      <c r="C38" s="4">
        <v>1.86</v>
      </c>
      <c r="D38" s="4">
        <v>0.97</v>
      </c>
      <c r="E38" s="2">
        <f t="shared" si="2"/>
        <v>1.415</v>
      </c>
      <c r="F38" s="2"/>
      <c r="G38" s="14"/>
      <c r="H38" s="14"/>
      <c r="I38" s="14"/>
      <c r="J38" s="17"/>
      <c r="K38" s="17"/>
      <c r="L38" s="17"/>
      <c r="M38" s="2"/>
      <c r="N38" s="17"/>
      <c r="O38" s="26"/>
      <c r="P38" s="20"/>
      <c r="Q38" s="17"/>
      <c r="R38" s="26"/>
      <c r="S38" s="20"/>
      <c r="T38" s="17"/>
      <c r="U38" s="26"/>
      <c r="V38" s="31"/>
    </row>
    <row r="39" spans="1:22" x14ac:dyDescent="0.25">
      <c r="A39" s="11"/>
      <c r="B39" s="2">
        <v>8</v>
      </c>
      <c r="C39" s="4">
        <v>2.84</v>
      </c>
      <c r="D39" s="4">
        <v>0.7</v>
      </c>
      <c r="E39" s="2">
        <f t="shared" si="2"/>
        <v>1.77</v>
      </c>
      <c r="F39" s="2"/>
      <c r="G39" s="14"/>
      <c r="H39" s="14"/>
      <c r="I39" s="14"/>
      <c r="J39" s="17"/>
      <c r="K39" s="17"/>
      <c r="L39" s="17"/>
      <c r="M39" s="2"/>
      <c r="N39" s="17"/>
      <c r="O39" s="26"/>
      <c r="P39" s="20"/>
      <c r="Q39" s="17"/>
      <c r="R39" s="26"/>
      <c r="S39" s="20"/>
      <c r="T39" s="17"/>
      <c r="U39" s="26"/>
      <c r="V39" s="31"/>
    </row>
    <row r="40" spans="1:22" x14ac:dyDescent="0.25">
      <c r="A40" s="11"/>
      <c r="B40" s="2">
        <v>9</v>
      </c>
      <c r="C40" s="4">
        <v>1.64</v>
      </c>
      <c r="D40" s="4">
        <v>0.41</v>
      </c>
      <c r="E40" s="2">
        <f t="shared" si="2"/>
        <v>1.0249999999999999</v>
      </c>
      <c r="F40" s="2"/>
      <c r="G40" s="14"/>
      <c r="H40" s="14"/>
      <c r="I40" s="14"/>
      <c r="J40" s="17"/>
      <c r="K40" s="17"/>
      <c r="L40" s="17"/>
      <c r="M40" s="2"/>
      <c r="N40" s="17"/>
      <c r="O40" s="26"/>
      <c r="P40" s="20"/>
      <c r="Q40" s="17"/>
      <c r="R40" s="26"/>
      <c r="S40" s="20"/>
      <c r="T40" s="17"/>
      <c r="U40" s="26"/>
      <c r="V40" s="31"/>
    </row>
    <row r="41" spans="1:22" ht="15.75" thickBot="1" x14ac:dyDescent="0.3">
      <c r="A41" s="12"/>
      <c r="B41" s="3">
        <v>10</v>
      </c>
      <c r="C41" s="3">
        <v>1.08</v>
      </c>
      <c r="D41" s="3">
        <v>0.3</v>
      </c>
      <c r="E41" s="3">
        <f t="shared" si="2"/>
        <v>0.69000000000000006</v>
      </c>
      <c r="F41" s="3"/>
      <c r="G41" s="15"/>
      <c r="H41" s="15"/>
      <c r="I41" s="15"/>
      <c r="J41" s="18"/>
      <c r="K41" s="18"/>
      <c r="L41" s="18"/>
      <c r="M41" s="3"/>
      <c r="N41" s="18"/>
      <c r="O41" s="27"/>
      <c r="P41" s="21"/>
      <c r="Q41" s="18"/>
      <c r="R41" s="27"/>
      <c r="S41" s="21"/>
      <c r="T41" s="18"/>
      <c r="U41" s="27"/>
      <c r="V41" s="32"/>
    </row>
    <row r="42" spans="1:22" x14ac:dyDescent="0.25">
      <c r="A42" s="10" t="s">
        <v>20</v>
      </c>
      <c r="B42" s="1">
        <v>1</v>
      </c>
      <c r="C42" s="1">
        <v>1.23</v>
      </c>
      <c r="D42" s="1">
        <v>1.03</v>
      </c>
      <c r="E42" s="1">
        <f t="shared" si="2"/>
        <v>1.1299999999999999</v>
      </c>
      <c r="F42" s="1"/>
      <c r="G42" s="13">
        <f t="shared" ref="G42" si="35">AVERAGE(C42:C51)</f>
        <v>1.659</v>
      </c>
      <c r="H42" s="13">
        <f t="shared" ref="H42" si="36">AVERAGE(D42:D51)</f>
        <v>0.78400000000000003</v>
      </c>
      <c r="I42" s="13">
        <f t="shared" ref="I42" si="37">AVERAGE(E42:E51)</f>
        <v>1.2215</v>
      </c>
      <c r="J42" s="16">
        <f t="shared" ref="J42:K42" si="38">_xlfn.STDEV.P(C42:C51)</f>
        <v>0.74681256015147468</v>
      </c>
      <c r="K42" s="16">
        <f t="shared" si="38"/>
        <v>0.53621264438653415</v>
      </c>
      <c r="L42" s="16">
        <f t="shared" ref="L42" si="39">_xlfn.STDEV.P(E42:E51)</f>
        <v>0.43768738844065413</v>
      </c>
      <c r="M42" s="1"/>
      <c r="N42" s="16">
        <f t="shared" ref="N42" si="40">_xlfn.CONFIDENCE.NORM(0.05,J42,10)</f>
        <v>0.46287071484453546</v>
      </c>
      <c r="O42" s="25">
        <f t="shared" ref="O42" si="41">G42+N42</f>
        <v>2.1218707148445355</v>
      </c>
      <c r="P42" s="19">
        <f t="shared" ref="P42" si="42">G42-N42</f>
        <v>1.1961292851554646</v>
      </c>
      <c r="Q42" s="16">
        <f t="shared" ref="Q42" si="43">_xlfn.CONFIDENCE.NORM(0.05,K42,10)</f>
        <v>0.33234193324966627</v>
      </c>
      <c r="R42" s="25">
        <f t="shared" ref="R42" si="44">H42+Q42</f>
        <v>1.1163419332496662</v>
      </c>
      <c r="S42" s="19">
        <f t="shared" ref="S42" si="45">H42-Q42</f>
        <v>0.45165806675033376</v>
      </c>
      <c r="T42" s="16">
        <f t="shared" ref="T42" si="46">_xlfn.CONFIDENCE.NORM(0.05,L42,10)</f>
        <v>0.27127646905787434</v>
      </c>
      <c r="U42" s="25">
        <f t="shared" ref="U42" si="47">I42+T42</f>
        <v>1.4927764690578744</v>
      </c>
      <c r="V42" s="30">
        <f t="shared" ref="V42" si="48">I42-T42</f>
        <v>0.95022353094212564</v>
      </c>
    </row>
    <row r="43" spans="1:22" x14ac:dyDescent="0.25">
      <c r="A43" s="11"/>
      <c r="B43" s="2">
        <v>2</v>
      </c>
      <c r="C43" s="4">
        <v>2.2000000000000002</v>
      </c>
      <c r="D43" s="4">
        <v>1.35</v>
      </c>
      <c r="E43" s="2">
        <f t="shared" si="2"/>
        <v>1.7750000000000001</v>
      </c>
      <c r="F43" s="2"/>
      <c r="G43" s="14"/>
      <c r="H43" s="14"/>
      <c r="I43" s="14"/>
      <c r="J43" s="17"/>
      <c r="K43" s="17"/>
      <c r="L43" s="17"/>
      <c r="M43" s="2"/>
      <c r="N43" s="17"/>
      <c r="O43" s="26"/>
      <c r="P43" s="20"/>
      <c r="Q43" s="17"/>
      <c r="R43" s="26"/>
      <c r="S43" s="20"/>
      <c r="T43" s="17"/>
      <c r="U43" s="26"/>
      <c r="V43" s="31"/>
    </row>
    <row r="44" spans="1:22" x14ac:dyDescent="0.25">
      <c r="A44" s="11"/>
      <c r="B44" s="2">
        <v>3</v>
      </c>
      <c r="C44" s="4">
        <v>1.85</v>
      </c>
      <c r="D44" s="4">
        <v>0.56000000000000005</v>
      </c>
      <c r="E44" s="2">
        <f t="shared" si="2"/>
        <v>1.2050000000000001</v>
      </c>
      <c r="F44" s="2"/>
      <c r="G44" s="14"/>
      <c r="H44" s="14"/>
      <c r="I44" s="14"/>
      <c r="J44" s="17"/>
      <c r="K44" s="17"/>
      <c r="L44" s="17"/>
      <c r="M44" s="2"/>
      <c r="N44" s="17"/>
      <c r="O44" s="26"/>
      <c r="P44" s="20"/>
      <c r="Q44" s="17"/>
      <c r="R44" s="26"/>
      <c r="S44" s="20"/>
      <c r="T44" s="17"/>
      <c r="U44" s="26"/>
      <c r="V44" s="31"/>
    </row>
    <row r="45" spans="1:22" x14ac:dyDescent="0.25">
      <c r="A45" s="11"/>
      <c r="B45" s="2">
        <v>4</v>
      </c>
      <c r="C45" s="4">
        <v>1.6</v>
      </c>
      <c r="D45" s="4">
        <v>0.26</v>
      </c>
      <c r="E45" s="2">
        <f t="shared" si="2"/>
        <v>0.93</v>
      </c>
      <c r="F45" s="2"/>
      <c r="G45" s="14"/>
      <c r="H45" s="14"/>
      <c r="I45" s="14"/>
      <c r="J45" s="17"/>
      <c r="K45" s="17"/>
      <c r="L45" s="17"/>
      <c r="M45" s="2"/>
      <c r="N45" s="17"/>
      <c r="O45" s="26"/>
      <c r="P45" s="20"/>
      <c r="Q45" s="17"/>
      <c r="R45" s="26"/>
      <c r="S45" s="20"/>
      <c r="T45" s="17"/>
      <c r="U45" s="26"/>
      <c r="V45" s="31"/>
    </row>
    <row r="46" spans="1:22" x14ac:dyDescent="0.25">
      <c r="A46" s="11"/>
      <c r="B46" s="2">
        <v>5</v>
      </c>
      <c r="C46" s="4">
        <v>3.42</v>
      </c>
      <c r="D46" s="4">
        <v>0.69</v>
      </c>
      <c r="E46" s="2">
        <f t="shared" si="2"/>
        <v>2.0549999999999997</v>
      </c>
      <c r="F46" s="2"/>
      <c r="G46" s="14"/>
      <c r="H46" s="14"/>
      <c r="I46" s="14"/>
      <c r="J46" s="17"/>
      <c r="K46" s="17"/>
      <c r="L46" s="17"/>
      <c r="M46" s="2"/>
      <c r="N46" s="17"/>
      <c r="O46" s="26"/>
      <c r="P46" s="20"/>
      <c r="Q46" s="17"/>
      <c r="R46" s="26"/>
      <c r="S46" s="20"/>
      <c r="T46" s="17"/>
      <c r="U46" s="26"/>
      <c r="V46" s="31"/>
    </row>
    <row r="47" spans="1:22" x14ac:dyDescent="0.25">
      <c r="A47" s="11"/>
      <c r="B47" s="2">
        <v>6</v>
      </c>
      <c r="C47" s="4">
        <v>2.11</v>
      </c>
      <c r="D47" s="4">
        <v>0.44</v>
      </c>
      <c r="E47" s="2">
        <f t="shared" si="2"/>
        <v>1.2749999999999999</v>
      </c>
      <c r="F47" s="2"/>
      <c r="G47" s="14"/>
      <c r="H47" s="14"/>
      <c r="I47" s="14"/>
      <c r="J47" s="17"/>
      <c r="K47" s="17"/>
      <c r="L47" s="17"/>
      <c r="M47" s="2"/>
      <c r="N47" s="17"/>
      <c r="O47" s="26"/>
      <c r="P47" s="20"/>
      <c r="Q47" s="17"/>
      <c r="R47" s="26"/>
      <c r="S47" s="20"/>
      <c r="T47" s="17"/>
      <c r="U47" s="26"/>
      <c r="V47" s="31"/>
    </row>
    <row r="48" spans="1:22" x14ac:dyDescent="0.25">
      <c r="A48" s="11"/>
      <c r="B48" s="2">
        <v>7</v>
      </c>
      <c r="C48" s="4">
        <v>0.84</v>
      </c>
      <c r="D48" s="4">
        <v>0.4</v>
      </c>
      <c r="E48" s="2">
        <f t="shared" si="2"/>
        <v>0.62</v>
      </c>
      <c r="F48" s="2"/>
      <c r="G48" s="14"/>
      <c r="H48" s="14"/>
      <c r="I48" s="14"/>
      <c r="J48" s="17"/>
      <c r="K48" s="17"/>
      <c r="L48" s="17"/>
      <c r="M48" s="2"/>
      <c r="N48" s="17"/>
      <c r="O48" s="26"/>
      <c r="P48" s="20"/>
      <c r="Q48" s="17"/>
      <c r="R48" s="26"/>
      <c r="S48" s="20"/>
      <c r="T48" s="17"/>
      <c r="U48" s="26"/>
      <c r="V48" s="31"/>
    </row>
    <row r="49" spans="1:22" x14ac:dyDescent="0.25">
      <c r="A49" s="11"/>
      <c r="B49" s="2">
        <v>8</v>
      </c>
      <c r="C49" s="4">
        <v>0.91</v>
      </c>
      <c r="D49" s="4">
        <v>0.37</v>
      </c>
      <c r="E49" s="2">
        <f t="shared" si="2"/>
        <v>0.64</v>
      </c>
      <c r="F49" s="2"/>
      <c r="G49" s="14"/>
      <c r="H49" s="14"/>
      <c r="I49" s="14"/>
      <c r="J49" s="17"/>
      <c r="K49" s="17"/>
      <c r="L49" s="17"/>
      <c r="M49" s="2"/>
      <c r="N49" s="17"/>
      <c r="O49" s="26"/>
      <c r="P49" s="20"/>
      <c r="Q49" s="17"/>
      <c r="R49" s="26"/>
      <c r="S49" s="20"/>
      <c r="T49" s="17"/>
      <c r="U49" s="26"/>
      <c r="V49" s="31"/>
    </row>
    <row r="50" spans="1:22" x14ac:dyDescent="0.25">
      <c r="A50" s="11"/>
      <c r="B50" s="2">
        <v>9</v>
      </c>
      <c r="C50" s="4">
        <v>1.47</v>
      </c>
      <c r="D50" s="4">
        <v>0.65</v>
      </c>
      <c r="E50" s="2">
        <f t="shared" si="2"/>
        <v>1.06</v>
      </c>
      <c r="F50" s="2"/>
      <c r="G50" s="14"/>
      <c r="H50" s="14"/>
      <c r="I50" s="14"/>
      <c r="J50" s="17"/>
      <c r="K50" s="17"/>
      <c r="L50" s="17"/>
      <c r="M50" s="2"/>
      <c r="N50" s="17"/>
      <c r="O50" s="26"/>
      <c r="P50" s="20"/>
      <c r="Q50" s="17"/>
      <c r="R50" s="26"/>
      <c r="S50" s="20"/>
      <c r="T50" s="17"/>
      <c r="U50" s="26"/>
      <c r="V50" s="31"/>
    </row>
    <row r="51" spans="1:22" ht="15.75" thickBot="1" x14ac:dyDescent="0.3">
      <c r="A51" s="12"/>
      <c r="B51" s="3">
        <v>10</v>
      </c>
      <c r="C51" s="3">
        <v>0.96</v>
      </c>
      <c r="D51" s="3">
        <v>2.09</v>
      </c>
      <c r="E51" s="3">
        <f t="shared" si="2"/>
        <v>1.5249999999999999</v>
      </c>
      <c r="F51" s="3"/>
      <c r="G51" s="15"/>
      <c r="H51" s="15"/>
      <c r="I51" s="15"/>
      <c r="J51" s="18"/>
      <c r="K51" s="18"/>
      <c r="L51" s="18"/>
      <c r="M51" s="3"/>
      <c r="N51" s="18"/>
      <c r="O51" s="27"/>
      <c r="P51" s="21"/>
      <c r="Q51" s="18"/>
      <c r="R51" s="27"/>
      <c r="S51" s="21"/>
      <c r="T51" s="18"/>
      <c r="U51" s="27"/>
      <c r="V51" s="32"/>
    </row>
    <row r="52" spans="1:22" x14ac:dyDescent="0.25">
      <c r="A52" s="10" t="s">
        <v>21</v>
      </c>
      <c r="B52" s="1">
        <v>1</v>
      </c>
      <c r="C52" s="1">
        <v>5.05</v>
      </c>
      <c r="D52" s="1">
        <v>1.43</v>
      </c>
      <c r="E52" s="1">
        <f t="shared" si="2"/>
        <v>3.2399999999999998</v>
      </c>
      <c r="F52" s="1"/>
      <c r="G52" s="13">
        <f t="shared" ref="G52" si="49">AVERAGE(C52:C61)</f>
        <v>2.5129999999999999</v>
      </c>
      <c r="H52" s="13">
        <f t="shared" ref="H52" si="50">AVERAGE(D52:D61)</f>
        <v>0.90700000000000003</v>
      </c>
      <c r="I52" s="13">
        <f t="shared" ref="I52" si="51">AVERAGE(E52:E61)</f>
        <v>1.7100000000000002</v>
      </c>
      <c r="J52" s="16">
        <f t="shared" ref="J52:K52" si="52">_xlfn.STDEV.P(C52:C61)</f>
        <v>1.4641724625193577</v>
      </c>
      <c r="K52" s="16">
        <f t="shared" si="52"/>
        <v>0.51959695919048632</v>
      </c>
      <c r="L52" s="16">
        <f t="shared" ref="L52" si="53">_xlfn.STDEV.P(E52:E61)</f>
        <v>0.90125468098645611</v>
      </c>
      <c r="M52" s="1"/>
      <c r="N52" s="16">
        <f t="shared" ref="N52" si="54">_xlfn.CONFIDENCE.NORM(0.05,J52,10)</f>
        <v>0.90748681870663461</v>
      </c>
      <c r="O52" s="25">
        <f t="shared" ref="O52" si="55">G52+N52</f>
        <v>3.4204868187066344</v>
      </c>
      <c r="P52" s="19">
        <f t="shared" ref="P52" si="56">G52-N52</f>
        <v>1.6055131812933654</v>
      </c>
      <c r="Q52" s="16">
        <f t="shared" ref="Q52" si="57">_xlfn.CONFIDENCE.NORM(0.05,K52,10)</f>
        <v>0.32204361410681931</v>
      </c>
      <c r="R52" s="25">
        <f t="shared" ref="R52" si="58">H52+Q52</f>
        <v>1.2290436141068193</v>
      </c>
      <c r="S52" s="19">
        <f t="shared" ref="S52" si="59">H52-Q52</f>
        <v>0.58495638589318077</v>
      </c>
      <c r="T52" s="16">
        <f t="shared" ref="T52" si="60">_xlfn.CONFIDENCE.NORM(0.05,L52,10)</f>
        <v>0.55859317411663778</v>
      </c>
      <c r="U52" s="25">
        <f t="shared" ref="U52" si="61">I52+T52</f>
        <v>2.2685931741166381</v>
      </c>
      <c r="V52" s="30">
        <f t="shared" ref="V52" si="62">I52-T52</f>
        <v>1.1514068258833623</v>
      </c>
    </row>
    <row r="53" spans="1:22" x14ac:dyDescent="0.25">
      <c r="A53" s="11"/>
      <c r="B53" s="2">
        <v>2</v>
      </c>
      <c r="C53" s="4">
        <v>1.1000000000000001</v>
      </c>
      <c r="D53" s="4">
        <v>0.37</v>
      </c>
      <c r="E53" s="2">
        <f t="shared" si="2"/>
        <v>0.7350000000000001</v>
      </c>
      <c r="F53" s="2"/>
      <c r="G53" s="14"/>
      <c r="H53" s="14"/>
      <c r="I53" s="14"/>
      <c r="J53" s="17"/>
      <c r="K53" s="17"/>
      <c r="L53" s="17"/>
      <c r="M53" s="2"/>
      <c r="N53" s="17"/>
      <c r="O53" s="26"/>
      <c r="P53" s="20"/>
      <c r="Q53" s="17"/>
      <c r="R53" s="26"/>
      <c r="S53" s="20"/>
      <c r="T53" s="17"/>
      <c r="U53" s="26"/>
      <c r="V53" s="31"/>
    </row>
    <row r="54" spans="1:22" x14ac:dyDescent="0.25">
      <c r="A54" s="11"/>
      <c r="B54" s="2">
        <v>3</v>
      </c>
      <c r="C54" s="4">
        <v>1.6</v>
      </c>
      <c r="D54" s="4">
        <v>0.85</v>
      </c>
      <c r="E54" s="2">
        <f t="shared" si="2"/>
        <v>1.2250000000000001</v>
      </c>
      <c r="F54" s="2"/>
      <c r="G54" s="14"/>
      <c r="H54" s="14"/>
      <c r="I54" s="14"/>
      <c r="J54" s="17"/>
      <c r="K54" s="17"/>
      <c r="L54" s="17"/>
      <c r="M54" s="2"/>
      <c r="N54" s="17"/>
      <c r="O54" s="26"/>
      <c r="P54" s="20"/>
      <c r="Q54" s="17"/>
      <c r="R54" s="26"/>
      <c r="S54" s="20"/>
      <c r="T54" s="17"/>
      <c r="U54" s="26"/>
      <c r="V54" s="31"/>
    </row>
    <row r="55" spans="1:22" x14ac:dyDescent="0.25">
      <c r="A55" s="11"/>
      <c r="B55" s="2">
        <v>4</v>
      </c>
      <c r="C55" s="4">
        <v>4.5999999999999996</v>
      </c>
      <c r="D55" s="4">
        <v>0.95</v>
      </c>
      <c r="E55" s="2">
        <f t="shared" si="2"/>
        <v>2.7749999999999999</v>
      </c>
      <c r="F55" s="2"/>
      <c r="G55" s="14"/>
      <c r="H55" s="14"/>
      <c r="I55" s="14"/>
      <c r="J55" s="17"/>
      <c r="K55" s="17"/>
      <c r="L55" s="17"/>
      <c r="M55" s="2"/>
      <c r="N55" s="17"/>
      <c r="O55" s="26"/>
      <c r="P55" s="20"/>
      <c r="Q55" s="17"/>
      <c r="R55" s="26"/>
      <c r="S55" s="20"/>
      <c r="T55" s="17"/>
      <c r="U55" s="26"/>
      <c r="V55" s="31"/>
    </row>
    <row r="56" spans="1:22" x14ac:dyDescent="0.25">
      <c r="A56" s="11"/>
      <c r="B56" s="2">
        <v>5</v>
      </c>
      <c r="C56" s="4">
        <v>1.04</v>
      </c>
      <c r="D56" s="4">
        <v>1.1100000000000001</v>
      </c>
      <c r="E56" s="2">
        <f t="shared" si="2"/>
        <v>1.0750000000000002</v>
      </c>
      <c r="F56" s="2"/>
      <c r="G56" s="14"/>
      <c r="H56" s="14"/>
      <c r="I56" s="14"/>
      <c r="J56" s="17"/>
      <c r="K56" s="17"/>
      <c r="L56" s="17"/>
      <c r="M56" s="2"/>
      <c r="N56" s="17"/>
      <c r="O56" s="26"/>
      <c r="P56" s="20"/>
      <c r="Q56" s="17"/>
      <c r="R56" s="26"/>
      <c r="S56" s="20"/>
      <c r="T56" s="17"/>
      <c r="U56" s="26"/>
      <c r="V56" s="31"/>
    </row>
    <row r="57" spans="1:22" x14ac:dyDescent="0.25">
      <c r="A57" s="11"/>
      <c r="B57" s="2">
        <v>6</v>
      </c>
      <c r="C57" s="4">
        <v>3.21</v>
      </c>
      <c r="D57" s="4">
        <v>1.8</v>
      </c>
      <c r="E57" s="2">
        <f t="shared" si="2"/>
        <v>2.5049999999999999</v>
      </c>
      <c r="F57" s="2"/>
      <c r="G57" s="14"/>
      <c r="H57" s="14"/>
      <c r="I57" s="14"/>
      <c r="J57" s="17"/>
      <c r="K57" s="17"/>
      <c r="L57" s="17"/>
      <c r="M57" s="2"/>
      <c r="N57" s="17"/>
      <c r="O57" s="26"/>
      <c r="P57" s="20"/>
      <c r="Q57" s="17"/>
      <c r="R57" s="26"/>
      <c r="S57" s="20"/>
      <c r="T57" s="17"/>
      <c r="U57" s="26"/>
      <c r="V57" s="31"/>
    </row>
    <row r="58" spans="1:22" x14ac:dyDescent="0.25">
      <c r="A58" s="11"/>
      <c r="B58" s="2">
        <v>7</v>
      </c>
      <c r="C58" s="4">
        <v>0.91</v>
      </c>
      <c r="D58" s="4">
        <v>0.33</v>
      </c>
      <c r="E58" s="2">
        <f t="shared" si="2"/>
        <v>0.62</v>
      </c>
      <c r="F58" s="2"/>
      <c r="G58" s="14"/>
      <c r="H58" s="14"/>
      <c r="I58" s="14"/>
      <c r="J58" s="17"/>
      <c r="K58" s="17"/>
      <c r="L58" s="17"/>
      <c r="M58" s="2"/>
      <c r="N58" s="17"/>
      <c r="O58" s="26"/>
      <c r="P58" s="20"/>
      <c r="Q58" s="17"/>
      <c r="R58" s="26"/>
      <c r="S58" s="20"/>
      <c r="T58" s="17"/>
      <c r="U58" s="26"/>
      <c r="V58" s="31"/>
    </row>
    <row r="59" spans="1:22" x14ac:dyDescent="0.25">
      <c r="A59" s="11"/>
      <c r="B59" s="2">
        <v>8</v>
      </c>
      <c r="C59" s="4">
        <v>3.4</v>
      </c>
      <c r="D59" s="4">
        <v>0.47</v>
      </c>
      <c r="E59" s="2">
        <f t="shared" si="2"/>
        <v>1.9350000000000001</v>
      </c>
      <c r="F59" s="2"/>
      <c r="G59" s="14"/>
      <c r="H59" s="14"/>
      <c r="I59" s="14"/>
      <c r="J59" s="17"/>
      <c r="K59" s="17"/>
      <c r="L59" s="17"/>
      <c r="M59" s="2"/>
      <c r="N59" s="17"/>
      <c r="O59" s="26"/>
      <c r="P59" s="20"/>
      <c r="Q59" s="17"/>
      <c r="R59" s="26"/>
      <c r="S59" s="20"/>
      <c r="T59" s="17"/>
      <c r="U59" s="26"/>
      <c r="V59" s="31"/>
    </row>
    <row r="60" spans="1:22" x14ac:dyDescent="0.25">
      <c r="A60" s="11"/>
      <c r="B60" s="2">
        <v>9</v>
      </c>
      <c r="C60" s="4">
        <v>1.25</v>
      </c>
      <c r="D60" s="4">
        <v>0.26</v>
      </c>
      <c r="E60" s="2">
        <f t="shared" si="2"/>
        <v>0.755</v>
      </c>
      <c r="F60" s="2"/>
      <c r="G60" s="14"/>
      <c r="H60" s="14"/>
      <c r="I60" s="14"/>
      <c r="J60" s="17"/>
      <c r="K60" s="17"/>
      <c r="L60" s="17"/>
      <c r="M60" s="2"/>
      <c r="N60" s="17"/>
      <c r="O60" s="26"/>
      <c r="P60" s="20"/>
      <c r="Q60" s="17"/>
      <c r="R60" s="26"/>
      <c r="S60" s="20"/>
      <c r="T60" s="17"/>
      <c r="U60" s="26"/>
      <c r="V60" s="31"/>
    </row>
    <row r="61" spans="1:22" ht="15.75" thickBot="1" x14ac:dyDescent="0.3">
      <c r="A61" s="12"/>
      <c r="B61" s="3">
        <v>10</v>
      </c>
      <c r="C61" s="3">
        <v>2.97</v>
      </c>
      <c r="D61" s="3">
        <v>1.5</v>
      </c>
      <c r="E61" s="3">
        <f t="shared" si="2"/>
        <v>2.2350000000000003</v>
      </c>
      <c r="F61" s="3"/>
      <c r="G61" s="15"/>
      <c r="H61" s="15"/>
      <c r="I61" s="15"/>
      <c r="J61" s="18"/>
      <c r="K61" s="18"/>
      <c r="L61" s="18"/>
      <c r="M61" s="3"/>
      <c r="N61" s="18"/>
      <c r="O61" s="27"/>
      <c r="P61" s="21"/>
      <c r="Q61" s="18"/>
      <c r="R61" s="27"/>
      <c r="S61" s="21"/>
      <c r="T61" s="18"/>
      <c r="U61" s="27"/>
      <c r="V61" s="32"/>
    </row>
    <row r="62" spans="1:22" x14ac:dyDescent="0.25">
      <c r="A62" s="10" t="s">
        <v>22</v>
      </c>
      <c r="B62" s="1">
        <v>1</v>
      </c>
      <c r="C62" s="1">
        <v>0.99</v>
      </c>
      <c r="D62" s="1">
        <v>1.0900000000000001</v>
      </c>
      <c r="E62" s="1">
        <f t="shared" si="2"/>
        <v>1.04</v>
      </c>
      <c r="F62" s="1"/>
      <c r="G62" s="13">
        <f t="shared" ref="G62" si="63">AVERAGE(C62:C71)</f>
        <v>1.4849999999999999</v>
      </c>
      <c r="H62" s="13">
        <f t="shared" ref="H62" si="64">AVERAGE(D62:D71)</f>
        <v>0.55199999999999994</v>
      </c>
      <c r="I62" s="13">
        <f t="shared" ref="I62" si="65">AVERAGE(E62:E71)</f>
        <v>1.0185</v>
      </c>
      <c r="J62" s="16">
        <f t="shared" ref="J62:K62" si="66">_xlfn.STDEV.P(C62:C71)</f>
        <v>0.53115440316352436</v>
      </c>
      <c r="K62" s="16">
        <f t="shared" si="66"/>
        <v>0.27917019898262796</v>
      </c>
      <c r="L62" s="16">
        <f t="shared" ref="L62" si="67">_xlfn.STDEV.P(E62:E71)</f>
        <v>0.22702477838332924</v>
      </c>
      <c r="M62" s="1"/>
      <c r="N62" s="16">
        <f t="shared" ref="N62" si="68">_xlfn.CONFIDENCE.NORM(0.05,J62,10)</f>
        <v>0.32920686046744663</v>
      </c>
      <c r="O62" s="25">
        <f t="shared" ref="O62" si="69">G62+N62</f>
        <v>1.8142068604674466</v>
      </c>
      <c r="P62" s="19">
        <f t="shared" ref="P62" si="70">G62-N62</f>
        <v>1.1557931395325531</v>
      </c>
      <c r="Q62" s="16">
        <f t="shared" ref="Q62" si="71">_xlfn.CONFIDENCE.NORM(0.05,K62,10)</f>
        <v>0.17302830249690873</v>
      </c>
      <c r="R62" s="25">
        <f t="shared" ref="R62" si="72">H62+Q62</f>
        <v>0.72502830249690864</v>
      </c>
      <c r="S62" s="19">
        <f t="shared" ref="S62" si="73">H62-Q62</f>
        <v>0.37897169750309123</v>
      </c>
      <c r="T62" s="16">
        <f t="shared" ref="T62" si="74">_xlfn.CONFIDENCE.NORM(0.05,L62,10)</f>
        <v>0.14070882985203143</v>
      </c>
      <c r="U62" s="25">
        <f t="shared" ref="U62" si="75">I62+T62</f>
        <v>1.1592088298520313</v>
      </c>
      <c r="V62" s="30">
        <f t="shared" ref="V62" si="76">I62-T62</f>
        <v>0.87779117014796859</v>
      </c>
    </row>
    <row r="63" spans="1:22" x14ac:dyDescent="0.25">
      <c r="A63" s="11"/>
      <c r="B63" s="2">
        <v>2</v>
      </c>
      <c r="C63" s="4">
        <v>2.36</v>
      </c>
      <c r="D63" s="4">
        <v>0.46</v>
      </c>
      <c r="E63" s="2">
        <f t="shared" si="2"/>
        <v>1.41</v>
      </c>
      <c r="F63" s="2"/>
      <c r="G63" s="14"/>
      <c r="H63" s="14"/>
      <c r="I63" s="14"/>
      <c r="J63" s="17"/>
      <c r="K63" s="17"/>
      <c r="L63" s="17"/>
      <c r="M63" s="2"/>
      <c r="N63" s="17"/>
      <c r="O63" s="26"/>
      <c r="P63" s="20"/>
      <c r="Q63" s="17"/>
      <c r="R63" s="26"/>
      <c r="S63" s="20"/>
      <c r="T63" s="17"/>
      <c r="U63" s="26"/>
      <c r="V63" s="31"/>
    </row>
    <row r="64" spans="1:22" x14ac:dyDescent="0.25">
      <c r="A64" s="11"/>
      <c r="B64" s="2">
        <v>3</v>
      </c>
      <c r="C64" s="4">
        <v>0.77</v>
      </c>
      <c r="D64" s="4">
        <v>0.56000000000000005</v>
      </c>
      <c r="E64" s="2">
        <f t="shared" si="2"/>
        <v>0.66500000000000004</v>
      </c>
      <c r="F64" s="2"/>
      <c r="G64" s="14"/>
      <c r="H64" s="14"/>
      <c r="I64" s="14"/>
      <c r="J64" s="17"/>
      <c r="K64" s="17"/>
      <c r="L64" s="17"/>
      <c r="M64" s="2"/>
      <c r="N64" s="17"/>
      <c r="O64" s="26"/>
      <c r="P64" s="20"/>
      <c r="Q64" s="17"/>
      <c r="R64" s="26"/>
      <c r="S64" s="20"/>
      <c r="T64" s="17"/>
      <c r="U64" s="26"/>
      <c r="V64" s="31"/>
    </row>
    <row r="65" spans="1:22" x14ac:dyDescent="0.25">
      <c r="A65" s="11"/>
      <c r="B65" s="2">
        <v>4</v>
      </c>
      <c r="C65" s="4">
        <v>1.4</v>
      </c>
      <c r="D65" s="4">
        <v>0.55000000000000004</v>
      </c>
      <c r="E65" s="2">
        <f t="shared" si="2"/>
        <v>0.97499999999999998</v>
      </c>
      <c r="F65" s="2"/>
      <c r="G65" s="14"/>
      <c r="H65" s="14"/>
      <c r="I65" s="14"/>
      <c r="J65" s="17"/>
      <c r="K65" s="17"/>
      <c r="L65" s="17"/>
      <c r="M65" s="2"/>
      <c r="N65" s="17"/>
      <c r="O65" s="26"/>
      <c r="P65" s="20"/>
      <c r="Q65" s="17"/>
      <c r="R65" s="26"/>
      <c r="S65" s="20"/>
      <c r="T65" s="17"/>
      <c r="U65" s="26"/>
      <c r="V65" s="31"/>
    </row>
    <row r="66" spans="1:22" x14ac:dyDescent="0.25">
      <c r="A66" s="11"/>
      <c r="B66" s="2">
        <v>5</v>
      </c>
      <c r="C66" s="4">
        <v>1.44</v>
      </c>
      <c r="D66" s="4">
        <v>0.44</v>
      </c>
      <c r="E66" s="2">
        <f t="shared" si="2"/>
        <v>0.94</v>
      </c>
      <c r="F66" s="2"/>
      <c r="G66" s="14"/>
      <c r="H66" s="14"/>
      <c r="I66" s="14"/>
      <c r="J66" s="17"/>
      <c r="K66" s="17"/>
      <c r="L66" s="17"/>
      <c r="M66" s="2"/>
      <c r="N66" s="17"/>
      <c r="O66" s="26"/>
      <c r="P66" s="20"/>
      <c r="Q66" s="17"/>
      <c r="R66" s="26"/>
      <c r="S66" s="20"/>
      <c r="T66" s="17"/>
      <c r="U66" s="26"/>
      <c r="V66" s="31"/>
    </row>
    <row r="67" spans="1:22" x14ac:dyDescent="0.25">
      <c r="A67" s="11"/>
      <c r="B67" s="2">
        <v>6</v>
      </c>
      <c r="C67" s="4">
        <v>2.37</v>
      </c>
      <c r="D67" s="4">
        <v>0.32</v>
      </c>
      <c r="E67" s="2">
        <f t="shared" ref="E67:E121" si="77">AVERAGE(C67,D67)</f>
        <v>1.345</v>
      </c>
      <c r="F67" s="2"/>
      <c r="G67" s="14"/>
      <c r="H67" s="14"/>
      <c r="I67" s="14"/>
      <c r="J67" s="17"/>
      <c r="K67" s="17"/>
      <c r="L67" s="17"/>
      <c r="M67" s="2"/>
      <c r="N67" s="17"/>
      <c r="O67" s="26"/>
      <c r="P67" s="20"/>
      <c r="Q67" s="17"/>
      <c r="R67" s="26"/>
      <c r="S67" s="20"/>
      <c r="T67" s="17"/>
      <c r="U67" s="26"/>
      <c r="V67" s="31"/>
    </row>
    <row r="68" spans="1:22" x14ac:dyDescent="0.25">
      <c r="A68" s="11"/>
      <c r="B68" s="2">
        <v>7</v>
      </c>
      <c r="C68" s="4">
        <v>1.91</v>
      </c>
      <c r="D68" s="4">
        <v>0.33</v>
      </c>
      <c r="E68" s="2">
        <f t="shared" si="77"/>
        <v>1.1199999999999999</v>
      </c>
      <c r="F68" s="2"/>
      <c r="G68" s="14"/>
      <c r="H68" s="14"/>
      <c r="I68" s="14"/>
      <c r="J68" s="17"/>
      <c r="K68" s="17"/>
      <c r="L68" s="17"/>
      <c r="M68" s="2"/>
      <c r="N68" s="17"/>
      <c r="O68" s="26"/>
      <c r="P68" s="20"/>
      <c r="Q68" s="17"/>
      <c r="R68" s="26"/>
      <c r="S68" s="20"/>
      <c r="T68" s="17"/>
      <c r="U68" s="26"/>
      <c r="V68" s="31"/>
    </row>
    <row r="69" spans="1:22" x14ac:dyDescent="0.25">
      <c r="A69" s="11"/>
      <c r="B69" s="2">
        <v>8</v>
      </c>
      <c r="C69" s="4">
        <v>1.41</v>
      </c>
      <c r="D69" s="4">
        <v>0.6</v>
      </c>
      <c r="E69" s="2">
        <f t="shared" si="77"/>
        <v>1.0049999999999999</v>
      </c>
      <c r="F69" s="2"/>
      <c r="G69" s="14"/>
      <c r="H69" s="14"/>
      <c r="I69" s="14"/>
      <c r="J69" s="17"/>
      <c r="K69" s="17"/>
      <c r="L69" s="17"/>
      <c r="M69" s="2"/>
      <c r="N69" s="17"/>
      <c r="O69" s="26"/>
      <c r="P69" s="20"/>
      <c r="Q69" s="17"/>
      <c r="R69" s="26"/>
      <c r="S69" s="20"/>
      <c r="T69" s="17"/>
      <c r="U69" s="26"/>
      <c r="V69" s="31"/>
    </row>
    <row r="70" spans="1:22" x14ac:dyDescent="0.25">
      <c r="A70" s="11"/>
      <c r="B70" s="2">
        <v>9</v>
      </c>
      <c r="C70" s="4">
        <v>1.21</v>
      </c>
      <c r="D70" s="4">
        <v>0.16</v>
      </c>
      <c r="E70" s="2">
        <f t="shared" si="77"/>
        <v>0.68499999999999994</v>
      </c>
      <c r="F70" s="2"/>
      <c r="G70" s="14"/>
      <c r="H70" s="14"/>
      <c r="I70" s="14"/>
      <c r="J70" s="17"/>
      <c r="K70" s="17"/>
      <c r="L70" s="17"/>
      <c r="M70" s="2"/>
      <c r="N70" s="17"/>
      <c r="O70" s="26"/>
      <c r="P70" s="20"/>
      <c r="Q70" s="17"/>
      <c r="R70" s="26"/>
      <c r="S70" s="20"/>
      <c r="T70" s="17"/>
      <c r="U70" s="26"/>
      <c r="V70" s="31"/>
    </row>
    <row r="71" spans="1:22" ht="15.75" thickBot="1" x14ac:dyDescent="0.3">
      <c r="A71" s="12"/>
      <c r="B71" s="3">
        <v>10</v>
      </c>
      <c r="C71" s="3">
        <v>0.99</v>
      </c>
      <c r="D71" s="3">
        <v>1.01</v>
      </c>
      <c r="E71" s="3">
        <f t="shared" si="77"/>
        <v>1</v>
      </c>
      <c r="F71" s="3"/>
      <c r="G71" s="15"/>
      <c r="H71" s="15"/>
      <c r="I71" s="15"/>
      <c r="J71" s="18"/>
      <c r="K71" s="18"/>
      <c r="L71" s="18"/>
      <c r="M71" s="3"/>
      <c r="N71" s="18"/>
      <c r="O71" s="27"/>
      <c r="P71" s="21"/>
      <c r="Q71" s="18"/>
      <c r="R71" s="27"/>
      <c r="S71" s="21"/>
      <c r="T71" s="18"/>
      <c r="U71" s="27"/>
      <c r="V71" s="32"/>
    </row>
    <row r="72" spans="1:22" x14ac:dyDescent="0.25">
      <c r="A72" s="10" t="s">
        <v>23</v>
      </c>
      <c r="B72" s="1">
        <v>1</v>
      </c>
      <c r="C72" s="1">
        <v>1.1100000000000001</v>
      </c>
      <c r="D72" s="1">
        <v>0.65</v>
      </c>
      <c r="E72" s="1">
        <f t="shared" si="77"/>
        <v>0.88000000000000012</v>
      </c>
      <c r="F72" s="1"/>
      <c r="G72" s="13">
        <f t="shared" ref="G72" si="78">AVERAGE(C72:C81)</f>
        <v>2.1949999999999998</v>
      </c>
      <c r="H72" s="13">
        <f t="shared" ref="H72" si="79">AVERAGE(D72:D81)</f>
        <v>0.53800000000000003</v>
      </c>
      <c r="I72" s="13">
        <f t="shared" ref="I72" si="80">AVERAGE(E72:E81)</f>
        <v>1.3664999999999998</v>
      </c>
      <c r="J72" s="16">
        <f t="shared" ref="J72:K72" si="81">_xlfn.STDEV.P(C72:C81)</f>
        <v>1.2819847893013396</v>
      </c>
      <c r="K72" s="16">
        <f t="shared" si="81"/>
        <v>0.25174590364095278</v>
      </c>
      <c r="L72" s="16">
        <f t="shared" ref="L72" si="82">_xlfn.STDEV.P(E72:E81)</f>
        <v>0.72796308285516798</v>
      </c>
      <c r="M72" s="1"/>
      <c r="N72" s="16">
        <f t="shared" ref="N72" si="83">_xlfn.CONFIDENCE.NORM(0.05,J72,10)</f>
        <v>0.79456780389898019</v>
      </c>
      <c r="O72" s="25">
        <f t="shared" ref="O72" si="84">G72+N72</f>
        <v>2.9895678038989799</v>
      </c>
      <c r="P72" s="19">
        <f t="shared" ref="P72" si="85">G72-N72</f>
        <v>1.4004321961010198</v>
      </c>
      <c r="Q72" s="16">
        <f t="shared" ref="Q72" si="86">_xlfn.CONFIDENCE.NORM(0.05,K72,10)</f>
        <v>0.15603086047968531</v>
      </c>
      <c r="R72" s="25">
        <f t="shared" ref="R72" si="87">H72+Q72</f>
        <v>0.69403086047968532</v>
      </c>
      <c r="S72" s="19">
        <f t="shared" ref="S72" si="88">H72-Q72</f>
        <v>0.38196913952031475</v>
      </c>
      <c r="T72" s="16">
        <f t="shared" ref="T72" si="89">_xlfn.CONFIDENCE.NORM(0.05,L72,10)</f>
        <v>0.45118790245474694</v>
      </c>
      <c r="U72" s="25">
        <f t="shared" ref="U72" si="90">I72+T72</f>
        <v>1.8176879024547468</v>
      </c>
      <c r="V72" s="30">
        <f t="shared" ref="V72" si="91">I72-T72</f>
        <v>0.91531209754525289</v>
      </c>
    </row>
    <row r="73" spans="1:22" x14ac:dyDescent="0.25">
      <c r="A73" s="11"/>
      <c r="B73" s="2">
        <v>2</v>
      </c>
      <c r="C73" s="4">
        <v>1.8</v>
      </c>
      <c r="D73" s="4">
        <v>0.26</v>
      </c>
      <c r="E73" s="2">
        <f t="shared" si="77"/>
        <v>1.03</v>
      </c>
      <c r="F73" s="2"/>
      <c r="G73" s="14"/>
      <c r="H73" s="14"/>
      <c r="I73" s="14"/>
      <c r="J73" s="17"/>
      <c r="K73" s="17"/>
      <c r="L73" s="17"/>
      <c r="M73" s="2"/>
      <c r="N73" s="17"/>
      <c r="O73" s="26"/>
      <c r="P73" s="20"/>
      <c r="Q73" s="17"/>
      <c r="R73" s="26"/>
      <c r="S73" s="20"/>
      <c r="T73" s="17"/>
      <c r="U73" s="26"/>
      <c r="V73" s="31"/>
    </row>
    <row r="74" spans="1:22" x14ac:dyDescent="0.25">
      <c r="A74" s="11"/>
      <c r="B74" s="2">
        <v>3</v>
      </c>
      <c r="C74" s="4">
        <v>4.22</v>
      </c>
      <c r="D74" s="4">
        <v>0.55000000000000004</v>
      </c>
      <c r="E74" s="2">
        <f t="shared" si="77"/>
        <v>2.3849999999999998</v>
      </c>
      <c r="F74" s="2"/>
      <c r="G74" s="14"/>
      <c r="H74" s="14"/>
      <c r="I74" s="14"/>
      <c r="J74" s="17"/>
      <c r="K74" s="17"/>
      <c r="L74" s="17"/>
      <c r="M74" s="2"/>
      <c r="N74" s="17"/>
      <c r="O74" s="26"/>
      <c r="P74" s="20"/>
      <c r="Q74" s="17"/>
      <c r="R74" s="26"/>
      <c r="S74" s="20"/>
      <c r="T74" s="17"/>
      <c r="U74" s="26"/>
      <c r="V74" s="31"/>
    </row>
    <row r="75" spans="1:22" x14ac:dyDescent="0.25">
      <c r="A75" s="11"/>
      <c r="B75" s="2">
        <v>4</v>
      </c>
      <c r="C75" s="4">
        <v>4.93</v>
      </c>
      <c r="D75" s="4">
        <v>1.04</v>
      </c>
      <c r="E75" s="2">
        <f t="shared" si="77"/>
        <v>2.9849999999999999</v>
      </c>
      <c r="F75" s="2"/>
      <c r="G75" s="14"/>
      <c r="H75" s="14"/>
      <c r="I75" s="14"/>
      <c r="J75" s="17"/>
      <c r="K75" s="17"/>
      <c r="L75" s="17"/>
      <c r="M75" s="2"/>
      <c r="N75" s="17"/>
      <c r="O75" s="26"/>
      <c r="P75" s="20"/>
      <c r="Q75" s="17"/>
      <c r="R75" s="26"/>
      <c r="S75" s="20"/>
      <c r="T75" s="17"/>
      <c r="U75" s="26"/>
      <c r="V75" s="31"/>
    </row>
    <row r="76" spans="1:22" x14ac:dyDescent="0.25">
      <c r="A76" s="11"/>
      <c r="B76" s="2">
        <v>5</v>
      </c>
      <c r="C76" s="4">
        <v>1.54</v>
      </c>
      <c r="D76" s="4">
        <v>0.45</v>
      </c>
      <c r="E76" s="2">
        <f t="shared" si="77"/>
        <v>0.995</v>
      </c>
      <c r="F76" s="2"/>
      <c r="G76" s="14"/>
      <c r="H76" s="14"/>
      <c r="I76" s="14"/>
      <c r="J76" s="17"/>
      <c r="K76" s="17"/>
      <c r="L76" s="17"/>
      <c r="M76" s="2"/>
      <c r="N76" s="17"/>
      <c r="O76" s="26"/>
      <c r="P76" s="20"/>
      <c r="Q76" s="17"/>
      <c r="R76" s="26"/>
      <c r="S76" s="20"/>
      <c r="T76" s="17"/>
      <c r="U76" s="26"/>
      <c r="V76" s="31"/>
    </row>
    <row r="77" spans="1:22" x14ac:dyDescent="0.25">
      <c r="A77" s="11"/>
      <c r="B77" s="2">
        <v>6</v>
      </c>
      <c r="C77" s="4">
        <v>1.19</v>
      </c>
      <c r="D77" s="4">
        <v>0.52</v>
      </c>
      <c r="E77" s="2">
        <f t="shared" si="77"/>
        <v>0.85499999999999998</v>
      </c>
      <c r="F77" s="2"/>
      <c r="G77" s="14"/>
      <c r="H77" s="14"/>
      <c r="I77" s="14"/>
      <c r="J77" s="17"/>
      <c r="K77" s="17"/>
      <c r="L77" s="17"/>
      <c r="M77" s="2"/>
      <c r="N77" s="17"/>
      <c r="O77" s="26"/>
      <c r="P77" s="20"/>
      <c r="Q77" s="17"/>
      <c r="R77" s="26"/>
      <c r="S77" s="20"/>
      <c r="T77" s="17"/>
      <c r="U77" s="26"/>
      <c r="V77" s="31"/>
    </row>
    <row r="78" spans="1:22" x14ac:dyDescent="0.25">
      <c r="A78" s="11"/>
      <c r="B78" s="2">
        <v>7</v>
      </c>
      <c r="C78" s="4">
        <v>2.4900000000000002</v>
      </c>
      <c r="D78" s="4">
        <v>0.89</v>
      </c>
      <c r="E78" s="2">
        <f t="shared" si="77"/>
        <v>1.6900000000000002</v>
      </c>
      <c r="F78" s="2"/>
      <c r="G78" s="14"/>
      <c r="H78" s="14"/>
      <c r="I78" s="14"/>
      <c r="J78" s="17"/>
      <c r="K78" s="17"/>
      <c r="L78" s="17"/>
      <c r="M78" s="2"/>
      <c r="N78" s="17"/>
      <c r="O78" s="26"/>
      <c r="P78" s="20"/>
      <c r="Q78" s="17"/>
      <c r="R78" s="26"/>
      <c r="S78" s="20"/>
      <c r="T78" s="17"/>
      <c r="U78" s="26"/>
      <c r="V78" s="31"/>
    </row>
    <row r="79" spans="1:22" x14ac:dyDescent="0.25">
      <c r="A79" s="11"/>
      <c r="B79" s="2">
        <v>8</v>
      </c>
      <c r="C79" s="4">
        <v>1.37</v>
      </c>
      <c r="D79" s="4">
        <v>0.19</v>
      </c>
      <c r="E79" s="2">
        <f t="shared" si="77"/>
        <v>0.78</v>
      </c>
      <c r="F79" s="2"/>
      <c r="G79" s="14"/>
      <c r="H79" s="14"/>
      <c r="I79" s="14"/>
      <c r="J79" s="17"/>
      <c r="K79" s="17"/>
      <c r="L79" s="17"/>
      <c r="M79" s="2"/>
      <c r="N79" s="17"/>
      <c r="O79" s="26"/>
      <c r="P79" s="20"/>
      <c r="Q79" s="17"/>
      <c r="R79" s="26"/>
      <c r="S79" s="20"/>
      <c r="T79" s="17"/>
      <c r="U79" s="26"/>
      <c r="V79" s="31"/>
    </row>
    <row r="80" spans="1:22" x14ac:dyDescent="0.25">
      <c r="A80" s="11"/>
      <c r="B80" s="2">
        <v>9</v>
      </c>
      <c r="C80" s="4">
        <v>2.25</v>
      </c>
      <c r="D80" s="4">
        <v>0.48</v>
      </c>
      <c r="E80" s="2">
        <f t="shared" si="77"/>
        <v>1.365</v>
      </c>
      <c r="F80" s="2"/>
      <c r="G80" s="14"/>
      <c r="H80" s="14"/>
      <c r="I80" s="14"/>
      <c r="J80" s="17"/>
      <c r="K80" s="17"/>
      <c r="L80" s="17"/>
      <c r="M80" s="2"/>
      <c r="N80" s="17"/>
      <c r="O80" s="26"/>
      <c r="P80" s="20"/>
      <c r="Q80" s="17"/>
      <c r="R80" s="26"/>
      <c r="S80" s="20"/>
      <c r="T80" s="17"/>
      <c r="U80" s="26"/>
      <c r="V80" s="31"/>
    </row>
    <row r="81" spans="1:22" ht="15.75" thickBot="1" x14ac:dyDescent="0.3">
      <c r="A81" s="12"/>
      <c r="B81" s="3">
        <v>10</v>
      </c>
      <c r="C81" s="3">
        <v>1.05</v>
      </c>
      <c r="D81" s="3">
        <v>0.35</v>
      </c>
      <c r="E81" s="3">
        <f t="shared" si="77"/>
        <v>0.7</v>
      </c>
      <c r="F81" s="3"/>
      <c r="G81" s="15"/>
      <c r="H81" s="15"/>
      <c r="I81" s="15"/>
      <c r="J81" s="18"/>
      <c r="K81" s="18"/>
      <c r="L81" s="18"/>
      <c r="M81" s="3"/>
      <c r="N81" s="18"/>
      <c r="O81" s="27"/>
      <c r="P81" s="21"/>
      <c r="Q81" s="18"/>
      <c r="R81" s="27"/>
      <c r="S81" s="21"/>
      <c r="T81" s="18"/>
      <c r="U81" s="27"/>
      <c r="V81" s="32"/>
    </row>
    <row r="82" spans="1:22" x14ac:dyDescent="0.25">
      <c r="A82" s="10" t="s">
        <v>24</v>
      </c>
      <c r="B82" s="1">
        <v>1</v>
      </c>
      <c r="C82" s="1">
        <v>1.5</v>
      </c>
      <c r="D82" s="1">
        <v>0.35</v>
      </c>
      <c r="E82" s="1">
        <f t="shared" si="77"/>
        <v>0.92500000000000004</v>
      </c>
      <c r="F82" s="1"/>
      <c r="G82" s="13">
        <f t="shared" ref="G82" si="92">AVERAGE(C82:C91)</f>
        <v>1.577</v>
      </c>
      <c r="H82" s="13">
        <f t="shared" ref="H82" si="93">AVERAGE(D82:D91)</f>
        <v>0.77699999999999991</v>
      </c>
      <c r="I82" s="13">
        <f t="shared" ref="I82" si="94">AVERAGE(E82:E91)</f>
        <v>1.177</v>
      </c>
      <c r="J82" s="16">
        <f t="shared" ref="J82:K82" si="95">_xlfn.STDEV.P(C82:C91)</f>
        <v>0.38750612898378811</v>
      </c>
      <c r="K82" s="16">
        <f t="shared" si="95"/>
        <v>0.41075661893632337</v>
      </c>
      <c r="L82" s="16">
        <f t="shared" ref="L82" si="96">_xlfn.STDEV.P(E82:E91)</f>
        <v>0.34184206879785867</v>
      </c>
      <c r="M82" s="1"/>
      <c r="N82" s="16">
        <f t="shared" ref="N82" si="97">_xlfn.CONFIDENCE.NORM(0.05,J82,10)</f>
        <v>0.24017437373172248</v>
      </c>
      <c r="O82" s="25">
        <f t="shared" ref="O82" si="98">G82+N82</f>
        <v>1.8171743737317225</v>
      </c>
      <c r="P82" s="19">
        <f t="shared" ref="P82" si="99">G82-N82</f>
        <v>1.3368256262682774</v>
      </c>
      <c r="Q82" s="16">
        <f t="shared" ref="Q82" si="100">_xlfn.CONFIDENCE.NORM(0.05,K82,10)</f>
        <v>0.25458491190295096</v>
      </c>
      <c r="R82" s="25">
        <f t="shared" ref="R82" si="101">H82+Q82</f>
        <v>1.031584911902951</v>
      </c>
      <c r="S82" s="19">
        <f t="shared" ref="S82" si="102">H82-Q82</f>
        <v>0.52241508809704895</v>
      </c>
      <c r="T82" s="16">
        <f t="shared" ref="T82" si="103">_xlfn.CONFIDENCE.NORM(0.05,L82,10)</f>
        <v>0.21187201607362693</v>
      </c>
      <c r="U82" s="25">
        <f t="shared" ref="U82" si="104">I82+T82</f>
        <v>1.388872016073627</v>
      </c>
      <c r="V82" s="30">
        <f t="shared" ref="V82" si="105">I82-T82</f>
        <v>0.96512798392637311</v>
      </c>
    </row>
    <row r="83" spans="1:22" x14ac:dyDescent="0.25">
      <c r="A83" s="11"/>
      <c r="B83" s="2">
        <v>2</v>
      </c>
      <c r="C83" s="4">
        <v>2.41</v>
      </c>
      <c r="D83" s="4">
        <v>0.76</v>
      </c>
      <c r="E83" s="2">
        <f t="shared" si="77"/>
        <v>1.585</v>
      </c>
      <c r="F83" s="2"/>
      <c r="G83" s="14"/>
      <c r="H83" s="14"/>
      <c r="I83" s="14"/>
      <c r="J83" s="17"/>
      <c r="K83" s="17"/>
      <c r="L83" s="17"/>
      <c r="M83" s="2"/>
      <c r="N83" s="17"/>
      <c r="O83" s="26"/>
      <c r="P83" s="20"/>
      <c r="Q83" s="17"/>
      <c r="R83" s="26"/>
      <c r="S83" s="20"/>
      <c r="T83" s="17"/>
      <c r="U83" s="26"/>
      <c r="V83" s="31"/>
    </row>
    <row r="84" spans="1:22" x14ac:dyDescent="0.25">
      <c r="A84" s="11"/>
      <c r="B84" s="2">
        <v>3</v>
      </c>
      <c r="C84" s="4">
        <v>0.98</v>
      </c>
      <c r="D84" s="4">
        <v>0.42</v>
      </c>
      <c r="E84" s="2">
        <f t="shared" si="77"/>
        <v>0.7</v>
      </c>
      <c r="F84" s="2"/>
      <c r="G84" s="14"/>
      <c r="H84" s="14"/>
      <c r="I84" s="14"/>
      <c r="J84" s="17"/>
      <c r="K84" s="17"/>
      <c r="L84" s="17"/>
      <c r="M84" s="2"/>
      <c r="N84" s="17"/>
      <c r="O84" s="26"/>
      <c r="P84" s="20"/>
      <c r="Q84" s="17"/>
      <c r="R84" s="26"/>
      <c r="S84" s="20"/>
      <c r="T84" s="17"/>
      <c r="U84" s="26"/>
      <c r="V84" s="31"/>
    </row>
    <row r="85" spans="1:22" x14ac:dyDescent="0.25">
      <c r="A85" s="11"/>
      <c r="B85" s="2">
        <v>4</v>
      </c>
      <c r="C85" s="4">
        <v>1.45</v>
      </c>
      <c r="D85" s="4">
        <v>0.71</v>
      </c>
      <c r="E85" s="2">
        <f t="shared" si="77"/>
        <v>1.08</v>
      </c>
      <c r="F85" s="2"/>
      <c r="G85" s="14"/>
      <c r="H85" s="14"/>
      <c r="I85" s="14"/>
      <c r="J85" s="17"/>
      <c r="K85" s="17"/>
      <c r="L85" s="17"/>
      <c r="M85" s="2"/>
      <c r="N85" s="17"/>
      <c r="O85" s="26"/>
      <c r="P85" s="20"/>
      <c r="Q85" s="17"/>
      <c r="R85" s="26"/>
      <c r="S85" s="20"/>
      <c r="T85" s="17"/>
      <c r="U85" s="26"/>
      <c r="V85" s="31"/>
    </row>
    <row r="86" spans="1:22" x14ac:dyDescent="0.25">
      <c r="A86" s="11"/>
      <c r="B86" s="2">
        <v>5</v>
      </c>
      <c r="C86" s="4">
        <v>1.56</v>
      </c>
      <c r="D86" s="4">
        <v>0.51</v>
      </c>
      <c r="E86" s="2">
        <f t="shared" si="77"/>
        <v>1.0350000000000001</v>
      </c>
      <c r="F86" s="2"/>
      <c r="G86" s="14"/>
      <c r="H86" s="14"/>
      <c r="I86" s="14"/>
      <c r="J86" s="17"/>
      <c r="K86" s="17"/>
      <c r="L86" s="17"/>
      <c r="M86" s="2"/>
      <c r="N86" s="17"/>
      <c r="O86" s="26"/>
      <c r="P86" s="20"/>
      <c r="Q86" s="17"/>
      <c r="R86" s="26"/>
      <c r="S86" s="20"/>
      <c r="T86" s="17"/>
      <c r="U86" s="26"/>
      <c r="V86" s="31"/>
    </row>
    <row r="87" spans="1:22" x14ac:dyDescent="0.25">
      <c r="A87" s="11"/>
      <c r="B87" s="2">
        <v>6</v>
      </c>
      <c r="C87" s="4">
        <v>1.47</v>
      </c>
      <c r="D87" s="4">
        <v>0.44</v>
      </c>
      <c r="E87" s="2">
        <f t="shared" si="77"/>
        <v>0.95499999999999996</v>
      </c>
      <c r="F87" s="2"/>
      <c r="G87" s="14"/>
      <c r="H87" s="14"/>
      <c r="I87" s="14"/>
      <c r="J87" s="17"/>
      <c r="K87" s="17"/>
      <c r="L87" s="17"/>
      <c r="M87" s="2"/>
      <c r="N87" s="17"/>
      <c r="O87" s="26"/>
      <c r="P87" s="20"/>
      <c r="Q87" s="17"/>
      <c r="R87" s="26"/>
      <c r="S87" s="20"/>
      <c r="T87" s="17"/>
      <c r="U87" s="26"/>
      <c r="V87" s="31"/>
    </row>
    <row r="88" spans="1:22" x14ac:dyDescent="0.25">
      <c r="A88" s="11"/>
      <c r="B88" s="2">
        <v>7</v>
      </c>
      <c r="C88" s="4">
        <v>1.29</v>
      </c>
      <c r="D88" s="4">
        <v>0.65</v>
      </c>
      <c r="E88" s="2">
        <f t="shared" si="77"/>
        <v>0.97</v>
      </c>
      <c r="F88" s="2"/>
      <c r="G88" s="14"/>
      <c r="H88" s="14"/>
      <c r="I88" s="14"/>
      <c r="J88" s="17"/>
      <c r="K88" s="17"/>
      <c r="L88" s="17"/>
      <c r="M88" s="2"/>
      <c r="N88" s="17"/>
      <c r="O88" s="26"/>
      <c r="P88" s="20"/>
      <c r="Q88" s="17"/>
      <c r="R88" s="26"/>
      <c r="S88" s="20"/>
      <c r="T88" s="17"/>
      <c r="U88" s="26"/>
      <c r="V88" s="31"/>
    </row>
    <row r="89" spans="1:22" x14ac:dyDescent="0.25">
      <c r="A89" s="11"/>
      <c r="B89" s="2">
        <v>8</v>
      </c>
      <c r="C89" s="4">
        <v>1.51</v>
      </c>
      <c r="D89" s="4">
        <v>0.88</v>
      </c>
      <c r="E89" s="2">
        <f t="shared" si="77"/>
        <v>1.1950000000000001</v>
      </c>
      <c r="F89" s="2"/>
      <c r="G89" s="14"/>
      <c r="H89" s="14"/>
      <c r="I89" s="14"/>
      <c r="J89" s="17"/>
      <c r="K89" s="17"/>
      <c r="L89" s="17"/>
      <c r="M89" s="2"/>
      <c r="N89" s="17"/>
      <c r="O89" s="26"/>
      <c r="P89" s="20"/>
      <c r="Q89" s="17"/>
      <c r="R89" s="26"/>
      <c r="S89" s="20"/>
      <c r="T89" s="17"/>
      <c r="U89" s="26"/>
      <c r="V89" s="31"/>
    </row>
    <row r="90" spans="1:22" x14ac:dyDescent="0.25">
      <c r="A90" s="11"/>
      <c r="B90" s="2">
        <v>9</v>
      </c>
      <c r="C90" s="4">
        <v>1.46</v>
      </c>
      <c r="D90" s="4">
        <v>1.38</v>
      </c>
      <c r="E90" s="2">
        <f t="shared" si="77"/>
        <v>1.42</v>
      </c>
      <c r="F90" s="2"/>
      <c r="G90" s="14"/>
      <c r="H90" s="14"/>
      <c r="I90" s="14"/>
      <c r="J90" s="17"/>
      <c r="K90" s="17"/>
      <c r="L90" s="17"/>
      <c r="M90" s="2"/>
      <c r="N90" s="17"/>
      <c r="O90" s="26"/>
      <c r="P90" s="20"/>
      <c r="Q90" s="17"/>
      <c r="R90" s="26"/>
      <c r="S90" s="20"/>
      <c r="T90" s="17"/>
      <c r="U90" s="26"/>
      <c r="V90" s="31"/>
    </row>
    <row r="91" spans="1:22" ht="15.75" thickBot="1" x14ac:dyDescent="0.3">
      <c r="A91" s="12"/>
      <c r="B91" s="3">
        <v>10</v>
      </c>
      <c r="C91" s="3">
        <v>2.14</v>
      </c>
      <c r="D91" s="3">
        <v>1.67</v>
      </c>
      <c r="E91" s="3">
        <f t="shared" si="77"/>
        <v>1.905</v>
      </c>
      <c r="F91" s="3"/>
      <c r="G91" s="15"/>
      <c r="H91" s="15"/>
      <c r="I91" s="15"/>
      <c r="J91" s="18"/>
      <c r="K91" s="18"/>
      <c r="L91" s="18"/>
      <c r="M91" s="3"/>
      <c r="N91" s="18"/>
      <c r="O91" s="27"/>
      <c r="P91" s="21"/>
      <c r="Q91" s="18"/>
      <c r="R91" s="27"/>
      <c r="S91" s="21"/>
      <c r="T91" s="18"/>
      <c r="U91" s="27"/>
      <c r="V91" s="32"/>
    </row>
    <row r="92" spans="1:22" x14ac:dyDescent="0.25">
      <c r="A92" s="11"/>
      <c r="B92" s="2">
        <v>1</v>
      </c>
      <c r="C92" s="4"/>
      <c r="D92" s="4"/>
      <c r="E92" s="2" t="e">
        <f t="shared" si="77"/>
        <v>#DIV/0!</v>
      </c>
      <c r="F92" s="2"/>
      <c r="G92" s="24" t="e">
        <f t="shared" ref="G92" si="106">AVERAGE(C92:C101)</f>
        <v>#DIV/0!</v>
      </c>
      <c r="H92" s="24" t="e">
        <f t="shared" ref="H92" si="107">AVERAGE(D92:D101)</f>
        <v>#DIV/0!</v>
      </c>
      <c r="I92" s="24" t="e">
        <f t="shared" ref="I92" si="108">AVERAGE(E92:E101)</f>
        <v>#DIV/0!</v>
      </c>
      <c r="J92" s="17" t="e">
        <f t="shared" ref="J92:K92" si="109">_xlfn.STDEV.P(C92:C101)</f>
        <v>#DIV/0!</v>
      </c>
      <c r="K92" s="17" t="e">
        <f t="shared" si="109"/>
        <v>#DIV/0!</v>
      </c>
      <c r="L92" s="17" t="e">
        <f t="shared" ref="L92" si="110">_xlfn.STDEV.P(E92:E101)</f>
        <v>#DIV/0!</v>
      </c>
      <c r="M92" s="2"/>
      <c r="N92" s="17" t="e">
        <f t="shared" ref="N92" si="111">_xlfn.CONFIDENCE.NORM(0.05,J92,10)</f>
        <v>#DIV/0!</v>
      </c>
      <c r="O92" s="26" t="e">
        <f t="shared" ref="O92" si="112">G92+N92</f>
        <v>#DIV/0!</v>
      </c>
      <c r="P92" s="20" t="e">
        <f t="shared" ref="P92" si="113">G92-N92</f>
        <v>#DIV/0!</v>
      </c>
      <c r="Q92" s="17" t="e">
        <f t="shared" ref="Q92" si="114">_xlfn.CONFIDENCE.NORM(0.05,K92,10)</f>
        <v>#DIV/0!</v>
      </c>
      <c r="R92" s="26" t="e">
        <f t="shared" ref="R92" si="115">H92+Q92</f>
        <v>#DIV/0!</v>
      </c>
      <c r="S92" s="20" t="e">
        <f t="shared" ref="S92" si="116">H92-Q92</f>
        <v>#DIV/0!</v>
      </c>
      <c r="T92" s="17" t="e">
        <f t="shared" ref="T92" si="117">_xlfn.CONFIDENCE.NORM(0.05,L92,10)</f>
        <v>#DIV/0!</v>
      </c>
      <c r="U92" s="26" t="e">
        <f t="shared" ref="U92" si="118">I92+T92</f>
        <v>#DIV/0!</v>
      </c>
      <c r="V92" s="31" t="e">
        <f t="shared" ref="V92" si="119">I92-T92</f>
        <v>#DIV/0!</v>
      </c>
    </row>
    <row r="93" spans="1:22" x14ac:dyDescent="0.25">
      <c r="A93" s="11"/>
      <c r="B93" s="2">
        <v>2</v>
      </c>
      <c r="C93" s="4"/>
      <c r="D93" s="4"/>
      <c r="E93" s="2" t="e">
        <f t="shared" si="77"/>
        <v>#DIV/0!</v>
      </c>
      <c r="F93" s="2"/>
      <c r="G93" s="23"/>
      <c r="H93" s="23"/>
      <c r="I93" s="23"/>
      <c r="J93" s="17"/>
      <c r="K93" s="17"/>
      <c r="L93" s="17"/>
      <c r="M93" s="2"/>
      <c r="N93" s="17"/>
      <c r="O93" s="26"/>
      <c r="P93" s="20"/>
      <c r="Q93" s="17"/>
      <c r="R93" s="26"/>
      <c r="S93" s="20"/>
      <c r="T93" s="17"/>
      <c r="U93" s="26"/>
      <c r="V93" s="31"/>
    </row>
    <row r="94" spans="1:22" x14ac:dyDescent="0.25">
      <c r="A94" s="11"/>
      <c r="B94" s="2">
        <v>3</v>
      </c>
      <c r="C94" s="4"/>
      <c r="D94" s="4"/>
      <c r="E94" s="2" t="e">
        <f t="shared" si="77"/>
        <v>#DIV/0!</v>
      </c>
      <c r="F94" s="2"/>
      <c r="G94" s="23"/>
      <c r="H94" s="23"/>
      <c r="I94" s="23"/>
      <c r="J94" s="17"/>
      <c r="K94" s="17"/>
      <c r="L94" s="17"/>
      <c r="M94" s="2"/>
      <c r="N94" s="17"/>
      <c r="O94" s="26"/>
      <c r="P94" s="20"/>
      <c r="Q94" s="17"/>
      <c r="R94" s="26"/>
      <c r="S94" s="20"/>
      <c r="T94" s="17"/>
      <c r="U94" s="26"/>
      <c r="V94" s="31"/>
    </row>
    <row r="95" spans="1:22" x14ac:dyDescent="0.25">
      <c r="A95" s="11"/>
      <c r="B95" s="2">
        <v>4</v>
      </c>
      <c r="C95" s="4"/>
      <c r="D95" s="4"/>
      <c r="E95" s="2" t="e">
        <f t="shared" si="77"/>
        <v>#DIV/0!</v>
      </c>
      <c r="F95" s="2"/>
      <c r="G95" s="23"/>
      <c r="H95" s="23"/>
      <c r="I95" s="23"/>
      <c r="J95" s="17"/>
      <c r="K95" s="17"/>
      <c r="L95" s="17"/>
      <c r="M95" s="2"/>
      <c r="N95" s="17"/>
      <c r="O95" s="26"/>
      <c r="P95" s="20"/>
      <c r="Q95" s="17"/>
      <c r="R95" s="26"/>
      <c r="S95" s="20"/>
      <c r="T95" s="17"/>
      <c r="U95" s="26"/>
      <c r="V95" s="31"/>
    </row>
    <row r="96" spans="1:22" x14ac:dyDescent="0.25">
      <c r="A96" s="11"/>
      <c r="B96" s="2">
        <v>5</v>
      </c>
      <c r="C96" s="4"/>
      <c r="D96" s="4"/>
      <c r="E96" s="2" t="e">
        <f t="shared" si="77"/>
        <v>#DIV/0!</v>
      </c>
      <c r="F96" s="2"/>
      <c r="G96" s="23"/>
      <c r="H96" s="23"/>
      <c r="I96" s="23"/>
      <c r="J96" s="17"/>
      <c r="K96" s="17"/>
      <c r="L96" s="17"/>
      <c r="M96" s="2"/>
      <c r="N96" s="17"/>
      <c r="O96" s="26"/>
      <c r="P96" s="20"/>
      <c r="Q96" s="17"/>
      <c r="R96" s="26"/>
      <c r="S96" s="20"/>
      <c r="T96" s="17"/>
      <c r="U96" s="26"/>
      <c r="V96" s="31"/>
    </row>
    <row r="97" spans="1:22" x14ac:dyDescent="0.25">
      <c r="A97" s="11"/>
      <c r="B97" s="2">
        <v>6</v>
      </c>
      <c r="C97" s="4"/>
      <c r="D97" s="4"/>
      <c r="E97" s="2" t="e">
        <f t="shared" si="77"/>
        <v>#DIV/0!</v>
      </c>
      <c r="F97" s="2"/>
      <c r="G97" s="23"/>
      <c r="H97" s="23"/>
      <c r="I97" s="23"/>
      <c r="J97" s="17"/>
      <c r="K97" s="17"/>
      <c r="L97" s="17"/>
      <c r="M97" s="2"/>
      <c r="N97" s="17"/>
      <c r="O97" s="26"/>
      <c r="P97" s="20"/>
      <c r="Q97" s="17"/>
      <c r="R97" s="26"/>
      <c r="S97" s="20"/>
      <c r="T97" s="17"/>
      <c r="U97" s="26"/>
      <c r="V97" s="31"/>
    </row>
    <row r="98" spans="1:22" x14ac:dyDescent="0.25">
      <c r="A98" s="11"/>
      <c r="B98" s="2">
        <v>7</v>
      </c>
      <c r="C98" s="4"/>
      <c r="D98" s="4"/>
      <c r="E98" s="2" t="e">
        <f t="shared" si="77"/>
        <v>#DIV/0!</v>
      </c>
      <c r="F98" s="2"/>
      <c r="G98" s="23"/>
      <c r="H98" s="23"/>
      <c r="I98" s="23"/>
      <c r="J98" s="17"/>
      <c r="K98" s="17"/>
      <c r="L98" s="17"/>
      <c r="M98" s="2"/>
      <c r="N98" s="17"/>
      <c r="O98" s="26"/>
      <c r="P98" s="20"/>
      <c r="Q98" s="17"/>
      <c r="R98" s="26"/>
      <c r="S98" s="20"/>
      <c r="T98" s="17"/>
      <c r="U98" s="26"/>
      <c r="V98" s="31"/>
    </row>
    <row r="99" spans="1:22" x14ac:dyDescent="0.25">
      <c r="A99" s="11"/>
      <c r="B99" s="2">
        <v>8</v>
      </c>
      <c r="C99" s="4"/>
      <c r="D99" s="4"/>
      <c r="E99" s="2" t="e">
        <f t="shared" si="77"/>
        <v>#DIV/0!</v>
      </c>
      <c r="F99" s="2"/>
      <c r="G99" s="23"/>
      <c r="H99" s="23"/>
      <c r="I99" s="23"/>
      <c r="J99" s="17"/>
      <c r="K99" s="17"/>
      <c r="L99" s="17"/>
      <c r="M99" s="2"/>
      <c r="N99" s="17"/>
      <c r="O99" s="26"/>
      <c r="P99" s="20"/>
      <c r="Q99" s="17"/>
      <c r="R99" s="26"/>
      <c r="S99" s="20"/>
      <c r="T99" s="17"/>
      <c r="U99" s="26"/>
      <c r="V99" s="31"/>
    </row>
    <row r="100" spans="1:22" x14ac:dyDescent="0.25">
      <c r="A100" s="11"/>
      <c r="B100" s="2">
        <v>9</v>
      </c>
      <c r="C100" s="4"/>
      <c r="D100" s="4"/>
      <c r="E100" s="2" t="e">
        <f t="shared" si="77"/>
        <v>#DIV/0!</v>
      </c>
      <c r="F100" s="2"/>
      <c r="G100" s="23"/>
      <c r="H100" s="23"/>
      <c r="I100" s="23"/>
      <c r="J100" s="17"/>
      <c r="K100" s="17"/>
      <c r="L100" s="17"/>
      <c r="M100" s="2"/>
      <c r="N100" s="17"/>
      <c r="O100" s="26"/>
      <c r="P100" s="20"/>
      <c r="Q100" s="17"/>
      <c r="R100" s="26"/>
      <c r="S100" s="20"/>
      <c r="T100" s="17"/>
      <c r="U100" s="26"/>
      <c r="V100" s="31"/>
    </row>
    <row r="101" spans="1:22" ht="15.75" thickBot="1" x14ac:dyDescent="0.3">
      <c r="A101" s="12"/>
      <c r="B101" s="3">
        <v>10</v>
      </c>
      <c r="C101" s="3"/>
      <c r="D101" s="3"/>
      <c r="E101" s="3" t="e">
        <f t="shared" si="77"/>
        <v>#DIV/0!</v>
      </c>
      <c r="F101" s="3"/>
      <c r="G101" s="23"/>
      <c r="H101" s="23"/>
      <c r="I101" s="23"/>
      <c r="J101" s="18"/>
      <c r="K101" s="18"/>
      <c r="L101" s="18"/>
      <c r="M101" s="3"/>
      <c r="N101" s="18"/>
      <c r="O101" s="27"/>
      <c r="P101" s="21"/>
      <c r="Q101" s="18"/>
      <c r="R101" s="27"/>
      <c r="S101" s="21"/>
      <c r="T101" s="18"/>
      <c r="U101" s="27"/>
      <c r="V101" s="32"/>
    </row>
    <row r="102" spans="1:22" x14ac:dyDescent="0.25">
      <c r="A102" s="10"/>
      <c r="B102" s="1">
        <v>1</v>
      </c>
      <c r="C102" s="1"/>
      <c r="D102" s="1"/>
      <c r="E102" s="1" t="e">
        <f t="shared" si="77"/>
        <v>#DIV/0!</v>
      </c>
      <c r="F102" s="1"/>
      <c r="G102" s="23" t="e">
        <f t="shared" ref="G102" si="120">AVERAGE(C102:C111)</f>
        <v>#DIV/0!</v>
      </c>
      <c r="H102" s="23" t="e">
        <f t="shared" ref="H102" si="121">AVERAGE(D102:D111)</f>
        <v>#DIV/0!</v>
      </c>
      <c r="I102" s="23" t="e">
        <f t="shared" ref="I102" si="122">AVERAGE(E102:E111)</f>
        <v>#DIV/0!</v>
      </c>
      <c r="J102" s="16" t="e">
        <f t="shared" ref="J102:K102" si="123">_xlfn.STDEV.P(C102:C111)</f>
        <v>#DIV/0!</v>
      </c>
      <c r="K102" s="16" t="e">
        <f t="shared" si="123"/>
        <v>#DIV/0!</v>
      </c>
      <c r="L102" s="16" t="e">
        <f t="shared" ref="L102" si="124">_xlfn.STDEV.P(E102:E111)</f>
        <v>#DIV/0!</v>
      </c>
      <c r="M102" s="1"/>
      <c r="N102" s="16" t="e">
        <f t="shared" ref="N102" si="125">_xlfn.CONFIDENCE.NORM(0.05,J102,10)</f>
        <v>#DIV/0!</v>
      </c>
      <c r="O102" s="25" t="e">
        <f t="shared" ref="O102" si="126">G102+N102</f>
        <v>#DIV/0!</v>
      </c>
      <c r="P102" s="19" t="e">
        <f t="shared" ref="P102" si="127">G102-N102</f>
        <v>#DIV/0!</v>
      </c>
      <c r="Q102" s="16" t="e">
        <f t="shared" ref="Q102" si="128">_xlfn.CONFIDENCE.NORM(0.05,K102,10)</f>
        <v>#DIV/0!</v>
      </c>
      <c r="R102" s="25" t="e">
        <f t="shared" ref="R102" si="129">H102+Q102</f>
        <v>#DIV/0!</v>
      </c>
      <c r="S102" s="19" t="e">
        <f t="shared" ref="S102" si="130">H102-Q102</f>
        <v>#DIV/0!</v>
      </c>
      <c r="T102" s="16" t="e">
        <f t="shared" ref="T102" si="131">_xlfn.CONFIDENCE.NORM(0.05,L102,10)</f>
        <v>#DIV/0!</v>
      </c>
      <c r="U102" s="25" t="e">
        <f t="shared" ref="U102" si="132">I102+T102</f>
        <v>#DIV/0!</v>
      </c>
      <c r="V102" s="30" t="e">
        <f t="shared" ref="V102" si="133">I102-T102</f>
        <v>#DIV/0!</v>
      </c>
    </row>
    <row r="103" spans="1:22" x14ac:dyDescent="0.25">
      <c r="A103" s="11"/>
      <c r="B103" s="2">
        <v>2</v>
      </c>
      <c r="C103" s="2"/>
      <c r="D103" s="2"/>
      <c r="E103" s="2" t="e">
        <f t="shared" si="77"/>
        <v>#DIV/0!</v>
      </c>
      <c r="F103" s="2"/>
      <c r="G103" s="23"/>
      <c r="H103" s="23"/>
      <c r="I103" s="23"/>
      <c r="J103" s="17"/>
      <c r="K103" s="17"/>
      <c r="L103" s="17"/>
      <c r="M103" s="2"/>
      <c r="N103" s="17"/>
      <c r="O103" s="26"/>
      <c r="P103" s="20"/>
      <c r="Q103" s="17"/>
      <c r="R103" s="26"/>
      <c r="S103" s="20"/>
      <c r="T103" s="17"/>
      <c r="U103" s="26"/>
      <c r="V103" s="31"/>
    </row>
    <row r="104" spans="1:22" x14ac:dyDescent="0.25">
      <c r="A104" s="11"/>
      <c r="B104" s="2">
        <v>3</v>
      </c>
      <c r="C104" s="2"/>
      <c r="D104" s="2"/>
      <c r="E104" s="2" t="e">
        <f t="shared" si="77"/>
        <v>#DIV/0!</v>
      </c>
      <c r="F104" s="2"/>
      <c r="G104" s="23"/>
      <c r="H104" s="23"/>
      <c r="I104" s="23"/>
      <c r="J104" s="17"/>
      <c r="K104" s="17"/>
      <c r="L104" s="17"/>
      <c r="M104" s="2"/>
      <c r="N104" s="17"/>
      <c r="O104" s="26"/>
      <c r="P104" s="20"/>
      <c r="Q104" s="17"/>
      <c r="R104" s="26"/>
      <c r="S104" s="20"/>
      <c r="T104" s="17"/>
      <c r="U104" s="26"/>
      <c r="V104" s="31"/>
    </row>
    <row r="105" spans="1:22" x14ac:dyDescent="0.25">
      <c r="A105" s="11"/>
      <c r="B105" s="2">
        <v>4</v>
      </c>
      <c r="C105" s="2"/>
      <c r="D105" s="2"/>
      <c r="E105" s="2" t="e">
        <f t="shared" si="77"/>
        <v>#DIV/0!</v>
      </c>
      <c r="F105" s="2"/>
      <c r="G105" s="23"/>
      <c r="H105" s="23"/>
      <c r="I105" s="23"/>
      <c r="J105" s="17"/>
      <c r="K105" s="17"/>
      <c r="L105" s="17"/>
      <c r="M105" s="2"/>
      <c r="N105" s="17"/>
      <c r="O105" s="26"/>
      <c r="P105" s="20"/>
      <c r="Q105" s="17"/>
      <c r="R105" s="26"/>
      <c r="S105" s="20"/>
      <c r="T105" s="17"/>
      <c r="U105" s="26"/>
      <c r="V105" s="31"/>
    </row>
    <row r="106" spans="1:22" x14ac:dyDescent="0.25">
      <c r="A106" s="11"/>
      <c r="B106" s="2">
        <v>5</v>
      </c>
      <c r="C106" s="2"/>
      <c r="D106" s="2"/>
      <c r="E106" s="2" t="e">
        <f t="shared" si="77"/>
        <v>#DIV/0!</v>
      </c>
      <c r="F106" s="2"/>
      <c r="G106" s="23"/>
      <c r="H106" s="23"/>
      <c r="I106" s="23"/>
      <c r="J106" s="17"/>
      <c r="K106" s="17"/>
      <c r="L106" s="17"/>
      <c r="M106" s="2"/>
      <c r="N106" s="17"/>
      <c r="O106" s="26"/>
      <c r="P106" s="20"/>
      <c r="Q106" s="17"/>
      <c r="R106" s="26"/>
      <c r="S106" s="20"/>
      <c r="T106" s="17"/>
      <c r="U106" s="26"/>
      <c r="V106" s="31"/>
    </row>
    <row r="107" spans="1:22" x14ac:dyDescent="0.25">
      <c r="A107" s="11"/>
      <c r="B107" s="2">
        <v>6</v>
      </c>
      <c r="C107" s="2"/>
      <c r="D107" s="2"/>
      <c r="E107" s="2" t="e">
        <f t="shared" si="77"/>
        <v>#DIV/0!</v>
      </c>
      <c r="F107" s="2"/>
      <c r="G107" s="23"/>
      <c r="H107" s="23"/>
      <c r="I107" s="23"/>
      <c r="J107" s="17"/>
      <c r="K107" s="17"/>
      <c r="L107" s="17"/>
      <c r="M107" s="2"/>
      <c r="N107" s="17"/>
      <c r="O107" s="26"/>
      <c r="P107" s="20"/>
      <c r="Q107" s="17"/>
      <c r="R107" s="26"/>
      <c r="S107" s="20"/>
      <c r="T107" s="17"/>
      <c r="U107" s="26"/>
      <c r="V107" s="31"/>
    </row>
    <row r="108" spans="1:22" x14ac:dyDescent="0.25">
      <c r="A108" s="11"/>
      <c r="B108" s="2">
        <v>7</v>
      </c>
      <c r="C108" s="2"/>
      <c r="D108" s="2"/>
      <c r="E108" s="2" t="e">
        <f t="shared" si="77"/>
        <v>#DIV/0!</v>
      </c>
      <c r="F108" s="2"/>
      <c r="G108" s="23"/>
      <c r="H108" s="23"/>
      <c r="I108" s="23"/>
      <c r="J108" s="17"/>
      <c r="K108" s="17"/>
      <c r="L108" s="17"/>
      <c r="M108" s="2"/>
      <c r="N108" s="17"/>
      <c r="O108" s="26"/>
      <c r="P108" s="20"/>
      <c r="Q108" s="17"/>
      <c r="R108" s="26"/>
      <c r="S108" s="20"/>
      <c r="T108" s="17"/>
      <c r="U108" s="26"/>
      <c r="V108" s="31"/>
    </row>
    <row r="109" spans="1:22" x14ac:dyDescent="0.25">
      <c r="A109" s="11"/>
      <c r="B109" s="2">
        <v>8</v>
      </c>
      <c r="C109" s="2"/>
      <c r="D109" s="2"/>
      <c r="E109" s="2" t="e">
        <f t="shared" si="77"/>
        <v>#DIV/0!</v>
      </c>
      <c r="F109" s="2"/>
      <c r="G109" s="23"/>
      <c r="H109" s="23"/>
      <c r="I109" s="23"/>
      <c r="J109" s="17"/>
      <c r="K109" s="17"/>
      <c r="L109" s="17"/>
      <c r="M109" s="2"/>
      <c r="N109" s="17"/>
      <c r="O109" s="26"/>
      <c r="P109" s="20"/>
      <c r="Q109" s="17"/>
      <c r="R109" s="26"/>
      <c r="S109" s="20"/>
      <c r="T109" s="17"/>
      <c r="U109" s="26"/>
      <c r="V109" s="31"/>
    </row>
    <row r="110" spans="1:22" x14ac:dyDescent="0.25">
      <c r="A110" s="11"/>
      <c r="B110" s="2">
        <v>9</v>
      </c>
      <c r="C110" s="2"/>
      <c r="D110" s="2"/>
      <c r="E110" s="2" t="e">
        <f t="shared" si="77"/>
        <v>#DIV/0!</v>
      </c>
      <c r="F110" s="2"/>
      <c r="G110" s="23"/>
      <c r="H110" s="23"/>
      <c r="I110" s="23"/>
      <c r="J110" s="17"/>
      <c r="K110" s="17"/>
      <c r="L110" s="17"/>
      <c r="M110" s="2"/>
      <c r="N110" s="17"/>
      <c r="O110" s="26"/>
      <c r="P110" s="20"/>
      <c r="Q110" s="17"/>
      <c r="R110" s="26"/>
      <c r="S110" s="20"/>
      <c r="T110" s="17"/>
      <c r="U110" s="26"/>
      <c r="V110" s="31"/>
    </row>
    <row r="111" spans="1:22" ht="15.75" thickBot="1" x14ac:dyDescent="0.3">
      <c r="A111" s="12"/>
      <c r="B111" s="3">
        <v>10</v>
      </c>
      <c r="C111" s="3"/>
      <c r="D111" s="3"/>
      <c r="E111" s="3" t="e">
        <f t="shared" si="77"/>
        <v>#DIV/0!</v>
      </c>
      <c r="F111" s="3"/>
      <c r="G111" s="23"/>
      <c r="H111" s="23"/>
      <c r="I111" s="23"/>
      <c r="J111" s="18"/>
      <c r="K111" s="18"/>
      <c r="L111" s="18"/>
      <c r="M111" s="3"/>
      <c r="N111" s="18"/>
      <c r="O111" s="27"/>
      <c r="P111" s="21"/>
      <c r="Q111" s="18"/>
      <c r="R111" s="27"/>
      <c r="S111" s="21"/>
      <c r="T111" s="18"/>
      <c r="U111" s="27"/>
      <c r="V111" s="32"/>
    </row>
    <row r="112" spans="1:22" x14ac:dyDescent="0.25">
      <c r="A112" s="22"/>
      <c r="B112">
        <v>1</v>
      </c>
      <c r="E112" t="e">
        <f t="shared" si="77"/>
        <v>#DIV/0!</v>
      </c>
      <c r="G112" s="23" t="e">
        <f>AVERAGE(C112:C121)</f>
        <v>#DIV/0!</v>
      </c>
      <c r="H112" s="23" t="e">
        <f>AVERAGE(D112:D121)</f>
        <v>#DIV/0!</v>
      </c>
      <c r="I112" s="23" t="e">
        <f t="shared" ref="I112" si="134">AVERAGE(E112:E121)</f>
        <v>#DIV/0!</v>
      </c>
      <c r="J112" s="22" t="e">
        <f t="shared" ref="J112:K112" si="135">_xlfn.STDEV.P(C112:C121)</f>
        <v>#DIV/0!</v>
      </c>
      <c r="K112" s="22" t="e">
        <f t="shared" si="135"/>
        <v>#DIV/0!</v>
      </c>
      <c r="L112" s="22" t="e">
        <f t="shared" ref="L112" si="136">_xlfn.STDEV.P(E112:E121)</f>
        <v>#DIV/0!</v>
      </c>
      <c r="N112" s="22" t="e">
        <f t="shared" ref="N112" si="137">_xlfn.CONFIDENCE.NORM(0.05,J112,10)</f>
        <v>#DIV/0!</v>
      </c>
      <c r="O112" s="28" t="e">
        <f t="shared" ref="O112" si="138">G112+N112</f>
        <v>#DIV/0!</v>
      </c>
      <c r="P112" s="29" t="e">
        <f t="shared" ref="P112" si="139">G112-N112</f>
        <v>#DIV/0!</v>
      </c>
      <c r="Q112" s="22" t="e">
        <f t="shared" ref="Q112" si="140">_xlfn.CONFIDENCE.NORM(0.05,K112,10)</f>
        <v>#DIV/0!</v>
      </c>
      <c r="R112" s="28" t="e">
        <f t="shared" ref="R112" si="141">H112+Q112</f>
        <v>#DIV/0!</v>
      </c>
      <c r="S112" s="29" t="e">
        <f t="shared" ref="S112" si="142">H112-Q112</f>
        <v>#DIV/0!</v>
      </c>
      <c r="T112" s="22" t="e">
        <f t="shared" ref="T112" si="143">_xlfn.CONFIDENCE.NORM(0.05,L112,10)</f>
        <v>#DIV/0!</v>
      </c>
      <c r="U112" s="28" t="e">
        <f t="shared" ref="U112" si="144">I112+T112</f>
        <v>#DIV/0!</v>
      </c>
      <c r="V112" s="29" t="e">
        <f t="shared" ref="V112" si="145">I112-T112</f>
        <v>#DIV/0!</v>
      </c>
    </row>
    <row r="113" spans="1:22" x14ac:dyDescent="0.25">
      <c r="A113" s="22"/>
      <c r="B113">
        <v>2</v>
      </c>
      <c r="E113" t="e">
        <f t="shared" si="77"/>
        <v>#DIV/0!</v>
      </c>
      <c r="G113" s="23"/>
      <c r="H113" s="23"/>
      <c r="I113" s="23"/>
      <c r="J113" s="22"/>
      <c r="K113" s="22"/>
      <c r="L113" s="22"/>
      <c r="N113" s="22"/>
      <c r="O113" s="28"/>
      <c r="P113" s="29"/>
      <c r="Q113" s="22"/>
      <c r="R113" s="28"/>
      <c r="S113" s="29"/>
      <c r="T113" s="22"/>
      <c r="U113" s="28"/>
      <c r="V113" s="29"/>
    </row>
    <row r="114" spans="1:22" x14ac:dyDescent="0.25">
      <c r="A114" s="22"/>
      <c r="B114">
        <v>3</v>
      </c>
      <c r="E114" t="e">
        <f t="shared" si="77"/>
        <v>#DIV/0!</v>
      </c>
      <c r="G114" s="23"/>
      <c r="H114" s="23"/>
      <c r="I114" s="23"/>
      <c r="J114" s="22"/>
      <c r="K114" s="22"/>
      <c r="L114" s="22"/>
      <c r="N114" s="22"/>
      <c r="O114" s="28"/>
      <c r="P114" s="29"/>
      <c r="Q114" s="22"/>
      <c r="R114" s="28"/>
      <c r="S114" s="29"/>
      <c r="T114" s="22"/>
      <c r="U114" s="28"/>
      <c r="V114" s="29"/>
    </row>
    <row r="115" spans="1:22" x14ac:dyDescent="0.25">
      <c r="A115" s="22"/>
      <c r="B115">
        <v>4</v>
      </c>
      <c r="E115" t="e">
        <f t="shared" si="77"/>
        <v>#DIV/0!</v>
      </c>
      <c r="G115" s="23"/>
      <c r="H115" s="23"/>
      <c r="I115" s="23"/>
      <c r="J115" s="22"/>
      <c r="K115" s="22"/>
      <c r="L115" s="22"/>
      <c r="N115" s="22"/>
      <c r="O115" s="28"/>
      <c r="P115" s="29"/>
      <c r="Q115" s="22"/>
      <c r="R115" s="28"/>
      <c r="S115" s="29"/>
      <c r="T115" s="22"/>
      <c r="U115" s="28"/>
      <c r="V115" s="29"/>
    </row>
    <row r="116" spans="1:22" x14ac:dyDescent="0.25">
      <c r="A116" s="22"/>
      <c r="B116">
        <v>5</v>
      </c>
      <c r="E116" t="e">
        <f t="shared" si="77"/>
        <v>#DIV/0!</v>
      </c>
      <c r="G116" s="23"/>
      <c r="H116" s="23"/>
      <c r="I116" s="23"/>
      <c r="J116" s="22"/>
      <c r="K116" s="22"/>
      <c r="L116" s="22"/>
      <c r="N116" s="22"/>
      <c r="O116" s="28"/>
      <c r="P116" s="29"/>
      <c r="Q116" s="22"/>
      <c r="R116" s="28"/>
      <c r="S116" s="29"/>
      <c r="T116" s="22"/>
      <c r="U116" s="28"/>
      <c r="V116" s="29"/>
    </row>
    <row r="117" spans="1:22" x14ac:dyDescent="0.25">
      <c r="A117" s="22"/>
      <c r="B117">
        <v>6</v>
      </c>
      <c r="E117" t="e">
        <f t="shared" si="77"/>
        <v>#DIV/0!</v>
      </c>
      <c r="G117" s="23"/>
      <c r="H117" s="23"/>
      <c r="I117" s="23"/>
      <c r="J117" s="22"/>
      <c r="K117" s="22"/>
      <c r="L117" s="22"/>
      <c r="N117" s="22"/>
      <c r="O117" s="28"/>
      <c r="P117" s="29"/>
      <c r="Q117" s="22"/>
      <c r="R117" s="28"/>
      <c r="S117" s="29"/>
      <c r="T117" s="22"/>
      <c r="U117" s="28"/>
      <c r="V117" s="29"/>
    </row>
    <row r="118" spans="1:22" x14ac:dyDescent="0.25">
      <c r="A118" s="22"/>
      <c r="B118">
        <v>7</v>
      </c>
      <c r="E118" t="e">
        <f t="shared" si="77"/>
        <v>#DIV/0!</v>
      </c>
      <c r="G118" s="23"/>
      <c r="H118" s="23"/>
      <c r="I118" s="23"/>
      <c r="J118" s="22"/>
      <c r="K118" s="22"/>
      <c r="L118" s="22"/>
      <c r="N118" s="22"/>
      <c r="O118" s="28"/>
      <c r="P118" s="29"/>
      <c r="Q118" s="22"/>
      <c r="R118" s="28"/>
      <c r="S118" s="29"/>
      <c r="T118" s="22"/>
      <c r="U118" s="28"/>
      <c r="V118" s="29"/>
    </row>
    <row r="119" spans="1:22" x14ac:dyDescent="0.25">
      <c r="A119" s="22"/>
      <c r="B119">
        <v>8</v>
      </c>
      <c r="E119" t="e">
        <f t="shared" si="77"/>
        <v>#DIV/0!</v>
      </c>
      <c r="G119" s="23"/>
      <c r="H119" s="23"/>
      <c r="I119" s="23"/>
      <c r="J119" s="22"/>
      <c r="K119" s="22"/>
      <c r="L119" s="22"/>
      <c r="N119" s="22"/>
      <c r="O119" s="28"/>
      <c r="P119" s="29"/>
      <c r="Q119" s="22"/>
      <c r="R119" s="28"/>
      <c r="S119" s="29"/>
      <c r="T119" s="22"/>
      <c r="U119" s="28"/>
      <c r="V119" s="29"/>
    </row>
    <row r="120" spans="1:22" x14ac:dyDescent="0.25">
      <c r="A120" s="22"/>
      <c r="B120">
        <v>9</v>
      </c>
      <c r="E120" t="e">
        <f t="shared" si="77"/>
        <v>#DIV/0!</v>
      </c>
      <c r="G120" s="23"/>
      <c r="H120" s="23"/>
      <c r="I120" s="23"/>
      <c r="J120" s="22"/>
      <c r="K120" s="22"/>
      <c r="L120" s="22"/>
      <c r="N120" s="22"/>
      <c r="O120" s="28"/>
      <c r="P120" s="29"/>
      <c r="Q120" s="22"/>
      <c r="R120" s="28"/>
      <c r="S120" s="29"/>
      <c r="T120" s="22"/>
      <c r="U120" s="28"/>
      <c r="V120" s="29"/>
    </row>
    <row r="121" spans="1:22" x14ac:dyDescent="0.25">
      <c r="A121" s="22"/>
      <c r="B121">
        <v>10</v>
      </c>
      <c r="E121" t="e">
        <f t="shared" si="77"/>
        <v>#DIV/0!</v>
      </c>
      <c r="G121" s="23"/>
      <c r="H121" s="23"/>
      <c r="I121" s="23"/>
      <c r="J121" s="22"/>
      <c r="K121" s="22"/>
      <c r="L121" s="22"/>
      <c r="N121" s="22"/>
      <c r="O121" s="28"/>
      <c r="P121" s="29"/>
      <c r="Q121" s="22"/>
      <c r="R121" s="28"/>
      <c r="S121" s="29"/>
      <c r="T121" s="22"/>
      <c r="U121" s="28"/>
      <c r="V121" s="29"/>
    </row>
  </sheetData>
  <mergeCells count="192">
    <mergeCell ref="T102:T111"/>
    <mergeCell ref="U102:U111"/>
    <mergeCell ref="V102:V111"/>
    <mergeCell ref="T112:T121"/>
    <mergeCell ref="U112:U121"/>
    <mergeCell ref="V112:V121"/>
    <mergeCell ref="T82:T91"/>
    <mergeCell ref="U82:U91"/>
    <mergeCell ref="V82:V91"/>
    <mergeCell ref="T92:T101"/>
    <mergeCell ref="U92:U101"/>
    <mergeCell ref="V92:V101"/>
    <mergeCell ref="T62:T71"/>
    <mergeCell ref="U62:U71"/>
    <mergeCell ref="V62:V71"/>
    <mergeCell ref="T72:T81"/>
    <mergeCell ref="U72:U81"/>
    <mergeCell ref="V72:V81"/>
    <mergeCell ref="T42:T51"/>
    <mergeCell ref="U42:U51"/>
    <mergeCell ref="V42:V51"/>
    <mergeCell ref="T52:T61"/>
    <mergeCell ref="U52:U61"/>
    <mergeCell ref="V52:V61"/>
    <mergeCell ref="T22:T31"/>
    <mergeCell ref="U22:U31"/>
    <mergeCell ref="V22:V31"/>
    <mergeCell ref="T32:T41"/>
    <mergeCell ref="U32:U41"/>
    <mergeCell ref="V32:V41"/>
    <mergeCell ref="T2:T11"/>
    <mergeCell ref="U2:U11"/>
    <mergeCell ref="V2:V11"/>
    <mergeCell ref="T12:T21"/>
    <mergeCell ref="U12:U21"/>
    <mergeCell ref="V12:V21"/>
    <mergeCell ref="Q102:Q111"/>
    <mergeCell ref="R102:R111"/>
    <mergeCell ref="S102:S111"/>
    <mergeCell ref="Q112:Q121"/>
    <mergeCell ref="R112:R121"/>
    <mergeCell ref="S112:S121"/>
    <mergeCell ref="Q82:Q91"/>
    <mergeCell ref="R82:R91"/>
    <mergeCell ref="S82:S91"/>
    <mergeCell ref="Q92:Q101"/>
    <mergeCell ref="R92:R101"/>
    <mergeCell ref="S92:S101"/>
    <mergeCell ref="Q62:Q71"/>
    <mergeCell ref="R62:R71"/>
    <mergeCell ref="S62:S71"/>
    <mergeCell ref="Q72:Q81"/>
    <mergeCell ref="R72:R81"/>
    <mergeCell ref="S72:S81"/>
    <mergeCell ref="Q42:Q51"/>
    <mergeCell ref="R42:R51"/>
    <mergeCell ref="S42:S51"/>
    <mergeCell ref="Q52:Q61"/>
    <mergeCell ref="R52:R61"/>
    <mergeCell ref="S52:S61"/>
    <mergeCell ref="Q22:Q31"/>
    <mergeCell ref="R22:R31"/>
    <mergeCell ref="S22:S31"/>
    <mergeCell ref="Q32:Q41"/>
    <mergeCell ref="R32:R41"/>
    <mergeCell ref="S32:S41"/>
    <mergeCell ref="Q2:Q11"/>
    <mergeCell ref="R2:R11"/>
    <mergeCell ref="S2:S11"/>
    <mergeCell ref="Q12:Q21"/>
    <mergeCell ref="R12:R21"/>
    <mergeCell ref="S12:S21"/>
    <mergeCell ref="O102:O111"/>
    <mergeCell ref="O112:O121"/>
    <mergeCell ref="P112:P121"/>
    <mergeCell ref="P12:P21"/>
    <mergeCell ref="O2:O11"/>
    <mergeCell ref="O12:O21"/>
    <mergeCell ref="O22:O31"/>
    <mergeCell ref="O32:O41"/>
    <mergeCell ref="O42:O51"/>
    <mergeCell ref="O52:O61"/>
    <mergeCell ref="O62:O71"/>
    <mergeCell ref="P102:P111"/>
    <mergeCell ref="P82:P91"/>
    <mergeCell ref="P62:P71"/>
    <mergeCell ref="P52:P61"/>
    <mergeCell ref="P32:P41"/>
    <mergeCell ref="P2:P11"/>
    <mergeCell ref="A112:A121"/>
    <mergeCell ref="G112:G121"/>
    <mergeCell ref="H112:H121"/>
    <mergeCell ref="I112:I121"/>
    <mergeCell ref="J112:J121"/>
    <mergeCell ref="K112:K121"/>
    <mergeCell ref="L112:L121"/>
    <mergeCell ref="N112:N121"/>
    <mergeCell ref="P92:P101"/>
    <mergeCell ref="A102:A111"/>
    <mergeCell ref="G102:G111"/>
    <mergeCell ref="H102:H111"/>
    <mergeCell ref="I102:I111"/>
    <mergeCell ref="J102:J111"/>
    <mergeCell ref="K102:K111"/>
    <mergeCell ref="L102:L111"/>
    <mergeCell ref="N102:N111"/>
    <mergeCell ref="A92:A101"/>
    <mergeCell ref="G92:G101"/>
    <mergeCell ref="H92:H101"/>
    <mergeCell ref="I92:I101"/>
    <mergeCell ref="J92:J101"/>
    <mergeCell ref="K92:K101"/>
    <mergeCell ref="L92:L101"/>
    <mergeCell ref="N92:N101"/>
    <mergeCell ref="P72:P81"/>
    <mergeCell ref="A82:A91"/>
    <mergeCell ref="G82:G91"/>
    <mergeCell ref="H82:H91"/>
    <mergeCell ref="I82:I91"/>
    <mergeCell ref="J82:J91"/>
    <mergeCell ref="K82:K91"/>
    <mergeCell ref="L82:L91"/>
    <mergeCell ref="N82:N91"/>
    <mergeCell ref="A72:A81"/>
    <mergeCell ref="G72:G81"/>
    <mergeCell ref="H72:H81"/>
    <mergeCell ref="I72:I81"/>
    <mergeCell ref="J72:J81"/>
    <mergeCell ref="K72:K81"/>
    <mergeCell ref="L72:L81"/>
    <mergeCell ref="N72:N81"/>
    <mergeCell ref="O72:O81"/>
    <mergeCell ref="O82:O91"/>
    <mergeCell ref="O92:O101"/>
    <mergeCell ref="A62:A71"/>
    <mergeCell ref="G62:G71"/>
    <mergeCell ref="H62:H71"/>
    <mergeCell ref="I62:I71"/>
    <mergeCell ref="J62:J71"/>
    <mergeCell ref="K62:K71"/>
    <mergeCell ref="L62:L71"/>
    <mergeCell ref="N62:N71"/>
    <mergeCell ref="P42:P51"/>
    <mergeCell ref="A52:A61"/>
    <mergeCell ref="G52:G61"/>
    <mergeCell ref="H52:H61"/>
    <mergeCell ref="I52:I61"/>
    <mergeCell ref="J52:J61"/>
    <mergeCell ref="K52:K61"/>
    <mergeCell ref="L52:L61"/>
    <mergeCell ref="N52:N61"/>
    <mergeCell ref="A42:A51"/>
    <mergeCell ref="G42:G51"/>
    <mergeCell ref="H42:H51"/>
    <mergeCell ref="I42:I51"/>
    <mergeCell ref="J42:J51"/>
    <mergeCell ref="K42:K51"/>
    <mergeCell ref="L42:L51"/>
    <mergeCell ref="P22:P31"/>
    <mergeCell ref="A32:A41"/>
    <mergeCell ref="G32:G41"/>
    <mergeCell ref="H32:H41"/>
    <mergeCell ref="I32:I41"/>
    <mergeCell ref="J32:J41"/>
    <mergeCell ref="K32:K41"/>
    <mergeCell ref="L32:L41"/>
    <mergeCell ref="N32:N41"/>
    <mergeCell ref="G22:G31"/>
    <mergeCell ref="H22:H31"/>
    <mergeCell ref="I22:I31"/>
    <mergeCell ref="J22:J31"/>
    <mergeCell ref="K22:K31"/>
    <mergeCell ref="L22:L31"/>
    <mergeCell ref="N22:N31"/>
    <mergeCell ref="L12:L21"/>
    <mergeCell ref="N2:N11"/>
    <mergeCell ref="N12:N21"/>
    <mergeCell ref="H2:H11"/>
    <mergeCell ref="I2:I11"/>
    <mergeCell ref="J2:J11"/>
    <mergeCell ref="K2:K11"/>
    <mergeCell ref="L2:L11"/>
    <mergeCell ref="N42:N51"/>
    <mergeCell ref="A2:A11"/>
    <mergeCell ref="A12:A21"/>
    <mergeCell ref="A22:A31"/>
    <mergeCell ref="G2:G11"/>
    <mergeCell ref="G12:G21"/>
    <mergeCell ref="H12:H21"/>
    <mergeCell ref="I12:I21"/>
    <mergeCell ref="J12:J21"/>
    <mergeCell ref="K12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Gaming</cp:lastModifiedBy>
  <dcterms:created xsi:type="dcterms:W3CDTF">2025-03-17T20:05:30Z</dcterms:created>
  <dcterms:modified xsi:type="dcterms:W3CDTF">2025-03-18T08:59:25Z</dcterms:modified>
</cp:coreProperties>
</file>