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python.xml" ContentType="application/vnd.ms-excel.pyth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15 -- Other Work\"/>
    </mc:Choice>
  </mc:AlternateContent>
  <xr:revisionPtr revIDLastSave="0" documentId="13_ncr:1_{B0D75B31-1C53-4533-BDD1-57786D6BB388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Reports" sheetId="14" r:id="rId1"/>
    <sheet name="DailySalesReport" sheetId="8" r:id="rId2"/>
    <sheet name="Clothes" sheetId="6" r:id="rId3"/>
    <sheet name="Maketings" sheetId="15" r:id="rId4"/>
    <sheet name="Param" sheetId="13" r:id="rId5"/>
  </sheets>
  <externalReferences>
    <externalReference r:id="rId6"/>
    <externalReference r:id="rId7"/>
  </externalReferences>
  <definedNames>
    <definedName name="basic">#REF!</definedName>
    <definedName name="budget">#REF!</definedName>
    <definedName name="commercial">#REF!</definedName>
    <definedName name="contract">#REF!</definedName>
    <definedName name="CORE_SF">'[1]ISO 27002 Info Security Check'!#REF!</definedName>
    <definedName name="delivery">#REF!</definedName>
    <definedName name="duration">#REF!</definedName>
    <definedName name="DynamicDropdown">_xlfn.LET(_xlpm.source,#REF!,_xlfn._xlws.FILTER( _xlpm.source, _xlpm.source&lt;&gt;""))</definedName>
    <definedName name="example">#REF!</definedName>
    <definedName name="financial">#REF!</definedName>
    <definedName name="GETS">#REF!</definedName>
    <definedName name="impact">#REF!</definedName>
    <definedName name="likelihood">#REF!</definedName>
    <definedName name="notes">#REF!</definedName>
    <definedName name="overall">#REF!</definedName>
    <definedName name="performance">#REF!</definedName>
    <definedName name="price">#REF!</definedName>
    <definedName name="_xlnm.Print_Area" localSheetId="1">DailySalesReport!$B$1:$O$107</definedName>
    <definedName name="rfp">#REF!</definedName>
    <definedName name="risk">#REF!</definedName>
    <definedName name="selection">#REF!</definedName>
    <definedName name="spec">#REF!</definedName>
    <definedName name="Type">'[2]Maintenance Work Order'!#REF!</definedName>
    <definedName name="unspsc">#REF!</definedName>
    <definedName name="valHighlight">Clothes!#REF!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8" l="1"/>
  <c r="F8" i="8"/>
  <c r="F9" i="8"/>
  <c r="I9" i="8" s="1"/>
  <c r="N9" i="8" s="1"/>
  <c r="F4" i="8" s="1"/>
  <c r="F10" i="8"/>
  <c r="F11" i="8"/>
  <c r="I11" i="8" s="1"/>
  <c r="N11" i="8" s="1"/>
  <c r="F12" i="8"/>
  <c r="I12" i="8" s="1"/>
  <c r="N12" i="8" s="1"/>
  <c r="F13" i="8"/>
  <c r="I13" i="8" s="1"/>
  <c r="N13" i="8" s="1"/>
  <c r="F14" i="8"/>
  <c r="I14" i="8" s="1"/>
  <c r="N14" i="8" s="1"/>
  <c r="F15" i="8"/>
  <c r="I15" i="8" s="1"/>
  <c r="N15" i="8" s="1"/>
  <c r="F16" i="8"/>
  <c r="I16" i="8" s="1"/>
  <c r="N16" i="8" s="1"/>
  <c r="F17" i="8"/>
  <c r="I17" i="8" s="1"/>
  <c r="N17" i="8" s="1"/>
  <c r="F18" i="8"/>
  <c r="I18" i="8" s="1"/>
  <c r="N18" i="8" s="1"/>
  <c r="F19" i="8"/>
  <c r="I19" i="8" s="1"/>
  <c r="N19" i="8" s="1"/>
  <c r="F20" i="8"/>
  <c r="I20" i="8" s="1"/>
  <c r="N20" i="8" s="1"/>
  <c r="F21" i="8"/>
  <c r="I21" i="8" s="1"/>
  <c r="N21" i="8" s="1"/>
  <c r="F22" i="8"/>
  <c r="I22" i="8" s="1"/>
  <c r="N22" i="8" s="1"/>
  <c r="F23" i="8"/>
  <c r="I23" i="8" s="1"/>
  <c r="N23" i="8" s="1"/>
  <c r="F24" i="8"/>
  <c r="I24" i="8" s="1"/>
  <c r="N24" i="8" s="1"/>
  <c r="F25" i="8"/>
  <c r="I25" i="8" s="1"/>
  <c r="N25" i="8" s="1"/>
  <c r="F26" i="8"/>
  <c r="I26" i="8" s="1"/>
  <c r="N26" i="8" s="1"/>
  <c r="F27" i="8"/>
  <c r="I27" i="8" s="1"/>
  <c r="N27" i="8" s="1"/>
  <c r="F28" i="8"/>
  <c r="I28" i="8" s="1"/>
  <c r="N28" i="8" s="1"/>
  <c r="F29" i="8"/>
  <c r="I29" i="8" s="1"/>
  <c r="N29" i="8" s="1"/>
  <c r="F30" i="8"/>
  <c r="I30" i="8" s="1"/>
  <c r="N30" i="8" s="1"/>
  <c r="F31" i="8"/>
  <c r="I31" i="8" s="1"/>
  <c r="N31" i="8" s="1"/>
  <c r="F32" i="8"/>
  <c r="I32" i="8" s="1"/>
  <c r="N32" i="8" s="1"/>
  <c r="F33" i="8"/>
  <c r="F34" i="8"/>
  <c r="I34" i="8" s="1"/>
  <c r="N34" i="8" s="1"/>
  <c r="F35" i="8"/>
  <c r="I35" i="8" s="1"/>
  <c r="N35" i="8" s="1"/>
  <c r="F36" i="8"/>
  <c r="I36" i="8" s="1"/>
  <c r="N36" i="8" s="1"/>
  <c r="F37" i="8"/>
  <c r="I37" i="8" s="1"/>
  <c r="N37" i="8" s="1"/>
  <c r="F38" i="8"/>
  <c r="I38" i="8" s="1"/>
  <c r="N38" i="8" s="1"/>
  <c r="F39" i="8"/>
  <c r="I39" i="8" s="1"/>
  <c r="N39" i="8" s="1"/>
  <c r="F40" i="8"/>
  <c r="I40" i="8" s="1"/>
  <c r="N40" i="8" s="1"/>
  <c r="F41" i="8"/>
  <c r="I41" i="8" s="1"/>
  <c r="N41" i="8" s="1"/>
  <c r="F42" i="8"/>
  <c r="I42" i="8" s="1"/>
  <c r="N42" i="8" s="1"/>
  <c r="F43" i="8"/>
  <c r="I43" i="8" s="1"/>
  <c r="N43" i="8" s="1"/>
  <c r="F44" i="8"/>
  <c r="I44" i="8" s="1"/>
  <c r="N44" i="8" s="1"/>
  <c r="F45" i="8"/>
  <c r="I45" i="8" s="1"/>
  <c r="N45" i="8" s="1"/>
  <c r="F46" i="8"/>
  <c r="I46" i="8" s="1"/>
  <c r="N46" i="8" s="1"/>
  <c r="F47" i="8"/>
  <c r="I47" i="8" s="1"/>
  <c r="N47" i="8" s="1"/>
  <c r="F48" i="8"/>
  <c r="F49" i="8"/>
  <c r="F50" i="8"/>
  <c r="I50" i="8" s="1"/>
  <c r="N50" i="8" s="1"/>
  <c r="F51" i="8"/>
  <c r="I51" i="8" s="1"/>
  <c r="N51" i="8" s="1"/>
  <c r="F52" i="8"/>
  <c r="I52" i="8" s="1"/>
  <c r="N52" i="8" s="1"/>
  <c r="F53" i="8"/>
  <c r="I53" i="8" s="1"/>
  <c r="N53" i="8" s="1"/>
  <c r="F54" i="8"/>
  <c r="I54" i="8" s="1"/>
  <c r="N54" i="8" s="1"/>
  <c r="F55" i="8"/>
  <c r="I55" i="8" s="1"/>
  <c r="N55" i="8" s="1"/>
  <c r="F56" i="8"/>
  <c r="F57" i="8"/>
  <c r="I57" i="8" s="1"/>
  <c r="N57" i="8" s="1"/>
  <c r="F58" i="8"/>
  <c r="I58" i="8" s="1"/>
  <c r="N58" i="8" s="1"/>
  <c r="F59" i="8"/>
  <c r="I59" i="8" s="1"/>
  <c r="N59" i="8" s="1"/>
  <c r="F60" i="8"/>
  <c r="I60" i="8" s="1"/>
  <c r="N60" i="8" s="1"/>
  <c r="F61" i="8"/>
  <c r="I61" i="8" s="1"/>
  <c r="N61" i="8" s="1"/>
  <c r="F62" i="8"/>
  <c r="I62" i="8" s="1"/>
  <c r="N62" i="8" s="1"/>
  <c r="F63" i="8"/>
  <c r="I63" i="8" s="1"/>
  <c r="N63" i="8" s="1"/>
  <c r="F64" i="8"/>
  <c r="F65" i="8"/>
  <c r="I65" i="8" s="1"/>
  <c r="N65" i="8" s="1"/>
  <c r="F66" i="8"/>
  <c r="I66" i="8" s="1"/>
  <c r="N66" i="8" s="1"/>
  <c r="F67" i="8"/>
  <c r="I67" i="8" s="1"/>
  <c r="N67" i="8" s="1"/>
  <c r="F68" i="8"/>
  <c r="I68" i="8" s="1"/>
  <c r="N68" i="8" s="1"/>
  <c r="F69" i="8"/>
  <c r="I69" i="8" s="1"/>
  <c r="N69" i="8" s="1"/>
  <c r="F70" i="8"/>
  <c r="I70" i="8" s="1"/>
  <c r="N70" i="8" s="1"/>
  <c r="F71" i="8"/>
  <c r="I71" i="8" s="1"/>
  <c r="N71" i="8" s="1"/>
  <c r="F72" i="8"/>
  <c r="F73" i="8"/>
  <c r="I73" i="8" s="1"/>
  <c r="N73" i="8" s="1"/>
  <c r="F74" i="8"/>
  <c r="I74" i="8" s="1"/>
  <c r="N74" i="8" s="1"/>
  <c r="F75" i="8"/>
  <c r="I75" i="8" s="1"/>
  <c r="N75" i="8" s="1"/>
  <c r="F76" i="8"/>
  <c r="I76" i="8" s="1"/>
  <c r="N76" i="8" s="1"/>
  <c r="F77" i="8"/>
  <c r="I77" i="8" s="1"/>
  <c r="N77" i="8" s="1"/>
  <c r="F78" i="8"/>
  <c r="I78" i="8" s="1"/>
  <c r="N78" i="8" s="1"/>
  <c r="F79" i="8"/>
  <c r="I79" i="8" s="1"/>
  <c r="N79" i="8" s="1"/>
  <c r="F80" i="8"/>
  <c r="I80" i="8" s="1"/>
  <c r="N80" i="8" s="1"/>
  <c r="F81" i="8"/>
  <c r="I81" i="8" s="1"/>
  <c r="N81" i="8" s="1"/>
  <c r="F82" i="8"/>
  <c r="I82" i="8" s="1"/>
  <c r="N82" i="8" s="1"/>
  <c r="F83" i="8"/>
  <c r="I83" i="8" s="1"/>
  <c r="N83" i="8" s="1"/>
  <c r="F84" i="8"/>
  <c r="I84" i="8" s="1"/>
  <c r="N84" i="8" s="1"/>
  <c r="F85" i="8"/>
  <c r="I85" i="8" s="1"/>
  <c r="N85" i="8" s="1"/>
  <c r="F86" i="8"/>
  <c r="I86" i="8" s="1"/>
  <c r="N86" i="8" s="1"/>
  <c r="F87" i="8"/>
  <c r="I87" i="8" s="1"/>
  <c r="N87" i="8" s="1"/>
  <c r="F88" i="8"/>
  <c r="F89" i="8"/>
  <c r="I89" i="8" s="1"/>
  <c r="N89" i="8" s="1"/>
  <c r="F90" i="8"/>
  <c r="I90" i="8" s="1"/>
  <c r="N90" i="8" s="1"/>
  <c r="F91" i="8"/>
  <c r="I91" i="8" s="1"/>
  <c r="N91" i="8" s="1"/>
  <c r="F92" i="8"/>
  <c r="I92" i="8" s="1"/>
  <c r="N92" i="8" s="1"/>
  <c r="F93" i="8"/>
  <c r="I93" i="8" s="1"/>
  <c r="N93" i="8" s="1"/>
  <c r="F94" i="8"/>
  <c r="I94" i="8" s="1"/>
  <c r="N94" i="8" s="1"/>
  <c r="F95" i="8"/>
  <c r="I95" i="8" s="1"/>
  <c r="N95" i="8" s="1"/>
  <c r="F96" i="8"/>
  <c r="F97" i="8"/>
  <c r="F98" i="8"/>
  <c r="I98" i="8" s="1"/>
  <c r="N98" i="8" s="1"/>
  <c r="F99" i="8"/>
  <c r="I99" i="8" s="1"/>
  <c r="N99" i="8" s="1"/>
  <c r="F100" i="8"/>
  <c r="I100" i="8" s="1"/>
  <c r="N100" i="8" s="1"/>
  <c r="F101" i="8"/>
  <c r="I101" i="8" s="1"/>
  <c r="N101" i="8" s="1"/>
  <c r="F102" i="8"/>
  <c r="I102" i="8" s="1"/>
  <c r="N102" i="8" s="1"/>
  <c r="F103" i="8"/>
  <c r="I103" i="8" s="1"/>
  <c r="N103" i="8" s="1"/>
  <c r="F104" i="8"/>
  <c r="F105" i="8"/>
  <c r="F106" i="8"/>
  <c r="I106" i="8" s="1"/>
  <c r="N106" i="8" s="1"/>
  <c r="F107" i="8"/>
  <c r="I107" i="8" s="1"/>
  <c r="N107" i="8" s="1"/>
  <c r="F108" i="8"/>
  <c r="I108" i="8" s="1"/>
  <c r="N108" i="8" s="1"/>
  <c r="F109" i="8"/>
  <c r="I109" i="8" s="1"/>
  <c r="N109" i="8" s="1"/>
  <c r="E8" i="8"/>
  <c r="H8" i="8" s="1"/>
  <c r="E9" i="8"/>
  <c r="H9" i="8" s="1"/>
  <c r="E4" i="8" s="1"/>
  <c r="E10" i="8"/>
  <c r="E11" i="8"/>
  <c r="E12" i="8"/>
  <c r="E13" i="8"/>
  <c r="H13" i="8" s="1"/>
  <c r="E14" i="8"/>
  <c r="H14" i="8" s="1"/>
  <c r="E15" i="8"/>
  <c r="H15" i="8" s="1"/>
  <c r="E16" i="8"/>
  <c r="H16" i="8" s="1"/>
  <c r="E17" i="8"/>
  <c r="H17" i="8" s="1"/>
  <c r="E18" i="8"/>
  <c r="E19" i="8"/>
  <c r="E20" i="8"/>
  <c r="H20" i="8" s="1"/>
  <c r="E21" i="8"/>
  <c r="H21" i="8" s="1"/>
  <c r="E22" i="8"/>
  <c r="H22" i="8" s="1"/>
  <c r="E23" i="8"/>
  <c r="H23" i="8" s="1"/>
  <c r="E24" i="8"/>
  <c r="H24" i="8" s="1"/>
  <c r="E25" i="8"/>
  <c r="H25" i="8" s="1"/>
  <c r="E26" i="8"/>
  <c r="H26" i="8" s="1"/>
  <c r="E27" i="8"/>
  <c r="H27" i="8" s="1"/>
  <c r="E28" i="8"/>
  <c r="H28" i="8" s="1"/>
  <c r="E29" i="8"/>
  <c r="H29" i="8" s="1"/>
  <c r="E30" i="8"/>
  <c r="H30" i="8" s="1"/>
  <c r="E31" i="8"/>
  <c r="H31" i="8" s="1"/>
  <c r="E32" i="8"/>
  <c r="H32" i="8" s="1"/>
  <c r="E33" i="8"/>
  <c r="H33" i="8" s="1"/>
  <c r="E34" i="8"/>
  <c r="E35" i="8"/>
  <c r="E36" i="8"/>
  <c r="H36" i="8" s="1"/>
  <c r="E37" i="8"/>
  <c r="H37" i="8" s="1"/>
  <c r="E38" i="8"/>
  <c r="H38" i="8" s="1"/>
  <c r="E39" i="8"/>
  <c r="H39" i="8" s="1"/>
  <c r="E40" i="8"/>
  <c r="H40" i="8" s="1"/>
  <c r="E41" i="8"/>
  <c r="H41" i="8" s="1"/>
  <c r="E42" i="8"/>
  <c r="E43" i="8"/>
  <c r="H43" i="8" s="1"/>
  <c r="E44" i="8"/>
  <c r="H44" i="8" s="1"/>
  <c r="E45" i="8"/>
  <c r="H45" i="8" s="1"/>
  <c r="E46" i="8"/>
  <c r="H46" i="8" s="1"/>
  <c r="E47" i="8"/>
  <c r="H47" i="8" s="1"/>
  <c r="E48" i="8"/>
  <c r="H48" i="8" s="1"/>
  <c r="E49" i="8"/>
  <c r="H49" i="8" s="1"/>
  <c r="E50" i="8"/>
  <c r="E51" i="8"/>
  <c r="E52" i="8"/>
  <c r="E53" i="8"/>
  <c r="H53" i="8" s="1"/>
  <c r="E54" i="8"/>
  <c r="H54" i="8" s="1"/>
  <c r="E55" i="8"/>
  <c r="H55" i="8" s="1"/>
  <c r="E56" i="8"/>
  <c r="H56" i="8" s="1"/>
  <c r="E57" i="8"/>
  <c r="H57" i="8" s="1"/>
  <c r="E58" i="8"/>
  <c r="E59" i="8"/>
  <c r="E60" i="8"/>
  <c r="H60" i="8" s="1"/>
  <c r="E61" i="8"/>
  <c r="H61" i="8" s="1"/>
  <c r="E62" i="8"/>
  <c r="H62" i="8" s="1"/>
  <c r="E63" i="8"/>
  <c r="H63" i="8" s="1"/>
  <c r="E64" i="8"/>
  <c r="H64" i="8" s="1"/>
  <c r="E65" i="8"/>
  <c r="H65" i="8" s="1"/>
  <c r="E66" i="8"/>
  <c r="H66" i="8" s="1"/>
  <c r="E67" i="8"/>
  <c r="H67" i="8" s="1"/>
  <c r="E68" i="8"/>
  <c r="H68" i="8" s="1"/>
  <c r="E69" i="8"/>
  <c r="H69" i="8" s="1"/>
  <c r="E70" i="8"/>
  <c r="H70" i="8" s="1"/>
  <c r="E71" i="8"/>
  <c r="H71" i="8" s="1"/>
  <c r="E72" i="8"/>
  <c r="H72" i="8" s="1"/>
  <c r="E73" i="8"/>
  <c r="H73" i="8" s="1"/>
  <c r="E74" i="8"/>
  <c r="E75" i="8"/>
  <c r="H75" i="8" s="1"/>
  <c r="E76" i="8"/>
  <c r="H76" i="8" s="1"/>
  <c r="E77" i="8"/>
  <c r="H77" i="8" s="1"/>
  <c r="E78" i="8"/>
  <c r="H78" i="8" s="1"/>
  <c r="E79" i="8"/>
  <c r="H79" i="8" s="1"/>
  <c r="E80" i="8"/>
  <c r="H80" i="8" s="1"/>
  <c r="E81" i="8"/>
  <c r="H81" i="8" s="1"/>
  <c r="E82" i="8"/>
  <c r="E83" i="8"/>
  <c r="H83" i="8" s="1"/>
  <c r="E84" i="8"/>
  <c r="H84" i="8" s="1"/>
  <c r="E85" i="8"/>
  <c r="H85" i="8" s="1"/>
  <c r="E86" i="8"/>
  <c r="H86" i="8" s="1"/>
  <c r="E87" i="8"/>
  <c r="H87" i="8" s="1"/>
  <c r="E88" i="8"/>
  <c r="H88" i="8" s="1"/>
  <c r="E89" i="8"/>
  <c r="H89" i="8" s="1"/>
  <c r="E90" i="8"/>
  <c r="H90" i="8" s="1"/>
  <c r="E91" i="8"/>
  <c r="H91" i="8" s="1"/>
  <c r="E92" i="8"/>
  <c r="H92" i="8" s="1"/>
  <c r="E93" i="8"/>
  <c r="H93" i="8" s="1"/>
  <c r="E94" i="8"/>
  <c r="H94" i="8" s="1"/>
  <c r="E95" i="8"/>
  <c r="H95" i="8" s="1"/>
  <c r="E96" i="8"/>
  <c r="H96" i="8" s="1"/>
  <c r="E97" i="8"/>
  <c r="H97" i="8" s="1"/>
  <c r="E98" i="8"/>
  <c r="E99" i="8"/>
  <c r="E100" i="8"/>
  <c r="E101" i="8"/>
  <c r="H101" i="8" s="1"/>
  <c r="E102" i="8"/>
  <c r="H102" i="8" s="1"/>
  <c r="E103" i="8"/>
  <c r="H103" i="8" s="1"/>
  <c r="E104" i="8"/>
  <c r="H104" i="8" s="1"/>
  <c r="E105" i="8"/>
  <c r="H105" i="8" s="1"/>
  <c r="E106" i="8"/>
  <c r="E107" i="8"/>
  <c r="H107" i="8" s="1"/>
  <c r="E108" i="8"/>
  <c r="H108" i="8" s="1"/>
  <c r="E109" i="8"/>
  <c r="H109" i="8" s="1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I4" i="14"/>
  <c r="H10" i="8"/>
  <c r="H11" i="8"/>
  <c r="H12" i="8"/>
  <c r="H18" i="8"/>
  <c r="H19" i="8"/>
  <c r="H34" i="8"/>
  <c r="H35" i="8"/>
  <c r="H42" i="8"/>
  <c r="H50" i="8"/>
  <c r="H51" i="8"/>
  <c r="H52" i="8"/>
  <c r="H58" i="8"/>
  <c r="H59" i="8"/>
  <c r="H74" i="8"/>
  <c r="H82" i="8"/>
  <c r="H98" i="8"/>
  <c r="H99" i="8"/>
  <c r="H100" i="8"/>
  <c r="H106" i="8"/>
  <c r="D4" i="14"/>
  <c r="I10" i="8"/>
  <c r="N10" i="8" s="1"/>
  <c r="I33" i="8"/>
  <c r="N33" i="8" s="1"/>
  <c r="I48" i="8"/>
  <c r="N48" i="8" s="1"/>
  <c r="I49" i="8"/>
  <c r="N49" i="8" s="1"/>
  <c r="I56" i="8"/>
  <c r="N56" i="8" s="1"/>
  <c r="I64" i="8"/>
  <c r="N64" i="8" s="1"/>
  <c r="I72" i="8"/>
  <c r="N72" i="8" s="1"/>
  <c r="I88" i="8"/>
  <c r="N88" i="8" s="1"/>
  <c r="I96" i="8"/>
  <c r="N96" i="8" s="1"/>
  <c r="I97" i="8"/>
  <c r="N97" i="8" s="1"/>
  <c r="I104" i="8"/>
  <c r="N104" i="8" s="1"/>
  <c r="I105" i="8"/>
  <c r="N105" i="8" s="1"/>
  <c r="C4" i="14"/>
  <c r="Q4" i="6"/>
  <c r="R4" i="6"/>
  <c r="W8" i="6"/>
  <c r="W9" i="6"/>
  <c r="X9" i="6" s="1"/>
  <c r="W10" i="6"/>
  <c r="X10" i="6" s="1"/>
  <c r="W11" i="6"/>
  <c r="X11" i="6" s="1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7" i="6"/>
  <c r="L8" i="6"/>
  <c r="L9" i="6"/>
  <c r="L10" i="6"/>
  <c r="L11" i="6"/>
  <c r="K4" i="14" l="1"/>
  <c r="J4" i="14"/>
  <c r="W4" i="6"/>
  <c r="E4" i="14" s="1"/>
  <c r="X8" i="6"/>
  <c r="L4" i="14" l="1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7" i="6"/>
  <c r="L7" i="6"/>
  <c r="X7" i="6" s="1"/>
  <c r="X4" i="6" s="1"/>
  <c r="F4" i="14" s="1"/>
  <c r="I9" i="6"/>
  <c r="J9" i="6" s="1"/>
  <c r="I8" i="6"/>
  <c r="J8" i="6" s="1"/>
  <c r="I10" i="6"/>
  <c r="J10" i="6" s="1"/>
  <c r="I11" i="6"/>
  <c r="J11" i="6" s="1"/>
  <c r="I12" i="6"/>
  <c r="J12" i="6" s="1"/>
  <c r="L12" i="6" s="1"/>
  <c r="X12" i="6" s="1"/>
  <c r="I13" i="6"/>
  <c r="J13" i="6" s="1"/>
  <c r="L13" i="6" s="1"/>
  <c r="X13" i="6" s="1"/>
  <c r="I14" i="6"/>
  <c r="I15" i="6"/>
  <c r="J15" i="6" s="1"/>
  <c r="L15" i="6" s="1"/>
  <c r="X15" i="6" s="1"/>
  <c r="I16" i="6"/>
  <c r="J16" i="6" s="1"/>
  <c r="L16" i="6" s="1"/>
  <c r="X16" i="6" s="1"/>
  <c r="I17" i="6"/>
  <c r="J17" i="6" s="1"/>
  <c r="L17" i="6" s="1"/>
  <c r="X17" i="6" s="1"/>
  <c r="I18" i="6"/>
  <c r="J18" i="6" s="1"/>
  <c r="L18" i="6" s="1"/>
  <c r="X18" i="6" s="1"/>
  <c r="I19" i="6"/>
  <c r="J19" i="6" s="1"/>
  <c r="L19" i="6" s="1"/>
  <c r="X19" i="6" s="1"/>
  <c r="I20" i="6"/>
  <c r="J20" i="6" s="1"/>
  <c r="L20" i="6" s="1"/>
  <c r="X20" i="6" s="1"/>
  <c r="I21" i="6"/>
  <c r="I22" i="6"/>
  <c r="J22" i="6" s="1"/>
  <c r="L22" i="6" s="1"/>
  <c r="X22" i="6" s="1"/>
  <c r="I23" i="6"/>
  <c r="J23" i="6" s="1"/>
  <c r="L23" i="6" s="1"/>
  <c r="X23" i="6" s="1"/>
  <c r="I24" i="6"/>
  <c r="J24" i="6" s="1"/>
  <c r="L24" i="6" s="1"/>
  <c r="X24" i="6" s="1"/>
  <c r="I25" i="6"/>
  <c r="J25" i="6" s="1"/>
  <c r="L25" i="6" s="1"/>
  <c r="X25" i="6" s="1"/>
  <c r="I26" i="6"/>
  <c r="J26" i="6" s="1"/>
  <c r="L26" i="6" s="1"/>
  <c r="X26" i="6" s="1"/>
  <c r="I27" i="6"/>
  <c r="J27" i="6" s="1"/>
  <c r="L27" i="6" s="1"/>
  <c r="X27" i="6" s="1"/>
  <c r="I28" i="6"/>
  <c r="J28" i="6" s="1"/>
  <c r="L28" i="6" s="1"/>
  <c r="X28" i="6" s="1"/>
  <c r="I29" i="6"/>
  <c r="I30" i="6"/>
  <c r="I31" i="6"/>
  <c r="J31" i="6" s="1"/>
  <c r="L31" i="6" s="1"/>
  <c r="X31" i="6" s="1"/>
  <c r="I32" i="6"/>
  <c r="J32" i="6" s="1"/>
  <c r="L32" i="6" s="1"/>
  <c r="X32" i="6" s="1"/>
  <c r="I33" i="6"/>
  <c r="J33" i="6" s="1"/>
  <c r="L33" i="6" s="1"/>
  <c r="X33" i="6" s="1"/>
  <c r="I34" i="6"/>
  <c r="J34" i="6" s="1"/>
  <c r="L34" i="6" s="1"/>
  <c r="X34" i="6" s="1"/>
  <c r="I35" i="6"/>
  <c r="J35" i="6" s="1"/>
  <c r="L35" i="6" s="1"/>
  <c r="X35" i="6" s="1"/>
  <c r="I36" i="6"/>
  <c r="J36" i="6" s="1"/>
  <c r="L36" i="6" s="1"/>
  <c r="X36" i="6" s="1"/>
  <c r="I37" i="6"/>
  <c r="I38" i="6"/>
  <c r="J38" i="6" s="1"/>
  <c r="L38" i="6" s="1"/>
  <c r="X38" i="6" s="1"/>
  <c r="I39" i="6"/>
  <c r="J39" i="6" s="1"/>
  <c r="L39" i="6" s="1"/>
  <c r="X39" i="6" s="1"/>
  <c r="I40" i="6"/>
  <c r="J40" i="6" s="1"/>
  <c r="L40" i="6" s="1"/>
  <c r="X40" i="6" s="1"/>
  <c r="I41" i="6"/>
  <c r="J41" i="6" s="1"/>
  <c r="L41" i="6" s="1"/>
  <c r="X41" i="6" s="1"/>
  <c r="I42" i="6"/>
  <c r="J42" i="6" s="1"/>
  <c r="L42" i="6" s="1"/>
  <c r="X42" i="6" s="1"/>
  <c r="I43" i="6"/>
  <c r="J43" i="6" s="1"/>
  <c r="L43" i="6" s="1"/>
  <c r="X43" i="6" s="1"/>
  <c r="I44" i="6"/>
  <c r="J44" i="6" s="1"/>
  <c r="L44" i="6" s="1"/>
  <c r="X44" i="6" s="1"/>
  <c r="I45" i="6"/>
  <c r="I46" i="6"/>
  <c r="I47" i="6"/>
  <c r="J47" i="6" s="1"/>
  <c r="L47" i="6" s="1"/>
  <c r="X47" i="6" s="1"/>
  <c r="I48" i="6"/>
  <c r="J48" i="6" s="1"/>
  <c r="L48" i="6" s="1"/>
  <c r="X48" i="6" s="1"/>
  <c r="I49" i="6"/>
  <c r="J49" i="6" s="1"/>
  <c r="L49" i="6" s="1"/>
  <c r="X49" i="6" s="1"/>
  <c r="I50" i="6"/>
  <c r="J50" i="6" s="1"/>
  <c r="L50" i="6" s="1"/>
  <c r="X50" i="6" s="1"/>
  <c r="I51" i="6"/>
  <c r="J51" i="6" s="1"/>
  <c r="L51" i="6" s="1"/>
  <c r="X51" i="6" s="1"/>
  <c r="I52" i="6"/>
  <c r="J52" i="6" s="1"/>
  <c r="L52" i="6" s="1"/>
  <c r="X52" i="6" s="1"/>
  <c r="I53" i="6"/>
  <c r="J53" i="6" s="1"/>
  <c r="L53" i="6" s="1"/>
  <c r="X53" i="6" s="1"/>
  <c r="I54" i="6"/>
  <c r="J54" i="6" s="1"/>
  <c r="L54" i="6" s="1"/>
  <c r="X54" i="6" s="1"/>
  <c r="I55" i="6"/>
  <c r="J55" i="6" s="1"/>
  <c r="L55" i="6" s="1"/>
  <c r="X55" i="6" s="1"/>
  <c r="I56" i="6"/>
  <c r="J56" i="6" s="1"/>
  <c r="L56" i="6" s="1"/>
  <c r="X56" i="6" s="1"/>
  <c r="I57" i="6"/>
  <c r="J57" i="6" s="1"/>
  <c r="L57" i="6" s="1"/>
  <c r="X57" i="6" s="1"/>
  <c r="I58" i="6"/>
  <c r="J58" i="6" s="1"/>
  <c r="L58" i="6" s="1"/>
  <c r="X58" i="6" s="1"/>
  <c r="I59" i="6"/>
  <c r="J59" i="6" s="1"/>
  <c r="L59" i="6" s="1"/>
  <c r="X59" i="6" s="1"/>
  <c r="I60" i="6"/>
  <c r="J60" i="6" s="1"/>
  <c r="L60" i="6" s="1"/>
  <c r="X60" i="6" s="1"/>
  <c r="I61" i="6"/>
  <c r="I62" i="6"/>
  <c r="I63" i="6"/>
  <c r="J63" i="6" s="1"/>
  <c r="L63" i="6" s="1"/>
  <c r="X63" i="6" s="1"/>
  <c r="I64" i="6"/>
  <c r="J64" i="6" s="1"/>
  <c r="L64" i="6" s="1"/>
  <c r="X64" i="6" s="1"/>
  <c r="I65" i="6"/>
  <c r="J65" i="6" s="1"/>
  <c r="L65" i="6" s="1"/>
  <c r="X65" i="6" s="1"/>
  <c r="I66" i="6"/>
  <c r="J66" i="6" s="1"/>
  <c r="L66" i="6" s="1"/>
  <c r="X66" i="6" s="1"/>
  <c r="I67" i="6"/>
  <c r="J67" i="6" s="1"/>
  <c r="L67" i="6" s="1"/>
  <c r="X67" i="6" s="1"/>
  <c r="I68" i="6"/>
  <c r="J68" i="6" s="1"/>
  <c r="L68" i="6" s="1"/>
  <c r="X68" i="6" s="1"/>
  <c r="I69" i="6"/>
  <c r="I70" i="6"/>
  <c r="J70" i="6" s="1"/>
  <c r="L70" i="6" s="1"/>
  <c r="X70" i="6" s="1"/>
  <c r="I71" i="6"/>
  <c r="J71" i="6" s="1"/>
  <c r="L71" i="6" s="1"/>
  <c r="X71" i="6" s="1"/>
  <c r="I72" i="6"/>
  <c r="J72" i="6" s="1"/>
  <c r="L72" i="6" s="1"/>
  <c r="X72" i="6" s="1"/>
  <c r="I73" i="6"/>
  <c r="J73" i="6" s="1"/>
  <c r="L73" i="6" s="1"/>
  <c r="X73" i="6" s="1"/>
  <c r="I74" i="6"/>
  <c r="J74" i="6" s="1"/>
  <c r="L74" i="6" s="1"/>
  <c r="X74" i="6" s="1"/>
  <c r="I75" i="6"/>
  <c r="J75" i="6" s="1"/>
  <c r="L75" i="6" s="1"/>
  <c r="X75" i="6" s="1"/>
  <c r="I76" i="6"/>
  <c r="J76" i="6" s="1"/>
  <c r="L76" i="6" s="1"/>
  <c r="X76" i="6" s="1"/>
  <c r="I77" i="6"/>
  <c r="I78" i="6"/>
  <c r="I79" i="6"/>
  <c r="J79" i="6" s="1"/>
  <c r="L79" i="6" s="1"/>
  <c r="X79" i="6" s="1"/>
  <c r="I80" i="6"/>
  <c r="J80" i="6" s="1"/>
  <c r="L80" i="6" s="1"/>
  <c r="X80" i="6" s="1"/>
  <c r="I81" i="6"/>
  <c r="J81" i="6" s="1"/>
  <c r="L81" i="6" s="1"/>
  <c r="X81" i="6" s="1"/>
  <c r="I82" i="6"/>
  <c r="J82" i="6" s="1"/>
  <c r="L82" i="6" s="1"/>
  <c r="X82" i="6" s="1"/>
  <c r="I83" i="6"/>
  <c r="J83" i="6" s="1"/>
  <c r="L83" i="6" s="1"/>
  <c r="X83" i="6" s="1"/>
  <c r="I84" i="6"/>
  <c r="J84" i="6" s="1"/>
  <c r="L84" i="6" s="1"/>
  <c r="X84" i="6" s="1"/>
  <c r="I85" i="6"/>
  <c r="I86" i="6"/>
  <c r="J86" i="6" s="1"/>
  <c r="L86" i="6" s="1"/>
  <c r="X86" i="6" s="1"/>
  <c r="I87" i="6"/>
  <c r="J87" i="6" s="1"/>
  <c r="L87" i="6" s="1"/>
  <c r="X87" i="6" s="1"/>
  <c r="I88" i="6"/>
  <c r="J88" i="6" s="1"/>
  <c r="L88" i="6" s="1"/>
  <c r="X88" i="6" s="1"/>
  <c r="I89" i="6"/>
  <c r="J89" i="6" s="1"/>
  <c r="L89" i="6" s="1"/>
  <c r="X89" i="6" s="1"/>
  <c r="I90" i="6"/>
  <c r="J90" i="6" s="1"/>
  <c r="L90" i="6" s="1"/>
  <c r="X90" i="6" s="1"/>
  <c r="I91" i="6"/>
  <c r="J91" i="6" s="1"/>
  <c r="L91" i="6" s="1"/>
  <c r="X91" i="6" s="1"/>
  <c r="I92" i="6"/>
  <c r="J92" i="6" s="1"/>
  <c r="L92" i="6" s="1"/>
  <c r="X92" i="6" s="1"/>
  <c r="I93" i="6"/>
  <c r="I94" i="6"/>
  <c r="I95" i="6"/>
  <c r="J95" i="6" s="1"/>
  <c r="L95" i="6" s="1"/>
  <c r="X95" i="6" s="1"/>
  <c r="I96" i="6"/>
  <c r="J96" i="6" s="1"/>
  <c r="L96" i="6" s="1"/>
  <c r="X96" i="6" s="1"/>
  <c r="I97" i="6"/>
  <c r="J97" i="6" s="1"/>
  <c r="L97" i="6" s="1"/>
  <c r="X97" i="6" s="1"/>
  <c r="I98" i="6"/>
  <c r="J98" i="6" s="1"/>
  <c r="L98" i="6" s="1"/>
  <c r="X98" i="6" s="1"/>
  <c r="I99" i="6"/>
  <c r="J99" i="6" s="1"/>
  <c r="L99" i="6" s="1"/>
  <c r="X99" i="6" s="1"/>
  <c r="I100" i="6"/>
  <c r="J100" i="6" s="1"/>
  <c r="L100" i="6" s="1"/>
  <c r="X100" i="6" s="1"/>
  <c r="I101" i="6"/>
  <c r="J101" i="6" s="1"/>
  <c r="L101" i="6" s="1"/>
  <c r="X101" i="6" s="1"/>
  <c r="I102" i="6"/>
  <c r="J102" i="6" s="1"/>
  <c r="L102" i="6" s="1"/>
  <c r="X102" i="6" s="1"/>
  <c r="I103" i="6"/>
  <c r="J103" i="6" s="1"/>
  <c r="L103" i="6" s="1"/>
  <c r="X103" i="6" s="1"/>
  <c r="I104" i="6"/>
  <c r="J104" i="6" s="1"/>
  <c r="L104" i="6" s="1"/>
  <c r="X104" i="6" s="1"/>
  <c r="I7" i="6"/>
  <c r="J7" i="6" s="1"/>
  <c r="F7" i="13"/>
  <c r="R67" i="6" l="1"/>
  <c r="R59" i="6"/>
  <c r="R11" i="6"/>
  <c r="R62" i="6"/>
  <c r="R46" i="6"/>
  <c r="R30" i="6"/>
  <c r="R69" i="6"/>
  <c r="R94" i="6"/>
  <c r="R93" i="6"/>
  <c r="R61" i="6"/>
  <c r="R37" i="6"/>
  <c r="R78" i="6"/>
  <c r="R14" i="6"/>
  <c r="R85" i="6"/>
  <c r="R53" i="6"/>
  <c r="R29" i="6"/>
  <c r="R101" i="6"/>
  <c r="R77" i="6"/>
  <c r="R45" i="6"/>
  <c r="R21" i="6"/>
  <c r="J37" i="6"/>
  <c r="L37" i="6" s="1"/>
  <c r="X37" i="6" s="1"/>
  <c r="R75" i="6"/>
  <c r="R7" i="6"/>
  <c r="R97" i="6"/>
  <c r="R89" i="6"/>
  <c r="R81" i="6"/>
  <c r="R73" i="6"/>
  <c r="R65" i="6"/>
  <c r="R57" i="6"/>
  <c r="R49" i="6"/>
  <c r="R41" i="6"/>
  <c r="R33" i="6"/>
  <c r="R25" i="6"/>
  <c r="R17" i="6"/>
  <c r="R51" i="6"/>
  <c r="J85" i="6"/>
  <c r="L85" i="6" s="1"/>
  <c r="X85" i="6" s="1"/>
  <c r="J21" i="6"/>
  <c r="L21" i="6" s="1"/>
  <c r="X21" i="6" s="1"/>
  <c r="R43" i="6"/>
  <c r="R99" i="6"/>
  <c r="R35" i="6"/>
  <c r="J69" i="6"/>
  <c r="L69" i="6" s="1"/>
  <c r="X69" i="6" s="1"/>
  <c r="R91" i="6"/>
  <c r="R27" i="6"/>
  <c r="R83" i="6"/>
  <c r="R19" i="6"/>
  <c r="R103" i="6"/>
  <c r="R95" i="6"/>
  <c r="R87" i="6"/>
  <c r="R79" i="6"/>
  <c r="R71" i="6"/>
  <c r="R63" i="6"/>
  <c r="R55" i="6"/>
  <c r="R47" i="6"/>
  <c r="R39" i="6"/>
  <c r="R31" i="6"/>
  <c r="R23" i="6"/>
  <c r="R15" i="6"/>
  <c r="J94" i="6"/>
  <c r="L94" i="6" s="1"/>
  <c r="X94" i="6" s="1"/>
  <c r="J78" i="6"/>
  <c r="L78" i="6" s="1"/>
  <c r="X78" i="6" s="1"/>
  <c r="J62" i="6"/>
  <c r="L62" i="6" s="1"/>
  <c r="X62" i="6" s="1"/>
  <c r="J46" i="6"/>
  <c r="L46" i="6" s="1"/>
  <c r="X46" i="6" s="1"/>
  <c r="J30" i="6"/>
  <c r="L30" i="6" s="1"/>
  <c r="X30" i="6" s="1"/>
  <c r="J14" i="6"/>
  <c r="L14" i="6" s="1"/>
  <c r="X14" i="6" s="1"/>
  <c r="R102" i="6"/>
  <c r="R86" i="6"/>
  <c r="R70" i="6"/>
  <c r="R54" i="6"/>
  <c r="R38" i="6"/>
  <c r="R22" i="6"/>
  <c r="J93" i="6"/>
  <c r="L93" i="6" s="1"/>
  <c r="X93" i="6" s="1"/>
  <c r="J77" i="6"/>
  <c r="L77" i="6" s="1"/>
  <c r="X77" i="6" s="1"/>
  <c r="J61" i="6"/>
  <c r="L61" i="6" s="1"/>
  <c r="X61" i="6" s="1"/>
  <c r="J45" i="6"/>
  <c r="L45" i="6" s="1"/>
  <c r="X45" i="6" s="1"/>
  <c r="J29" i="6"/>
  <c r="L29" i="6" s="1"/>
  <c r="X29" i="6" s="1"/>
  <c r="R13" i="6"/>
  <c r="R100" i="6"/>
  <c r="R92" i="6"/>
  <c r="R84" i="6"/>
  <c r="R76" i="6"/>
  <c r="R68" i="6"/>
  <c r="R60" i="6"/>
  <c r="R52" i="6"/>
  <c r="R44" i="6"/>
  <c r="R36" i="6"/>
  <c r="R28" i="6"/>
  <c r="R20" i="6"/>
  <c r="R12" i="6"/>
  <c r="R98" i="6"/>
  <c r="R90" i="6"/>
  <c r="R82" i="6"/>
  <c r="R74" i="6"/>
  <c r="R66" i="6"/>
  <c r="R58" i="6"/>
  <c r="R50" i="6"/>
  <c r="R42" i="6"/>
  <c r="R34" i="6"/>
  <c r="R26" i="6"/>
  <c r="R18" i="6"/>
  <c r="R10" i="6"/>
  <c r="R9" i="6"/>
  <c r="R104" i="6"/>
  <c r="R96" i="6"/>
  <c r="R88" i="6"/>
  <c r="R80" i="6"/>
  <c r="R72" i="6"/>
  <c r="R64" i="6"/>
  <c r="R56" i="6"/>
  <c r="R48" i="6"/>
  <c r="R40" i="6"/>
  <c r="R32" i="6"/>
  <c r="R24" i="6"/>
  <c r="R16" i="6"/>
  <c r="R8" i="6"/>
  <c r="I8" i="8" l="1"/>
  <c r="N8" i="8" s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<sst xmlns="http://schemas.openxmlformats.org/spreadsheetml/2006/main" count="185" uniqueCount="174">
  <si>
    <t>ITEM NO</t>
  </si>
  <si>
    <t>ITEM NAME</t>
  </si>
  <si>
    <t>ITEM DESCRIPTION</t>
  </si>
  <si>
    <t>QTY</t>
  </si>
  <si>
    <t>DAILY SALES REPORT TEMPLATE</t>
  </si>
  <si>
    <t>DESCRIPTION</t>
  </si>
  <si>
    <t>IMAGE</t>
  </si>
  <si>
    <t>Women Bag</t>
  </si>
  <si>
    <t>COLOR</t>
  </si>
  <si>
    <t>BASE CHINESE PRICE PER ITEM</t>
  </si>
  <si>
    <t>DELIVERY CHINESE TO CAMBODIA</t>
  </si>
  <si>
    <t>BASE PRICE PER ITEM</t>
  </si>
  <si>
    <t>No</t>
  </si>
  <si>
    <t>EXR01</t>
  </si>
  <si>
    <t>CNY</t>
  </si>
  <si>
    <t>Exchange Rate From USD to Other Currency</t>
  </si>
  <si>
    <t>Fullname</t>
  </si>
  <si>
    <t>Short Name</t>
  </si>
  <si>
    <t>Chinese Yuan</t>
  </si>
  <si>
    <t>Value Base on Dollar Amount</t>
  </si>
  <si>
    <t>Dollar Amount</t>
  </si>
  <si>
    <t>Yuan In One Dollar Rate</t>
  </si>
  <si>
    <t>No Description</t>
  </si>
  <si>
    <t>White</t>
  </si>
  <si>
    <t>Kakhi</t>
  </si>
  <si>
    <t>SALE PRICE PER ITEM</t>
  </si>
  <si>
    <t>Sale Margin Profit</t>
  </si>
  <si>
    <t>SALE PRICE PER ITEM MAUAL</t>
  </si>
  <si>
    <t>LAST SALE PRICE PER ITEM</t>
  </si>
  <si>
    <t>BASE NORMAL</t>
  </si>
  <si>
    <t>BASE SMAILL</t>
  </si>
  <si>
    <t>BASE MIDDLE</t>
  </si>
  <si>
    <t>BASE BIG</t>
  </si>
  <si>
    <t>TOTAL BASE STOCK QUANTITY</t>
  </si>
  <si>
    <t>TOTAL BASE  PRICE</t>
  </si>
  <si>
    <t>REMAINING NORMAL</t>
  </si>
  <si>
    <t>REMAINING SMAILL</t>
  </si>
  <si>
    <t>REMAINING MIDDLE</t>
  </si>
  <si>
    <t>REMAINING BIG</t>
  </si>
  <si>
    <t>TOTAL REMAINING STOCK QUANTITY</t>
  </si>
  <si>
    <t>TOTAL REMAINING SALE  PRICE</t>
  </si>
  <si>
    <t>TOTAL BASE STOCK</t>
  </si>
  <si>
    <t>TOTAL BASE PRICE</t>
  </si>
  <si>
    <t>Color</t>
  </si>
  <si>
    <t>Total Base Stock</t>
  </si>
  <si>
    <t>Total Remaining Stock</t>
  </si>
  <si>
    <t>Total Sale QTY</t>
  </si>
  <si>
    <t>Item Type</t>
  </si>
  <si>
    <t>TOTAL REMAINING BASE PRICE</t>
  </si>
  <si>
    <t>TOTAL REMAININ BASE STOCK</t>
  </si>
  <si>
    <t>DEFAULT SALE PRICE</t>
  </si>
  <si>
    <t>DISCOUNT %</t>
  </si>
  <si>
    <t>DISCOUNT $</t>
  </si>
  <si>
    <t>Women Bag 5</t>
  </si>
  <si>
    <t>AMOUNT AFTER DIS</t>
  </si>
  <si>
    <t>TAX RATE %</t>
  </si>
  <si>
    <r>
      <t xml:space="preserve">TAX </t>
    </r>
    <r>
      <rPr>
        <u/>
        <sz val="10"/>
        <rFont val="Century Gothic"/>
        <family val="2"/>
      </rPr>
      <t>$</t>
    </r>
  </si>
  <si>
    <t>NOTE</t>
  </si>
  <si>
    <t>Total Sale Price</t>
  </si>
  <si>
    <t>Total Remaining Price</t>
  </si>
  <si>
    <t>Total Base Price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</si>
  <si>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</si>
  <si>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</si>
  <si>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</si>
  <si>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</si>
  <si>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</si>
  <si>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</si>
  <si>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</si>
  <si>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</si>
  <si>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</si>
  <si>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</si>
  <si>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</si>
  <si>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</si>
  <si>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</si>
  <si>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</si>
  <si>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</si>
  <si>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</si>
  <si>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</si>
  <si>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</si>
  <si>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</si>
  <si>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</si>
  <si>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</si>
  <si>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</si>
  <si>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</si>
  <si>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</si>
  <si>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</si>
  <si>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</si>
  <si>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</si>
  <si>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</si>
  <si>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</si>
  <si>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</si>
  <si>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</si>
  <si>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</si>
  <si>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</si>
  <si>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</si>
  <si>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</si>
  <si>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</si>
  <si>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</si>
  <si>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</si>
  <si>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</si>
  <si>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</si>
  <si>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</si>
  <si>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</si>
  <si>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</si>
  <si>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</si>
  <si>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</si>
  <si>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</si>
  <si>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</si>
  <si>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</si>
  <si>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</si>
  <si>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</si>
  <si>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</si>
  <si>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</si>
  <si>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</si>
  <si>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</si>
  <si>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</si>
  <si>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</si>
  <si>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</si>
  <si>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</si>
  <si>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</si>
  <si>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</si>
  <si>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</si>
  <si>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</si>
  <si>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</si>
  <si>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</si>
  <si>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</si>
  <si>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</si>
  <si>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</si>
  <si>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</si>
  <si>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</si>
  <si>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</si>
  <si>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</si>
  <si>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</si>
  <si>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</si>
  <si>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</si>
  <si>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</si>
  <si>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</si>
  <si>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</si>
  <si>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</si>
  <si>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</si>
  <si>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</si>
  <si>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</si>
  <si>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</si>
  <si>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</si>
  <si>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</si>
  <si>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</si>
  <si>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</si>
  <si>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</si>
  <si>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</si>
  <si>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</si>
  <si>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</si>
  <si>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</si>
  <si>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</si>
  <si>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</si>
  <si>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</si>
  <si>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</si>
  <si>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</si>
  <si>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</si>
  <si>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</si>
  <si>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Net Income</t>
  </si>
  <si>
    <t>Stock Report</t>
  </si>
  <si>
    <t>Sale Report</t>
  </si>
  <si>
    <t>AMOUNT BEFORE DIS</t>
  </si>
  <si>
    <t>DEFAULT BASE PRICE</t>
  </si>
  <si>
    <t>Total Clothes Sold</t>
  </si>
  <si>
    <t>Total Clothes Sold Base Price</t>
  </si>
  <si>
    <t>Total Clothes Sold Price</t>
  </si>
  <si>
    <t>CLOTHES NO</t>
  </si>
  <si>
    <t>Clothes</t>
  </si>
  <si>
    <t>CLOTHES, INVENTORY LIST</t>
  </si>
  <si>
    <t>Black</t>
  </si>
  <si>
    <t>Tshirt 300g 1</t>
  </si>
  <si>
    <t>Tshirt 300g 3</t>
  </si>
  <si>
    <t>Tshirt 300g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</si>
</sst>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&quot;$&quot;#,##0.00"/>
    <numFmt numFmtId="165" formatCode="_ [$¥-804]* #,##0.00_ ;_ [$¥-804]* \-#,##0.00_ ;_ [$¥-804]* &quot;-&quot;??_ ;_ @_ 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0"/>
      <name val="Century Gothic"/>
      <family val="1"/>
    </font>
    <font>
      <sz val="12"/>
      <name val="Century Gothic"/>
      <family val="1"/>
    </font>
    <font>
      <sz val="13"/>
      <name val="Century Gothic"/>
      <family val="1"/>
    </font>
    <font>
      <sz val="13"/>
      <color theme="1"/>
      <name val="Century Gothic"/>
      <family val="1"/>
    </font>
    <font>
      <sz val="11"/>
      <color theme="1"/>
      <name val="Calibri"/>
      <family val="2"/>
      <scheme val="minor"/>
    </font>
    <font>
      <sz val="22"/>
      <color theme="1" tint="0.34998626667073579"/>
      <name val="Century Gothic"/>
      <family val="1"/>
    </font>
    <font>
      <b/>
      <sz val="22"/>
      <color theme="1" tint="0.34998626667073579"/>
      <name val="Century Gothic"/>
      <family val="1"/>
    </font>
    <font>
      <i/>
      <sz val="10"/>
      <name val="Century Gothic"/>
      <family val="2"/>
    </font>
    <font>
      <sz val="10"/>
      <color theme="1"/>
      <name val="Century Gothic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sz val="10"/>
      <color rgb="FFC00000"/>
      <name val="Century Gothic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color rgb="FFC00000"/>
      <name val="Century Gothic"/>
      <family val="1"/>
    </font>
    <font>
      <u/>
      <sz val="10"/>
      <name val="Century Gothic"/>
      <family val="2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5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10" fillId="2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49" fontId="13" fillId="0" borderId="8" xfId="0" applyNumberFormat="1" applyFont="1" applyBorder="1" applyAlignment="1">
      <alignment horizontal="center" vertical="center" wrapText="1"/>
    </xf>
    <xf numFmtId="164" fontId="13" fillId="0" borderId="9" xfId="0" applyNumberFormat="1" applyFont="1" applyBorder="1" applyAlignment="1">
      <alignment horizontal="center" vertical="center" wrapText="1"/>
    </xf>
    <xf numFmtId="49" fontId="13" fillId="0" borderId="7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3" fillId="0" borderId="3" xfId="0" applyNumberFormat="1" applyFont="1" applyBorder="1" applyAlignment="1">
      <alignment horizontal="center" vertical="center" wrapText="1"/>
    </xf>
    <xf numFmtId="165" fontId="13" fillId="0" borderId="9" xfId="0" applyNumberFormat="1" applyFont="1" applyBorder="1" applyAlignment="1">
      <alignment horizontal="center" vertical="center" wrapText="1"/>
    </xf>
    <xf numFmtId="44" fontId="13" fillId="0" borderId="3" xfId="2" applyFont="1" applyBorder="1" applyAlignment="1">
      <alignment horizontal="center" vertical="center" wrapText="1"/>
    </xf>
    <xf numFmtId="44" fontId="13" fillId="0" borderId="9" xfId="2" applyFont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left" vertical="center" wrapText="1" indent="1"/>
    </xf>
    <xf numFmtId="0" fontId="16" fillId="3" borderId="5" xfId="0" applyFont="1" applyFill="1" applyBorder="1" applyAlignment="1">
      <alignment horizontal="left" vertical="center" wrapText="1" indent="1"/>
    </xf>
    <xf numFmtId="0" fontId="16" fillId="3" borderId="6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165" fontId="0" fillId="0" borderId="11" xfId="0" applyNumberFormat="1" applyBorder="1"/>
    <xf numFmtId="44" fontId="0" fillId="0" borderId="11" xfId="2" applyFont="1" applyBorder="1" applyAlignment="1">
      <alignment horizontal="center" vertical="center"/>
    </xf>
    <xf numFmtId="165" fontId="0" fillId="5" borderId="11" xfId="2" applyNumberFormat="1" applyFont="1" applyFill="1" applyBorder="1"/>
    <xf numFmtId="44" fontId="13" fillId="5" borderId="3" xfId="2" applyFont="1" applyFill="1" applyBorder="1" applyAlignment="1">
      <alignment horizontal="center" vertical="center" wrapText="1"/>
    </xf>
    <xf numFmtId="44" fontId="13" fillId="5" borderId="9" xfId="2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164" fontId="13" fillId="0" borderId="11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 wrapText="1"/>
    </xf>
    <xf numFmtId="44" fontId="13" fillId="5" borderId="1" xfId="2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vertical="center"/>
    </xf>
    <xf numFmtId="44" fontId="1" fillId="7" borderId="11" xfId="0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center" vertical="center" wrapText="1"/>
    </xf>
    <xf numFmtId="164" fontId="17" fillId="10" borderId="3" xfId="0" applyNumberFormat="1" applyFont="1" applyFill="1" applyBorder="1" applyAlignment="1">
      <alignment horizontal="center" vertical="center" wrapText="1"/>
    </xf>
    <xf numFmtId="0" fontId="18" fillId="8" borderId="11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/>
    </xf>
    <xf numFmtId="44" fontId="13" fillId="5" borderId="5" xfId="2" applyFont="1" applyFill="1" applyBorder="1" applyAlignment="1">
      <alignment horizontal="center" vertical="center"/>
    </xf>
    <xf numFmtId="0" fontId="0" fillId="9" borderId="0" xfId="0" applyFill="1"/>
    <xf numFmtId="16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8" fillId="12" borderId="11" xfId="0" applyFont="1" applyFill="1" applyBorder="1" applyAlignment="1">
      <alignment horizontal="center" vertical="center" wrapText="1"/>
    </xf>
    <xf numFmtId="44" fontId="5" fillId="0" borderId="1" xfId="2" applyFont="1" applyBorder="1" applyAlignment="1">
      <alignment horizontal="center" vertical="center"/>
    </xf>
    <xf numFmtId="44" fontId="5" fillId="0" borderId="8" xfId="2" applyFont="1" applyBorder="1" applyAlignment="1">
      <alignment horizontal="center" vertical="center"/>
    </xf>
    <xf numFmtId="44" fontId="5" fillId="0" borderId="1" xfId="2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44" fontId="5" fillId="5" borderId="1" xfId="2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44" fontId="5" fillId="5" borderId="8" xfId="2" applyFont="1" applyFill="1" applyBorder="1" applyAlignment="1">
      <alignment horizontal="center" vertical="center"/>
    </xf>
    <xf numFmtId="9" fontId="5" fillId="0" borderId="1" xfId="3" applyFont="1" applyBorder="1" applyAlignment="1">
      <alignment horizontal="center" vertical="center"/>
    </xf>
    <xf numFmtId="9" fontId="5" fillId="0" borderId="8" xfId="3" applyFont="1" applyBorder="1" applyAlignment="1">
      <alignment horizontal="center" vertical="center"/>
    </xf>
    <xf numFmtId="9" fontId="5" fillId="0" borderId="1" xfId="3" applyFont="1" applyFill="1" applyBorder="1" applyAlignment="1">
      <alignment horizontal="center" vertical="center"/>
    </xf>
    <xf numFmtId="164" fontId="20" fillId="5" borderId="1" xfId="0" applyNumberFormat="1" applyFont="1" applyFill="1" applyBorder="1" applyAlignment="1">
      <alignment horizontal="center" vertical="center"/>
    </xf>
    <xf numFmtId="164" fontId="20" fillId="5" borderId="8" xfId="0" applyNumberFormat="1" applyFont="1" applyFill="1" applyBorder="1" applyAlignment="1">
      <alignment horizontal="center" vertical="center"/>
    </xf>
    <xf numFmtId="0" fontId="22" fillId="11" borderId="11" xfId="0" applyFont="1" applyFill="1" applyBorder="1" applyAlignment="1">
      <alignment horizontal="center" vertical="center" wrapText="1"/>
    </xf>
    <xf numFmtId="0" fontId="22" fillId="13" borderId="11" xfId="0" applyFont="1" applyFill="1" applyBorder="1" applyAlignment="1">
      <alignment horizontal="center" vertical="center"/>
    </xf>
    <xf numFmtId="44" fontId="22" fillId="13" borderId="11" xfId="2" applyFont="1" applyFill="1" applyBorder="1" applyAlignment="1">
      <alignment horizontal="center" vertical="center"/>
    </xf>
    <xf numFmtId="0" fontId="22" fillId="14" borderId="11" xfId="0" applyFont="1" applyFill="1" applyBorder="1" applyAlignment="1">
      <alignment horizontal="center" vertical="center"/>
    </xf>
    <xf numFmtId="44" fontId="22" fillId="14" borderId="11" xfId="2" applyFont="1" applyFill="1" applyBorder="1" applyAlignment="1">
      <alignment horizontal="center" vertical="center"/>
    </xf>
    <xf numFmtId="44" fontId="8" fillId="12" borderId="11" xfId="2" applyFont="1" applyFill="1" applyBorder="1" applyAlignment="1">
      <alignment horizontal="center" vertical="center" wrapText="1"/>
    </xf>
    <xf numFmtId="44" fontId="23" fillId="13" borderId="11" xfId="2" applyFont="1" applyFill="1" applyBorder="1" applyAlignment="1">
      <alignment horizontal="center" vertical="center"/>
    </xf>
    <xf numFmtId="44" fontId="23" fillId="14" borderId="11" xfId="2" applyFont="1" applyFill="1" applyBorder="1" applyAlignment="1">
      <alignment horizontal="center" vertical="center"/>
    </xf>
    <xf numFmtId="44" fontId="5" fillId="5" borderId="1" xfId="0" applyNumberFormat="1" applyFont="1" applyFill="1" applyBorder="1" applyAlignment="1">
      <alignment horizontal="center" vertical="center"/>
    </xf>
    <xf numFmtId="44" fontId="5" fillId="5" borderId="8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44" fontId="8" fillId="0" borderId="0" xfId="2" applyFont="1" applyFill="1" applyBorder="1" applyAlignment="1">
      <alignment vertical="center" wrapText="1"/>
    </xf>
    <xf numFmtId="0" fontId="7" fillId="0" borderId="0" xfId="0" applyFont="1" applyAlignment="1">
      <alignment horizontal="left"/>
    </xf>
  </cellXfs>
  <cellStyles count="4">
    <cellStyle name="Currency" xfId="2" builtinId="4"/>
    <cellStyle name="Normal" xfId="0" builtinId="0"/>
    <cellStyle name="Normal 2" xfId="1" xr:uid="{FE0CE9FC-1EAD-1D4B-9D06-9C614147E16D}"/>
    <cellStyle name="Percent" xfId="3" builtinId="5"/>
  </cellStyles>
  <dxfs count="50"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5" formatCode="_ [$¥-804]* #,##0.00_ ;_ [$¥-804]* \-#,##0.00_ ;_ [$¥-804]* &quot;-&quot;??_ ;_ @_ "/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164" formatCode="&quot;$&quot;#,##0.00"/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C00000"/>
        <name val="Century Gothic"/>
        <family val="1"/>
        <scheme val="none"/>
      </font>
      <numFmt numFmtId="164" formatCode="&quot;$&quot;#,##0.0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34" formatCode="_(&quot;$&quot;* #,##0.00_);_(&quot;$&quot;* \(#,##0.00\);_(&quot;$&quot;* &quot;-&quot;??_);_(@_)"/>
      <fill>
        <patternFill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rgb="FFBFBFBF"/>
        </top>
      </border>
    </dxf>
    <dxf>
      <border outline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rgb="FFEAEEF3"/>
        </patternFill>
      </fill>
    </dxf>
  </dxfs>
  <tableStyles count="1" defaultTableStyle="TableStyleMedium9" defaultPivotStyle="PivotStyleMedium7">
    <tableStyle name="Table Style 1" pivot="0" count="1" xr9:uid="{F70507A0-1B8D-1E45-98F7-F7DAD9DEC6A4}">
      <tableStyleElement type="secondRowStripe" dxfId="49"/>
    </tableStyle>
  </tableStyles>
  <colors>
    <mruColors>
      <color rgb="FFEAEEF3"/>
      <color rgb="FFF7F9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microsoft.com/office/2023/09/relationships/Python" Target="pyth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ISO-27002-Information-Security-Guidelines-Checklist-Template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O 27002 Info Security Check"/>
      <sheetName val="-Disclaimer-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F8D873-8F55-4C4A-A7DD-F8E97FD4CC0A}" name="Table13" displayName="Table13" ref="B7:O109" totalsRowShown="0" headerRowDxfId="48" dataDxfId="46" headerRowBorderDxfId="47" tableBorderDxfId="45" totalsRowBorderDxfId="44">
  <autoFilter ref="B7:O109" xr:uid="{57C32D56-F6FD-BE4E-90EB-378A06F3D632}"/>
  <tableColumns count="14">
    <tableColumn id="1" xr3:uid="{D47736A0-860D-B142-886D-593AE2F6D426}" name="CLOTHES NO" dataDxfId="43"/>
    <tableColumn id="2" xr3:uid="{382C5D78-6932-664A-A3AB-442E37B45113}" name="ITEM NAME" dataDxfId="42">
      <calculatedColumnFormula>IF(LEFT(B8,1)="C",IFERROR(VLOOKUP(IF(LEFT(B8,1)="C",B8,"Incorect Bag No"),InventoryListClothes[],4,FALSE),"–"),"-")</calculatedColumnFormula>
    </tableColumn>
    <tableColumn id="3" xr3:uid="{3F5FCFB9-3AD2-9147-B422-1DB3CD122BB9}" name="ITEM DESCRIPTION" dataDxfId="41">
      <calculatedColumnFormula>IF(LEFT(B8,1)="C",IFERROR(VLOOKUP(IF(LEFT(B8,1)="C",B8,"Incorect Bag No"),InventoryListClothes[],5,FALSE),"–"),"-")</calculatedColumnFormula>
    </tableColumn>
    <tableColumn id="23" xr3:uid="{BE13C0F9-1417-4D7C-92CA-7A665A18D7E8}" name="DEFAULT BASE PRICE" dataDxfId="40" dataCellStyle="Currency">
      <calculatedColumnFormula>IF(LEFT(B8,1)="C",IFERROR(VLOOKUP(IF(LEFT(B8,1)="C",B8,"Incorect Bag No"),InventoryListClothes[],8,FALSE),"–"),"-")</calculatedColumnFormula>
    </tableColumn>
    <tableColumn id="4" xr3:uid="{008036D2-57B6-E24F-97FE-8DD7630CB4FC}" name="DEFAULT SALE PRICE" dataDxfId="39">
      <calculatedColumnFormula>IF(LEFT(B8,1)="C",IFERROR(VLOOKUP(IF(LEFT(B8,1)="C",B8,"Incorect Bag No"),InventoryListClothes[],11,FALSE),"–"),"-")</calculatedColumnFormula>
    </tableColumn>
    <tableColumn id="5" xr3:uid="{8282C5A2-EE8C-AE4B-A7E0-5FC1FDB942FC}" name="QTY" dataDxfId="38"/>
    <tableColumn id="22" xr3:uid="{89C1B01A-F75C-4722-9B68-773E34F6B103}" name="TOTAL BASE PRICE" dataDxfId="37">
      <calculatedColumnFormula>IFERROR(Table13[[#This Row],[DEFAULT BASE PRICE]]*Table13[[#This Row],[QTY]],"")</calculatedColumnFormula>
    </tableColumn>
    <tableColumn id="18" xr3:uid="{1A48E24E-A2C8-4B75-A755-62A477A2CE2E}" name="AMOUNT BEFORE DIS" dataDxfId="36" dataCellStyle="Currency">
      <calculatedColumnFormula>IFERROR(Table13[[#This Row],[DEFAULT SALE PRICE]]*Table13[[#This Row],[QTY]],"")</calculatedColumnFormula>
    </tableColumn>
    <tableColumn id="17" xr3:uid="{9DD75E14-FD5E-4D49-9D11-200FDA1E19AF}" name="DISCOUNT %" dataDxfId="35" dataCellStyle="Percent"/>
    <tableColumn id="16" xr3:uid="{BFC7872A-E236-4834-9B50-33C20945027E}" name="DISCOUNT $" dataDxfId="34" dataCellStyle="Currency"/>
    <tableColumn id="19" xr3:uid="{953388A7-E4E7-49F3-92B0-AA4E59DEB5B6}" name="TAX RATE %" dataDxfId="33" dataCellStyle="Percent"/>
    <tableColumn id="20" xr3:uid="{C0FF2FC6-4336-48F6-BB9A-40811701665B}" name="TAX $" dataDxfId="32" dataCellStyle="Currency"/>
    <tableColumn id="6" xr3:uid="{DE34F959-E5CD-E444-91E0-FA35AD146F14}" name="AMOUNT AFTER DIS" dataDxfId="31">
      <calculatedColumnFormula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calculatedColumnFormula>
    </tableColumn>
    <tableColumn id="21" xr3:uid="{78297D35-8726-485B-A1BB-07CE286983AB}" name="NOTE" dataDxfId="3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InventoryListClothes" displayName="InventoryListClothes" ref="B6:X104" totalsRowShown="0" headerRowDxfId="29" dataDxfId="27" headerRowBorderDxfId="28" tableBorderDxfId="26" totalsRowBorderDxfId="25">
  <autoFilter ref="B6:X104" xr:uid="{00000000-000C-0000-FFFF-FFFF00000000}"/>
  <sortState xmlns:xlrd2="http://schemas.microsoft.com/office/spreadsheetml/2017/richdata2" ref="B8:K52">
    <sortCondition ref="B7:B52"/>
  </sortState>
  <tableColumns count="23">
    <tableColumn id="1" xr3:uid="{00000000-0010-0000-0000-000001000000}" name="ITEM NO" dataDxfId="24"/>
    <tableColumn id="14" xr3:uid="{5FD4B220-2CA2-4FE9-BBA0-EB89462C8A9D}" name="IMAGE" dataDxfId="23"/>
    <tableColumn id="15" xr3:uid="{940CB2A2-3798-4F5C-A808-9338CA198675}" name="COLOR" dataDxfId="22"/>
    <tableColumn id="2" xr3:uid="{00000000-0010-0000-0000-000002000000}" name="ITEM NAME" dataDxfId="21"/>
    <tableColumn id="4" xr3:uid="{00000000-0010-0000-0000-000004000000}" name="DESCRIPTION" dataDxfId="20"/>
    <tableColumn id="16" xr3:uid="{F4749574-BD77-4C9B-ABFB-236E57CFEE6F}" name="BASE CHINESE PRICE PER ITEM" dataDxfId="19"/>
    <tableColumn id="17" xr3:uid="{2A0952E1-3286-4442-9D90-3FE271EBA2E1}" name="DELIVERY CHINESE TO CAMBODIA" dataDxfId="18" dataCellStyle="Currency"/>
    <tableColumn id="18" xr3:uid="{BDEA2A44-BDEF-4707-A22E-EED86FC6B534}" name="BASE PRICE PER ITEM" dataDxfId="17" dataCellStyle="Currency">
      <calculatedColumnFormula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calculatedColumnFormula>
    </tableColumn>
    <tableColumn id="19" xr3:uid="{FBF6A1F1-B195-4126-9371-31EC6B42CEB9}" name="SALE PRICE PER ITEM" dataDxfId="16" dataCellStyle="Currency">
      <calculatedColumnFormula>IFERROR(IF(NOT(ISBLANK(InventoryListClothes[[#This Row],[BASE PRICE PER ITEM]])), InventoryListClothes[[#This Row],[BASE PRICE PER ITEM]] + $J$3, ""), "")</calculatedColumnFormula>
    </tableColumn>
    <tableColumn id="5" xr3:uid="{00000000-0010-0000-0000-000005000000}" name="SALE PRICE PER ITEM MAUAL" dataDxfId="15"/>
    <tableColumn id="20" xr3:uid="{E09B8EBA-D0B1-4CAA-B015-95DEB30EE704}" name="LAST SALE PRICE PER ITEM" dataDxfId="14">
      <calculatedColumnFormula>IF(InventoryListClothes[[#This Row],[SALE PRICE PER ITEM MAUAL]]&lt;&gt;"", InventoryListClothes[[#This Row],[SALE PRICE PER ITEM MAUAL]], IF(InventoryListClothes[[#This Row],[SALE PRICE PER ITEM]]&lt;&gt;"", InventoryListClothes[[#This Row],[SALE PRICE PER ITEM]], ""))</calculatedColumnFormula>
    </tableColumn>
    <tableColumn id="3" xr3:uid="{2282653E-C425-4426-B781-5D2CBA37BF7C}" name="BASE NORMAL" dataDxfId="13"/>
    <tableColumn id="6" xr3:uid="{AE84988D-6A61-4071-946B-F446805A4003}" name="BASE SMAILL" dataDxfId="12"/>
    <tableColumn id="7" xr3:uid="{549B0047-3CD4-4FF9-8AFD-7E6B50B5E537}" name="BASE MIDDLE" dataDxfId="11"/>
    <tableColumn id="8" xr3:uid="{4464A152-DF53-4702-8FEA-96CB15263B91}" name="BASE BIG" dataDxfId="10"/>
    <tableColumn id="9" xr3:uid="{0E5075B9-F20C-41AF-B2F4-278B7D08382F}" name="TOTAL BASE STOCK QUANTITY" dataDxfId="9">
      <calculatedColumnFormula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calculatedColumnFormula>
    </tableColumn>
    <tableColumn id="10" xr3:uid="{A2FDD99B-BC07-45FF-ACE4-F5EAFD1691AC}" name="TOTAL BASE  PRICE" dataDxfId="8">
      <calculatedColumnFormula>IFERROR(InventoryListClothes[[#This Row],[BASE PRICE PER ITEM]]*InventoryListClothes[[#This Row],[TOTAL BASE STOCK QUANTITY]],"")</calculatedColumnFormula>
    </tableColumn>
    <tableColumn id="21" xr3:uid="{4D13E5DB-B5FE-4993-A412-41F774570BCB}" name="REMAINING NORMAL" dataDxfId="7"/>
    <tableColumn id="22" xr3:uid="{7EF93355-6A8A-44B6-A772-239C0B7898DE}" name="REMAINING SMAILL" dataDxfId="6"/>
    <tableColumn id="23" xr3:uid="{11F4F8E1-CCBF-4C2E-910E-0794FCCA0A84}" name="REMAINING MIDDLE" dataDxfId="5"/>
    <tableColumn id="11" xr3:uid="{5E9B293B-34A7-40E6-A33F-EC53B1731F55}" name="REMAINING BIG" dataDxfId="4"/>
    <tableColumn id="13" xr3:uid="{46E76ED1-92E8-4FE8-87C2-0A47E2B6F6B9}" name="TOTAL REMAINING STOCK QUANTITY" dataDxfId="3">
      <calculatedColumnFormula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calculatedColumnFormula>
    </tableColumn>
    <tableColumn id="24" xr3:uid="{7509ECF4-1BB3-4C94-BE78-AA796C33106B}" name="TOTAL REMAINING SALE  PRICE" dataDxfId="2">
      <calculatedColumnFormula>IFERROR(InventoryListClothes[[#This Row],[TOTAL REMAINING STOCK QUANTITY]]*InventoryListClothes[[#This Row],[LAST SALE PRICE PER ITEM]],"")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A8F9-EF34-439E-99CD-B3A217545835}">
  <sheetPr>
    <tabColor theme="2" tint="-9.9978637043366805E-2"/>
  </sheetPr>
  <dimension ref="B2:L5"/>
  <sheetViews>
    <sheetView tabSelected="1" zoomScaleNormal="100" workbookViewId="0">
      <selection activeCell="N4" sqref="N4"/>
    </sheetView>
  </sheetViews>
  <sheetFormatPr defaultRowHeight="15.5" x14ac:dyDescent="0.35"/>
  <cols>
    <col min="1" max="1" width="1.6640625" customWidth="1"/>
    <col min="2" max="2" width="8.9140625" customWidth="1"/>
    <col min="3" max="4" width="9" customWidth="1"/>
    <col min="5" max="5" width="12.08203125" customWidth="1"/>
    <col min="6" max="6" width="11.75" customWidth="1"/>
    <col min="7" max="7" width="2" customWidth="1"/>
    <col min="8" max="8" width="9.08203125" customWidth="1"/>
    <col min="12" max="12" width="8.1640625" customWidth="1"/>
  </cols>
  <sheetData>
    <row r="2" spans="2:12" x14ac:dyDescent="0.35">
      <c r="B2" t="s">
        <v>160</v>
      </c>
      <c r="H2" t="s">
        <v>161</v>
      </c>
    </row>
    <row r="3" spans="2:12" ht="33" customHeight="1" x14ac:dyDescent="0.35">
      <c r="B3" s="82" t="s">
        <v>47</v>
      </c>
      <c r="C3" s="82" t="s">
        <v>44</v>
      </c>
      <c r="D3" s="82" t="s">
        <v>60</v>
      </c>
      <c r="E3" s="82" t="s">
        <v>45</v>
      </c>
      <c r="F3" s="82" t="s">
        <v>59</v>
      </c>
      <c r="H3" s="82" t="s">
        <v>47</v>
      </c>
      <c r="I3" s="82" t="s">
        <v>46</v>
      </c>
      <c r="J3" s="82" t="s">
        <v>60</v>
      </c>
      <c r="K3" s="82" t="s">
        <v>58</v>
      </c>
      <c r="L3" s="82" t="s">
        <v>159</v>
      </c>
    </row>
    <row r="4" spans="2:12" ht="43" customHeight="1" x14ac:dyDescent="0.35">
      <c r="B4" s="85" t="s">
        <v>168</v>
      </c>
      <c r="C4" s="85">
        <f>Clothes!Q4</f>
        <v>5</v>
      </c>
      <c r="D4" s="86">
        <f>Clothes!R4</f>
        <v>56.382737430167595</v>
      </c>
      <c r="E4" s="85">
        <f>Clothes!W4</f>
        <v>5</v>
      </c>
      <c r="F4" s="86">
        <f>Clothes!X4</f>
        <v>83</v>
      </c>
      <c r="H4" s="85" t="s">
        <v>168</v>
      </c>
      <c r="I4" s="85">
        <f>DailySalesReport!D4</f>
        <v>3</v>
      </c>
      <c r="J4" s="86">
        <f>DailySalesReport!E4</f>
        <v>35.336312849162013</v>
      </c>
      <c r="K4" s="86">
        <f>DailySalesReport!F4</f>
        <v>48</v>
      </c>
      <c r="L4" s="89">
        <f>K4-J4</f>
        <v>12.663687150837987</v>
      </c>
    </row>
    <row r="5" spans="2:12" ht="43" customHeight="1" x14ac:dyDescent="0.35">
      <c r="B5" s="83"/>
      <c r="C5" s="83"/>
      <c r="D5" s="84"/>
      <c r="E5" s="83"/>
      <c r="F5" s="84"/>
      <c r="H5" s="83"/>
      <c r="I5" s="83"/>
      <c r="J5" s="84"/>
      <c r="K5" s="84"/>
      <c r="L5" s="8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17E2-4839-D44F-98F5-B9951A406F3E}">
  <sheetPr>
    <tabColor theme="3" tint="0.79998168889431442"/>
    <pageSetUpPr fitToPage="1"/>
  </sheetPr>
  <dimension ref="A1:IU109"/>
  <sheetViews>
    <sheetView showGridLines="0" zoomScale="80" zoomScaleNormal="80" workbookViewId="0">
      <pane ySplit="7" topLeftCell="A8" activePane="bottomLeft" state="frozen"/>
      <selection pane="bottomLeft" activeCell="K11" sqref="K11"/>
    </sheetView>
  </sheetViews>
  <sheetFormatPr defaultColWidth="10.83203125" defaultRowHeight="15.5" x14ac:dyDescent="0.35"/>
  <cols>
    <col min="1" max="1" width="1.25" style="8" customWidth="1"/>
    <col min="2" max="2" width="10.25" style="8" customWidth="1"/>
    <col min="3" max="3" width="17.08203125" style="8" customWidth="1"/>
    <col min="4" max="4" width="16.4140625" style="8" customWidth="1"/>
    <col min="5" max="5" width="15" style="8" customWidth="1"/>
    <col min="6" max="6" width="10.83203125" style="9" customWidth="1"/>
    <col min="7" max="7" width="9.83203125" style="8" customWidth="1"/>
    <col min="8" max="8" width="11.83203125" style="8" customWidth="1"/>
    <col min="9" max="9" width="10.5" style="8" customWidth="1"/>
    <col min="10" max="10" width="10.75" style="8" customWidth="1"/>
    <col min="11" max="12" width="9.83203125" style="8" customWidth="1"/>
    <col min="13" max="13" width="9.75" style="8" customWidth="1"/>
    <col min="14" max="14" width="13.58203125" style="8" customWidth="1"/>
    <col min="15" max="15" width="11.33203125" style="8" customWidth="1"/>
    <col min="16" max="16" width="3.33203125" style="8" customWidth="1"/>
    <col min="17" max="17" width="20.08203125" style="8" bestFit="1" customWidth="1"/>
    <col min="18" max="16384" width="10.83203125" style="8"/>
  </cols>
  <sheetData>
    <row r="1" spans="1:255" s="7" customFormat="1" ht="29" customHeight="1" x14ac:dyDescent="0.25">
      <c r="A1" s="6"/>
      <c r="B1" s="25" t="s">
        <v>4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</row>
    <row r="2" spans="1:255" ht="12" customHeight="1" x14ac:dyDescent="0.35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255" ht="28" customHeight="1" x14ac:dyDescent="0.35">
      <c r="D3" s="66" t="s">
        <v>164</v>
      </c>
      <c r="E3" s="66" t="s">
        <v>165</v>
      </c>
      <c r="F3" s="66" t="s">
        <v>166</v>
      </c>
      <c r="G3" s="10"/>
      <c r="I3" s="92"/>
      <c r="J3" s="92"/>
      <c r="M3" s="92"/>
      <c r="N3" s="92"/>
      <c r="O3" s="10"/>
    </row>
    <row r="4" spans="1:255" ht="23" customHeight="1" x14ac:dyDescent="0.35">
      <c r="D4" s="67">
        <f>SUMIFS(Table13[QTY],Table13[CLOTHES NO], "C*")</f>
        <v>3</v>
      </c>
      <c r="E4" s="87">
        <f>SUMIFS(Table13[TOTAL BASE PRICE],Table13[CLOTHES NO],"C*")</f>
        <v>35.336312849162013</v>
      </c>
      <c r="F4" s="87">
        <f>SUMIFS(Table13[AMOUNT AFTER DIS],Table13[CLOTHES NO],"C*")</f>
        <v>48</v>
      </c>
      <c r="G4" s="10"/>
      <c r="I4" s="93"/>
      <c r="J4" s="93"/>
      <c r="M4" s="93"/>
      <c r="N4" s="93"/>
      <c r="O4" s="10"/>
    </row>
    <row r="5" spans="1:255" ht="8.5" customHeight="1" x14ac:dyDescent="0.35">
      <c r="B5" s="10"/>
      <c r="C5" s="10"/>
      <c r="D5" s="94"/>
      <c r="E5" s="94"/>
      <c r="F5" s="94"/>
      <c r="G5" s="10"/>
      <c r="H5" s="10"/>
      <c r="I5" s="10"/>
      <c r="J5" s="10"/>
      <c r="K5" s="10"/>
      <c r="L5" s="10"/>
      <c r="M5" s="10"/>
      <c r="N5" s="10"/>
      <c r="O5" s="10"/>
    </row>
    <row r="6" spans="1:255" ht="7" customHeight="1" x14ac:dyDescent="0.3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255" ht="30" customHeight="1" x14ac:dyDescent="0.35">
      <c r="B7" s="53" t="s">
        <v>167</v>
      </c>
      <c r="C7" s="71" t="s">
        <v>1</v>
      </c>
      <c r="D7" s="71" t="s">
        <v>2</v>
      </c>
      <c r="E7" s="71" t="s">
        <v>163</v>
      </c>
      <c r="F7" s="71" t="s">
        <v>50</v>
      </c>
      <c r="G7" s="51" t="s">
        <v>3</v>
      </c>
      <c r="H7" s="71" t="s">
        <v>42</v>
      </c>
      <c r="I7" s="71" t="s">
        <v>162</v>
      </c>
      <c r="J7" s="51" t="s">
        <v>51</v>
      </c>
      <c r="K7" s="51" t="s">
        <v>52</v>
      </c>
      <c r="L7" s="52" t="s">
        <v>55</v>
      </c>
      <c r="M7" s="53" t="s">
        <v>56</v>
      </c>
      <c r="N7" s="71" t="s">
        <v>54</v>
      </c>
      <c r="O7" s="54" t="s">
        <v>57</v>
      </c>
    </row>
    <row r="8" spans="1:255" ht="22" customHeight="1" x14ac:dyDescent="0.35">
      <c r="B8" s="14" t="s">
        <v>61</v>
      </c>
      <c r="C8" s="74" t="str">
        <f>IF(LEFT(B8,1)="C",IFERROR(VLOOKUP(IF(LEFT(B8,1)="C",B8,"Incorect Bag No"),InventoryListClothes[],4,FALSE),"–"),"-")</f>
        <v>Tshirt 300g 1</v>
      </c>
      <c r="D8" s="74" t="str">
        <f>IF(LEFT(B8,1)="C",IFERROR(VLOOKUP(IF(LEFT(B8,1)="C",B8,"Incorect Bag No"),InventoryListClothes[],5,FALSE),"–"),"-")</f>
        <v>No Description</v>
      </c>
      <c r="E8" s="72">
        <f>IF(LEFT(B8,1)="C",IFERROR(VLOOKUP(IF(LEFT(B8,1)="C",B8,"Incorect Bag No"),InventoryListClothes[],8,FALSE),"–"),"-")</f>
        <v>12.279888268156425</v>
      </c>
      <c r="F8" s="73">
        <f>IF(LEFT(B8,1)="C",IFERROR(VLOOKUP(IF(LEFT(B8,1)="C",B8,"Incorect Bag No"),InventoryListClothes[],11,FALSE),"–"),"-")</f>
        <v>16</v>
      </c>
      <c r="G8" s="12">
        <v>2</v>
      </c>
      <c r="H8" s="90">
        <f>IFERROR(Table13[[#This Row],[DEFAULT BASE PRICE]]*Table13[[#This Row],[QTY]],"")</f>
        <v>24.55977653631285</v>
      </c>
      <c r="I8" s="72">
        <f>IFERROR(Table13[[#This Row],[DEFAULT SALE PRICE]]*Table13[[#This Row],[QTY]],"")</f>
        <v>32</v>
      </c>
      <c r="J8" s="77"/>
      <c r="K8" s="68">
        <v>2</v>
      </c>
      <c r="L8" s="77"/>
      <c r="M8" s="68"/>
      <c r="N8" s="80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>30</v>
      </c>
      <c r="O8" s="15"/>
    </row>
    <row r="9" spans="1:255" ht="22" customHeight="1" x14ac:dyDescent="0.35">
      <c r="B9" s="14" t="s">
        <v>64</v>
      </c>
      <c r="C9" s="74" t="str">
        <f>IF(LEFT(B9,1)="C",IFERROR(VLOOKUP(IF(LEFT(B9,1)="C",B9,"Incorect Bag No"),InventoryListClothes[],4,FALSE),"–"),"-")</f>
        <v>Women Bag</v>
      </c>
      <c r="D9" s="74" t="str">
        <f>IF(LEFT(B9,1)="C",IFERROR(VLOOKUP(IF(LEFT(B9,1)="C",B9,"Incorect Bag No"),InventoryListClothes[],5,FALSE),"–"),"-")</f>
        <v>No Description</v>
      </c>
      <c r="E9" s="72">
        <f>IF(LEFT(B9,1)="C",IFERROR(VLOOKUP(IF(LEFT(B9,1)="C",B9,"Incorect Bag No"),InventoryListClothes[],8,FALSE),"–"),"-")</f>
        <v>10.776536312849162</v>
      </c>
      <c r="F9" s="73">
        <f>IF(LEFT(B9,1)="C",IFERROR(VLOOKUP(IF(LEFT(B9,1)="C",B9,"Incorect Bag No"),InventoryListClothes[],11,FALSE),"–"),"-")</f>
        <v>18</v>
      </c>
      <c r="G9" s="12">
        <v>1</v>
      </c>
      <c r="H9" s="90">
        <f>IFERROR(Table13[[#This Row],[DEFAULT BASE PRICE]]*Table13[[#This Row],[QTY]],"")</f>
        <v>10.776536312849162</v>
      </c>
      <c r="I9" s="72">
        <f>IFERROR(Table13[[#This Row],[DEFAULT SALE PRICE]]*Table13[[#This Row],[QTY]],"")</f>
        <v>18</v>
      </c>
      <c r="J9" s="77"/>
      <c r="K9" s="68"/>
      <c r="L9" s="77"/>
      <c r="M9" s="68"/>
      <c r="N9" s="80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>18</v>
      </c>
      <c r="O9" s="15"/>
    </row>
    <row r="10" spans="1:255" ht="22" customHeight="1" x14ac:dyDescent="0.35">
      <c r="B10" s="14"/>
      <c r="C10" s="74" t="str">
        <f>IF(LEFT(B10,1)="C",IFERROR(VLOOKUP(IF(LEFT(B10,1)="C",B10,"Incorect Bag No"),InventoryListClothes[],4,FALSE),"–"),"-")</f>
        <v>-</v>
      </c>
      <c r="D10" s="74" t="str">
        <f>IF(LEFT(B10,1)="C",IFERROR(VLOOKUP(IF(LEFT(B10,1)="C",B10,"Incorect Bag No"),InventoryListClothes[],5,FALSE),"–"),"-")</f>
        <v>-</v>
      </c>
      <c r="E10" s="72" t="str">
        <f>IF(LEFT(B10,1)="C",IFERROR(VLOOKUP(IF(LEFT(B10,1)="C",B10,"Incorect Bag No"),InventoryListClothes[],8,FALSE),"–"),"-")</f>
        <v>-</v>
      </c>
      <c r="F10" s="73" t="str">
        <f>IF(LEFT(B10,1)="C",IFERROR(VLOOKUP(IF(LEFT(B10,1)="C",B10,"Incorect Bag No"),InventoryListClothes[],11,FALSE),"–"),"-")</f>
        <v>-</v>
      </c>
      <c r="G10" s="12"/>
      <c r="H10" s="90" t="str">
        <f>IFERROR(Table13[[#This Row],[DEFAULT BASE PRICE]]*Table13[[#This Row],[QTY]],"")</f>
        <v/>
      </c>
      <c r="I10" s="72" t="str">
        <f>IFERROR(Table13[[#This Row],[DEFAULT SALE PRICE]]*Table13[[#This Row],[QTY]],"")</f>
        <v/>
      </c>
      <c r="J10" s="77"/>
      <c r="K10" s="68"/>
      <c r="L10" s="77"/>
      <c r="M10" s="68"/>
      <c r="N10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10" s="15"/>
    </row>
    <row r="11" spans="1:255" ht="22" customHeight="1" x14ac:dyDescent="0.35">
      <c r="B11" s="14"/>
      <c r="C11" s="74" t="str">
        <f>IF(LEFT(B11,1)="C",IFERROR(VLOOKUP(IF(LEFT(B11,1)="C",B11,"Incorect Bag No"),InventoryListClothes[],4,FALSE),"–"),"-")</f>
        <v>-</v>
      </c>
      <c r="D11" s="74" t="str">
        <f>IF(LEFT(B11,1)="C",IFERROR(VLOOKUP(IF(LEFT(B11,1)="C",B11,"Incorect Bag No"),InventoryListClothes[],5,FALSE),"–"),"-")</f>
        <v>-</v>
      </c>
      <c r="E11" s="72" t="str">
        <f>IF(LEFT(B11,1)="C",IFERROR(VLOOKUP(IF(LEFT(B11,1)="C",B11,"Incorect Bag No"),InventoryListClothes[],8,FALSE),"–"),"-")</f>
        <v>-</v>
      </c>
      <c r="F11" s="73" t="str">
        <f>IF(LEFT(B11,1)="C",IFERROR(VLOOKUP(IF(LEFT(B11,1)="C",B11,"Incorect Bag No"),InventoryListClothes[],11,FALSE),"–"),"-")</f>
        <v>-</v>
      </c>
      <c r="G11" s="12"/>
      <c r="H11" s="90" t="str">
        <f>IFERROR(Table13[[#This Row],[DEFAULT BASE PRICE]]*Table13[[#This Row],[QTY]],"")</f>
        <v/>
      </c>
      <c r="I11" s="72" t="str">
        <f>IFERROR(Table13[[#This Row],[DEFAULT SALE PRICE]]*Table13[[#This Row],[QTY]],"")</f>
        <v/>
      </c>
      <c r="J11" s="77"/>
      <c r="K11" s="68"/>
      <c r="L11" s="77"/>
      <c r="M11" s="68"/>
      <c r="N11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11" s="15"/>
    </row>
    <row r="12" spans="1:255" ht="22" customHeight="1" x14ac:dyDescent="0.35">
      <c r="B12" s="14"/>
      <c r="C12" s="74" t="str">
        <f>IF(LEFT(B12,1)="C",IFERROR(VLOOKUP(IF(LEFT(B12,1)="C",B12,"Incorect Bag No"),InventoryListClothes[],4,FALSE),"–"),"-")</f>
        <v>-</v>
      </c>
      <c r="D12" s="74" t="str">
        <f>IF(LEFT(B12,1)="C",IFERROR(VLOOKUP(IF(LEFT(B12,1)="C",B12,"Incorect Bag No"),InventoryListClothes[],5,FALSE),"–"),"-")</f>
        <v>-</v>
      </c>
      <c r="E12" s="72" t="str">
        <f>IF(LEFT(B12,1)="C",IFERROR(VLOOKUP(IF(LEFT(B12,1)="C",B12,"Incorect Bag No"),InventoryListClothes[],8,FALSE),"–"),"-")</f>
        <v>-</v>
      </c>
      <c r="F12" s="73" t="str">
        <f>IF(LEFT(B12,1)="C",IFERROR(VLOOKUP(IF(LEFT(B12,1)="C",B12,"Incorect Bag No"),InventoryListClothes[],11,FALSE),"–"),"-")</f>
        <v>-</v>
      </c>
      <c r="G12" s="12"/>
      <c r="H12" s="90" t="str">
        <f>IFERROR(Table13[[#This Row],[DEFAULT BASE PRICE]]*Table13[[#This Row],[QTY]],"")</f>
        <v/>
      </c>
      <c r="I12" s="72" t="str">
        <f>IFERROR(Table13[[#This Row],[DEFAULT SALE PRICE]]*Table13[[#This Row],[QTY]],"")</f>
        <v/>
      </c>
      <c r="J12" s="77"/>
      <c r="K12" s="68"/>
      <c r="L12" s="77"/>
      <c r="M12" s="68"/>
      <c r="N12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12" s="15"/>
    </row>
    <row r="13" spans="1:255" ht="22" customHeight="1" x14ac:dyDescent="0.35">
      <c r="B13" s="14"/>
      <c r="C13" s="74" t="str">
        <f>IF(LEFT(B13,1)="C",IFERROR(VLOOKUP(IF(LEFT(B13,1)="C",B13,"Incorect Bag No"),InventoryListClothes[],4,FALSE),"–"),"-")</f>
        <v>-</v>
      </c>
      <c r="D13" s="74" t="str">
        <f>IF(LEFT(B13,1)="C",IFERROR(VLOOKUP(IF(LEFT(B13,1)="C",B13,"Incorect Bag No"),InventoryListClothes[],5,FALSE),"–"),"-")</f>
        <v>-</v>
      </c>
      <c r="E13" s="72" t="str">
        <f>IF(LEFT(B13,1)="C",IFERROR(VLOOKUP(IF(LEFT(B13,1)="C",B13,"Incorect Bag No"),InventoryListClothes[],8,FALSE),"–"),"-")</f>
        <v>-</v>
      </c>
      <c r="F13" s="73" t="str">
        <f>IF(LEFT(B13,1)="C",IFERROR(VLOOKUP(IF(LEFT(B13,1)="C",B13,"Incorect Bag No"),InventoryListClothes[],11,FALSE),"–"),"-")</f>
        <v>-</v>
      </c>
      <c r="G13" s="12"/>
      <c r="H13" s="90" t="str">
        <f>IFERROR(Table13[[#This Row],[DEFAULT BASE PRICE]]*Table13[[#This Row],[QTY]],"")</f>
        <v/>
      </c>
      <c r="I13" s="72" t="str">
        <f>IFERROR(Table13[[#This Row],[DEFAULT SALE PRICE]]*Table13[[#This Row],[QTY]],"")</f>
        <v/>
      </c>
      <c r="J13" s="77"/>
      <c r="K13" s="68"/>
      <c r="L13" s="77"/>
      <c r="M13" s="68"/>
      <c r="N13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13" s="15"/>
    </row>
    <row r="14" spans="1:255" ht="22" customHeight="1" x14ac:dyDescent="0.35">
      <c r="B14" s="14"/>
      <c r="C14" s="74" t="str">
        <f>IF(LEFT(B14,1)="C",IFERROR(VLOOKUP(IF(LEFT(B14,1)="C",B14,"Incorect Bag No"),InventoryListClothes[],4,FALSE),"–"),"-")</f>
        <v>-</v>
      </c>
      <c r="D14" s="74" t="str">
        <f>IF(LEFT(B14,1)="C",IFERROR(VLOOKUP(IF(LEFT(B14,1)="C",B14,"Incorect Bag No"),InventoryListClothes[],5,FALSE),"–"),"-")</f>
        <v>-</v>
      </c>
      <c r="E14" s="72" t="str">
        <f>IF(LEFT(B14,1)="C",IFERROR(VLOOKUP(IF(LEFT(B14,1)="C",B14,"Incorect Bag No"),InventoryListClothes[],8,FALSE),"–"),"-")</f>
        <v>-</v>
      </c>
      <c r="F14" s="73" t="str">
        <f>IF(LEFT(B14,1)="C",IFERROR(VLOOKUP(IF(LEFT(B14,1)="C",B14,"Incorect Bag No"),InventoryListClothes[],11,FALSE),"–"),"-")</f>
        <v>-</v>
      </c>
      <c r="G14" s="12"/>
      <c r="H14" s="90" t="str">
        <f>IFERROR(Table13[[#This Row],[DEFAULT BASE PRICE]]*Table13[[#This Row],[QTY]],"")</f>
        <v/>
      </c>
      <c r="I14" s="72" t="str">
        <f>IFERROR(Table13[[#This Row],[DEFAULT SALE PRICE]]*Table13[[#This Row],[QTY]],"")</f>
        <v/>
      </c>
      <c r="J14" s="77"/>
      <c r="K14" s="68"/>
      <c r="L14" s="77"/>
      <c r="M14" s="68"/>
      <c r="N14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14" s="15"/>
    </row>
    <row r="15" spans="1:255" ht="22" customHeight="1" x14ac:dyDescent="0.35">
      <c r="B15" s="14"/>
      <c r="C15" s="74" t="str">
        <f>IF(LEFT(B15,1)="C",IFERROR(VLOOKUP(IF(LEFT(B15,1)="C",B15,"Incorect Bag No"),InventoryListClothes[],4,FALSE),"–"),"-")</f>
        <v>-</v>
      </c>
      <c r="D15" s="74" t="str">
        <f>IF(LEFT(B15,1)="C",IFERROR(VLOOKUP(IF(LEFT(B15,1)="C",B15,"Incorect Bag No"),InventoryListClothes[],5,FALSE),"–"),"-")</f>
        <v>-</v>
      </c>
      <c r="E15" s="72" t="str">
        <f>IF(LEFT(B15,1)="C",IFERROR(VLOOKUP(IF(LEFT(B15,1)="C",B15,"Incorect Bag No"),InventoryListClothes[],8,FALSE),"–"),"-")</f>
        <v>-</v>
      </c>
      <c r="F15" s="73" t="str">
        <f>IF(LEFT(B15,1)="C",IFERROR(VLOOKUP(IF(LEFT(B15,1)="C",B15,"Incorect Bag No"),InventoryListClothes[],11,FALSE),"–"),"-")</f>
        <v>-</v>
      </c>
      <c r="G15" s="12"/>
      <c r="H15" s="90" t="str">
        <f>IFERROR(Table13[[#This Row],[DEFAULT BASE PRICE]]*Table13[[#This Row],[QTY]],"")</f>
        <v/>
      </c>
      <c r="I15" s="72" t="str">
        <f>IFERROR(Table13[[#This Row],[DEFAULT SALE PRICE]]*Table13[[#This Row],[QTY]],"")</f>
        <v/>
      </c>
      <c r="J15" s="77"/>
      <c r="K15" s="68"/>
      <c r="L15" s="77"/>
      <c r="M15" s="68"/>
      <c r="N15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15" s="15"/>
    </row>
    <row r="16" spans="1:255" ht="22" customHeight="1" x14ac:dyDescent="0.35">
      <c r="B16" s="14"/>
      <c r="C16" s="74" t="str">
        <f>IF(LEFT(B16,1)="C",IFERROR(VLOOKUP(IF(LEFT(B16,1)="C",B16,"Incorect Bag No"),InventoryListClothes[],4,FALSE),"–"),"-")</f>
        <v>-</v>
      </c>
      <c r="D16" s="74" t="str">
        <f>IF(LEFT(B16,1)="C",IFERROR(VLOOKUP(IF(LEFT(B16,1)="C",B16,"Incorect Bag No"),InventoryListClothes[],5,FALSE),"–"),"-")</f>
        <v>-</v>
      </c>
      <c r="E16" s="72" t="str">
        <f>IF(LEFT(B16,1)="C",IFERROR(VLOOKUP(IF(LEFT(B16,1)="C",B16,"Incorect Bag No"),InventoryListClothes[],8,FALSE),"–"),"-")</f>
        <v>-</v>
      </c>
      <c r="F16" s="73" t="str">
        <f>IF(LEFT(B16,1)="C",IFERROR(VLOOKUP(IF(LEFT(B16,1)="C",B16,"Incorect Bag No"),InventoryListClothes[],11,FALSE),"–"),"-")</f>
        <v>-</v>
      </c>
      <c r="G16" s="12"/>
      <c r="H16" s="90" t="str">
        <f>IFERROR(Table13[[#This Row],[DEFAULT BASE PRICE]]*Table13[[#This Row],[QTY]],"")</f>
        <v/>
      </c>
      <c r="I16" s="72" t="str">
        <f>IFERROR(Table13[[#This Row],[DEFAULT SALE PRICE]]*Table13[[#This Row],[QTY]],"")</f>
        <v/>
      </c>
      <c r="J16" s="77"/>
      <c r="K16" s="68"/>
      <c r="L16" s="77"/>
      <c r="M16" s="68"/>
      <c r="N16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16" s="15"/>
    </row>
    <row r="17" spans="2:15" ht="22" customHeight="1" x14ac:dyDescent="0.35">
      <c r="B17" s="14"/>
      <c r="C17" s="74" t="str">
        <f>IF(LEFT(B17,1)="C",IFERROR(VLOOKUP(IF(LEFT(B17,1)="C",B17,"Incorect Bag No"),InventoryListClothes[],4,FALSE),"–"),"-")</f>
        <v>-</v>
      </c>
      <c r="D17" s="74" t="str">
        <f>IF(LEFT(B17,1)="C",IFERROR(VLOOKUP(IF(LEFT(B17,1)="C",B17,"Incorect Bag No"),InventoryListClothes[],5,FALSE),"–"),"-")</f>
        <v>-</v>
      </c>
      <c r="E17" s="72" t="str">
        <f>IF(LEFT(B17,1)="C",IFERROR(VLOOKUP(IF(LEFT(B17,1)="C",B17,"Incorect Bag No"),InventoryListClothes[],8,FALSE),"–"),"-")</f>
        <v>-</v>
      </c>
      <c r="F17" s="73" t="str">
        <f>IF(LEFT(B17,1)="C",IFERROR(VLOOKUP(IF(LEFT(B17,1)="C",B17,"Incorect Bag No"),InventoryListClothes[],11,FALSE),"–"),"-")</f>
        <v>-</v>
      </c>
      <c r="G17" s="12"/>
      <c r="H17" s="90" t="str">
        <f>IFERROR(Table13[[#This Row],[DEFAULT BASE PRICE]]*Table13[[#This Row],[QTY]],"")</f>
        <v/>
      </c>
      <c r="I17" s="72" t="str">
        <f>IFERROR(Table13[[#This Row],[DEFAULT SALE PRICE]]*Table13[[#This Row],[QTY]],"")</f>
        <v/>
      </c>
      <c r="J17" s="77"/>
      <c r="K17" s="68"/>
      <c r="L17" s="77"/>
      <c r="M17" s="68"/>
      <c r="N17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17" s="15"/>
    </row>
    <row r="18" spans="2:15" ht="22" customHeight="1" x14ac:dyDescent="0.35">
      <c r="B18" s="14"/>
      <c r="C18" s="74" t="str">
        <f>IF(LEFT(B18,1)="C",IFERROR(VLOOKUP(IF(LEFT(B18,1)="C",B18,"Incorect Bag No"),InventoryListClothes[],4,FALSE),"–"),"-")</f>
        <v>-</v>
      </c>
      <c r="D18" s="74" t="str">
        <f>IF(LEFT(B18,1)="C",IFERROR(VLOOKUP(IF(LEFT(B18,1)="C",B18,"Incorect Bag No"),InventoryListClothes[],5,FALSE),"–"),"-")</f>
        <v>-</v>
      </c>
      <c r="E18" s="72" t="str">
        <f>IF(LEFT(B18,1)="C",IFERROR(VLOOKUP(IF(LEFT(B18,1)="C",B18,"Incorect Bag No"),InventoryListClothes[],8,FALSE),"–"),"-")</f>
        <v>-</v>
      </c>
      <c r="F18" s="73" t="str">
        <f>IF(LEFT(B18,1)="C",IFERROR(VLOOKUP(IF(LEFT(B18,1)="C",B18,"Incorect Bag No"),InventoryListClothes[],11,FALSE),"–"),"-")</f>
        <v>-</v>
      </c>
      <c r="G18" s="12"/>
      <c r="H18" s="90" t="str">
        <f>IFERROR(Table13[[#This Row],[DEFAULT BASE PRICE]]*Table13[[#This Row],[QTY]],"")</f>
        <v/>
      </c>
      <c r="I18" s="72" t="str">
        <f>IFERROR(Table13[[#This Row],[DEFAULT SALE PRICE]]*Table13[[#This Row],[QTY]],"")</f>
        <v/>
      </c>
      <c r="J18" s="77"/>
      <c r="K18" s="68"/>
      <c r="L18" s="77"/>
      <c r="M18" s="68"/>
      <c r="N18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18" s="15"/>
    </row>
    <row r="19" spans="2:15" ht="22" customHeight="1" x14ac:dyDescent="0.35">
      <c r="B19" s="14"/>
      <c r="C19" s="74" t="str">
        <f>IF(LEFT(B19,1)="C",IFERROR(VLOOKUP(IF(LEFT(B19,1)="C",B19,"Incorect Bag No"),InventoryListClothes[],4,FALSE),"–"),"-")</f>
        <v>-</v>
      </c>
      <c r="D19" s="74" t="str">
        <f>IF(LEFT(B19,1)="C",IFERROR(VLOOKUP(IF(LEFT(B19,1)="C",B19,"Incorect Bag No"),InventoryListClothes[],5,FALSE),"–"),"-")</f>
        <v>-</v>
      </c>
      <c r="E19" s="72" t="str">
        <f>IF(LEFT(B19,1)="C",IFERROR(VLOOKUP(IF(LEFT(B19,1)="C",B19,"Incorect Bag No"),InventoryListClothes[],8,FALSE),"–"),"-")</f>
        <v>-</v>
      </c>
      <c r="F19" s="73" t="str">
        <f>IF(LEFT(B19,1)="C",IFERROR(VLOOKUP(IF(LEFT(B19,1)="C",B19,"Incorect Bag No"),InventoryListClothes[],11,FALSE),"–"),"-")</f>
        <v>-</v>
      </c>
      <c r="G19" s="12"/>
      <c r="H19" s="90" t="str">
        <f>IFERROR(Table13[[#This Row],[DEFAULT BASE PRICE]]*Table13[[#This Row],[QTY]],"")</f>
        <v/>
      </c>
      <c r="I19" s="72" t="str">
        <f>IFERROR(Table13[[#This Row],[DEFAULT SALE PRICE]]*Table13[[#This Row],[QTY]],"")</f>
        <v/>
      </c>
      <c r="J19" s="77"/>
      <c r="K19" s="68"/>
      <c r="L19" s="77"/>
      <c r="M19" s="68"/>
      <c r="N19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19" s="15"/>
    </row>
    <row r="20" spans="2:15" ht="22" customHeight="1" x14ac:dyDescent="0.35">
      <c r="B20" s="14"/>
      <c r="C20" s="74" t="str">
        <f>IF(LEFT(B20,1)="C",IFERROR(VLOOKUP(IF(LEFT(B20,1)="C",B20,"Incorect Bag No"),InventoryListClothes[],4,FALSE),"–"),"-")</f>
        <v>-</v>
      </c>
      <c r="D20" s="74" t="str">
        <f>IF(LEFT(B20,1)="C",IFERROR(VLOOKUP(IF(LEFT(B20,1)="C",B20,"Incorect Bag No"),InventoryListClothes[],5,FALSE),"–"),"-")</f>
        <v>-</v>
      </c>
      <c r="E20" s="72" t="str">
        <f>IF(LEFT(B20,1)="C",IFERROR(VLOOKUP(IF(LEFT(B20,1)="C",B20,"Incorect Bag No"),InventoryListClothes[],8,FALSE),"–"),"-")</f>
        <v>-</v>
      </c>
      <c r="F20" s="73" t="str">
        <f>IF(LEFT(B20,1)="C",IFERROR(VLOOKUP(IF(LEFT(B20,1)="C",B20,"Incorect Bag No"),InventoryListClothes[],11,FALSE),"–"),"-")</f>
        <v>-</v>
      </c>
      <c r="G20" s="12"/>
      <c r="H20" s="90" t="str">
        <f>IFERROR(Table13[[#This Row],[DEFAULT BASE PRICE]]*Table13[[#This Row],[QTY]],"")</f>
        <v/>
      </c>
      <c r="I20" s="72" t="str">
        <f>IFERROR(Table13[[#This Row],[DEFAULT SALE PRICE]]*Table13[[#This Row],[QTY]],"")</f>
        <v/>
      </c>
      <c r="J20" s="77"/>
      <c r="K20" s="68"/>
      <c r="L20" s="77"/>
      <c r="M20" s="68"/>
      <c r="N20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20" s="15"/>
    </row>
    <row r="21" spans="2:15" ht="22" customHeight="1" x14ac:dyDescent="0.35">
      <c r="B21" s="14"/>
      <c r="C21" s="74" t="str">
        <f>IF(LEFT(B21,1)="C",IFERROR(VLOOKUP(IF(LEFT(B21,1)="C",B21,"Incorect Bag No"),InventoryListClothes[],4,FALSE),"–"),"-")</f>
        <v>-</v>
      </c>
      <c r="D21" s="74" t="str">
        <f>IF(LEFT(B21,1)="C",IFERROR(VLOOKUP(IF(LEFT(B21,1)="C",B21,"Incorect Bag No"),InventoryListClothes[],5,FALSE),"–"),"-")</f>
        <v>-</v>
      </c>
      <c r="E21" s="72" t="str">
        <f>IF(LEFT(B21,1)="C",IFERROR(VLOOKUP(IF(LEFT(B21,1)="C",B21,"Incorect Bag No"),InventoryListClothes[],8,FALSE),"–"),"-")</f>
        <v>-</v>
      </c>
      <c r="F21" s="73" t="str">
        <f>IF(LEFT(B21,1)="C",IFERROR(VLOOKUP(IF(LEFT(B21,1)="C",B21,"Incorect Bag No"),InventoryListClothes[],11,FALSE),"–"),"-")</f>
        <v>-</v>
      </c>
      <c r="G21" s="12"/>
      <c r="H21" s="90" t="str">
        <f>IFERROR(Table13[[#This Row],[DEFAULT BASE PRICE]]*Table13[[#This Row],[QTY]],"")</f>
        <v/>
      </c>
      <c r="I21" s="72" t="str">
        <f>IFERROR(Table13[[#This Row],[DEFAULT SALE PRICE]]*Table13[[#This Row],[QTY]],"")</f>
        <v/>
      </c>
      <c r="J21" s="77"/>
      <c r="K21" s="68"/>
      <c r="L21" s="77"/>
      <c r="M21" s="68"/>
      <c r="N21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21" s="15"/>
    </row>
    <row r="22" spans="2:15" ht="22" customHeight="1" x14ac:dyDescent="0.35">
      <c r="B22" s="14"/>
      <c r="C22" s="74" t="str">
        <f>IF(LEFT(B22,1)="C",IFERROR(VLOOKUP(IF(LEFT(B22,1)="C",B22,"Incorect Bag No"),InventoryListClothes[],4,FALSE),"–"),"-")</f>
        <v>-</v>
      </c>
      <c r="D22" s="74" t="str">
        <f>IF(LEFT(B22,1)="C",IFERROR(VLOOKUP(IF(LEFT(B22,1)="C",B22,"Incorect Bag No"),InventoryListClothes[],5,FALSE),"–"),"-")</f>
        <v>-</v>
      </c>
      <c r="E22" s="72" t="str">
        <f>IF(LEFT(B22,1)="C",IFERROR(VLOOKUP(IF(LEFT(B22,1)="C",B22,"Incorect Bag No"),InventoryListClothes[],8,FALSE),"–"),"-")</f>
        <v>-</v>
      </c>
      <c r="F22" s="73" t="str">
        <f>IF(LEFT(B22,1)="C",IFERROR(VLOOKUP(IF(LEFT(B22,1)="C",B22,"Incorect Bag No"),InventoryListClothes[],11,FALSE),"–"),"-")</f>
        <v>-</v>
      </c>
      <c r="G22" s="12"/>
      <c r="H22" s="90" t="str">
        <f>IFERROR(Table13[[#This Row],[DEFAULT BASE PRICE]]*Table13[[#This Row],[QTY]],"")</f>
        <v/>
      </c>
      <c r="I22" s="72" t="str">
        <f>IFERROR(Table13[[#This Row],[DEFAULT SALE PRICE]]*Table13[[#This Row],[QTY]],"")</f>
        <v/>
      </c>
      <c r="J22" s="77"/>
      <c r="K22" s="68"/>
      <c r="L22" s="77"/>
      <c r="M22" s="68"/>
      <c r="N22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22" s="15"/>
    </row>
    <row r="23" spans="2:15" ht="22" customHeight="1" x14ac:dyDescent="0.35">
      <c r="B23" s="14"/>
      <c r="C23" s="74" t="str">
        <f>IF(LEFT(B23,1)="C",IFERROR(VLOOKUP(IF(LEFT(B23,1)="C",B23,"Incorect Bag No"),InventoryListClothes[],4,FALSE),"–"),"-")</f>
        <v>-</v>
      </c>
      <c r="D23" s="74" t="str">
        <f>IF(LEFT(B23,1)="C",IFERROR(VLOOKUP(IF(LEFT(B23,1)="C",B23,"Incorect Bag No"),InventoryListClothes[],5,FALSE),"–"),"-")</f>
        <v>-</v>
      </c>
      <c r="E23" s="72" t="str">
        <f>IF(LEFT(B23,1)="C",IFERROR(VLOOKUP(IF(LEFT(B23,1)="C",B23,"Incorect Bag No"),InventoryListClothes[],8,FALSE),"–"),"-")</f>
        <v>-</v>
      </c>
      <c r="F23" s="73" t="str">
        <f>IF(LEFT(B23,1)="C",IFERROR(VLOOKUP(IF(LEFT(B23,1)="C",B23,"Incorect Bag No"),InventoryListClothes[],11,FALSE),"–"),"-")</f>
        <v>-</v>
      </c>
      <c r="G23" s="12"/>
      <c r="H23" s="90" t="str">
        <f>IFERROR(Table13[[#This Row],[DEFAULT BASE PRICE]]*Table13[[#This Row],[QTY]],"")</f>
        <v/>
      </c>
      <c r="I23" s="72" t="str">
        <f>IFERROR(Table13[[#This Row],[DEFAULT SALE PRICE]]*Table13[[#This Row],[QTY]],"")</f>
        <v/>
      </c>
      <c r="J23" s="77"/>
      <c r="K23" s="68"/>
      <c r="L23" s="77"/>
      <c r="M23" s="68"/>
      <c r="N23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23" s="15"/>
    </row>
    <row r="24" spans="2:15" ht="22" customHeight="1" x14ac:dyDescent="0.35">
      <c r="B24" s="14"/>
      <c r="C24" s="74" t="str">
        <f>IF(LEFT(B24,1)="C",IFERROR(VLOOKUP(IF(LEFT(B24,1)="C",B24,"Incorect Bag No"),InventoryListClothes[],4,FALSE),"–"),"-")</f>
        <v>-</v>
      </c>
      <c r="D24" s="74" t="str">
        <f>IF(LEFT(B24,1)="C",IFERROR(VLOOKUP(IF(LEFT(B24,1)="C",B24,"Incorect Bag No"),InventoryListClothes[],5,FALSE),"–"),"-")</f>
        <v>-</v>
      </c>
      <c r="E24" s="72" t="str">
        <f>IF(LEFT(B24,1)="C",IFERROR(VLOOKUP(IF(LEFT(B24,1)="C",B24,"Incorect Bag No"),InventoryListClothes[],8,FALSE),"–"),"-")</f>
        <v>-</v>
      </c>
      <c r="F24" s="73" t="str">
        <f>IF(LEFT(B24,1)="C",IFERROR(VLOOKUP(IF(LEFT(B24,1)="C",B24,"Incorect Bag No"),InventoryListClothes[],11,FALSE),"–"),"-")</f>
        <v>-</v>
      </c>
      <c r="G24" s="12"/>
      <c r="H24" s="90" t="str">
        <f>IFERROR(Table13[[#This Row],[DEFAULT BASE PRICE]]*Table13[[#This Row],[QTY]],"")</f>
        <v/>
      </c>
      <c r="I24" s="72" t="str">
        <f>IFERROR(Table13[[#This Row],[DEFAULT SALE PRICE]]*Table13[[#This Row],[QTY]],"")</f>
        <v/>
      </c>
      <c r="J24" s="77"/>
      <c r="K24" s="68"/>
      <c r="L24" s="77"/>
      <c r="M24" s="68"/>
      <c r="N24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24" s="15"/>
    </row>
    <row r="25" spans="2:15" ht="22" customHeight="1" x14ac:dyDescent="0.35">
      <c r="B25" s="14"/>
      <c r="C25" s="74" t="str">
        <f>IF(LEFT(B25,1)="C",IFERROR(VLOOKUP(IF(LEFT(B25,1)="C",B25,"Incorect Bag No"),InventoryListClothes[],4,FALSE),"–"),"-")</f>
        <v>-</v>
      </c>
      <c r="D25" s="74" t="str">
        <f>IF(LEFT(B25,1)="C",IFERROR(VLOOKUP(IF(LEFT(B25,1)="C",B25,"Incorect Bag No"),InventoryListClothes[],5,FALSE),"–"),"-")</f>
        <v>-</v>
      </c>
      <c r="E25" s="72" t="str">
        <f>IF(LEFT(B25,1)="C",IFERROR(VLOOKUP(IF(LEFT(B25,1)="C",B25,"Incorect Bag No"),InventoryListClothes[],8,FALSE),"–"),"-")</f>
        <v>-</v>
      </c>
      <c r="F25" s="73" t="str">
        <f>IF(LEFT(B25,1)="C",IFERROR(VLOOKUP(IF(LEFT(B25,1)="C",B25,"Incorect Bag No"),InventoryListClothes[],11,FALSE),"–"),"-")</f>
        <v>-</v>
      </c>
      <c r="G25" s="12"/>
      <c r="H25" s="90" t="str">
        <f>IFERROR(Table13[[#This Row],[DEFAULT BASE PRICE]]*Table13[[#This Row],[QTY]],"")</f>
        <v/>
      </c>
      <c r="I25" s="72" t="str">
        <f>IFERROR(Table13[[#This Row],[DEFAULT SALE PRICE]]*Table13[[#This Row],[QTY]],"")</f>
        <v/>
      </c>
      <c r="J25" s="77"/>
      <c r="K25" s="68"/>
      <c r="L25" s="77"/>
      <c r="M25" s="68"/>
      <c r="N25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25" s="15"/>
    </row>
    <row r="26" spans="2:15" ht="22" customHeight="1" x14ac:dyDescent="0.35">
      <c r="B26" s="14"/>
      <c r="C26" s="74" t="str">
        <f>IF(LEFT(B26,1)="C",IFERROR(VLOOKUP(IF(LEFT(B26,1)="C",B26,"Incorect Bag No"),InventoryListClothes[],4,FALSE),"–"),"-")</f>
        <v>-</v>
      </c>
      <c r="D26" s="74" t="str">
        <f>IF(LEFT(B26,1)="C",IFERROR(VLOOKUP(IF(LEFT(B26,1)="C",B26,"Incorect Bag No"),InventoryListClothes[],5,FALSE),"–"),"-")</f>
        <v>-</v>
      </c>
      <c r="E26" s="72" t="str">
        <f>IF(LEFT(B26,1)="C",IFERROR(VLOOKUP(IF(LEFT(B26,1)="C",B26,"Incorect Bag No"),InventoryListClothes[],8,FALSE),"–"),"-")</f>
        <v>-</v>
      </c>
      <c r="F26" s="73" t="str">
        <f>IF(LEFT(B26,1)="C",IFERROR(VLOOKUP(IF(LEFT(B26,1)="C",B26,"Incorect Bag No"),InventoryListClothes[],11,FALSE),"–"),"-")</f>
        <v>-</v>
      </c>
      <c r="G26" s="12"/>
      <c r="H26" s="90" t="str">
        <f>IFERROR(Table13[[#This Row],[DEFAULT BASE PRICE]]*Table13[[#This Row],[QTY]],"")</f>
        <v/>
      </c>
      <c r="I26" s="72" t="str">
        <f>IFERROR(Table13[[#This Row],[DEFAULT SALE PRICE]]*Table13[[#This Row],[QTY]],"")</f>
        <v/>
      </c>
      <c r="J26" s="77"/>
      <c r="K26" s="68"/>
      <c r="L26" s="77"/>
      <c r="M26" s="68"/>
      <c r="N26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26" s="15"/>
    </row>
    <row r="27" spans="2:15" ht="22" customHeight="1" x14ac:dyDescent="0.35">
      <c r="B27" s="14"/>
      <c r="C27" s="74" t="str">
        <f>IF(LEFT(B27,1)="C",IFERROR(VLOOKUP(IF(LEFT(B27,1)="C",B27,"Incorect Bag No"),InventoryListClothes[],4,FALSE),"–"),"-")</f>
        <v>-</v>
      </c>
      <c r="D27" s="74" t="str">
        <f>IF(LEFT(B27,1)="C",IFERROR(VLOOKUP(IF(LEFT(B27,1)="C",B27,"Incorect Bag No"),InventoryListClothes[],5,FALSE),"–"),"-")</f>
        <v>-</v>
      </c>
      <c r="E27" s="72" t="str">
        <f>IF(LEFT(B27,1)="C",IFERROR(VLOOKUP(IF(LEFT(B27,1)="C",B27,"Incorect Bag No"),InventoryListClothes[],8,FALSE),"–"),"-")</f>
        <v>-</v>
      </c>
      <c r="F27" s="73" t="str">
        <f>IF(LEFT(B27,1)="C",IFERROR(VLOOKUP(IF(LEFT(B27,1)="C",B27,"Incorect Bag No"),InventoryListClothes[],11,FALSE),"–"),"-")</f>
        <v>-</v>
      </c>
      <c r="G27" s="12"/>
      <c r="H27" s="90" t="str">
        <f>IFERROR(Table13[[#This Row],[DEFAULT BASE PRICE]]*Table13[[#This Row],[QTY]],"")</f>
        <v/>
      </c>
      <c r="I27" s="72" t="str">
        <f>IFERROR(Table13[[#This Row],[DEFAULT SALE PRICE]]*Table13[[#This Row],[QTY]],"")</f>
        <v/>
      </c>
      <c r="J27" s="77"/>
      <c r="K27" s="68"/>
      <c r="L27" s="77"/>
      <c r="M27" s="68"/>
      <c r="N27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27" s="15"/>
    </row>
    <row r="28" spans="2:15" ht="22" customHeight="1" x14ac:dyDescent="0.35">
      <c r="B28" s="14"/>
      <c r="C28" s="74" t="str">
        <f>IF(LEFT(B28,1)="C",IFERROR(VLOOKUP(IF(LEFT(B28,1)="C",B28,"Incorect Bag No"),InventoryListClothes[],4,FALSE),"–"),"-")</f>
        <v>-</v>
      </c>
      <c r="D28" s="74" t="str">
        <f>IF(LEFT(B28,1)="C",IFERROR(VLOOKUP(IF(LEFT(B28,1)="C",B28,"Incorect Bag No"),InventoryListClothes[],5,FALSE),"–"),"-")</f>
        <v>-</v>
      </c>
      <c r="E28" s="72" t="str">
        <f>IF(LEFT(B28,1)="C",IFERROR(VLOOKUP(IF(LEFT(B28,1)="C",B28,"Incorect Bag No"),InventoryListClothes[],8,FALSE),"–"),"-")</f>
        <v>-</v>
      </c>
      <c r="F28" s="73" t="str">
        <f>IF(LEFT(B28,1)="C",IFERROR(VLOOKUP(IF(LEFT(B28,1)="C",B28,"Incorect Bag No"),InventoryListClothes[],11,FALSE),"–"),"-")</f>
        <v>-</v>
      </c>
      <c r="G28" s="12"/>
      <c r="H28" s="90" t="str">
        <f>IFERROR(Table13[[#This Row],[DEFAULT BASE PRICE]]*Table13[[#This Row],[QTY]],"")</f>
        <v/>
      </c>
      <c r="I28" s="72" t="str">
        <f>IFERROR(Table13[[#This Row],[DEFAULT SALE PRICE]]*Table13[[#This Row],[QTY]],"")</f>
        <v/>
      </c>
      <c r="J28" s="77"/>
      <c r="K28" s="68"/>
      <c r="L28" s="77"/>
      <c r="M28" s="68"/>
      <c r="N28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28" s="15"/>
    </row>
    <row r="29" spans="2:15" ht="22" customHeight="1" x14ac:dyDescent="0.35">
      <c r="B29" s="14"/>
      <c r="C29" s="74" t="str">
        <f>IF(LEFT(B29,1)="C",IFERROR(VLOOKUP(IF(LEFT(B29,1)="C",B29,"Incorect Bag No"),InventoryListClothes[],4,FALSE),"–"),"-")</f>
        <v>-</v>
      </c>
      <c r="D29" s="74" t="str">
        <f>IF(LEFT(B29,1)="C",IFERROR(VLOOKUP(IF(LEFT(B29,1)="C",B29,"Incorect Bag No"),InventoryListClothes[],5,FALSE),"–"),"-")</f>
        <v>-</v>
      </c>
      <c r="E29" s="72" t="str">
        <f>IF(LEFT(B29,1)="C",IFERROR(VLOOKUP(IF(LEFT(B29,1)="C",B29,"Incorect Bag No"),InventoryListClothes[],8,FALSE),"–"),"-")</f>
        <v>-</v>
      </c>
      <c r="F29" s="73" t="str">
        <f>IF(LEFT(B29,1)="C",IFERROR(VLOOKUP(IF(LEFT(B29,1)="C",B29,"Incorect Bag No"),InventoryListClothes[],11,FALSE),"–"),"-")</f>
        <v>-</v>
      </c>
      <c r="G29" s="12"/>
      <c r="H29" s="90" t="str">
        <f>IFERROR(Table13[[#This Row],[DEFAULT BASE PRICE]]*Table13[[#This Row],[QTY]],"")</f>
        <v/>
      </c>
      <c r="I29" s="72" t="str">
        <f>IFERROR(Table13[[#This Row],[DEFAULT SALE PRICE]]*Table13[[#This Row],[QTY]],"")</f>
        <v/>
      </c>
      <c r="J29" s="77"/>
      <c r="K29" s="68"/>
      <c r="L29" s="77"/>
      <c r="M29" s="68"/>
      <c r="N29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29" s="15"/>
    </row>
    <row r="30" spans="2:15" ht="22" customHeight="1" x14ac:dyDescent="0.35">
      <c r="B30" s="14"/>
      <c r="C30" s="74" t="str">
        <f>IF(LEFT(B30,1)="C",IFERROR(VLOOKUP(IF(LEFT(B30,1)="C",B30,"Incorect Bag No"),InventoryListClothes[],4,FALSE),"–"),"-")</f>
        <v>-</v>
      </c>
      <c r="D30" s="74" t="str">
        <f>IF(LEFT(B30,1)="C",IFERROR(VLOOKUP(IF(LEFT(B30,1)="C",B30,"Incorect Bag No"),InventoryListClothes[],5,FALSE),"–"),"-")</f>
        <v>-</v>
      </c>
      <c r="E30" s="72" t="str">
        <f>IF(LEFT(B30,1)="C",IFERROR(VLOOKUP(IF(LEFT(B30,1)="C",B30,"Incorect Bag No"),InventoryListClothes[],8,FALSE),"–"),"-")</f>
        <v>-</v>
      </c>
      <c r="F30" s="73" t="str">
        <f>IF(LEFT(B30,1)="C",IFERROR(VLOOKUP(IF(LEFT(B30,1)="C",B30,"Incorect Bag No"),InventoryListClothes[],11,FALSE),"–"),"-")</f>
        <v>-</v>
      </c>
      <c r="G30" s="12"/>
      <c r="H30" s="90" t="str">
        <f>IFERROR(Table13[[#This Row],[DEFAULT BASE PRICE]]*Table13[[#This Row],[QTY]],"")</f>
        <v/>
      </c>
      <c r="I30" s="72" t="str">
        <f>IFERROR(Table13[[#This Row],[DEFAULT SALE PRICE]]*Table13[[#This Row],[QTY]],"")</f>
        <v/>
      </c>
      <c r="J30" s="77"/>
      <c r="K30" s="68"/>
      <c r="L30" s="77"/>
      <c r="M30" s="68"/>
      <c r="N30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30" s="15"/>
    </row>
    <row r="31" spans="2:15" ht="22" customHeight="1" x14ac:dyDescent="0.35">
      <c r="B31" s="14"/>
      <c r="C31" s="74" t="str">
        <f>IF(LEFT(B31,1)="C",IFERROR(VLOOKUP(IF(LEFT(B31,1)="C",B31,"Incorect Bag No"),InventoryListClothes[],4,FALSE),"–"),"-")</f>
        <v>-</v>
      </c>
      <c r="D31" s="74" t="str">
        <f>IF(LEFT(B31,1)="C",IFERROR(VLOOKUP(IF(LEFT(B31,1)="C",B31,"Incorect Bag No"),InventoryListClothes[],5,FALSE),"–"),"-")</f>
        <v>-</v>
      </c>
      <c r="E31" s="72" t="str">
        <f>IF(LEFT(B31,1)="C",IFERROR(VLOOKUP(IF(LEFT(B31,1)="C",B31,"Incorect Bag No"),InventoryListClothes[],8,FALSE),"–"),"-")</f>
        <v>-</v>
      </c>
      <c r="F31" s="73" t="str">
        <f>IF(LEFT(B31,1)="C",IFERROR(VLOOKUP(IF(LEFT(B31,1)="C",B31,"Incorect Bag No"),InventoryListClothes[],11,FALSE),"–"),"-")</f>
        <v>-</v>
      </c>
      <c r="G31" s="12"/>
      <c r="H31" s="90" t="str">
        <f>IFERROR(Table13[[#This Row],[DEFAULT BASE PRICE]]*Table13[[#This Row],[QTY]],"")</f>
        <v/>
      </c>
      <c r="I31" s="72" t="str">
        <f>IFERROR(Table13[[#This Row],[DEFAULT SALE PRICE]]*Table13[[#This Row],[QTY]],"")</f>
        <v/>
      </c>
      <c r="J31" s="77"/>
      <c r="K31" s="68"/>
      <c r="L31" s="77"/>
      <c r="M31" s="68"/>
      <c r="N31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31" s="15"/>
    </row>
    <row r="32" spans="2:15" ht="22" customHeight="1" x14ac:dyDescent="0.35">
      <c r="B32" s="14"/>
      <c r="C32" s="74" t="str">
        <f>IF(LEFT(B32,1)="C",IFERROR(VLOOKUP(IF(LEFT(B32,1)="C",B32,"Incorect Bag No"),InventoryListClothes[],4,FALSE),"–"),"-")</f>
        <v>-</v>
      </c>
      <c r="D32" s="74" t="str">
        <f>IF(LEFT(B32,1)="C",IFERROR(VLOOKUP(IF(LEFT(B32,1)="C",B32,"Incorect Bag No"),InventoryListClothes[],5,FALSE),"–"),"-")</f>
        <v>-</v>
      </c>
      <c r="E32" s="72" t="str">
        <f>IF(LEFT(B32,1)="C",IFERROR(VLOOKUP(IF(LEFT(B32,1)="C",B32,"Incorect Bag No"),InventoryListClothes[],8,FALSE),"–"),"-")</f>
        <v>-</v>
      </c>
      <c r="F32" s="73" t="str">
        <f>IF(LEFT(B32,1)="C",IFERROR(VLOOKUP(IF(LEFT(B32,1)="C",B32,"Incorect Bag No"),InventoryListClothes[],11,FALSE),"–"),"-")</f>
        <v>-</v>
      </c>
      <c r="G32" s="12"/>
      <c r="H32" s="90" t="str">
        <f>IFERROR(Table13[[#This Row],[DEFAULT BASE PRICE]]*Table13[[#This Row],[QTY]],"")</f>
        <v/>
      </c>
      <c r="I32" s="72" t="str">
        <f>IFERROR(Table13[[#This Row],[DEFAULT SALE PRICE]]*Table13[[#This Row],[QTY]],"")</f>
        <v/>
      </c>
      <c r="J32" s="77"/>
      <c r="K32" s="68"/>
      <c r="L32" s="77"/>
      <c r="M32" s="68"/>
      <c r="N32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32" s="15"/>
    </row>
    <row r="33" spans="2:15" ht="22" customHeight="1" x14ac:dyDescent="0.35">
      <c r="B33" s="14"/>
      <c r="C33" s="74" t="str">
        <f>IF(LEFT(B33,1)="C",IFERROR(VLOOKUP(IF(LEFT(B33,1)="C",B33,"Incorect Bag No"),InventoryListClothes[],4,FALSE),"–"),"-")</f>
        <v>-</v>
      </c>
      <c r="D33" s="74" t="str">
        <f>IF(LEFT(B33,1)="C",IFERROR(VLOOKUP(IF(LEFT(B33,1)="C",B33,"Incorect Bag No"),InventoryListClothes[],5,FALSE),"–"),"-")</f>
        <v>-</v>
      </c>
      <c r="E33" s="72" t="str">
        <f>IF(LEFT(B33,1)="C",IFERROR(VLOOKUP(IF(LEFT(B33,1)="C",B33,"Incorect Bag No"),InventoryListClothes[],8,FALSE),"–"),"-")</f>
        <v>-</v>
      </c>
      <c r="F33" s="73" t="str">
        <f>IF(LEFT(B33,1)="C",IFERROR(VLOOKUP(IF(LEFT(B33,1)="C",B33,"Incorect Bag No"),InventoryListClothes[],11,FALSE),"–"),"-")</f>
        <v>-</v>
      </c>
      <c r="G33" s="12"/>
      <c r="H33" s="90" t="str">
        <f>IFERROR(Table13[[#This Row],[DEFAULT BASE PRICE]]*Table13[[#This Row],[QTY]],"")</f>
        <v/>
      </c>
      <c r="I33" s="72" t="str">
        <f>IFERROR(Table13[[#This Row],[DEFAULT SALE PRICE]]*Table13[[#This Row],[QTY]],"")</f>
        <v/>
      </c>
      <c r="J33" s="77"/>
      <c r="K33" s="68"/>
      <c r="L33" s="77"/>
      <c r="M33" s="68"/>
      <c r="N33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33" s="15"/>
    </row>
    <row r="34" spans="2:15" ht="22" customHeight="1" x14ac:dyDescent="0.35">
      <c r="B34" s="14"/>
      <c r="C34" s="74" t="str">
        <f>IF(LEFT(B34,1)="C",IFERROR(VLOOKUP(IF(LEFT(B34,1)="C",B34,"Incorect Bag No"),InventoryListClothes[],4,FALSE),"–"),"-")</f>
        <v>-</v>
      </c>
      <c r="D34" s="74" t="str">
        <f>IF(LEFT(B34,1)="C",IFERROR(VLOOKUP(IF(LEFT(B34,1)="C",B34,"Incorect Bag No"),InventoryListClothes[],5,FALSE),"–"),"-")</f>
        <v>-</v>
      </c>
      <c r="E34" s="72" t="str">
        <f>IF(LEFT(B34,1)="C",IFERROR(VLOOKUP(IF(LEFT(B34,1)="C",B34,"Incorect Bag No"),InventoryListClothes[],8,FALSE),"–"),"-")</f>
        <v>-</v>
      </c>
      <c r="F34" s="73" t="str">
        <f>IF(LEFT(B34,1)="C",IFERROR(VLOOKUP(IF(LEFT(B34,1)="C",B34,"Incorect Bag No"),InventoryListClothes[],11,FALSE),"–"),"-")</f>
        <v>-</v>
      </c>
      <c r="G34" s="12"/>
      <c r="H34" s="90" t="str">
        <f>IFERROR(Table13[[#This Row],[DEFAULT BASE PRICE]]*Table13[[#This Row],[QTY]],"")</f>
        <v/>
      </c>
      <c r="I34" s="72" t="str">
        <f>IFERROR(Table13[[#This Row],[DEFAULT SALE PRICE]]*Table13[[#This Row],[QTY]],"")</f>
        <v/>
      </c>
      <c r="J34" s="77"/>
      <c r="K34" s="68"/>
      <c r="L34" s="77"/>
      <c r="M34" s="68"/>
      <c r="N34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34" s="15"/>
    </row>
    <row r="35" spans="2:15" ht="22" customHeight="1" x14ac:dyDescent="0.35">
      <c r="B35" s="14"/>
      <c r="C35" s="74" t="str">
        <f>IF(LEFT(B35,1)="C",IFERROR(VLOOKUP(IF(LEFT(B35,1)="C",B35,"Incorect Bag No"),InventoryListClothes[],4,FALSE),"–"),"-")</f>
        <v>-</v>
      </c>
      <c r="D35" s="74" t="str">
        <f>IF(LEFT(B35,1)="C",IFERROR(VLOOKUP(IF(LEFT(B35,1)="C",B35,"Incorect Bag No"),InventoryListClothes[],5,FALSE),"–"),"-")</f>
        <v>-</v>
      </c>
      <c r="E35" s="72" t="str">
        <f>IF(LEFT(B35,1)="C",IFERROR(VLOOKUP(IF(LEFT(B35,1)="C",B35,"Incorect Bag No"),InventoryListClothes[],8,FALSE),"–"),"-")</f>
        <v>-</v>
      </c>
      <c r="F35" s="73" t="str">
        <f>IF(LEFT(B35,1)="C",IFERROR(VLOOKUP(IF(LEFT(B35,1)="C",B35,"Incorect Bag No"),InventoryListClothes[],11,FALSE),"–"),"-")</f>
        <v>-</v>
      </c>
      <c r="G35" s="12"/>
      <c r="H35" s="90" t="str">
        <f>IFERROR(Table13[[#This Row],[DEFAULT BASE PRICE]]*Table13[[#This Row],[QTY]],"")</f>
        <v/>
      </c>
      <c r="I35" s="72" t="str">
        <f>IFERROR(Table13[[#This Row],[DEFAULT SALE PRICE]]*Table13[[#This Row],[QTY]],"")</f>
        <v/>
      </c>
      <c r="J35" s="77"/>
      <c r="K35" s="68"/>
      <c r="L35" s="77"/>
      <c r="M35" s="68"/>
      <c r="N35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35" s="15"/>
    </row>
    <row r="36" spans="2:15" ht="22" customHeight="1" x14ac:dyDescent="0.35">
      <c r="B36" s="14"/>
      <c r="C36" s="74" t="str">
        <f>IF(LEFT(B36,1)="C",IFERROR(VLOOKUP(IF(LEFT(B36,1)="C",B36,"Incorect Bag No"),InventoryListClothes[],4,FALSE),"–"),"-")</f>
        <v>-</v>
      </c>
      <c r="D36" s="74" t="str">
        <f>IF(LEFT(B36,1)="C",IFERROR(VLOOKUP(IF(LEFT(B36,1)="C",B36,"Incorect Bag No"),InventoryListClothes[],5,FALSE),"–"),"-")</f>
        <v>-</v>
      </c>
      <c r="E36" s="72" t="str">
        <f>IF(LEFT(B36,1)="C",IFERROR(VLOOKUP(IF(LEFT(B36,1)="C",B36,"Incorect Bag No"),InventoryListClothes[],8,FALSE),"–"),"-")</f>
        <v>-</v>
      </c>
      <c r="F36" s="73" t="str">
        <f>IF(LEFT(B36,1)="C",IFERROR(VLOOKUP(IF(LEFT(B36,1)="C",B36,"Incorect Bag No"),InventoryListClothes[],11,FALSE),"–"),"-")</f>
        <v>-</v>
      </c>
      <c r="G36" s="12"/>
      <c r="H36" s="90" t="str">
        <f>IFERROR(Table13[[#This Row],[DEFAULT BASE PRICE]]*Table13[[#This Row],[QTY]],"")</f>
        <v/>
      </c>
      <c r="I36" s="72" t="str">
        <f>IFERROR(Table13[[#This Row],[DEFAULT SALE PRICE]]*Table13[[#This Row],[QTY]],"")</f>
        <v/>
      </c>
      <c r="J36" s="77"/>
      <c r="K36" s="68"/>
      <c r="L36" s="77"/>
      <c r="M36" s="68"/>
      <c r="N36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36" s="15"/>
    </row>
    <row r="37" spans="2:15" ht="22" customHeight="1" x14ac:dyDescent="0.35">
      <c r="B37" s="14"/>
      <c r="C37" s="74" t="str">
        <f>IF(LEFT(B37,1)="C",IFERROR(VLOOKUP(IF(LEFT(B37,1)="C",B37,"Incorect Bag No"),InventoryListClothes[],4,FALSE),"–"),"-")</f>
        <v>-</v>
      </c>
      <c r="D37" s="74" t="str">
        <f>IF(LEFT(B37,1)="C",IFERROR(VLOOKUP(IF(LEFT(B37,1)="C",B37,"Incorect Bag No"),InventoryListClothes[],5,FALSE),"–"),"-")</f>
        <v>-</v>
      </c>
      <c r="E37" s="72" t="str">
        <f>IF(LEFT(B37,1)="C",IFERROR(VLOOKUP(IF(LEFT(B37,1)="C",B37,"Incorect Bag No"),InventoryListClothes[],8,FALSE),"–"),"-")</f>
        <v>-</v>
      </c>
      <c r="F37" s="73" t="str">
        <f>IF(LEFT(B37,1)="C",IFERROR(VLOOKUP(IF(LEFT(B37,1)="C",B37,"Incorect Bag No"),InventoryListClothes[],11,FALSE),"–"),"-")</f>
        <v>-</v>
      </c>
      <c r="G37" s="12"/>
      <c r="H37" s="90" t="str">
        <f>IFERROR(Table13[[#This Row],[DEFAULT BASE PRICE]]*Table13[[#This Row],[QTY]],"")</f>
        <v/>
      </c>
      <c r="I37" s="72" t="str">
        <f>IFERROR(Table13[[#This Row],[DEFAULT SALE PRICE]]*Table13[[#This Row],[QTY]],"")</f>
        <v/>
      </c>
      <c r="J37" s="77"/>
      <c r="K37" s="68"/>
      <c r="L37" s="77"/>
      <c r="M37" s="68"/>
      <c r="N37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37" s="15"/>
    </row>
    <row r="38" spans="2:15" ht="22" customHeight="1" x14ac:dyDescent="0.35">
      <c r="B38" s="14"/>
      <c r="C38" s="74" t="str">
        <f>IF(LEFT(B38,1)="C",IFERROR(VLOOKUP(IF(LEFT(B38,1)="C",B38,"Incorect Bag No"),InventoryListClothes[],4,FALSE),"–"),"-")</f>
        <v>-</v>
      </c>
      <c r="D38" s="74" t="str">
        <f>IF(LEFT(B38,1)="C",IFERROR(VLOOKUP(IF(LEFT(B38,1)="C",B38,"Incorect Bag No"),InventoryListClothes[],5,FALSE),"–"),"-")</f>
        <v>-</v>
      </c>
      <c r="E38" s="72" t="str">
        <f>IF(LEFT(B38,1)="C",IFERROR(VLOOKUP(IF(LEFT(B38,1)="C",B38,"Incorect Bag No"),InventoryListClothes[],8,FALSE),"–"),"-")</f>
        <v>-</v>
      </c>
      <c r="F38" s="73" t="str">
        <f>IF(LEFT(B38,1)="C",IFERROR(VLOOKUP(IF(LEFT(B38,1)="C",B38,"Incorect Bag No"),InventoryListClothes[],11,FALSE),"–"),"-")</f>
        <v>-</v>
      </c>
      <c r="G38" s="12"/>
      <c r="H38" s="90" t="str">
        <f>IFERROR(Table13[[#This Row],[DEFAULT BASE PRICE]]*Table13[[#This Row],[QTY]],"")</f>
        <v/>
      </c>
      <c r="I38" s="72" t="str">
        <f>IFERROR(Table13[[#This Row],[DEFAULT SALE PRICE]]*Table13[[#This Row],[QTY]],"")</f>
        <v/>
      </c>
      <c r="J38" s="77"/>
      <c r="K38" s="68"/>
      <c r="L38" s="77"/>
      <c r="M38" s="68"/>
      <c r="N38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38" s="15"/>
    </row>
    <row r="39" spans="2:15" ht="22" customHeight="1" x14ac:dyDescent="0.35">
      <c r="B39" s="14"/>
      <c r="C39" s="74" t="str">
        <f>IF(LEFT(B39,1)="C",IFERROR(VLOOKUP(IF(LEFT(B39,1)="C",B39,"Incorect Bag No"),InventoryListClothes[],4,FALSE),"–"),"-")</f>
        <v>-</v>
      </c>
      <c r="D39" s="74" t="str">
        <f>IF(LEFT(B39,1)="C",IFERROR(VLOOKUP(IF(LEFT(B39,1)="C",B39,"Incorect Bag No"),InventoryListClothes[],5,FALSE),"–"),"-")</f>
        <v>-</v>
      </c>
      <c r="E39" s="72" t="str">
        <f>IF(LEFT(B39,1)="C",IFERROR(VLOOKUP(IF(LEFT(B39,1)="C",B39,"Incorect Bag No"),InventoryListClothes[],8,FALSE),"–"),"-")</f>
        <v>-</v>
      </c>
      <c r="F39" s="73" t="str">
        <f>IF(LEFT(B39,1)="C",IFERROR(VLOOKUP(IF(LEFT(B39,1)="C",B39,"Incorect Bag No"),InventoryListClothes[],11,FALSE),"–"),"-")</f>
        <v>-</v>
      </c>
      <c r="G39" s="12"/>
      <c r="H39" s="90" t="str">
        <f>IFERROR(Table13[[#This Row],[DEFAULT BASE PRICE]]*Table13[[#This Row],[QTY]],"")</f>
        <v/>
      </c>
      <c r="I39" s="72" t="str">
        <f>IFERROR(Table13[[#This Row],[DEFAULT SALE PRICE]]*Table13[[#This Row],[QTY]],"")</f>
        <v/>
      </c>
      <c r="J39" s="77"/>
      <c r="K39" s="68"/>
      <c r="L39" s="77"/>
      <c r="M39" s="68"/>
      <c r="N39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39" s="15"/>
    </row>
    <row r="40" spans="2:15" ht="22" customHeight="1" x14ac:dyDescent="0.35">
      <c r="B40" s="14"/>
      <c r="C40" s="74" t="str">
        <f>IF(LEFT(B40,1)="C",IFERROR(VLOOKUP(IF(LEFT(B40,1)="C",B40,"Incorect Bag No"),InventoryListClothes[],4,FALSE),"–"),"-")</f>
        <v>-</v>
      </c>
      <c r="D40" s="74" t="str">
        <f>IF(LEFT(B40,1)="C",IFERROR(VLOOKUP(IF(LEFT(B40,1)="C",B40,"Incorect Bag No"),InventoryListClothes[],5,FALSE),"–"),"-")</f>
        <v>-</v>
      </c>
      <c r="E40" s="72" t="str">
        <f>IF(LEFT(B40,1)="C",IFERROR(VLOOKUP(IF(LEFT(B40,1)="C",B40,"Incorect Bag No"),InventoryListClothes[],8,FALSE),"–"),"-")</f>
        <v>-</v>
      </c>
      <c r="F40" s="73" t="str">
        <f>IF(LEFT(B40,1)="C",IFERROR(VLOOKUP(IF(LEFT(B40,1)="C",B40,"Incorect Bag No"),InventoryListClothes[],11,FALSE),"–"),"-")</f>
        <v>-</v>
      </c>
      <c r="G40" s="12"/>
      <c r="H40" s="90" t="str">
        <f>IFERROR(Table13[[#This Row],[DEFAULT BASE PRICE]]*Table13[[#This Row],[QTY]],"")</f>
        <v/>
      </c>
      <c r="I40" s="72" t="str">
        <f>IFERROR(Table13[[#This Row],[DEFAULT SALE PRICE]]*Table13[[#This Row],[QTY]],"")</f>
        <v/>
      </c>
      <c r="J40" s="77"/>
      <c r="K40" s="68"/>
      <c r="L40" s="77"/>
      <c r="M40" s="68"/>
      <c r="N40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40" s="15"/>
    </row>
    <row r="41" spans="2:15" ht="22" customHeight="1" x14ac:dyDescent="0.35">
      <c r="B41" s="14"/>
      <c r="C41" s="74" t="str">
        <f>IF(LEFT(B41,1)="C",IFERROR(VLOOKUP(IF(LEFT(B41,1)="C",B41,"Incorect Bag No"),InventoryListClothes[],4,FALSE),"–"),"-")</f>
        <v>-</v>
      </c>
      <c r="D41" s="74" t="str">
        <f>IF(LEFT(B41,1)="C",IFERROR(VLOOKUP(IF(LEFT(B41,1)="C",B41,"Incorect Bag No"),InventoryListClothes[],5,FALSE),"–"),"-")</f>
        <v>-</v>
      </c>
      <c r="E41" s="72" t="str">
        <f>IF(LEFT(B41,1)="C",IFERROR(VLOOKUP(IF(LEFT(B41,1)="C",B41,"Incorect Bag No"),InventoryListClothes[],8,FALSE),"–"),"-")</f>
        <v>-</v>
      </c>
      <c r="F41" s="73" t="str">
        <f>IF(LEFT(B41,1)="C",IFERROR(VLOOKUP(IF(LEFT(B41,1)="C",B41,"Incorect Bag No"),InventoryListClothes[],11,FALSE),"–"),"-")</f>
        <v>-</v>
      </c>
      <c r="G41" s="12"/>
      <c r="H41" s="90" t="str">
        <f>IFERROR(Table13[[#This Row],[DEFAULT BASE PRICE]]*Table13[[#This Row],[QTY]],"")</f>
        <v/>
      </c>
      <c r="I41" s="72" t="str">
        <f>IFERROR(Table13[[#This Row],[DEFAULT SALE PRICE]]*Table13[[#This Row],[QTY]],"")</f>
        <v/>
      </c>
      <c r="J41" s="77"/>
      <c r="K41" s="68"/>
      <c r="L41" s="77"/>
      <c r="M41" s="68"/>
      <c r="N41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41" s="15"/>
    </row>
    <row r="42" spans="2:15" ht="22" customHeight="1" x14ac:dyDescent="0.35">
      <c r="B42" s="14"/>
      <c r="C42" s="74" t="str">
        <f>IF(LEFT(B42,1)="C",IFERROR(VLOOKUP(IF(LEFT(B42,1)="C",B42,"Incorect Bag No"),InventoryListClothes[],4,FALSE),"–"),"-")</f>
        <v>-</v>
      </c>
      <c r="D42" s="74" t="str">
        <f>IF(LEFT(B42,1)="C",IFERROR(VLOOKUP(IF(LEFT(B42,1)="C",B42,"Incorect Bag No"),InventoryListClothes[],5,FALSE),"–"),"-")</f>
        <v>-</v>
      </c>
      <c r="E42" s="72" t="str">
        <f>IF(LEFT(B42,1)="C",IFERROR(VLOOKUP(IF(LEFT(B42,1)="C",B42,"Incorect Bag No"),InventoryListClothes[],8,FALSE),"–"),"-")</f>
        <v>-</v>
      </c>
      <c r="F42" s="73" t="str">
        <f>IF(LEFT(B42,1)="C",IFERROR(VLOOKUP(IF(LEFT(B42,1)="C",B42,"Incorect Bag No"),InventoryListClothes[],11,FALSE),"–"),"-")</f>
        <v>-</v>
      </c>
      <c r="G42" s="12"/>
      <c r="H42" s="90" t="str">
        <f>IFERROR(Table13[[#This Row],[DEFAULT BASE PRICE]]*Table13[[#This Row],[QTY]],"")</f>
        <v/>
      </c>
      <c r="I42" s="72" t="str">
        <f>IFERROR(Table13[[#This Row],[DEFAULT SALE PRICE]]*Table13[[#This Row],[QTY]],"")</f>
        <v/>
      </c>
      <c r="J42" s="77"/>
      <c r="K42" s="68"/>
      <c r="L42" s="77"/>
      <c r="M42" s="68"/>
      <c r="N42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42" s="15"/>
    </row>
    <row r="43" spans="2:15" ht="22" customHeight="1" x14ac:dyDescent="0.35">
      <c r="B43" s="14"/>
      <c r="C43" s="74" t="str">
        <f>IF(LEFT(B43,1)="C",IFERROR(VLOOKUP(IF(LEFT(B43,1)="C",B43,"Incorect Bag No"),InventoryListClothes[],4,FALSE),"–"),"-")</f>
        <v>-</v>
      </c>
      <c r="D43" s="74" t="str">
        <f>IF(LEFT(B43,1)="C",IFERROR(VLOOKUP(IF(LEFT(B43,1)="C",B43,"Incorect Bag No"),InventoryListClothes[],5,FALSE),"–"),"-")</f>
        <v>-</v>
      </c>
      <c r="E43" s="72" t="str">
        <f>IF(LEFT(B43,1)="C",IFERROR(VLOOKUP(IF(LEFT(B43,1)="C",B43,"Incorect Bag No"),InventoryListClothes[],8,FALSE),"–"),"-")</f>
        <v>-</v>
      </c>
      <c r="F43" s="73" t="str">
        <f>IF(LEFT(B43,1)="C",IFERROR(VLOOKUP(IF(LEFT(B43,1)="C",B43,"Incorect Bag No"),InventoryListClothes[],11,FALSE),"–"),"-")</f>
        <v>-</v>
      </c>
      <c r="G43" s="12"/>
      <c r="H43" s="90" t="str">
        <f>IFERROR(Table13[[#This Row],[DEFAULT BASE PRICE]]*Table13[[#This Row],[QTY]],"")</f>
        <v/>
      </c>
      <c r="I43" s="72" t="str">
        <f>IFERROR(Table13[[#This Row],[DEFAULT SALE PRICE]]*Table13[[#This Row],[QTY]],"")</f>
        <v/>
      </c>
      <c r="J43" s="77"/>
      <c r="K43" s="68"/>
      <c r="L43" s="77"/>
      <c r="M43" s="68"/>
      <c r="N43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43" s="15"/>
    </row>
    <row r="44" spans="2:15" ht="22" customHeight="1" x14ac:dyDescent="0.35">
      <c r="B44" s="14"/>
      <c r="C44" s="74" t="str">
        <f>IF(LEFT(B44,1)="C",IFERROR(VLOOKUP(IF(LEFT(B44,1)="C",B44,"Incorect Bag No"),InventoryListClothes[],4,FALSE),"–"),"-")</f>
        <v>-</v>
      </c>
      <c r="D44" s="74" t="str">
        <f>IF(LEFT(B44,1)="C",IFERROR(VLOOKUP(IF(LEFT(B44,1)="C",B44,"Incorect Bag No"),InventoryListClothes[],5,FALSE),"–"),"-")</f>
        <v>-</v>
      </c>
      <c r="E44" s="72" t="str">
        <f>IF(LEFT(B44,1)="C",IFERROR(VLOOKUP(IF(LEFT(B44,1)="C",B44,"Incorect Bag No"),InventoryListClothes[],8,FALSE),"–"),"-")</f>
        <v>-</v>
      </c>
      <c r="F44" s="73" t="str">
        <f>IF(LEFT(B44,1)="C",IFERROR(VLOOKUP(IF(LEFT(B44,1)="C",B44,"Incorect Bag No"),InventoryListClothes[],11,FALSE),"–"),"-")</f>
        <v>-</v>
      </c>
      <c r="G44" s="12"/>
      <c r="H44" s="90" t="str">
        <f>IFERROR(Table13[[#This Row],[DEFAULT BASE PRICE]]*Table13[[#This Row],[QTY]],"")</f>
        <v/>
      </c>
      <c r="I44" s="72" t="str">
        <f>IFERROR(Table13[[#This Row],[DEFAULT SALE PRICE]]*Table13[[#This Row],[QTY]],"")</f>
        <v/>
      </c>
      <c r="J44" s="77"/>
      <c r="K44" s="68"/>
      <c r="L44" s="77"/>
      <c r="M44" s="68"/>
      <c r="N44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44" s="15"/>
    </row>
    <row r="45" spans="2:15" ht="22" customHeight="1" x14ac:dyDescent="0.35">
      <c r="B45" s="14"/>
      <c r="C45" s="74" t="str">
        <f>IF(LEFT(B45,1)="C",IFERROR(VLOOKUP(IF(LEFT(B45,1)="C",B45,"Incorect Bag No"),InventoryListClothes[],4,FALSE),"–"),"-")</f>
        <v>-</v>
      </c>
      <c r="D45" s="74" t="str">
        <f>IF(LEFT(B45,1)="C",IFERROR(VLOOKUP(IF(LEFT(B45,1)="C",B45,"Incorect Bag No"),InventoryListClothes[],5,FALSE),"–"),"-")</f>
        <v>-</v>
      </c>
      <c r="E45" s="72" t="str">
        <f>IF(LEFT(B45,1)="C",IFERROR(VLOOKUP(IF(LEFT(B45,1)="C",B45,"Incorect Bag No"),InventoryListClothes[],8,FALSE),"–"),"-")</f>
        <v>-</v>
      </c>
      <c r="F45" s="73" t="str">
        <f>IF(LEFT(B45,1)="C",IFERROR(VLOOKUP(IF(LEFT(B45,1)="C",B45,"Incorect Bag No"),InventoryListClothes[],11,FALSE),"–"),"-")</f>
        <v>-</v>
      </c>
      <c r="G45" s="12"/>
      <c r="H45" s="90" t="str">
        <f>IFERROR(Table13[[#This Row],[DEFAULT BASE PRICE]]*Table13[[#This Row],[QTY]],"")</f>
        <v/>
      </c>
      <c r="I45" s="72" t="str">
        <f>IFERROR(Table13[[#This Row],[DEFAULT SALE PRICE]]*Table13[[#This Row],[QTY]],"")</f>
        <v/>
      </c>
      <c r="J45" s="77"/>
      <c r="K45" s="68"/>
      <c r="L45" s="77"/>
      <c r="M45" s="68"/>
      <c r="N45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45" s="15"/>
    </row>
    <row r="46" spans="2:15" ht="22" customHeight="1" x14ac:dyDescent="0.35">
      <c r="B46" s="14"/>
      <c r="C46" s="74" t="str">
        <f>IF(LEFT(B46,1)="C",IFERROR(VLOOKUP(IF(LEFT(B46,1)="C",B46,"Incorect Bag No"),InventoryListClothes[],4,FALSE),"–"),"-")</f>
        <v>-</v>
      </c>
      <c r="D46" s="74" t="str">
        <f>IF(LEFT(B46,1)="C",IFERROR(VLOOKUP(IF(LEFT(B46,1)="C",B46,"Incorect Bag No"),InventoryListClothes[],5,FALSE),"–"),"-")</f>
        <v>-</v>
      </c>
      <c r="E46" s="72" t="str">
        <f>IF(LEFT(B46,1)="C",IFERROR(VLOOKUP(IF(LEFT(B46,1)="C",B46,"Incorect Bag No"),InventoryListClothes[],8,FALSE),"–"),"-")</f>
        <v>-</v>
      </c>
      <c r="F46" s="73" t="str">
        <f>IF(LEFT(B46,1)="C",IFERROR(VLOOKUP(IF(LEFT(B46,1)="C",B46,"Incorect Bag No"),InventoryListClothes[],11,FALSE),"–"),"-")</f>
        <v>-</v>
      </c>
      <c r="G46" s="12"/>
      <c r="H46" s="90" t="str">
        <f>IFERROR(Table13[[#This Row],[DEFAULT BASE PRICE]]*Table13[[#This Row],[QTY]],"")</f>
        <v/>
      </c>
      <c r="I46" s="72" t="str">
        <f>IFERROR(Table13[[#This Row],[DEFAULT SALE PRICE]]*Table13[[#This Row],[QTY]],"")</f>
        <v/>
      </c>
      <c r="J46" s="77"/>
      <c r="K46" s="68"/>
      <c r="L46" s="77"/>
      <c r="M46" s="68"/>
      <c r="N46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46" s="15"/>
    </row>
    <row r="47" spans="2:15" ht="22" customHeight="1" x14ac:dyDescent="0.35">
      <c r="B47" s="14"/>
      <c r="C47" s="74" t="str">
        <f>IF(LEFT(B47,1)="C",IFERROR(VLOOKUP(IF(LEFT(B47,1)="C",B47,"Incorect Bag No"),InventoryListClothes[],4,FALSE),"–"),"-")</f>
        <v>-</v>
      </c>
      <c r="D47" s="74" t="str">
        <f>IF(LEFT(B47,1)="C",IFERROR(VLOOKUP(IF(LEFT(B47,1)="C",B47,"Incorect Bag No"),InventoryListClothes[],5,FALSE),"–"),"-")</f>
        <v>-</v>
      </c>
      <c r="E47" s="72" t="str">
        <f>IF(LEFT(B47,1)="C",IFERROR(VLOOKUP(IF(LEFT(B47,1)="C",B47,"Incorect Bag No"),InventoryListClothes[],8,FALSE),"–"),"-")</f>
        <v>-</v>
      </c>
      <c r="F47" s="73" t="str">
        <f>IF(LEFT(B47,1)="C",IFERROR(VLOOKUP(IF(LEFT(B47,1)="C",B47,"Incorect Bag No"),InventoryListClothes[],11,FALSE),"–"),"-")</f>
        <v>-</v>
      </c>
      <c r="G47" s="12"/>
      <c r="H47" s="90" t="str">
        <f>IFERROR(Table13[[#This Row],[DEFAULT BASE PRICE]]*Table13[[#This Row],[QTY]],"")</f>
        <v/>
      </c>
      <c r="I47" s="72" t="str">
        <f>IFERROR(Table13[[#This Row],[DEFAULT SALE PRICE]]*Table13[[#This Row],[QTY]],"")</f>
        <v/>
      </c>
      <c r="J47" s="77"/>
      <c r="K47" s="68"/>
      <c r="L47" s="77"/>
      <c r="M47" s="68"/>
      <c r="N47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47" s="15"/>
    </row>
    <row r="48" spans="2:15" ht="22" customHeight="1" x14ac:dyDescent="0.35">
      <c r="B48" s="14"/>
      <c r="C48" s="74" t="str">
        <f>IF(LEFT(B48,1)="C",IFERROR(VLOOKUP(IF(LEFT(B48,1)="C",B48,"Incorect Bag No"),InventoryListClothes[],4,FALSE),"–"),"-")</f>
        <v>-</v>
      </c>
      <c r="D48" s="74" t="str">
        <f>IF(LEFT(B48,1)="C",IFERROR(VLOOKUP(IF(LEFT(B48,1)="C",B48,"Incorect Bag No"),InventoryListClothes[],5,FALSE),"–"),"-")</f>
        <v>-</v>
      </c>
      <c r="E48" s="72" t="str">
        <f>IF(LEFT(B48,1)="C",IFERROR(VLOOKUP(IF(LEFT(B48,1)="C",B48,"Incorect Bag No"),InventoryListClothes[],8,FALSE),"–"),"-")</f>
        <v>-</v>
      </c>
      <c r="F48" s="73" t="str">
        <f>IF(LEFT(B48,1)="C",IFERROR(VLOOKUP(IF(LEFT(B48,1)="C",B48,"Incorect Bag No"),InventoryListClothes[],11,FALSE),"–"),"-")</f>
        <v>-</v>
      </c>
      <c r="G48" s="12"/>
      <c r="H48" s="90" t="str">
        <f>IFERROR(Table13[[#This Row],[DEFAULT BASE PRICE]]*Table13[[#This Row],[QTY]],"")</f>
        <v/>
      </c>
      <c r="I48" s="72" t="str">
        <f>IFERROR(Table13[[#This Row],[DEFAULT SALE PRICE]]*Table13[[#This Row],[QTY]],"")</f>
        <v/>
      </c>
      <c r="J48" s="77"/>
      <c r="K48" s="68"/>
      <c r="L48" s="77"/>
      <c r="M48" s="68"/>
      <c r="N48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48" s="15"/>
    </row>
    <row r="49" spans="2:15" ht="22" customHeight="1" x14ac:dyDescent="0.35">
      <c r="B49" s="14"/>
      <c r="C49" s="74" t="str">
        <f>IF(LEFT(B49,1)="C",IFERROR(VLOOKUP(IF(LEFT(B49,1)="C",B49,"Incorect Bag No"),InventoryListClothes[],4,FALSE),"–"),"-")</f>
        <v>-</v>
      </c>
      <c r="D49" s="74" t="str">
        <f>IF(LEFT(B49,1)="C",IFERROR(VLOOKUP(IF(LEFT(B49,1)="C",B49,"Incorect Bag No"),InventoryListClothes[],5,FALSE),"–"),"-")</f>
        <v>-</v>
      </c>
      <c r="E49" s="72" t="str">
        <f>IF(LEFT(B49,1)="C",IFERROR(VLOOKUP(IF(LEFT(B49,1)="C",B49,"Incorect Bag No"),InventoryListClothes[],8,FALSE),"–"),"-")</f>
        <v>-</v>
      </c>
      <c r="F49" s="73" t="str">
        <f>IF(LEFT(B49,1)="C",IFERROR(VLOOKUP(IF(LEFT(B49,1)="C",B49,"Incorect Bag No"),InventoryListClothes[],11,FALSE),"–"),"-")</f>
        <v>-</v>
      </c>
      <c r="G49" s="12"/>
      <c r="H49" s="90" t="str">
        <f>IFERROR(Table13[[#This Row],[DEFAULT BASE PRICE]]*Table13[[#This Row],[QTY]],"")</f>
        <v/>
      </c>
      <c r="I49" s="72" t="str">
        <f>IFERROR(Table13[[#This Row],[DEFAULT SALE PRICE]]*Table13[[#This Row],[QTY]],"")</f>
        <v/>
      </c>
      <c r="J49" s="77"/>
      <c r="K49" s="68"/>
      <c r="L49" s="77"/>
      <c r="M49" s="68"/>
      <c r="N49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49" s="15"/>
    </row>
    <row r="50" spans="2:15" ht="22" customHeight="1" x14ac:dyDescent="0.35">
      <c r="B50" s="14"/>
      <c r="C50" s="74" t="str">
        <f>IF(LEFT(B50,1)="C",IFERROR(VLOOKUP(IF(LEFT(B50,1)="C",B50,"Incorect Bag No"),InventoryListClothes[],4,FALSE),"–"),"-")</f>
        <v>-</v>
      </c>
      <c r="D50" s="74" t="str">
        <f>IF(LEFT(B50,1)="C",IFERROR(VLOOKUP(IF(LEFT(B50,1)="C",B50,"Incorect Bag No"),InventoryListClothes[],5,FALSE),"–"),"-")</f>
        <v>-</v>
      </c>
      <c r="E50" s="72" t="str">
        <f>IF(LEFT(B50,1)="C",IFERROR(VLOOKUP(IF(LEFT(B50,1)="C",B50,"Incorect Bag No"),InventoryListClothes[],8,FALSE),"–"),"-")</f>
        <v>-</v>
      </c>
      <c r="F50" s="73" t="str">
        <f>IF(LEFT(B50,1)="C",IFERROR(VLOOKUP(IF(LEFT(B50,1)="C",B50,"Incorect Bag No"),InventoryListClothes[],11,FALSE),"–"),"-")</f>
        <v>-</v>
      </c>
      <c r="G50" s="12"/>
      <c r="H50" s="90" t="str">
        <f>IFERROR(Table13[[#This Row],[DEFAULT BASE PRICE]]*Table13[[#This Row],[QTY]],"")</f>
        <v/>
      </c>
      <c r="I50" s="72" t="str">
        <f>IFERROR(Table13[[#This Row],[DEFAULT SALE PRICE]]*Table13[[#This Row],[QTY]],"")</f>
        <v/>
      </c>
      <c r="J50" s="77"/>
      <c r="K50" s="68"/>
      <c r="L50" s="77"/>
      <c r="M50" s="68"/>
      <c r="N50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50" s="15"/>
    </row>
    <row r="51" spans="2:15" ht="22" customHeight="1" x14ac:dyDescent="0.35">
      <c r="B51" s="14"/>
      <c r="C51" s="74" t="str">
        <f>IF(LEFT(B51,1)="C",IFERROR(VLOOKUP(IF(LEFT(B51,1)="C",B51,"Incorect Bag No"),InventoryListClothes[],4,FALSE),"–"),"-")</f>
        <v>-</v>
      </c>
      <c r="D51" s="74" t="str">
        <f>IF(LEFT(B51,1)="C",IFERROR(VLOOKUP(IF(LEFT(B51,1)="C",B51,"Incorect Bag No"),InventoryListClothes[],5,FALSE),"–"),"-")</f>
        <v>-</v>
      </c>
      <c r="E51" s="72" t="str">
        <f>IF(LEFT(B51,1)="C",IFERROR(VLOOKUP(IF(LEFT(B51,1)="C",B51,"Incorect Bag No"),InventoryListClothes[],8,FALSE),"–"),"-")</f>
        <v>-</v>
      </c>
      <c r="F51" s="73" t="str">
        <f>IF(LEFT(B51,1)="C",IFERROR(VLOOKUP(IF(LEFT(B51,1)="C",B51,"Incorect Bag No"),InventoryListClothes[],11,FALSE),"–"),"-")</f>
        <v>-</v>
      </c>
      <c r="G51" s="12"/>
      <c r="H51" s="90" t="str">
        <f>IFERROR(Table13[[#This Row],[DEFAULT BASE PRICE]]*Table13[[#This Row],[QTY]],"")</f>
        <v/>
      </c>
      <c r="I51" s="72" t="str">
        <f>IFERROR(Table13[[#This Row],[DEFAULT SALE PRICE]]*Table13[[#This Row],[QTY]],"")</f>
        <v/>
      </c>
      <c r="J51" s="77"/>
      <c r="K51" s="68"/>
      <c r="L51" s="77"/>
      <c r="M51" s="68"/>
      <c r="N51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51" s="15"/>
    </row>
    <row r="52" spans="2:15" ht="22" customHeight="1" x14ac:dyDescent="0.35">
      <c r="B52" s="14"/>
      <c r="C52" s="74" t="str">
        <f>IF(LEFT(B52,1)="C",IFERROR(VLOOKUP(IF(LEFT(B52,1)="C",B52,"Incorect Bag No"),InventoryListClothes[],4,FALSE),"–"),"-")</f>
        <v>-</v>
      </c>
      <c r="D52" s="74" t="str">
        <f>IF(LEFT(B52,1)="C",IFERROR(VLOOKUP(IF(LEFT(B52,1)="C",B52,"Incorect Bag No"),InventoryListClothes[],5,FALSE),"–"),"-")</f>
        <v>-</v>
      </c>
      <c r="E52" s="72" t="str">
        <f>IF(LEFT(B52,1)="C",IFERROR(VLOOKUP(IF(LEFT(B52,1)="C",B52,"Incorect Bag No"),InventoryListClothes[],8,FALSE),"–"),"-")</f>
        <v>-</v>
      </c>
      <c r="F52" s="73" t="str">
        <f>IF(LEFT(B52,1)="C",IFERROR(VLOOKUP(IF(LEFT(B52,1)="C",B52,"Incorect Bag No"),InventoryListClothes[],11,FALSE),"–"),"-")</f>
        <v>-</v>
      </c>
      <c r="G52" s="12"/>
      <c r="H52" s="90" t="str">
        <f>IFERROR(Table13[[#This Row],[DEFAULT BASE PRICE]]*Table13[[#This Row],[QTY]],"")</f>
        <v/>
      </c>
      <c r="I52" s="72" t="str">
        <f>IFERROR(Table13[[#This Row],[DEFAULT SALE PRICE]]*Table13[[#This Row],[QTY]],"")</f>
        <v/>
      </c>
      <c r="J52" s="77"/>
      <c r="K52" s="68"/>
      <c r="L52" s="77"/>
      <c r="M52" s="68"/>
      <c r="N52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52" s="15"/>
    </row>
    <row r="53" spans="2:15" ht="22" customHeight="1" x14ac:dyDescent="0.35">
      <c r="B53" s="14"/>
      <c r="C53" s="74" t="str">
        <f>IF(LEFT(B53,1)="C",IFERROR(VLOOKUP(IF(LEFT(B53,1)="C",B53,"Incorect Bag No"),InventoryListClothes[],4,FALSE),"–"),"-")</f>
        <v>-</v>
      </c>
      <c r="D53" s="74" t="str">
        <f>IF(LEFT(B53,1)="C",IFERROR(VLOOKUP(IF(LEFT(B53,1)="C",B53,"Incorect Bag No"),InventoryListClothes[],5,FALSE),"–"),"-")</f>
        <v>-</v>
      </c>
      <c r="E53" s="72" t="str">
        <f>IF(LEFT(B53,1)="C",IFERROR(VLOOKUP(IF(LEFT(B53,1)="C",B53,"Incorect Bag No"),InventoryListClothes[],8,FALSE),"–"),"-")</f>
        <v>-</v>
      </c>
      <c r="F53" s="73" t="str">
        <f>IF(LEFT(B53,1)="C",IFERROR(VLOOKUP(IF(LEFT(B53,1)="C",B53,"Incorect Bag No"),InventoryListClothes[],11,FALSE),"–"),"-")</f>
        <v>-</v>
      </c>
      <c r="G53" s="12"/>
      <c r="H53" s="90" t="str">
        <f>IFERROR(Table13[[#This Row],[DEFAULT BASE PRICE]]*Table13[[#This Row],[QTY]],"")</f>
        <v/>
      </c>
      <c r="I53" s="72" t="str">
        <f>IFERROR(Table13[[#This Row],[DEFAULT SALE PRICE]]*Table13[[#This Row],[QTY]],"")</f>
        <v/>
      </c>
      <c r="J53" s="77"/>
      <c r="K53" s="68"/>
      <c r="L53" s="77"/>
      <c r="M53" s="68"/>
      <c r="N53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53" s="15"/>
    </row>
    <row r="54" spans="2:15" ht="22" customHeight="1" x14ac:dyDescent="0.35">
      <c r="B54" s="14"/>
      <c r="C54" s="74" t="str">
        <f>IF(LEFT(B54,1)="C",IFERROR(VLOOKUP(IF(LEFT(B54,1)="C",B54,"Incorect Bag No"),InventoryListClothes[],4,FALSE),"–"),"-")</f>
        <v>-</v>
      </c>
      <c r="D54" s="74" t="str">
        <f>IF(LEFT(B54,1)="C",IFERROR(VLOOKUP(IF(LEFT(B54,1)="C",B54,"Incorect Bag No"),InventoryListClothes[],5,FALSE),"–"),"-")</f>
        <v>-</v>
      </c>
      <c r="E54" s="72" t="str">
        <f>IF(LEFT(B54,1)="C",IFERROR(VLOOKUP(IF(LEFT(B54,1)="C",B54,"Incorect Bag No"),InventoryListClothes[],8,FALSE),"–"),"-")</f>
        <v>-</v>
      </c>
      <c r="F54" s="73" t="str">
        <f>IF(LEFT(B54,1)="C",IFERROR(VLOOKUP(IF(LEFT(B54,1)="C",B54,"Incorect Bag No"),InventoryListClothes[],11,FALSE),"–"),"-")</f>
        <v>-</v>
      </c>
      <c r="G54" s="12"/>
      <c r="H54" s="90" t="str">
        <f>IFERROR(Table13[[#This Row],[DEFAULT BASE PRICE]]*Table13[[#This Row],[QTY]],"")</f>
        <v/>
      </c>
      <c r="I54" s="72" t="str">
        <f>IFERROR(Table13[[#This Row],[DEFAULT SALE PRICE]]*Table13[[#This Row],[QTY]],"")</f>
        <v/>
      </c>
      <c r="J54" s="77"/>
      <c r="K54" s="68"/>
      <c r="L54" s="77"/>
      <c r="M54" s="68"/>
      <c r="N54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54" s="15"/>
    </row>
    <row r="55" spans="2:15" ht="22" customHeight="1" x14ac:dyDescent="0.35">
      <c r="B55" s="14"/>
      <c r="C55" s="74" t="str">
        <f>IF(LEFT(B55,1)="C",IFERROR(VLOOKUP(IF(LEFT(B55,1)="C",B55,"Incorect Bag No"),InventoryListClothes[],4,FALSE),"–"),"-")</f>
        <v>-</v>
      </c>
      <c r="D55" s="74" t="str">
        <f>IF(LEFT(B55,1)="C",IFERROR(VLOOKUP(IF(LEFT(B55,1)="C",B55,"Incorect Bag No"),InventoryListClothes[],5,FALSE),"–"),"-")</f>
        <v>-</v>
      </c>
      <c r="E55" s="72" t="str">
        <f>IF(LEFT(B55,1)="C",IFERROR(VLOOKUP(IF(LEFT(B55,1)="C",B55,"Incorect Bag No"),InventoryListClothes[],8,FALSE),"–"),"-")</f>
        <v>-</v>
      </c>
      <c r="F55" s="73" t="str">
        <f>IF(LEFT(B55,1)="C",IFERROR(VLOOKUP(IF(LEFT(B55,1)="C",B55,"Incorect Bag No"),InventoryListClothes[],11,FALSE),"–"),"-")</f>
        <v>-</v>
      </c>
      <c r="G55" s="12"/>
      <c r="H55" s="90" t="str">
        <f>IFERROR(Table13[[#This Row],[DEFAULT BASE PRICE]]*Table13[[#This Row],[QTY]],"")</f>
        <v/>
      </c>
      <c r="I55" s="72" t="str">
        <f>IFERROR(Table13[[#This Row],[DEFAULT SALE PRICE]]*Table13[[#This Row],[QTY]],"")</f>
        <v/>
      </c>
      <c r="J55" s="77"/>
      <c r="K55" s="68"/>
      <c r="L55" s="77"/>
      <c r="M55" s="68"/>
      <c r="N55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55" s="15"/>
    </row>
    <row r="56" spans="2:15" ht="22" customHeight="1" x14ac:dyDescent="0.35">
      <c r="B56" s="14"/>
      <c r="C56" s="74" t="str">
        <f>IF(LEFT(B56,1)="C",IFERROR(VLOOKUP(IF(LEFT(B56,1)="C",B56,"Incorect Bag No"),InventoryListClothes[],4,FALSE),"–"),"-")</f>
        <v>-</v>
      </c>
      <c r="D56" s="74" t="str">
        <f>IF(LEFT(B56,1)="C",IFERROR(VLOOKUP(IF(LEFT(B56,1)="C",B56,"Incorect Bag No"),InventoryListClothes[],5,FALSE),"–"),"-")</f>
        <v>-</v>
      </c>
      <c r="E56" s="72" t="str">
        <f>IF(LEFT(B56,1)="C",IFERROR(VLOOKUP(IF(LEFT(B56,1)="C",B56,"Incorect Bag No"),InventoryListClothes[],8,FALSE),"–"),"-")</f>
        <v>-</v>
      </c>
      <c r="F56" s="73" t="str">
        <f>IF(LEFT(B56,1)="C",IFERROR(VLOOKUP(IF(LEFT(B56,1)="C",B56,"Incorect Bag No"),InventoryListClothes[],11,FALSE),"–"),"-")</f>
        <v>-</v>
      </c>
      <c r="G56" s="12"/>
      <c r="H56" s="90" t="str">
        <f>IFERROR(Table13[[#This Row],[DEFAULT BASE PRICE]]*Table13[[#This Row],[QTY]],"")</f>
        <v/>
      </c>
      <c r="I56" s="72" t="str">
        <f>IFERROR(Table13[[#This Row],[DEFAULT SALE PRICE]]*Table13[[#This Row],[QTY]],"")</f>
        <v/>
      </c>
      <c r="J56" s="77"/>
      <c r="K56" s="68"/>
      <c r="L56" s="77"/>
      <c r="M56" s="68"/>
      <c r="N56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56" s="15"/>
    </row>
    <row r="57" spans="2:15" ht="22" customHeight="1" x14ac:dyDescent="0.35">
      <c r="B57" s="14"/>
      <c r="C57" s="74" t="str">
        <f>IF(LEFT(B57,1)="C",IFERROR(VLOOKUP(IF(LEFT(B57,1)="C",B57,"Incorect Bag No"),InventoryListClothes[],4,FALSE),"–"),"-")</f>
        <v>-</v>
      </c>
      <c r="D57" s="74" t="str">
        <f>IF(LEFT(B57,1)="C",IFERROR(VLOOKUP(IF(LEFT(B57,1)="C",B57,"Incorect Bag No"),InventoryListClothes[],5,FALSE),"–"),"-")</f>
        <v>-</v>
      </c>
      <c r="E57" s="72" t="str">
        <f>IF(LEFT(B57,1)="C",IFERROR(VLOOKUP(IF(LEFT(B57,1)="C",B57,"Incorect Bag No"),InventoryListClothes[],8,FALSE),"–"),"-")</f>
        <v>-</v>
      </c>
      <c r="F57" s="73" t="str">
        <f>IF(LEFT(B57,1)="C",IFERROR(VLOOKUP(IF(LEFT(B57,1)="C",B57,"Incorect Bag No"),InventoryListClothes[],11,FALSE),"–"),"-")</f>
        <v>-</v>
      </c>
      <c r="G57" s="12"/>
      <c r="H57" s="90" t="str">
        <f>IFERROR(Table13[[#This Row],[DEFAULT BASE PRICE]]*Table13[[#This Row],[QTY]],"")</f>
        <v/>
      </c>
      <c r="I57" s="72" t="str">
        <f>IFERROR(Table13[[#This Row],[DEFAULT SALE PRICE]]*Table13[[#This Row],[QTY]],"")</f>
        <v/>
      </c>
      <c r="J57" s="77"/>
      <c r="K57" s="68"/>
      <c r="L57" s="77"/>
      <c r="M57" s="68"/>
      <c r="N57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57" s="15"/>
    </row>
    <row r="58" spans="2:15" ht="22" customHeight="1" x14ac:dyDescent="0.35">
      <c r="B58" s="14"/>
      <c r="C58" s="74" t="str">
        <f>IF(LEFT(B58,1)="C",IFERROR(VLOOKUP(IF(LEFT(B58,1)="C",B58,"Incorect Bag No"),InventoryListClothes[],4,FALSE),"–"),"-")</f>
        <v>-</v>
      </c>
      <c r="D58" s="74" t="str">
        <f>IF(LEFT(B58,1)="C",IFERROR(VLOOKUP(IF(LEFT(B58,1)="C",B58,"Incorect Bag No"),InventoryListClothes[],5,FALSE),"–"),"-")</f>
        <v>-</v>
      </c>
      <c r="E58" s="72" t="str">
        <f>IF(LEFT(B58,1)="C",IFERROR(VLOOKUP(IF(LEFT(B58,1)="C",B58,"Incorect Bag No"),InventoryListClothes[],8,FALSE),"–"),"-")</f>
        <v>-</v>
      </c>
      <c r="F58" s="73" t="str">
        <f>IF(LEFT(B58,1)="C",IFERROR(VLOOKUP(IF(LEFT(B58,1)="C",B58,"Incorect Bag No"),InventoryListClothes[],11,FALSE),"–"),"-")</f>
        <v>-</v>
      </c>
      <c r="G58" s="12"/>
      <c r="H58" s="90" t="str">
        <f>IFERROR(Table13[[#This Row],[DEFAULT BASE PRICE]]*Table13[[#This Row],[QTY]],"")</f>
        <v/>
      </c>
      <c r="I58" s="72" t="str">
        <f>IFERROR(Table13[[#This Row],[DEFAULT SALE PRICE]]*Table13[[#This Row],[QTY]],"")</f>
        <v/>
      </c>
      <c r="J58" s="77"/>
      <c r="K58" s="68"/>
      <c r="L58" s="77"/>
      <c r="M58" s="68"/>
      <c r="N58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58" s="15"/>
    </row>
    <row r="59" spans="2:15" ht="22" customHeight="1" x14ac:dyDescent="0.35">
      <c r="B59" s="14"/>
      <c r="C59" s="74" t="str">
        <f>IF(LEFT(B59,1)="C",IFERROR(VLOOKUP(IF(LEFT(B59,1)="C",B59,"Incorect Bag No"),InventoryListClothes[],4,FALSE),"–"),"-")</f>
        <v>-</v>
      </c>
      <c r="D59" s="74" t="str">
        <f>IF(LEFT(B59,1)="C",IFERROR(VLOOKUP(IF(LEFT(B59,1)="C",B59,"Incorect Bag No"),InventoryListClothes[],5,FALSE),"–"),"-")</f>
        <v>-</v>
      </c>
      <c r="E59" s="72" t="str">
        <f>IF(LEFT(B59,1)="C",IFERROR(VLOOKUP(IF(LEFT(B59,1)="C",B59,"Incorect Bag No"),InventoryListClothes[],8,FALSE),"–"),"-")</f>
        <v>-</v>
      </c>
      <c r="F59" s="73" t="str">
        <f>IF(LEFT(B59,1)="C",IFERROR(VLOOKUP(IF(LEFT(B59,1)="C",B59,"Incorect Bag No"),InventoryListClothes[],11,FALSE),"–"),"-")</f>
        <v>-</v>
      </c>
      <c r="G59" s="12"/>
      <c r="H59" s="90" t="str">
        <f>IFERROR(Table13[[#This Row],[DEFAULT BASE PRICE]]*Table13[[#This Row],[QTY]],"")</f>
        <v/>
      </c>
      <c r="I59" s="72" t="str">
        <f>IFERROR(Table13[[#This Row],[DEFAULT SALE PRICE]]*Table13[[#This Row],[QTY]],"")</f>
        <v/>
      </c>
      <c r="J59" s="77"/>
      <c r="K59" s="68"/>
      <c r="L59" s="77"/>
      <c r="M59" s="68"/>
      <c r="N59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59" s="15"/>
    </row>
    <row r="60" spans="2:15" ht="22" customHeight="1" x14ac:dyDescent="0.35">
      <c r="B60" s="14"/>
      <c r="C60" s="74" t="str">
        <f>IF(LEFT(B60,1)="C",IFERROR(VLOOKUP(IF(LEFT(B60,1)="C",B60,"Incorect Bag No"),InventoryListClothes[],4,FALSE),"–"),"-")</f>
        <v>-</v>
      </c>
      <c r="D60" s="74" t="str">
        <f>IF(LEFT(B60,1)="C",IFERROR(VLOOKUP(IF(LEFT(B60,1)="C",B60,"Incorect Bag No"),InventoryListClothes[],5,FALSE),"–"),"-")</f>
        <v>-</v>
      </c>
      <c r="E60" s="72" t="str">
        <f>IF(LEFT(B60,1)="C",IFERROR(VLOOKUP(IF(LEFT(B60,1)="C",B60,"Incorect Bag No"),InventoryListClothes[],8,FALSE),"–"),"-")</f>
        <v>-</v>
      </c>
      <c r="F60" s="73" t="str">
        <f>IF(LEFT(B60,1)="C",IFERROR(VLOOKUP(IF(LEFT(B60,1)="C",B60,"Incorect Bag No"),InventoryListClothes[],11,FALSE),"–"),"-")</f>
        <v>-</v>
      </c>
      <c r="G60" s="12"/>
      <c r="H60" s="90" t="str">
        <f>IFERROR(Table13[[#This Row],[DEFAULT BASE PRICE]]*Table13[[#This Row],[QTY]],"")</f>
        <v/>
      </c>
      <c r="I60" s="72" t="str">
        <f>IFERROR(Table13[[#This Row],[DEFAULT SALE PRICE]]*Table13[[#This Row],[QTY]],"")</f>
        <v/>
      </c>
      <c r="J60" s="77"/>
      <c r="K60" s="68"/>
      <c r="L60" s="77"/>
      <c r="M60" s="68"/>
      <c r="N60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60" s="15"/>
    </row>
    <row r="61" spans="2:15" ht="22" customHeight="1" x14ac:dyDescent="0.35">
      <c r="B61" s="14"/>
      <c r="C61" s="74" t="str">
        <f>IF(LEFT(B61,1)="C",IFERROR(VLOOKUP(IF(LEFT(B61,1)="C",B61,"Incorect Bag No"),InventoryListClothes[],4,FALSE),"–"),"-")</f>
        <v>-</v>
      </c>
      <c r="D61" s="74" t="str">
        <f>IF(LEFT(B61,1)="C",IFERROR(VLOOKUP(IF(LEFT(B61,1)="C",B61,"Incorect Bag No"),InventoryListClothes[],5,FALSE),"–"),"-")</f>
        <v>-</v>
      </c>
      <c r="E61" s="72" t="str">
        <f>IF(LEFT(B61,1)="C",IFERROR(VLOOKUP(IF(LEFT(B61,1)="C",B61,"Incorect Bag No"),InventoryListClothes[],8,FALSE),"–"),"-")</f>
        <v>-</v>
      </c>
      <c r="F61" s="73" t="str">
        <f>IF(LEFT(B61,1)="C",IFERROR(VLOOKUP(IF(LEFT(B61,1)="C",B61,"Incorect Bag No"),InventoryListClothes[],11,FALSE),"–"),"-")</f>
        <v>-</v>
      </c>
      <c r="G61" s="12"/>
      <c r="H61" s="90" t="str">
        <f>IFERROR(Table13[[#This Row],[DEFAULT BASE PRICE]]*Table13[[#This Row],[QTY]],"")</f>
        <v/>
      </c>
      <c r="I61" s="72" t="str">
        <f>IFERROR(Table13[[#This Row],[DEFAULT SALE PRICE]]*Table13[[#This Row],[QTY]],"")</f>
        <v/>
      </c>
      <c r="J61" s="77"/>
      <c r="K61" s="68"/>
      <c r="L61" s="77"/>
      <c r="M61" s="68"/>
      <c r="N61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61" s="15"/>
    </row>
    <row r="62" spans="2:15" ht="22" customHeight="1" x14ac:dyDescent="0.35">
      <c r="B62" s="14"/>
      <c r="C62" s="74" t="str">
        <f>IF(LEFT(B62,1)="C",IFERROR(VLOOKUP(IF(LEFT(B62,1)="C",B62,"Incorect Bag No"),InventoryListClothes[],4,FALSE),"–"),"-")</f>
        <v>-</v>
      </c>
      <c r="D62" s="74" t="str">
        <f>IF(LEFT(B62,1)="C",IFERROR(VLOOKUP(IF(LEFT(B62,1)="C",B62,"Incorect Bag No"),InventoryListClothes[],5,FALSE),"–"),"-")</f>
        <v>-</v>
      </c>
      <c r="E62" s="72" t="str">
        <f>IF(LEFT(B62,1)="C",IFERROR(VLOOKUP(IF(LEFT(B62,1)="C",B62,"Incorect Bag No"),InventoryListClothes[],8,FALSE),"–"),"-")</f>
        <v>-</v>
      </c>
      <c r="F62" s="73" t="str">
        <f>IF(LEFT(B62,1)="C",IFERROR(VLOOKUP(IF(LEFT(B62,1)="C",B62,"Incorect Bag No"),InventoryListClothes[],11,FALSE),"–"),"-")</f>
        <v>-</v>
      </c>
      <c r="G62" s="12"/>
      <c r="H62" s="90" t="str">
        <f>IFERROR(Table13[[#This Row],[DEFAULT BASE PRICE]]*Table13[[#This Row],[QTY]],"")</f>
        <v/>
      </c>
      <c r="I62" s="72" t="str">
        <f>IFERROR(Table13[[#This Row],[DEFAULT SALE PRICE]]*Table13[[#This Row],[QTY]],"")</f>
        <v/>
      </c>
      <c r="J62" s="77"/>
      <c r="K62" s="68"/>
      <c r="L62" s="77"/>
      <c r="M62" s="68"/>
      <c r="N62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62" s="15"/>
    </row>
    <row r="63" spans="2:15" ht="22" customHeight="1" x14ac:dyDescent="0.35">
      <c r="B63" s="14"/>
      <c r="C63" s="74" t="str">
        <f>IF(LEFT(B63,1)="C",IFERROR(VLOOKUP(IF(LEFT(B63,1)="C",B63,"Incorect Bag No"),InventoryListClothes[],4,FALSE),"–"),"-")</f>
        <v>-</v>
      </c>
      <c r="D63" s="74" t="str">
        <f>IF(LEFT(B63,1)="C",IFERROR(VLOOKUP(IF(LEFT(B63,1)="C",B63,"Incorect Bag No"),InventoryListClothes[],5,FALSE),"–"),"-")</f>
        <v>-</v>
      </c>
      <c r="E63" s="72" t="str">
        <f>IF(LEFT(B63,1)="C",IFERROR(VLOOKUP(IF(LEFT(B63,1)="C",B63,"Incorect Bag No"),InventoryListClothes[],8,FALSE),"–"),"-")</f>
        <v>-</v>
      </c>
      <c r="F63" s="73" t="str">
        <f>IF(LEFT(B63,1)="C",IFERROR(VLOOKUP(IF(LEFT(B63,1)="C",B63,"Incorect Bag No"),InventoryListClothes[],11,FALSE),"–"),"-")</f>
        <v>-</v>
      </c>
      <c r="G63" s="12"/>
      <c r="H63" s="90" t="str">
        <f>IFERROR(Table13[[#This Row],[DEFAULT BASE PRICE]]*Table13[[#This Row],[QTY]],"")</f>
        <v/>
      </c>
      <c r="I63" s="72" t="str">
        <f>IFERROR(Table13[[#This Row],[DEFAULT SALE PRICE]]*Table13[[#This Row],[QTY]],"")</f>
        <v/>
      </c>
      <c r="J63" s="77"/>
      <c r="K63" s="68"/>
      <c r="L63" s="77"/>
      <c r="M63" s="68"/>
      <c r="N63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63" s="15"/>
    </row>
    <row r="64" spans="2:15" ht="22" customHeight="1" x14ac:dyDescent="0.35">
      <c r="B64" s="14"/>
      <c r="C64" s="74" t="str">
        <f>IF(LEFT(B64,1)="C",IFERROR(VLOOKUP(IF(LEFT(B64,1)="C",B64,"Incorect Bag No"),InventoryListClothes[],4,FALSE),"–"),"-")</f>
        <v>-</v>
      </c>
      <c r="D64" s="74" t="str">
        <f>IF(LEFT(B64,1)="C",IFERROR(VLOOKUP(IF(LEFT(B64,1)="C",B64,"Incorect Bag No"),InventoryListClothes[],5,FALSE),"–"),"-")</f>
        <v>-</v>
      </c>
      <c r="E64" s="72" t="str">
        <f>IF(LEFT(B64,1)="C",IFERROR(VLOOKUP(IF(LEFT(B64,1)="C",B64,"Incorect Bag No"),InventoryListClothes[],8,FALSE),"–"),"-")</f>
        <v>-</v>
      </c>
      <c r="F64" s="73" t="str">
        <f>IF(LEFT(B64,1)="C",IFERROR(VLOOKUP(IF(LEFT(B64,1)="C",B64,"Incorect Bag No"),InventoryListClothes[],11,FALSE),"–"),"-")</f>
        <v>-</v>
      </c>
      <c r="G64" s="12"/>
      <c r="H64" s="90" t="str">
        <f>IFERROR(Table13[[#This Row],[DEFAULT BASE PRICE]]*Table13[[#This Row],[QTY]],"")</f>
        <v/>
      </c>
      <c r="I64" s="72" t="str">
        <f>IFERROR(Table13[[#This Row],[DEFAULT SALE PRICE]]*Table13[[#This Row],[QTY]],"")</f>
        <v/>
      </c>
      <c r="J64" s="77"/>
      <c r="K64" s="68"/>
      <c r="L64" s="77"/>
      <c r="M64" s="68"/>
      <c r="N64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64" s="15"/>
    </row>
    <row r="65" spans="2:15" ht="22" customHeight="1" x14ac:dyDescent="0.35">
      <c r="B65" s="14"/>
      <c r="C65" s="74" t="str">
        <f>IF(LEFT(B65,1)="C",IFERROR(VLOOKUP(IF(LEFT(B65,1)="C",B65,"Incorect Bag No"),InventoryListClothes[],4,FALSE),"–"),"-")</f>
        <v>-</v>
      </c>
      <c r="D65" s="74" t="str">
        <f>IF(LEFT(B65,1)="C",IFERROR(VLOOKUP(IF(LEFT(B65,1)="C",B65,"Incorect Bag No"),InventoryListClothes[],5,FALSE),"–"),"-")</f>
        <v>-</v>
      </c>
      <c r="E65" s="72" t="str">
        <f>IF(LEFT(B65,1)="C",IFERROR(VLOOKUP(IF(LEFT(B65,1)="C",B65,"Incorect Bag No"),InventoryListClothes[],8,FALSE),"–"),"-")</f>
        <v>-</v>
      </c>
      <c r="F65" s="73" t="str">
        <f>IF(LEFT(B65,1)="C",IFERROR(VLOOKUP(IF(LEFT(B65,1)="C",B65,"Incorect Bag No"),InventoryListClothes[],11,FALSE),"–"),"-")</f>
        <v>-</v>
      </c>
      <c r="G65" s="12"/>
      <c r="H65" s="90" t="str">
        <f>IFERROR(Table13[[#This Row],[DEFAULT BASE PRICE]]*Table13[[#This Row],[QTY]],"")</f>
        <v/>
      </c>
      <c r="I65" s="72" t="str">
        <f>IFERROR(Table13[[#This Row],[DEFAULT SALE PRICE]]*Table13[[#This Row],[QTY]],"")</f>
        <v/>
      </c>
      <c r="J65" s="77"/>
      <c r="K65" s="68"/>
      <c r="L65" s="77"/>
      <c r="M65" s="68"/>
      <c r="N65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65" s="15"/>
    </row>
    <row r="66" spans="2:15" ht="22" customHeight="1" x14ac:dyDescent="0.35">
      <c r="B66" s="14"/>
      <c r="C66" s="74" t="str">
        <f>IF(LEFT(B66,1)="C",IFERROR(VLOOKUP(IF(LEFT(B66,1)="C",B66,"Incorect Bag No"),InventoryListClothes[],4,FALSE),"–"),"-")</f>
        <v>-</v>
      </c>
      <c r="D66" s="74" t="str">
        <f>IF(LEFT(B66,1)="C",IFERROR(VLOOKUP(IF(LEFT(B66,1)="C",B66,"Incorect Bag No"),InventoryListClothes[],5,FALSE),"–"),"-")</f>
        <v>-</v>
      </c>
      <c r="E66" s="72" t="str">
        <f>IF(LEFT(B66,1)="C",IFERROR(VLOOKUP(IF(LEFT(B66,1)="C",B66,"Incorect Bag No"),InventoryListClothes[],8,FALSE),"–"),"-")</f>
        <v>-</v>
      </c>
      <c r="F66" s="73" t="str">
        <f>IF(LEFT(B66,1)="C",IFERROR(VLOOKUP(IF(LEFT(B66,1)="C",B66,"Incorect Bag No"),InventoryListClothes[],11,FALSE),"–"),"-")</f>
        <v>-</v>
      </c>
      <c r="G66" s="12"/>
      <c r="H66" s="90" t="str">
        <f>IFERROR(Table13[[#This Row],[DEFAULT BASE PRICE]]*Table13[[#This Row],[QTY]],"")</f>
        <v/>
      </c>
      <c r="I66" s="72" t="str">
        <f>IFERROR(Table13[[#This Row],[DEFAULT SALE PRICE]]*Table13[[#This Row],[QTY]],"")</f>
        <v/>
      </c>
      <c r="J66" s="77"/>
      <c r="K66" s="68"/>
      <c r="L66" s="77"/>
      <c r="M66" s="68"/>
      <c r="N66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66" s="15"/>
    </row>
    <row r="67" spans="2:15" ht="22" customHeight="1" x14ac:dyDescent="0.35">
      <c r="B67" s="14"/>
      <c r="C67" s="74" t="str">
        <f>IF(LEFT(B67,1)="C",IFERROR(VLOOKUP(IF(LEFT(B67,1)="C",B67,"Incorect Bag No"),InventoryListClothes[],4,FALSE),"–"),"-")</f>
        <v>-</v>
      </c>
      <c r="D67" s="74" t="str">
        <f>IF(LEFT(B67,1)="C",IFERROR(VLOOKUP(IF(LEFT(B67,1)="C",B67,"Incorect Bag No"),InventoryListClothes[],5,FALSE),"–"),"-")</f>
        <v>-</v>
      </c>
      <c r="E67" s="72" t="str">
        <f>IF(LEFT(B67,1)="C",IFERROR(VLOOKUP(IF(LEFT(B67,1)="C",B67,"Incorect Bag No"),InventoryListClothes[],8,FALSE),"–"),"-")</f>
        <v>-</v>
      </c>
      <c r="F67" s="73" t="str">
        <f>IF(LEFT(B67,1)="C",IFERROR(VLOOKUP(IF(LEFT(B67,1)="C",B67,"Incorect Bag No"),InventoryListClothes[],11,FALSE),"–"),"-")</f>
        <v>-</v>
      </c>
      <c r="G67" s="12"/>
      <c r="H67" s="90" t="str">
        <f>IFERROR(Table13[[#This Row],[DEFAULT BASE PRICE]]*Table13[[#This Row],[QTY]],"")</f>
        <v/>
      </c>
      <c r="I67" s="72" t="str">
        <f>IFERROR(Table13[[#This Row],[DEFAULT SALE PRICE]]*Table13[[#This Row],[QTY]],"")</f>
        <v/>
      </c>
      <c r="J67" s="77"/>
      <c r="K67" s="68"/>
      <c r="L67" s="77"/>
      <c r="M67" s="68"/>
      <c r="N67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67" s="15"/>
    </row>
    <row r="68" spans="2:15" ht="22" customHeight="1" x14ac:dyDescent="0.35">
      <c r="B68" s="14"/>
      <c r="C68" s="74" t="str">
        <f>IF(LEFT(B68,1)="C",IFERROR(VLOOKUP(IF(LEFT(B68,1)="C",B68,"Incorect Bag No"),InventoryListClothes[],4,FALSE),"–"),"-")</f>
        <v>-</v>
      </c>
      <c r="D68" s="74" t="str">
        <f>IF(LEFT(B68,1)="C",IFERROR(VLOOKUP(IF(LEFT(B68,1)="C",B68,"Incorect Bag No"),InventoryListClothes[],5,FALSE),"–"),"-")</f>
        <v>-</v>
      </c>
      <c r="E68" s="72" t="str">
        <f>IF(LEFT(B68,1)="C",IFERROR(VLOOKUP(IF(LEFT(B68,1)="C",B68,"Incorect Bag No"),InventoryListClothes[],8,FALSE),"–"),"-")</f>
        <v>-</v>
      </c>
      <c r="F68" s="73" t="str">
        <f>IF(LEFT(B68,1)="C",IFERROR(VLOOKUP(IF(LEFT(B68,1)="C",B68,"Incorect Bag No"),InventoryListClothes[],11,FALSE),"–"),"-")</f>
        <v>-</v>
      </c>
      <c r="G68" s="12"/>
      <c r="H68" s="90" t="str">
        <f>IFERROR(Table13[[#This Row],[DEFAULT BASE PRICE]]*Table13[[#This Row],[QTY]],"")</f>
        <v/>
      </c>
      <c r="I68" s="72" t="str">
        <f>IFERROR(Table13[[#This Row],[DEFAULT SALE PRICE]]*Table13[[#This Row],[QTY]],"")</f>
        <v/>
      </c>
      <c r="J68" s="77"/>
      <c r="K68" s="68"/>
      <c r="L68" s="77"/>
      <c r="M68" s="68"/>
      <c r="N68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68" s="15"/>
    </row>
    <row r="69" spans="2:15" ht="22" customHeight="1" x14ac:dyDescent="0.35">
      <c r="B69" s="14"/>
      <c r="C69" s="74" t="str">
        <f>IF(LEFT(B69,1)="C",IFERROR(VLOOKUP(IF(LEFT(B69,1)="C",B69,"Incorect Bag No"),InventoryListClothes[],4,FALSE),"–"),"-")</f>
        <v>-</v>
      </c>
      <c r="D69" s="74" t="str">
        <f>IF(LEFT(B69,1)="C",IFERROR(VLOOKUP(IF(LEFT(B69,1)="C",B69,"Incorect Bag No"),InventoryListClothes[],5,FALSE),"–"),"-")</f>
        <v>-</v>
      </c>
      <c r="E69" s="72" t="str">
        <f>IF(LEFT(B69,1)="C",IFERROR(VLOOKUP(IF(LEFT(B69,1)="C",B69,"Incorect Bag No"),InventoryListClothes[],8,FALSE),"–"),"-")</f>
        <v>-</v>
      </c>
      <c r="F69" s="73" t="str">
        <f>IF(LEFT(B69,1)="C",IFERROR(VLOOKUP(IF(LEFT(B69,1)="C",B69,"Incorect Bag No"),InventoryListClothes[],11,FALSE),"–"),"-")</f>
        <v>-</v>
      </c>
      <c r="G69" s="12"/>
      <c r="H69" s="90" t="str">
        <f>IFERROR(Table13[[#This Row],[DEFAULT BASE PRICE]]*Table13[[#This Row],[QTY]],"")</f>
        <v/>
      </c>
      <c r="I69" s="72" t="str">
        <f>IFERROR(Table13[[#This Row],[DEFAULT SALE PRICE]]*Table13[[#This Row],[QTY]],"")</f>
        <v/>
      </c>
      <c r="J69" s="77"/>
      <c r="K69" s="68"/>
      <c r="L69" s="77"/>
      <c r="M69" s="68"/>
      <c r="N69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69" s="15"/>
    </row>
    <row r="70" spans="2:15" ht="22" customHeight="1" x14ac:dyDescent="0.35">
      <c r="B70" s="14"/>
      <c r="C70" s="74" t="str">
        <f>IF(LEFT(B70,1)="C",IFERROR(VLOOKUP(IF(LEFT(B70,1)="C",B70,"Incorect Bag No"),InventoryListClothes[],4,FALSE),"–"),"-")</f>
        <v>-</v>
      </c>
      <c r="D70" s="74" t="str">
        <f>IF(LEFT(B70,1)="C",IFERROR(VLOOKUP(IF(LEFT(B70,1)="C",B70,"Incorect Bag No"),InventoryListClothes[],5,FALSE),"–"),"-")</f>
        <v>-</v>
      </c>
      <c r="E70" s="72" t="str">
        <f>IF(LEFT(B70,1)="C",IFERROR(VLOOKUP(IF(LEFT(B70,1)="C",B70,"Incorect Bag No"),InventoryListClothes[],8,FALSE),"–"),"-")</f>
        <v>-</v>
      </c>
      <c r="F70" s="73" t="str">
        <f>IF(LEFT(B70,1)="C",IFERROR(VLOOKUP(IF(LEFT(B70,1)="C",B70,"Incorect Bag No"),InventoryListClothes[],11,FALSE),"–"),"-")</f>
        <v>-</v>
      </c>
      <c r="G70" s="12"/>
      <c r="H70" s="90" t="str">
        <f>IFERROR(Table13[[#This Row],[DEFAULT BASE PRICE]]*Table13[[#This Row],[QTY]],"")</f>
        <v/>
      </c>
      <c r="I70" s="72" t="str">
        <f>IFERROR(Table13[[#This Row],[DEFAULT SALE PRICE]]*Table13[[#This Row],[QTY]],"")</f>
        <v/>
      </c>
      <c r="J70" s="77"/>
      <c r="K70" s="68"/>
      <c r="L70" s="77"/>
      <c r="M70" s="68"/>
      <c r="N70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70" s="15"/>
    </row>
    <row r="71" spans="2:15" ht="22" customHeight="1" x14ac:dyDescent="0.35">
      <c r="B71" s="14"/>
      <c r="C71" s="74" t="str">
        <f>IF(LEFT(B71,1)="C",IFERROR(VLOOKUP(IF(LEFT(B71,1)="C",B71,"Incorect Bag No"),InventoryListClothes[],4,FALSE),"–"),"-")</f>
        <v>-</v>
      </c>
      <c r="D71" s="74" t="str">
        <f>IF(LEFT(B71,1)="C",IFERROR(VLOOKUP(IF(LEFT(B71,1)="C",B71,"Incorect Bag No"),InventoryListClothes[],5,FALSE),"–"),"-")</f>
        <v>-</v>
      </c>
      <c r="E71" s="72" t="str">
        <f>IF(LEFT(B71,1)="C",IFERROR(VLOOKUP(IF(LEFT(B71,1)="C",B71,"Incorect Bag No"),InventoryListClothes[],8,FALSE),"–"),"-")</f>
        <v>-</v>
      </c>
      <c r="F71" s="73" t="str">
        <f>IF(LEFT(B71,1)="C",IFERROR(VLOOKUP(IF(LEFT(B71,1)="C",B71,"Incorect Bag No"),InventoryListClothes[],11,FALSE),"–"),"-")</f>
        <v>-</v>
      </c>
      <c r="G71" s="12"/>
      <c r="H71" s="90" t="str">
        <f>IFERROR(Table13[[#This Row],[DEFAULT BASE PRICE]]*Table13[[#This Row],[QTY]],"")</f>
        <v/>
      </c>
      <c r="I71" s="72" t="str">
        <f>IFERROR(Table13[[#This Row],[DEFAULT SALE PRICE]]*Table13[[#This Row],[QTY]],"")</f>
        <v/>
      </c>
      <c r="J71" s="77"/>
      <c r="K71" s="68"/>
      <c r="L71" s="77"/>
      <c r="M71" s="68"/>
      <c r="N71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71" s="15"/>
    </row>
    <row r="72" spans="2:15" ht="22" customHeight="1" x14ac:dyDescent="0.35">
      <c r="B72" s="14"/>
      <c r="C72" s="74" t="str">
        <f>IF(LEFT(B72,1)="C",IFERROR(VLOOKUP(IF(LEFT(B72,1)="C",B72,"Incorect Bag No"),InventoryListClothes[],4,FALSE),"–"),"-")</f>
        <v>-</v>
      </c>
      <c r="D72" s="74" t="str">
        <f>IF(LEFT(B72,1)="C",IFERROR(VLOOKUP(IF(LEFT(B72,1)="C",B72,"Incorect Bag No"),InventoryListClothes[],5,FALSE),"–"),"-")</f>
        <v>-</v>
      </c>
      <c r="E72" s="72" t="str">
        <f>IF(LEFT(B72,1)="C",IFERROR(VLOOKUP(IF(LEFT(B72,1)="C",B72,"Incorect Bag No"),InventoryListClothes[],8,FALSE),"–"),"-")</f>
        <v>-</v>
      </c>
      <c r="F72" s="73" t="str">
        <f>IF(LEFT(B72,1)="C",IFERROR(VLOOKUP(IF(LEFT(B72,1)="C",B72,"Incorect Bag No"),InventoryListClothes[],11,FALSE),"–"),"-")</f>
        <v>-</v>
      </c>
      <c r="G72" s="12"/>
      <c r="H72" s="90" t="str">
        <f>IFERROR(Table13[[#This Row],[DEFAULT BASE PRICE]]*Table13[[#This Row],[QTY]],"")</f>
        <v/>
      </c>
      <c r="I72" s="72" t="str">
        <f>IFERROR(Table13[[#This Row],[DEFAULT SALE PRICE]]*Table13[[#This Row],[QTY]],"")</f>
        <v/>
      </c>
      <c r="J72" s="77"/>
      <c r="K72" s="68"/>
      <c r="L72" s="77"/>
      <c r="M72" s="68"/>
      <c r="N72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72" s="15"/>
    </row>
    <row r="73" spans="2:15" ht="22" customHeight="1" x14ac:dyDescent="0.35">
      <c r="B73" s="14"/>
      <c r="C73" s="74" t="str">
        <f>IF(LEFT(B73,1)="C",IFERROR(VLOOKUP(IF(LEFT(B73,1)="C",B73,"Incorect Bag No"),InventoryListClothes[],4,FALSE),"–"),"-")</f>
        <v>-</v>
      </c>
      <c r="D73" s="74" t="str">
        <f>IF(LEFT(B73,1)="C",IFERROR(VLOOKUP(IF(LEFT(B73,1)="C",B73,"Incorect Bag No"),InventoryListClothes[],5,FALSE),"–"),"-")</f>
        <v>-</v>
      </c>
      <c r="E73" s="72" t="str">
        <f>IF(LEFT(B73,1)="C",IFERROR(VLOOKUP(IF(LEFT(B73,1)="C",B73,"Incorect Bag No"),InventoryListClothes[],8,FALSE),"–"),"-")</f>
        <v>-</v>
      </c>
      <c r="F73" s="73" t="str">
        <f>IF(LEFT(B73,1)="C",IFERROR(VLOOKUP(IF(LEFT(B73,1)="C",B73,"Incorect Bag No"),InventoryListClothes[],11,FALSE),"–"),"-")</f>
        <v>-</v>
      </c>
      <c r="G73" s="12"/>
      <c r="H73" s="90" t="str">
        <f>IFERROR(Table13[[#This Row],[DEFAULT BASE PRICE]]*Table13[[#This Row],[QTY]],"")</f>
        <v/>
      </c>
      <c r="I73" s="72" t="str">
        <f>IFERROR(Table13[[#This Row],[DEFAULT SALE PRICE]]*Table13[[#This Row],[QTY]],"")</f>
        <v/>
      </c>
      <c r="J73" s="77"/>
      <c r="K73" s="68"/>
      <c r="L73" s="77"/>
      <c r="M73" s="68"/>
      <c r="N73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73" s="15"/>
    </row>
    <row r="74" spans="2:15" ht="22" customHeight="1" x14ac:dyDescent="0.35">
      <c r="B74" s="14"/>
      <c r="C74" s="74" t="str">
        <f>IF(LEFT(B74,1)="C",IFERROR(VLOOKUP(IF(LEFT(B74,1)="C",B74,"Incorect Bag No"),InventoryListClothes[],4,FALSE),"–"),"-")</f>
        <v>-</v>
      </c>
      <c r="D74" s="74" t="str">
        <f>IF(LEFT(B74,1)="C",IFERROR(VLOOKUP(IF(LEFT(B74,1)="C",B74,"Incorect Bag No"),InventoryListClothes[],5,FALSE),"–"),"-")</f>
        <v>-</v>
      </c>
      <c r="E74" s="72" t="str">
        <f>IF(LEFT(B74,1)="C",IFERROR(VLOOKUP(IF(LEFT(B74,1)="C",B74,"Incorect Bag No"),InventoryListClothes[],8,FALSE),"–"),"-")</f>
        <v>-</v>
      </c>
      <c r="F74" s="73" t="str">
        <f>IF(LEFT(B74,1)="C",IFERROR(VLOOKUP(IF(LEFT(B74,1)="C",B74,"Incorect Bag No"),InventoryListClothes[],11,FALSE),"–"),"-")</f>
        <v>-</v>
      </c>
      <c r="G74" s="12"/>
      <c r="H74" s="90" t="str">
        <f>IFERROR(Table13[[#This Row],[DEFAULT BASE PRICE]]*Table13[[#This Row],[QTY]],"")</f>
        <v/>
      </c>
      <c r="I74" s="72" t="str">
        <f>IFERROR(Table13[[#This Row],[DEFAULT SALE PRICE]]*Table13[[#This Row],[QTY]],"")</f>
        <v/>
      </c>
      <c r="J74" s="77"/>
      <c r="K74" s="68"/>
      <c r="L74" s="77"/>
      <c r="M74" s="68"/>
      <c r="N74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74" s="15"/>
    </row>
    <row r="75" spans="2:15" ht="22" customHeight="1" x14ac:dyDescent="0.35">
      <c r="B75" s="14"/>
      <c r="C75" s="74" t="str">
        <f>IF(LEFT(B75,1)="C",IFERROR(VLOOKUP(IF(LEFT(B75,1)="C",B75,"Incorect Bag No"),InventoryListClothes[],4,FALSE),"–"),"-")</f>
        <v>-</v>
      </c>
      <c r="D75" s="74" t="str">
        <f>IF(LEFT(B75,1)="C",IFERROR(VLOOKUP(IF(LEFT(B75,1)="C",B75,"Incorect Bag No"),InventoryListClothes[],5,FALSE),"–"),"-")</f>
        <v>-</v>
      </c>
      <c r="E75" s="72" t="str">
        <f>IF(LEFT(B75,1)="C",IFERROR(VLOOKUP(IF(LEFT(B75,1)="C",B75,"Incorect Bag No"),InventoryListClothes[],8,FALSE),"–"),"-")</f>
        <v>-</v>
      </c>
      <c r="F75" s="73" t="str">
        <f>IF(LEFT(B75,1)="C",IFERROR(VLOOKUP(IF(LEFT(B75,1)="C",B75,"Incorect Bag No"),InventoryListClothes[],11,FALSE),"–"),"-")</f>
        <v>-</v>
      </c>
      <c r="G75" s="12"/>
      <c r="H75" s="90" t="str">
        <f>IFERROR(Table13[[#This Row],[DEFAULT BASE PRICE]]*Table13[[#This Row],[QTY]],"")</f>
        <v/>
      </c>
      <c r="I75" s="72" t="str">
        <f>IFERROR(Table13[[#This Row],[DEFAULT SALE PRICE]]*Table13[[#This Row],[QTY]],"")</f>
        <v/>
      </c>
      <c r="J75" s="77"/>
      <c r="K75" s="68"/>
      <c r="L75" s="77"/>
      <c r="M75" s="68"/>
      <c r="N75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75" s="15"/>
    </row>
    <row r="76" spans="2:15" ht="22" customHeight="1" x14ac:dyDescent="0.35">
      <c r="B76" s="14"/>
      <c r="C76" s="74" t="str">
        <f>IF(LEFT(B76,1)="C",IFERROR(VLOOKUP(IF(LEFT(B76,1)="C",B76,"Incorect Bag No"),InventoryListClothes[],4,FALSE),"–"),"-")</f>
        <v>-</v>
      </c>
      <c r="D76" s="74" t="str">
        <f>IF(LEFT(B76,1)="C",IFERROR(VLOOKUP(IF(LEFT(B76,1)="C",B76,"Incorect Bag No"),InventoryListClothes[],5,FALSE),"–"),"-")</f>
        <v>-</v>
      </c>
      <c r="E76" s="72" t="str">
        <f>IF(LEFT(B76,1)="C",IFERROR(VLOOKUP(IF(LEFT(B76,1)="C",B76,"Incorect Bag No"),InventoryListClothes[],8,FALSE),"–"),"-")</f>
        <v>-</v>
      </c>
      <c r="F76" s="73" t="str">
        <f>IF(LEFT(B76,1)="C",IFERROR(VLOOKUP(IF(LEFT(B76,1)="C",B76,"Incorect Bag No"),InventoryListClothes[],11,FALSE),"–"),"-")</f>
        <v>-</v>
      </c>
      <c r="G76" s="12"/>
      <c r="H76" s="90" t="str">
        <f>IFERROR(Table13[[#This Row],[DEFAULT BASE PRICE]]*Table13[[#This Row],[QTY]],"")</f>
        <v/>
      </c>
      <c r="I76" s="72" t="str">
        <f>IFERROR(Table13[[#This Row],[DEFAULT SALE PRICE]]*Table13[[#This Row],[QTY]],"")</f>
        <v/>
      </c>
      <c r="J76" s="77"/>
      <c r="K76" s="68"/>
      <c r="L76" s="77"/>
      <c r="M76" s="68"/>
      <c r="N76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76" s="15"/>
    </row>
    <row r="77" spans="2:15" ht="22" customHeight="1" x14ac:dyDescent="0.35">
      <c r="B77" s="14"/>
      <c r="C77" s="74" t="str">
        <f>IF(LEFT(B77,1)="C",IFERROR(VLOOKUP(IF(LEFT(B77,1)="C",B77,"Incorect Bag No"),InventoryListClothes[],4,FALSE),"–"),"-")</f>
        <v>-</v>
      </c>
      <c r="D77" s="74" t="str">
        <f>IF(LEFT(B77,1)="C",IFERROR(VLOOKUP(IF(LEFT(B77,1)="C",B77,"Incorect Bag No"),InventoryListClothes[],5,FALSE),"–"),"-")</f>
        <v>-</v>
      </c>
      <c r="E77" s="72" t="str">
        <f>IF(LEFT(B77,1)="C",IFERROR(VLOOKUP(IF(LEFT(B77,1)="C",B77,"Incorect Bag No"),InventoryListClothes[],8,FALSE),"–"),"-")</f>
        <v>-</v>
      </c>
      <c r="F77" s="73" t="str">
        <f>IF(LEFT(B77,1)="C",IFERROR(VLOOKUP(IF(LEFT(B77,1)="C",B77,"Incorect Bag No"),InventoryListClothes[],11,FALSE),"–"),"-")</f>
        <v>-</v>
      </c>
      <c r="G77" s="12"/>
      <c r="H77" s="90" t="str">
        <f>IFERROR(Table13[[#This Row],[DEFAULT BASE PRICE]]*Table13[[#This Row],[QTY]],"")</f>
        <v/>
      </c>
      <c r="I77" s="72" t="str">
        <f>IFERROR(Table13[[#This Row],[DEFAULT SALE PRICE]]*Table13[[#This Row],[QTY]],"")</f>
        <v/>
      </c>
      <c r="J77" s="77"/>
      <c r="K77" s="68"/>
      <c r="L77" s="77"/>
      <c r="M77" s="68"/>
      <c r="N77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77" s="15"/>
    </row>
    <row r="78" spans="2:15" ht="22" customHeight="1" x14ac:dyDescent="0.35">
      <c r="B78" s="14"/>
      <c r="C78" s="74" t="str">
        <f>IF(LEFT(B78,1)="C",IFERROR(VLOOKUP(IF(LEFT(B78,1)="C",B78,"Incorect Bag No"),InventoryListClothes[],4,FALSE),"–"),"-")</f>
        <v>-</v>
      </c>
      <c r="D78" s="74" t="str">
        <f>IF(LEFT(B78,1)="C",IFERROR(VLOOKUP(IF(LEFT(B78,1)="C",B78,"Incorect Bag No"),InventoryListClothes[],5,FALSE),"–"),"-")</f>
        <v>-</v>
      </c>
      <c r="E78" s="72" t="str">
        <f>IF(LEFT(B78,1)="C",IFERROR(VLOOKUP(IF(LEFT(B78,1)="C",B78,"Incorect Bag No"),InventoryListClothes[],8,FALSE),"–"),"-")</f>
        <v>-</v>
      </c>
      <c r="F78" s="73" t="str">
        <f>IF(LEFT(B78,1)="C",IFERROR(VLOOKUP(IF(LEFT(B78,1)="C",B78,"Incorect Bag No"),InventoryListClothes[],11,FALSE),"–"),"-")</f>
        <v>-</v>
      </c>
      <c r="G78" s="12"/>
      <c r="H78" s="90" t="str">
        <f>IFERROR(Table13[[#This Row],[DEFAULT BASE PRICE]]*Table13[[#This Row],[QTY]],"")</f>
        <v/>
      </c>
      <c r="I78" s="72" t="str">
        <f>IFERROR(Table13[[#This Row],[DEFAULT SALE PRICE]]*Table13[[#This Row],[QTY]],"")</f>
        <v/>
      </c>
      <c r="J78" s="77"/>
      <c r="K78" s="68"/>
      <c r="L78" s="77"/>
      <c r="M78" s="68"/>
      <c r="N78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78" s="15"/>
    </row>
    <row r="79" spans="2:15" ht="22" customHeight="1" x14ac:dyDescent="0.35">
      <c r="B79" s="14"/>
      <c r="C79" s="74" t="str">
        <f>IF(LEFT(B79,1)="C",IFERROR(VLOOKUP(IF(LEFT(B79,1)="C",B79,"Incorect Bag No"),InventoryListClothes[],4,FALSE),"–"),"-")</f>
        <v>-</v>
      </c>
      <c r="D79" s="74" t="str">
        <f>IF(LEFT(B79,1)="C",IFERROR(VLOOKUP(IF(LEFT(B79,1)="C",B79,"Incorect Bag No"),InventoryListClothes[],5,FALSE),"–"),"-")</f>
        <v>-</v>
      </c>
      <c r="E79" s="72" t="str">
        <f>IF(LEFT(B79,1)="C",IFERROR(VLOOKUP(IF(LEFT(B79,1)="C",B79,"Incorect Bag No"),InventoryListClothes[],8,FALSE),"–"),"-")</f>
        <v>-</v>
      </c>
      <c r="F79" s="73" t="str">
        <f>IF(LEFT(B79,1)="C",IFERROR(VLOOKUP(IF(LEFT(B79,1)="C",B79,"Incorect Bag No"),InventoryListClothes[],11,FALSE),"–"),"-")</f>
        <v>-</v>
      </c>
      <c r="G79" s="12"/>
      <c r="H79" s="90" t="str">
        <f>IFERROR(Table13[[#This Row],[DEFAULT BASE PRICE]]*Table13[[#This Row],[QTY]],"")</f>
        <v/>
      </c>
      <c r="I79" s="72" t="str">
        <f>IFERROR(Table13[[#This Row],[DEFAULT SALE PRICE]]*Table13[[#This Row],[QTY]],"")</f>
        <v/>
      </c>
      <c r="J79" s="77"/>
      <c r="K79" s="68"/>
      <c r="L79" s="77"/>
      <c r="M79" s="68"/>
      <c r="N79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79" s="15"/>
    </row>
    <row r="80" spans="2:15" ht="22" customHeight="1" x14ac:dyDescent="0.35">
      <c r="B80" s="14"/>
      <c r="C80" s="74" t="str">
        <f>IF(LEFT(B80,1)="C",IFERROR(VLOOKUP(IF(LEFT(B80,1)="C",B80,"Incorect Bag No"),InventoryListClothes[],4,FALSE),"–"),"-")</f>
        <v>-</v>
      </c>
      <c r="D80" s="74" t="str">
        <f>IF(LEFT(B80,1)="C",IFERROR(VLOOKUP(IF(LEFT(B80,1)="C",B80,"Incorect Bag No"),InventoryListClothes[],5,FALSE),"–"),"-")</f>
        <v>-</v>
      </c>
      <c r="E80" s="72" t="str">
        <f>IF(LEFT(B80,1)="C",IFERROR(VLOOKUP(IF(LEFT(B80,1)="C",B80,"Incorect Bag No"),InventoryListClothes[],8,FALSE),"–"),"-")</f>
        <v>-</v>
      </c>
      <c r="F80" s="73" t="str">
        <f>IF(LEFT(B80,1)="C",IFERROR(VLOOKUP(IF(LEFT(B80,1)="C",B80,"Incorect Bag No"),InventoryListClothes[],11,FALSE),"–"),"-")</f>
        <v>-</v>
      </c>
      <c r="G80" s="12"/>
      <c r="H80" s="90" t="str">
        <f>IFERROR(Table13[[#This Row],[DEFAULT BASE PRICE]]*Table13[[#This Row],[QTY]],"")</f>
        <v/>
      </c>
      <c r="I80" s="72" t="str">
        <f>IFERROR(Table13[[#This Row],[DEFAULT SALE PRICE]]*Table13[[#This Row],[QTY]],"")</f>
        <v/>
      </c>
      <c r="J80" s="77"/>
      <c r="K80" s="68"/>
      <c r="L80" s="77"/>
      <c r="M80" s="68"/>
      <c r="N80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80" s="15"/>
    </row>
    <row r="81" spans="2:15" ht="22" customHeight="1" x14ac:dyDescent="0.35">
      <c r="B81" s="14"/>
      <c r="C81" s="74" t="str">
        <f>IF(LEFT(B81,1)="C",IFERROR(VLOOKUP(IF(LEFT(B81,1)="C",B81,"Incorect Bag No"),InventoryListClothes[],4,FALSE),"–"),"-")</f>
        <v>-</v>
      </c>
      <c r="D81" s="74" t="str">
        <f>IF(LEFT(B81,1)="C",IFERROR(VLOOKUP(IF(LEFT(B81,1)="C",B81,"Incorect Bag No"),InventoryListClothes[],5,FALSE),"–"),"-")</f>
        <v>-</v>
      </c>
      <c r="E81" s="72" t="str">
        <f>IF(LEFT(B81,1)="C",IFERROR(VLOOKUP(IF(LEFT(B81,1)="C",B81,"Incorect Bag No"),InventoryListClothes[],8,FALSE),"–"),"-")</f>
        <v>-</v>
      </c>
      <c r="F81" s="73" t="str">
        <f>IF(LEFT(B81,1)="C",IFERROR(VLOOKUP(IF(LEFT(B81,1)="C",B81,"Incorect Bag No"),InventoryListClothes[],11,FALSE),"–"),"-")</f>
        <v>-</v>
      </c>
      <c r="G81" s="12"/>
      <c r="H81" s="90" t="str">
        <f>IFERROR(Table13[[#This Row],[DEFAULT BASE PRICE]]*Table13[[#This Row],[QTY]],"")</f>
        <v/>
      </c>
      <c r="I81" s="72" t="str">
        <f>IFERROR(Table13[[#This Row],[DEFAULT SALE PRICE]]*Table13[[#This Row],[QTY]],"")</f>
        <v/>
      </c>
      <c r="J81" s="77"/>
      <c r="K81" s="68"/>
      <c r="L81" s="77"/>
      <c r="M81" s="68"/>
      <c r="N81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81" s="15"/>
    </row>
    <row r="82" spans="2:15" ht="22" customHeight="1" x14ac:dyDescent="0.35">
      <c r="B82" s="14"/>
      <c r="C82" s="74" t="str">
        <f>IF(LEFT(B82,1)="C",IFERROR(VLOOKUP(IF(LEFT(B82,1)="C",B82,"Incorect Bag No"),InventoryListClothes[],4,FALSE),"–"),"-")</f>
        <v>-</v>
      </c>
      <c r="D82" s="74" t="str">
        <f>IF(LEFT(B82,1)="C",IFERROR(VLOOKUP(IF(LEFT(B82,1)="C",B82,"Incorect Bag No"),InventoryListClothes[],5,FALSE),"–"),"-")</f>
        <v>-</v>
      </c>
      <c r="E82" s="72" t="str">
        <f>IF(LEFT(B82,1)="C",IFERROR(VLOOKUP(IF(LEFT(B82,1)="C",B82,"Incorect Bag No"),InventoryListClothes[],8,FALSE),"–"),"-")</f>
        <v>-</v>
      </c>
      <c r="F82" s="73" t="str">
        <f>IF(LEFT(B82,1)="C",IFERROR(VLOOKUP(IF(LEFT(B82,1)="C",B82,"Incorect Bag No"),InventoryListClothes[],11,FALSE),"–"),"-")</f>
        <v>-</v>
      </c>
      <c r="G82" s="12"/>
      <c r="H82" s="90" t="str">
        <f>IFERROR(Table13[[#This Row],[DEFAULT BASE PRICE]]*Table13[[#This Row],[QTY]],"")</f>
        <v/>
      </c>
      <c r="I82" s="72" t="str">
        <f>IFERROR(Table13[[#This Row],[DEFAULT SALE PRICE]]*Table13[[#This Row],[QTY]],"")</f>
        <v/>
      </c>
      <c r="J82" s="77"/>
      <c r="K82" s="68"/>
      <c r="L82" s="77"/>
      <c r="M82" s="68"/>
      <c r="N82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82" s="15"/>
    </row>
    <row r="83" spans="2:15" ht="22" customHeight="1" x14ac:dyDescent="0.35">
      <c r="B83" s="14"/>
      <c r="C83" s="74" t="str">
        <f>IF(LEFT(B83,1)="C",IFERROR(VLOOKUP(IF(LEFT(B83,1)="C",B83,"Incorect Bag No"),InventoryListClothes[],4,FALSE),"–"),"-")</f>
        <v>-</v>
      </c>
      <c r="D83" s="74" t="str">
        <f>IF(LEFT(B83,1)="C",IFERROR(VLOOKUP(IF(LEFT(B83,1)="C",B83,"Incorect Bag No"),InventoryListClothes[],5,FALSE),"–"),"-")</f>
        <v>-</v>
      </c>
      <c r="E83" s="72" t="str">
        <f>IF(LEFT(B83,1)="C",IFERROR(VLOOKUP(IF(LEFT(B83,1)="C",B83,"Incorect Bag No"),InventoryListClothes[],8,FALSE),"–"),"-")</f>
        <v>-</v>
      </c>
      <c r="F83" s="73" t="str">
        <f>IF(LEFT(B83,1)="C",IFERROR(VLOOKUP(IF(LEFT(B83,1)="C",B83,"Incorect Bag No"),InventoryListClothes[],11,FALSE),"–"),"-")</f>
        <v>-</v>
      </c>
      <c r="G83" s="12"/>
      <c r="H83" s="90" t="str">
        <f>IFERROR(Table13[[#This Row],[DEFAULT BASE PRICE]]*Table13[[#This Row],[QTY]],"")</f>
        <v/>
      </c>
      <c r="I83" s="72" t="str">
        <f>IFERROR(Table13[[#This Row],[DEFAULT SALE PRICE]]*Table13[[#This Row],[QTY]],"")</f>
        <v/>
      </c>
      <c r="J83" s="77"/>
      <c r="K83" s="68"/>
      <c r="L83" s="77"/>
      <c r="M83" s="68"/>
      <c r="N83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83" s="15"/>
    </row>
    <row r="84" spans="2:15" ht="22" customHeight="1" x14ac:dyDescent="0.35">
      <c r="B84" s="14"/>
      <c r="C84" s="74" t="str">
        <f>IF(LEFT(B84,1)="C",IFERROR(VLOOKUP(IF(LEFT(B84,1)="C",B84,"Incorect Bag No"),InventoryListClothes[],4,FALSE),"–"),"-")</f>
        <v>-</v>
      </c>
      <c r="D84" s="74" t="str">
        <f>IF(LEFT(B84,1)="C",IFERROR(VLOOKUP(IF(LEFT(B84,1)="C",B84,"Incorect Bag No"),InventoryListClothes[],5,FALSE),"–"),"-")</f>
        <v>-</v>
      </c>
      <c r="E84" s="72" t="str">
        <f>IF(LEFT(B84,1)="C",IFERROR(VLOOKUP(IF(LEFT(B84,1)="C",B84,"Incorect Bag No"),InventoryListClothes[],8,FALSE),"–"),"-")</f>
        <v>-</v>
      </c>
      <c r="F84" s="73" t="str">
        <f>IF(LEFT(B84,1)="C",IFERROR(VLOOKUP(IF(LEFT(B84,1)="C",B84,"Incorect Bag No"),InventoryListClothes[],11,FALSE),"–"),"-")</f>
        <v>-</v>
      </c>
      <c r="G84" s="12"/>
      <c r="H84" s="90" t="str">
        <f>IFERROR(Table13[[#This Row],[DEFAULT BASE PRICE]]*Table13[[#This Row],[QTY]],"")</f>
        <v/>
      </c>
      <c r="I84" s="72" t="str">
        <f>IFERROR(Table13[[#This Row],[DEFAULT SALE PRICE]]*Table13[[#This Row],[QTY]],"")</f>
        <v/>
      </c>
      <c r="J84" s="77"/>
      <c r="K84" s="68"/>
      <c r="L84" s="77"/>
      <c r="M84" s="68"/>
      <c r="N84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84" s="15"/>
    </row>
    <row r="85" spans="2:15" ht="22" customHeight="1" x14ac:dyDescent="0.35">
      <c r="B85" s="14"/>
      <c r="C85" s="74" t="str">
        <f>IF(LEFT(B85,1)="C",IFERROR(VLOOKUP(IF(LEFT(B85,1)="C",B85,"Incorect Bag No"),InventoryListClothes[],4,FALSE),"–"),"-")</f>
        <v>-</v>
      </c>
      <c r="D85" s="74" t="str">
        <f>IF(LEFT(B85,1)="C",IFERROR(VLOOKUP(IF(LEFT(B85,1)="C",B85,"Incorect Bag No"),InventoryListClothes[],5,FALSE),"–"),"-")</f>
        <v>-</v>
      </c>
      <c r="E85" s="72" t="str">
        <f>IF(LEFT(B85,1)="C",IFERROR(VLOOKUP(IF(LEFT(B85,1)="C",B85,"Incorect Bag No"),InventoryListClothes[],8,FALSE),"–"),"-")</f>
        <v>-</v>
      </c>
      <c r="F85" s="73" t="str">
        <f>IF(LEFT(B85,1)="C",IFERROR(VLOOKUP(IF(LEFT(B85,1)="C",B85,"Incorect Bag No"),InventoryListClothes[],11,FALSE),"–"),"-")</f>
        <v>-</v>
      </c>
      <c r="G85" s="12"/>
      <c r="H85" s="90" t="str">
        <f>IFERROR(Table13[[#This Row],[DEFAULT BASE PRICE]]*Table13[[#This Row],[QTY]],"")</f>
        <v/>
      </c>
      <c r="I85" s="72" t="str">
        <f>IFERROR(Table13[[#This Row],[DEFAULT SALE PRICE]]*Table13[[#This Row],[QTY]],"")</f>
        <v/>
      </c>
      <c r="J85" s="77"/>
      <c r="K85" s="68"/>
      <c r="L85" s="77"/>
      <c r="M85" s="68"/>
      <c r="N85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85" s="15"/>
    </row>
    <row r="86" spans="2:15" ht="22" customHeight="1" x14ac:dyDescent="0.35">
      <c r="B86" s="14"/>
      <c r="C86" s="74" t="str">
        <f>IF(LEFT(B86,1)="C",IFERROR(VLOOKUP(IF(LEFT(B86,1)="C",B86,"Incorect Bag No"),InventoryListClothes[],4,FALSE),"–"),"-")</f>
        <v>-</v>
      </c>
      <c r="D86" s="74" t="str">
        <f>IF(LEFT(B86,1)="C",IFERROR(VLOOKUP(IF(LEFT(B86,1)="C",B86,"Incorect Bag No"),InventoryListClothes[],5,FALSE),"–"),"-")</f>
        <v>-</v>
      </c>
      <c r="E86" s="72" t="str">
        <f>IF(LEFT(B86,1)="C",IFERROR(VLOOKUP(IF(LEFT(B86,1)="C",B86,"Incorect Bag No"),InventoryListClothes[],8,FALSE),"–"),"-")</f>
        <v>-</v>
      </c>
      <c r="F86" s="73" t="str">
        <f>IF(LEFT(B86,1)="C",IFERROR(VLOOKUP(IF(LEFT(B86,1)="C",B86,"Incorect Bag No"),InventoryListClothes[],11,FALSE),"–"),"-")</f>
        <v>-</v>
      </c>
      <c r="G86" s="12"/>
      <c r="H86" s="90" t="str">
        <f>IFERROR(Table13[[#This Row],[DEFAULT BASE PRICE]]*Table13[[#This Row],[QTY]],"")</f>
        <v/>
      </c>
      <c r="I86" s="72" t="str">
        <f>IFERROR(Table13[[#This Row],[DEFAULT SALE PRICE]]*Table13[[#This Row],[QTY]],"")</f>
        <v/>
      </c>
      <c r="J86" s="77"/>
      <c r="K86" s="68"/>
      <c r="L86" s="77"/>
      <c r="M86" s="68"/>
      <c r="N86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86" s="15"/>
    </row>
    <row r="87" spans="2:15" ht="22" customHeight="1" x14ac:dyDescent="0.35">
      <c r="B87" s="14"/>
      <c r="C87" s="74" t="str">
        <f>IF(LEFT(B87,1)="C",IFERROR(VLOOKUP(IF(LEFT(B87,1)="C",B87,"Incorect Bag No"),InventoryListClothes[],4,FALSE),"–"),"-")</f>
        <v>-</v>
      </c>
      <c r="D87" s="74" t="str">
        <f>IF(LEFT(B87,1)="C",IFERROR(VLOOKUP(IF(LEFT(B87,1)="C",B87,"Incorect Bag No"),InventoryListClothes[],5,FALSE),"–"),"-")</f>
        <v>-</v>
      </c>
      <c r="E87" s="72" t="str">
        <f>IF(LEFT(B87,1)="C",IFERROR(VLOOKUP(IF(LEFT(B87,1)="C",B87,"Incorect Bag No"),InventoryListClothes[],8,FALSE),"–"),"-")</f>
        <v>-</v>
      </c>
      <c r="F87" s="73" t="str">
        <f>IF(LEFT(B87,1)="C",IFERROR(VLOOKUP(IF(LEFT(B87,1)="C",B87,"Incorect Bag No"),InventoryListClothes[],11,FALSE),"–"),"-")</f>
        <v>-</v>
      </c>
      <c r="G87" s="12"/>
      <c r="H87" s="90" t="str">
        <f>IFERROR(Table13[[#This Row],[DEFAULT BASE PRICE]]*Table13[[#This Row],[QTY]],"")</f>
        <v/>
      </c>
      <c r="I87" s="72" t="str">
        <f>IFERROR(Table13[[#This Row],[DEFAULT SALE PRICE]]*Table13[[#This Row],[QTY]],"")</f>
        <v/>
      </c>
      <c r="J87" s="77"/>
      <c r="K87" s="68"/>
      <c r="L87" s="77"/>
      <c r="M87" s="68"/>
      <c r="N87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87" s="15"/>
    </row>
    <row r="88" spans="2:15" ht="22" customHeight="1" x14ac:dyDescent="0.35">
      <c r="B88" s="14"/>
      <c r="C88" s="74" t="str">
        <f>IF(LEFT(B88,1)="C",IFERROR(VLOOKUP(IF(LEFT(B88,1)="C",B88,"Incorect Bag No"),InventoryListClothes[],4,FALSE),"–"),"-")</f>
        <v>-</v>
      </c>
      <c r="D88" s="74" t="str">
        <f>IF(LEFT(B88,1)="C",IFERROR(VLOOKUP(IF(LEFT(B88,1)="C",B88,"Incorect Bag No"),InventoryListClothes[],5,FALSE),"–"),"-")</f>
        <v>-</v>
      </c>
      <c r="E88" s="72" t="str">
        <f>IF(LEFT(B88,1)="C",IFERROR(VLOOKUP(IF(LEFT(B88,1)="C",B88,"Incorect Bag No"),InventoryListClothes[],8,FALSE),"–"),"-")</f>
        <v>-</v>
      </c>
      <c r="F88" s="73" t="str">
        <f>IF(LEFT(B88,1)="C",IFERROR(VLOOKUP(IF(LEFT(B88,1)="C",B88,"Incorect Bag No"),InventoryListClothes[],11,FALSE),"–"),"-")</f>
        <v>-</v>
      </c>
      <c r="G88" s="12"/>
      <c r="H88" s="90" t="str">
        <f>IFERROR(Table13[[#This Row],[DEFAULT BASE PRICE]]*Table13[[#This Row],[QTY]],"")</f>
        <v/>
      </c>
      <c r="I88" s="72" t="str">
        <f>IFERROR(Table13[[#This Row],[DEFAULT SALE PRICE]]*Table13[[#This Row],[QTY]],"")</f>
        <v/>
      </c>
      <c r="J88" s="77"/>
      <c r="K88" s="68"/>
      <c r="L88" s="77"/>
      <c r="M88" s="68"/>
      <c r="N88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88" s="15"/>
    </row>
    <row r="89" spans="2:15" ht="22" customHeight="1" x14ac:dyDescent="0.35">
      <c r="B89" s="14"/>
      <c r="C89" s="74" t="str">
        <f>IF(LEFT(B89,1)="C",IFERROR(VLOOKUP(IF(LEFT(B89,1)="C",B89,"Incorect Bag No"),InventoryListClothes[],4,FALSE),"–"),"-")</f>
        <v>-</v>
      </c>
      <c r="D89" s="74" t="str">
        <f>IF(LEFT(B89,1)="C",IFERROR(VLOOKUP(IF(LEFT(B89,1)="C",B89,"Incorect Bag No"),InventoryListClothes[],5,FALSE),"–"),"-")</f>
        <v>-</v>
      </c>
      <c r="E89" s="72" t="str">
        <f>IF(LEFT(B89,1)="C",IFERROR(VLOOKUP(IF(LEFT(B89,1)="C",B89,"Incorect Bag No"),InventoryListClothes[],8,FALSE),"–"),"-")</f>
        <v>-</v>
      </c>
      <c r="F89" s="73" t="str">
        <f>IF(LEFT(B89,1)="C",IFERROR(VLOOKUP(IF(LEFT(B89,1)="C",B89,"Incorect Bag No"),InventoryListClothes[],11,FALSE),"–"),"-")</f>
        <v>-</v>
      </c>
      <c r="G89" s="12"/>
      <c r="H89" s="90" t="str">
        <f>IFERROR(Table13[[#This Row],[DEFAULT BASE PRICE]]*Table13[[#This Row],[QTY]],"")</f>
        <v/>
      </c>
      <c r="I89" s="72" t="str">
        <f>IFERROR(Table13[[#This Row],[DEFAULT SALE PRICE]]*Table13[[#This Row],[QTY]],"")</f>
        <v/>
      </c>
      <c r="J89" s="77"/>
      <c r="K89" s="68"/>
      <c r="L89" s="77"/>
      <c r="M89" s="68"/>
      <c r="N89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89" s="15"/>
    </row>
    <row r="90" spans="2:15" ht="22" customHeight="1" x14ac:dyDescent="0.35">
      <c r="B90" s="14"/>
      <c r="C90" s="74" t="str">
        <f>IF(LEFT(B90,1)="C",IFERROR(VLOOKUP(IF(LEFT(B90,1)="C",B90,"Incorect Bag No"),InventoryListClothes[],4,FALSE),"–"),"-")</f>
        <v>-</v>
      </c>
      <c r="D90" s="74" t="str">
        <f>IF(LEFT(B90,1)="C",IFERROR(VLOOKUP(IF(LEFT(B90,1)="C",B90,"Incorect Bag No"),InventoryListClothes[],5,FALSE),"–"),"-")</f>
        <v>-</v>
      </c>
      <c r="E90" s="72" t="str">
        <f>IF(LEFT(B90,1)="C",IFERROR(VLOOKUP(IF(LEFT(B90,1)="C",B90,"Incorect Bag No"),InventoryListClothes[],8,FALSE),"–"),"-")</f>
        <v>-</v>
      </c>
      <c r="F90" s="73" t="str">
        <f>IF(LEFT(B90,1)="C",IFERROR(VLOOKUP(IF(LEFT(B90,1)="C",B90,"Incorect Bag No"),InventoryListClothes[],11,FALSE),"–"),"-")</f>
        <v>-</v>
      </c>
      <c r="G90" s="12"/>
      <c r="H90" s="90" t="str">
        <f>IFERROR(Table13[[#This Row],[DEFAULT BASE PRICE]]*Table13[[#This Row],[QTY]],"")</f>
        <v/>
      </c>
      <c r="I90" s="72" t="str">
        <f>IFERROR(Table13[[#This Row],[DEFAULT SALE PRICE]]*Table13[[#This Row],[QTY]],"")</f>
        <v/>
      </c>
      <c r="J90" s="77"/>
      <c r="K90" s="68"/>
      <c r="L90" s="77"/>
      <c r="M90" s="68"/>
      <c r="N90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90" s="15"/>
    </row>
    <row r="91" spans="2:15" ht="22" customHeight="1" x14ac:dyDescent="0.35">
      <c r="B91" s="14"/>
      <c r="C91" s="74" t="str">
        <f>IF(LEFT(B91,1)="C",IFERROR(VLOOKUP(IF(LEFT(B91,1)="C",B91,"Incorect Bag No"),InventoryListClothes[],4,FALSE),"–"),"-")</f>
        <v>-</v>
      </c>
      <c r="D91" s="74" t="str">
        <f>IF(LEFT(B91,1)="C",IFERROR(VLOOKUP(IF(LEFT(B91,1)="C",B91,"Incorect Bag No"),InventoryListClothes[],5,FALSE),"–"),"-")</f>
        <v>-</v>
      </c>
      <c r="E91" s="72" t="str">
        <f>IF(LEFT(B91,1)="C",IFERROR(VLOOKUP(IF(LEFT(B91,1)="C",B91,"Incorect Bag No"),InventoryListClothes[],8,FALSE),"–"),"-")</f>
        <v>-</v>
      </c>
      <c r="F91" s="73" t="str">
        <f>IF(LEFT(B91,1)="C",IFERROR(VLOOKUP(IF(LEFT(B91,1)="C",B91,"Incorect Bag No"),InventoryListClothes[],11,FALSE),"–"),"-")</f>
        <v>-</v>
      </c>
      <c r="G91" s="12"/>
      <c r="H91" s="90" t="str">
        <f>IFERROR(Table13[[#This Row],[DEFAULT BASE PRICE]]*Table13[[#This Row],[QTY]],"")</f>
        <v/>
      </c>
      <c r="I91" s="72" t="str">
        <f>IFERROR(Table13[[#This Row],[DEFAULT SALE PRICE]]*Table13[[#This Row],[QTY]],"")</f>
        <v/>
      </c>
      <c r="J91" s="77"/>
      <c r="K91" s="68"/>
      <c r="L91" s="77"/>
      <c r="M91" s="68"/>
      <c r="N91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91" s="15"/>
    </row>
    <row r="92" spans="2:15" ht="22" customHeight="1" x14ac:dyDescent="0.35">
      <c r="B92" s="14"/>
      <c r="C92" s="74" t="str">
        <f>IF(LEFT(B92,1)="C",IFERROR(VLOOKUP(IF(LEFT(B92,1)="C",B92,"Incorect Bag No"),InventoryListClothes[],4,FALSE),"–"),"-")</f>
        <v>-</v>
      </c>
      <c r="D92" s="74" t="str">
        <f>IF(LEFT(B92,1)="C",IFERROR(VLOOKUP(IF(LEFT(B92,1)="C",B92,"Incorect Bag No"),InventoryListClothes[],5,FALSE),"–"),"-")</f>
        <v>-</v>
      </c>
      <c r="E92" s="72" t="str">
        <f>IF(LEFT(B92,1)="C",IFERROR(VLOOKUP(IF(LEFT(B92,1)="C",B92,"Incorect Bag No"),InventoryListClothes[],8,FALSE),"–"),"-")</f>
        <v>-</v>
      </c>
      <c r="F92" s="73" t="str">
        <f>IF(LEFT(B92,1)="C",IFERROR(VLOOKUP(IF(LEFT(B92,1)="C",B92,"Incorect Bag No"),InventoryListClothes[],11,FALSE),"–"),"-")</f>
        <v>-</v>
      </c>
      <c r="G92" s="12"/>
      <c r="H92" s="90" t="str">
        <f>IFERROR(Table13[[#This Row],[DEFAULT BASE PRICE]]*Table13[[#This Row],[QTY]],"")</f>
        <v/>
      </c>
      <c r="I92" s="72" t="str">
        <f>IFERROR(Table13[[#This Row],[DEFAULT SALE PRICE]]*Table13[[#This Row],[QTY]],"")</f>
        <v/>
      </c>
      <c r="J92" s="77"/>
      <c r="K92" s="68"/>
      <c r="L92" s="77"/>
      <c r="M92" s="68"/>
      <c r="N92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92" s="15"/>
    </row>
    <row r="93" spans="2:15" ht="22" customHeight="1" x14ac:dyDescent="0.35">
      <c r="B93" s="14"/>
      <c r="C93" s="74" t="str">
        <f>IF(LEFT(B93,1)="C",IFERROR(VLOOKUP(IF(LEFT(B93,1)="C",B93,"Incorect Bag No"),InventoryListClothes[],4,FALSE),"–"),"-")</f>
        <v>-</v>
      </c>
      <c r="D93" s="74" t="str">
        <f>IF(LEFT(B93,1)="C",IFERROR(VLOOKUP(IF(LEFT(B93,1)="C",B93,"Incorect Bag No"),InventoryListClothes[],5,FALSE),"–"),"-")</f>
        <v>-</v>
      </c>
      <c r="E93" s="72" t="str">
        <f>IF(LEFT(B93,1)="C",IFERROR(VLOOKUP(IF(LEFT(B93,1)="C",B93,"Incorect Bag No"),InventoryListClothes[],8,FALSE),"–"),"-")</f>
        <v>-</v>
      </c>
      <c r="F93" s="73" t="str">
        <f>IF(LEFT(B93,1)="C",IFERROR(VLOOKUP(IF(LEFT(B93,1)="C",B93,"Incorect Bag No"),InventoryListClothes[],11,FALSE),"–"),"-")</f>
        <v>-</v>
      </c>
      <c r="G93" s="12"/>
      <c r="H93" s="90" t="str">
        <f>IFERROR(Table13[[#This Row],[DEFAULT BASE PRICE]]*Table13[[#This Row],[QTY]],"")</f>
        <v/>
      </c>
      <c r="I93" s="72" t="str">
        <f>IFERROR(Table13[[#This Row],[DEFAULT SALE PRICE]]*Table13[[#This Row],[QTY]],"")</f>
        <v/>
      </c>
      <c r="J93" s="77"/>
      <c r="K93" s="68"/>
      <c r="L93" s="77"/>
      <c r="M93" s="68"/>
      <c r="N93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93" s="15"/>
    </row>
    <row r="94" spans="2:15" ht="22" customHeight="1" x14ac:dyDescent="0.35">
      <c r="B94" s="14"/>
      <c r="C94" s="74" t="str">
        <f>IF(LEFT(B94,1)="C",IFERROR(VLOOKUP(IF(LEFT(B94,1)="C",B94,"Incorect Bag No"),InventoryListClothes[],4,FALSE),"–"),"-")</f>
        <v>-</v>
      </c>
      <c r="D94" s="74" t="str">
        <f>IF(LEFT(B94,1)="C",IFERROR(VLOOKUP(IF(LEFT(B94,1)="C",B94,"Incorect Bag No"),InventoryListClothes[],5,FALSE),"–"),"-")</f>
        <v>-</v>
      </c>
      <c r="E94" s="72" t="str">
        <f>IF(LEFT(B94,1)="C",IFERROR(VLOOKUP(IF(LEFT(B94,1)="C",B94,"Incorect Bag No"),InventoryListClothes[],8,FALSE),"–"),"-")</f>
        <v>-</v>
      </c>
      <c r="F94" s="73" t="str">
        <f>IF(LEFT(B94,1)="C",IFERROR(VLOOKUP(IF(LEFT(B94,1)="C",B94,"Incorect Bag No"),InventoryListClothes[],11,FALSE),"–"),"-")</f>
        <v>-</v>
      </c>
      <c r="G94" s="12"/>
      <c r="H94" s="90" t="str">
        <f>IFERROR(Table13[[#This Row],[DEFAULT BASE PRICE]]*Table13[[#This Row],[QTY]],"")</f>
        <v/>
      </c>
      <c r="I94" s="72" t="str">
        <f>IFERROR(Table13[[#This Row],[DEFAULT SALE PRICE]]*Table13[[#This Row],[QTY]],"")</f>
        <v/>
      </c>
      <c r="J94" s="77"/>
      <c r="K94" s="68"/>
      <c r="L94" s="77"/>
      <c r="M94" s="68"/>
      <c r="N94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94" s="15"/>
    </row>
    <row r="95" spans="2:15" ht="22" customHeight="1" x14ac:dyDescent="0.35">
      <c r="B95" s="14"/>
      <c r="C95" s="74" t="str">
        <f>IF(LEFT(B95,1)="C",IFERROR(VLOOKUP(IF(LEFT(B95,1)="C",B95,"Incorect Bag No"),InventoryListClothes[],4,FALSE),"–"),"-")</f>
        <v>-</v>
      </c>
      <c r="D95" s="74" t="str">
        <f>IF(LEFT(B95,1)="C",IFERROR(VLOOKUP(IF(LEFT(B95,1)="C",B95,"Incorect Bag No"),InventoryListClothes[],5,FALSE),"–"),"-")</f>
        <v>-</v>
      </c>
      <c r="E95" s="72" t="str">
        <f>IF(LEFT(B95,1)="C",IFERROR(VLOOKUP(IF(LEFT(B95,1)="C",B95,"Incorect Bag No"),InventoryListClothes[],8,FALSE),"–"),"-")</f>
        <v>-</v>
      </c>
      <c r="F95" s="73" t="str">
        <f>IF(LEFT(B95,1)="C",IFERROR(VLOOKUP(IF(LEFT(B95,1)="C",B95,"Incorect Bag No"),InventoryListClothes[],11,FALSE),"–"),"-")</f>
        <v>-</v>
      </c>
      <c r="G95" s="12"/>
      <c r="H95" s="90" t="str">
        <f>IFERROR(Table13[[#This Row],[DEFAULT BASE PRICE]]*Table13[[#This Row],[QTY]],"")</f>
        <v/>
      </c>
      <c r="I95" s="72" t="str">
        <f>IFERROR(Table13[[#This Row],[DEFAULT SALE PRICE]]*Table13[[#This Row],[QTY]],"")</f>
        <v/>
      </c>
      <c r="J95" s="77"/>
      <c r="K95" s="68"/>
      <c r="L95" s="77"/>
      <c r="M95" s="68"/>
      <c r="N95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95" s="15"/>
    </row>
    <row r="96" spans="2:15" ht="22" customHeight="1" x14ac:dyDescent="0.35">
      <c r="B96" s="14"/>
      <c r="C96" s="74" t="str">
        <f>IF(LEFT(B96,1)="C",IFERROR(VLOOKUP(IF(LEFT(B96,1)="C",B96,"Incorect Bag No"),InventoryListClothes[],4,FALSE),"–"),"-")</f>
        <v>-</v>
      </c>
      <c r="D96" s="74" t="str">
        <f>IF(LEFT(B96,1)="C",IFERROR(VLOOKUP(IF(LEFT(B96,1)="C",B96,"Incorect Bag No"),InventoryListClothes[],5,FALSE),"–"),"-")</f>
        <v>-</v>
      </c>
      <c r="E96" s="72" t="str">
        <f>IF(LEFT(B96,1)="C",IFERROR(VLOOKUP(IF(LEFT(B96,1)="C",B96,"Incorect Bag No"),InventoryListClothes[],8,FALSE),"–"),"-")</f>
        <v>-</v>
      </c>
      <c r="F96" s="73" t="str">
        <f>IF(LEFT(B96,1)="C",IFERROR(VLOOKUP(IF(LEFT(B96,1)="C",B96,"Incorect Bag No"),InventoryListClothes[],11,FALSE),"–"),"-")</f>
        <v>-</v>
      </c>
      <c r="G96" s="12"/>
      <c r="H96" s="90" t="str">
        <f>IFERROR(Table13[[#This Row],[DEFAULT BASE PRICE]]*Table13[[#This Row],[QTY]],"")</f>
        <v/>
      </c>
      <c r="I96" s="72" t="str">
        <f>IFERROR(Table13[[#This Row],[DEFAULT SALE PRICE]]*Table13[[#This Row],[QTY]],"")</f>
        <v/>
      </c>
      <c r="J96" s="77"/>
      <c r="K96" s="68"/>
      <c r="L96" s="77"/>
      <c r="M96" s="68"/>
      <c r="N96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96" s="15"/>
    </row>
    <row r="97" spans="2:15" ht="22" customHeight="1" x14ac:dyDescent="0.35">
      <c r="B97" s="14"/>
      <c r="C97" s="74" t="str">
        <f>IF(LEFT(B97,1)="C",IFERROR(VLOOKUP(IF(LEFT(B97,1)="C",B97,"Incorect Bag No"),InventoryListClothes[],4,FALSE),"–"),"-")</f>
        <v>-</v>
      </c>
      <c r="D97" s="74" t="str">
        <f>IF(LEFT(B97,1)="C",IFERROR(VLOOKUP(IF(LEFT(B97,1)="C",B97,"Incorect Bag No"),InventoryListClothes[],5,FALSE),"–"),"-")</f>
        <v>-</v>
      </c>
      <c r="E97" s="72" t="str">
        <f>IF(LEFT(B97,1)="C",IFERROR(VLOOKUP(IF(LEFT(B97,1)="C",B97,"Incorect Bag No"),InventoryListClothes[],8,FALSE),"–"),"-")</f>
        <v>-</v>
      </c>
      <c r="F97" s="73" t="str">
        <f>IF(LEFT(B97,1)="C",IFERROR(VLOOKUP(IF(LEFT(B97,1)="C",B97,"Incorect Bag No"),InventoryListClothes[],11,FALSE),"–"),"-")</f>
        <v>-</v>
      </c>
      <c r="G97" s="12"/>
      <c r="H97" s="90" t="str">
        <f>IFERROR(Table13[[#This Row],[DEFAULT BASE PRICE]]*Table13[[#This Row],[QTY]],"")</f>
        <v/>
      </c>
      <c r="I97" s="72" t="str">
        <f>IFERROR(Table13[[#This Row],[DEFAULT SALE PRICE]]*Table13[[#This Row],[QTY]],"")</f>
        <v/>
      </c>
      <c r="J97" s="77"/>
      <c r="K97" s="68"/>
      <c r="L97" s="77"/>
      <c r="M97" s="68"/>
      <c r="N97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97" s="15"/>
    </row>
    <row r="98" spans="2:15" ht="22" customHeight="1" x14ac:dyDescent="0.35">
      <c r="B98" s="14"/>
      <c r="C98" s="74" t="str">
        <f>IF(LEFT(B98,1)="C",IFERROR(VLOOKUP(IF(LEFT(B98,1)="C",B98,"Incorect Bag No"),InventoryListClothes[],4,FALSE),"–"),"-")</f>
        <v>-</v>
      </c>
      <c r="D98" s="74" t="str">
        <f>IF(LEFT(B98,1)="C",IFERROR(VLOOKUP(IF(LEFT(B98,1)="C",B98,"Incorect Bag No"),InventoryListClothes[],5,FALSE),"–"),"-")</f>
        <v>-</v>
      </c>
      <c r="E98" s="72" t="str">
        <f>IF(LEFT(B98,1)="C",IFERROR(VLOOKUP(IF(LEFT(B98,1)="C",B98,"Incorect Bag No"),InventoryListClothes[],8,FALSE),"–"),"-")</f>
        <v>-</v>
      </c>
      <c r="F98" s="73" t="str">
        <f>IF(LEFT(B98,1)="C",IFERROR(VLOOKUP(IF(LEFT(B98,1)="C",B98,"Incorect Bag No"),InventoryListClothes[],11,FALSE),"–"),"-")</f>
        <v>-</v>
      </c>
      <c r="G98" s="12"/>
      <c r="H98" s="90" t="str">
        <f>IFERROR(Table13[[#This Row],[DEFAULT BASE PRICE]]*Table13[[#This Row],[QTY]],"")</f>
        <v/>
      </c>
      <c r="I98" s="72" t="str">
        <f>IFERROR(Table13[[#This Row],[DEFAULT SALE PRICE]]*Table13[[#This Row],[QTY]],"")</f>
        <v/>
      </c>
      <c r="J98" s="77"/>
      <c r="K98" s="68"/>
      <c r="L98" s="77"/>
      <c r="M98" s="68"/>
      <c r="N98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98" s="15"/>
    </row>
    <row r="99" spans="2:15" ht="22" customHeight="1" x14ac:dyDescent="0.35">
      <c r="B99" s="14"/>
      <c r="C99" s="74" t="str">
        <f>IF(LEFT(B99,1)="C",IFERROR(VLOOKUP(IF(LEFT(B99,1)="C",B99,"Incorect Bag No"),InventoryListClothes[],4,FALSE),"–"),"-")</f>
        <v>-</v>
      </c>
      <c r="D99" s="74" t="str">
        <f>IF(LEFT(B99,1)="C",IFERROR(VLOOKUP(IF(LEFT(B99,1)="C",B99,"Incorect Bag No"),InventoryListClothes[],5,FALSE),"–"),"-")</f>
        <v>-</v>
      </c>
      <c r="E99" s="72" t="str">
        <f>IF(LEFT(B99,1)="C",IFERROR(VLOOKUP(IF(LEFT(B99,1)="C",B99,"Incorect Bag No"),InventoryListClothes[],8,FALSE),"–"),"-")</f>
        <v>-</v>
      </c>
      <c r="F99" s="73" t="str">
        <f>IF(LEFT(B99,1)="C",IFERROR(VLOOKUP(IF(LEFT(B99,1)="C",B99,"Incorect Bag No"),InventoryListClothes[],11,FALSE),"–"),"-")</f>
        <v>-</v>
      </c>
      <c r="G99" s="12"/>
      <c r="H99" s="90" t="str">
        <f>IFERROR(Table13[[#This Row],[DEFAULT BASE PRICE]]*Table13[[#This Row],[QTY]],"")</f>
        <v/>
      </c>
      <c r="I99" s="72" t="str">
        <f>IFERROR(Table13[[#This Row],[DEFAULT SALE PRICE]]*Table13[[#This Row],[QTY]],"")</f>
        <v/>
      </c>
      <c r="J99" s="77"/>
      <c r="K99" s="68"/>
      <c r="L99" s="77"/>
      <c r="M99" s="68"/>
      <c r="N99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99" s="15"/>
    </row>
    <row r="100" spans="2:15" ht="22" customHeight="1" x14ac:dyDescent="0.35">
      <c r="B100" s="14"/>
      <c r="C100" s="74" t="str">
        <f>IF(LEFT(B100,1)="C",IFERROR(VLOOKUP(IF(LEFT(B100,1)="C",B100,"Incorect Bag No"),InventoryListClothes[],4,FALSE),"–"),"-")</f>
        <v>-</v>
      </c>
      <c r="D100" s="74" t="str">
        <f>IF(LEFT(B100,1)="C",IFERROR(VLOOKUP(IF(LEFT(B100,1)="C",B100,"Incorect Bag No"),InventoryListClothes[],5,FALSE),"–"),"-")</f>
        <v>-</v>
      </c>
      <c r="E100" s="72" t="str">
        <f>IF(LEFT(B100,1)="C",IFERROR(VLOOKUP(IF(LEFT(B100,1)="C",B100,"Incorect Bag No"),InventoryListClothes[],8,FALSE),"–"),"-")</f>
        <v>-</v>
      </c>
      <c r="F100" s="73" t="str">
        <f>IF(LEFT(B100,1)="C",IFERROR(VLOOKUP(IF(LEFT(B100,1)="C",B100,"Incorect Bag No"),InventoryListClothes[],11,FALSE),"–"),"-")</f>
        <v>-</v>
      </c>
      <c r="G100" s="12"/>
      <c r="H100" s="90" t="str">
        <f>IFERROR(Table13[[#This Row],[DEFAULT BASE PRICE]]*Table13[[#This Row],[QTY]],"")</f>
        <v/>
      </c>
      <c r="I100" s="72" t="str">
        <f>IFERROR(Table13[[#This Row],[DEFAULT SALE PRICE]]*Table13[[#This Row],[QTY]],"")</f>
        <v/>
      </c>
      <c r="J100" s="77"/>
      <c r="K100" s="68"/>
      <c r="L100" s="77"/>
      <c r="M100" s="68"/>
      <c r="N100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100" s="15"/>
    </row>
    <row r="101" spans="2:15" ht="22" customHeight="1" x14ac:dyDescent="0.35">
      <c r="B101" s="14"/>
      <c r="C101" s="74" t="str">
        <f>IF(LEFT(B101,1)="C",IFERROR(VLOOKUP(IF(LEFT(B101,1)="C",B101,"Incorect Bag No"),InventoryListClothes[],4,FALSE),"–"),"-")</f>
        <v>-</v>
      </c>
      <c r="D101" s="74" t="str">
        <f>IF(LEFT(B101,1)="C",IFERROR(VLOOKUP(IF(LEFT(B101,1)="C",B101,"Incorect Bag No"),InventoryListClothes[],5,FALSE),"–"),"-")</f>
        <v>-</v>
      </c>
      <c r="E101" s="72" t="str">
        <f>IF(LEFT(B101,1)="C",IFERROR(VLOOKUP(IF(LEFT(B101,1)="C",B101,"Incorect Bag No"),InventoryListClothes[],8,FALSE),"–"),"-")</f>
        <v>-</v>
      </c>
      <c r="F101" s="73" t="str">
        <f>IF(LEFT(B101,1)="C",IFERROR(VLOOKUP(IF(LEFT(B101,1)="C",B101,"Incorect Bag No"),InventoryListClothes[],11,FALSE),"–"),"-")</f>
        <v>-</v>
      </c>
      <c r="G101" s="12"/>
      <c r="H101" s="90" t="str">
        <f>IFERROR(Table13[[#This Row],[DEFAULT BASE PRICE]]*Table13[[#This Row],[QTY]],"")</f>
        <v/>
      </c>
      <c r="I101" s="72" t="str">
        <f>IFERROR(Table13[[#This Row],[DEFAULT SALE PRICE]]*Table13[[#This Row],[QTY]],"")</f>
        <v/>
      </c>
      <c r="J101" s="77"/>
      <c r="K101" s="68"/>
      <c r="L101" s="77"/>
      <c r="M101" s="68"/>
      <c r="N101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101" s="15"/>
    </row>
    <row r="102" spans="2:15" ht="22" customHeight="1" x14ac:dyDescent="0.35">
      <c r="B102" s="14"/>
      <c r="C102" s="74" t="str">
        <f>IF(LEFT(B102,1)="C",IFERROR(VLOOKUP(IF(LEFT(B102,1)="C",B102,"Incorect Bag No"),InventoryListClothes[],4,FALSE),"–"),"-")</f>
        <v>-</v>
      </c>
      <c r="D102" s="74" t="str">
        <f>IF(LEFT(B102,1)="C",IFERROR(VLOOKUP(IF(LEFT(B102,1)="C",B102,"Incorect Bag No"),InventoryListClothes[],5,FALSE),"–"),"-")</f>
        <v>-</v>
      </c>
      <c r="E102" s="72" t="str">
        <f>IF(LEFT(B102,1)="C",IFERROR(VLOOKUP(IF(LEFT(B102,1)="C",B102,"Incorect Bag No"),InventoryListClothes[],8,FALSE),"–"),"-")</f>
        <v>-</v>
      </c>
      <c r="F102" s="73" t="str">
        <f>IF(LEFT(B102,1)="C",IFERROR(VLOOKUP(IF(LEFT(B102,1)="C",B102,"Incorect Bag No"),InventoryListClothes[],11,FALSE),"–"),"-")</f>
        <v>-</v>
      </c>
      <c r="G102" s="12"/>
      <c r="H102" s="90" t="str">
        <f>IFERROR(Table13[[#This Row],[DEFAULT BASE PRICE]]*Table13[[#This Row],[QTY]],"")</f>
        <v/>
      </c>
      <c r="I102" s="72" t="str">
        <f>IFERROR(Table13[[#This Row],[DEFAULT SALE PRICE]]*Table13[[#This Row],[QTY]],"")</f>
        <v/>
      </c>
      <c r="J102" s="77"/>
      <c r="K102" s="68"/>
      <c r="L102" s="77"/>
      <c r="M102" s="68"/>
      <c r="N102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102" s="15"/>
    </row>
    <row r="103" spans="2:15" ht="22" customHeight="1" x14ac:dyDescent="0.35">
      <c r="B103" s="14"/>
      <c r="C103" s="74" t="str">
        <f>IF(LEFT(B103,1)="C",IFERROR(VLOOKUP(IF(LEFT(B103,1)="C",B103,"Incorect Bag No"),InventoryListClothes[],4,FALSE),"–"),"-")</f>
        <v>-</v>
      </c>
      <c r="D103" s="74" t="str">
        <f>IF(LEFT(B103,1)="C",IFERROR(VLOOKUP(IF(LEFT(B103,1)="C",B103,"Incorect Bag No"),InventoryListClothes[],5,FALSE),"–"),"-")</f>
        <v>-</v>
      </c>
      <c r="E103" s="72" t="str">
        <f>IF(LEFT(B103,1)="C",IFERROR(VLOOKUP(IF(LEFT(B103,1)="C",B103,"Incorect Bag No"),InventoryListClothes[],8,FALSE),"–"),"-")</f>
        <v>-</v>
      </c>
      <c r="F103" s="73" t="str">
        <f>IF(LEFT(B103,1)="C",IFERROR(VLOOKUP(IF(LEFT(B103,1)="C",B103,"Incorect Bag No"),InventoryListClothes[],11,FALSE),"–"),"-")</f>
        <v>-</v>
      </c>
      <c r="G103" s="12"/>
      <c r="H103" s="90" t="str">
        <f>IFERROR(Table13[[#This Row],[DEFAULT BASE PRICE]]*Table13[[#This Row],[QTY]],"")</f>
        <v/>
      </c>
      <c r="I103" s="72" t="str">
        <f>IFERROR(Table13[[#This Row],[DEFAULT SALE PRICE]]*Table13[[#This Row],[QTY]],"")</f>
        <v/>
      </c>
      <c r="J103" s="77"/>
      <c r="K103" s="68"/>
      <c r="L103" s="77"/>
      <c r="M103" s="68"/>
      <c r="N103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103" s="15"/>
    </row>
    <row r="104" spans="2:15" ht="22" customHeight="1" x14ac:dyDescent="0.35">
      <c r="B104" s="14"/>
      <c r="C104" s="74" t="str">
        <f>IF(LEFT(B104,1)="C",IFERROR(VLOOKUP(IF(LEFT(B104,1)="C",B104,"Incorect Bag No"),InventoryListClothes[],4,FALSE),"–"),"-")</f>
        <v>-</v>
      </c>
      <c r="D104" s="74" t="str">
        <f>IF(LEFT(B104,1)="C",IFERROR(VLOOKUP(IF(LEFT(B104,1)="C",B104,"Incorect Bag No"),InventoryListClothes[],5,FALSE),"–"),"-")</f>
        <v>-</v>
      </c>
      <c r="E104" s="72" t="str">
        <f>IF(LEFT(B104,1)="C",IFERROR(VLOOKUP(IF(LEFT(B104,1)="C",B104,"Incorect Bag No"),InventoryListClothes[],8,FALSE),"–"),"-")</f>
        <v>-</v>
      </c>
      <c r="F104" s="73" t="str">
        <f>IF(LEFT(B104,1)="C",IFERROR(VLOOKUP(IF(LEFT(B104,1)="C",B104,"Incorect Bag No"),InventoryListClothes[],11,FALSE),"–"),"-")</f>
        <v>-</v>
      </c>
      <c r="G104" s="12"/>
      <c r="H104" s="90" t="str">
        <f>IFERROR(Table13[[#This Row],[DEFAULT BASE PRICE]]*Table13[[#This Row],[QTY]],"")</f>
        <v/>
      </c>
      <c r="I104" s="72" t="str">
        <f>IFERROR(Table13[[#This Row],[DEFAULT SALE PRICE]]*Table13[[#This Row],[QTY]],"")</f>
        <v/>
      </c>
      <c r="J104" s="77"/>
      <c r="K104" s="68"/>
      <c r="L104" s="77"/>
      <c r="M104" s="68"/>
      <c r="N104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104" s="15"/>
    </row>
    <row r="105" spans="2:15" ht="22" customHeight="1" x14ac:dyDescent="0.35">
      <c r="B105" s="14"/>
      <c r="C105" s="74" t="str">
        <f>IF(LEFT(B105,1)="C",IFERROR(VLOOKUP(IF(LEFT(B105,1)="C",B105,"Incorect Bag No"),InventoryListClothes[],4,FALSE),"–"),"-")</f>
        <v>-</v>
      </c>
      <c r="D105" s="74" t="str">
        <f>IF(LEFT(B105,1)="C",IFERROR(VLOOKUP(IF(LEFT(B105,1)="C",B105,"Incorect Bag No"),InventoryListClothes[],5,FALSE),"–"),"-")</f>
        <v>-</v>
      </c>
      <c r="E105" s="72" t="str">
        <f>IF(LEFT(B105,1)="C",IFERROR(VLOOKUP(IF(LEFT(B105,1)="C",B105,"Incorect Bag No"),InventoryListClothes[],8,FALSE),"–"),"-")</f>
        <v>-</v>
      </c>
      <c r="F105" s="73" t="str">
        <f>IF(LEFT(B105,1)="C",IFERROR(VLOOKUP(IF(LEFT(B105,1)="C",B105,"Incorect Bag No"),InventoryListClothes[],11,FALSE),"–"),"-")</f>
        <v>-</v>
      </c>
      <c r="G105" s="12"/>
      <c r="H105" s="90" t="str">
        <f>IFERROR(Table13[[#This Row],[DEFAULT BASE PRICE]]*Table13[[#This Row],[QTY]],"")</f>
        <v/>
      </c>
      <c r="I105" s="72" t="str">
        <f>IFERROR(Table13[[#This Row],[DEFAULT SALE PRICE]]*Table13[[#This Row],[QTY]],"")</f>
        <v/>
      </c>
      <c r="J105" s="77"/>
      <c r="K105" s="68"/>
      <c r="L105" s="77"/>
      <c r="M105" s="68"/>
      <c r="N105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105" s="15"/>
    </row>
    <row r="106" spans="2:15" ht="22" customHeight="1" x14ac:dyDescent="0.35">
      <c r="B106" s="14"/>
      <c r="C106" s="74" t="str">
        <f>IF(LEFT(B106,1)="C",IFERROR(VLOOKUP(IF(LEFT(B106,1)="C",B106,"Incorect Bag No"),InventoryListClothes[],4,FALSE),"–"),"-")</f>
        <v>-</v>
      </c>
      <c r="D106" s="74" t="str">
        <f>IF(LEFT(B106,1)="C",IFERROR(VLOOKUP(IF(LEFT(B106,1)="C",B106,"Incorect Bag No"),InventoryListClothes[],5,FALSE),"–"),"-")</f>
        <v>-</v>
      </c>
      <c r="E106" s="72" t="str">
        <f>IF(LEFT(B106,1)="C",IFERROR(VLOOKUP(IF(LEFT(B106,1)="C",B106,"Incorect Bag No"),InventoryListClothes[],8,FALSE),"–"),"-")</f>
        <v>-</v>
      </c>
      <c r="F106" s="73" t="str">
        <f>IF(LEFT(B106,1)="C",IFERROR(VLOOKUP(IF(LEFT(B106,1)="C",B106,"Incorect Bag No"),InventoryListClothes[],11,FALSE),"–"),"-")</f>
        <v>-</v>
      </c>
      <c r="G106" s="12"/>
      <c r="H106" s="90" t="str">
        <f>IFERROR(Table13[[#This Row],[DEFAULT BASE PRICE]]*Table13[[#This Row],[QTY]],"")</f>
        <v/>
      </c>
      <c r="I106" s="72" t="str">
        <f>IFERROR(Table13[[#This Row],[DEFAULT SALE PRICE]]*Table13[[#This Row],[QTY]],"")</f>
        <v/>
      </c>
      <c r="J106" s="77"/>
      <c r="K106" s="68"/>
      <c r="L106" s="77"/>
      <c r="M106" s="68"/>
      <c r="N106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106" s="15"/>
    </row>
    <row r="107" spans="2:15" ht="22" customHeight="1" x14ac:dyDescent="0.35">
      <c r="B107" s="14"/>
      <c r="C107" s="75" t="str">
        <f>IF(LEFT(B107,1)="C",IFERROR(VLOOKUP(IF(LEFT(B107,1)="C",B107,"Incorect Bag No"),InventoryListClothes[],4,FALSE),"–"),"-")</f>
        <v>-</v>
      </c>
      <c r="D107" s="75" t="str">
        <f>IF(LEFT(B107,1)="C",IFERROR(VLOOKUP(IF(LEFT(B107,1)="C",B107,"Incorect Bag No"),InventoryListClothes[],5,FALSE),"–"),"-")</f>
        <v>-</v>
      </c>
      <c r="E107" s="76" t="str">
        <f>IF(LEFT(B107,1)="C",IFERROR(VLOOKUP(IF(LEFT(B107,1)="C",B107,"Incorect Bag No"),InventoryListClothes[],8,FALSE),"–"),"-")</f>
        <v>-</v>
      </c>
      <c r="F107" s="73" t="str">
        <f>IF(LEFT(B107,1)="C",IFERROR(VLOOKUP(IF(LEFT(B107,1)="C",B107,"Incorect Bag No"),InventoryListClothes[],11,FALSE),"–"),"-")</f>
        <v>-</v>
      </c>
      <c r="G107" s="13"/>
      <c r="H107" s="91" t="str">
        <f>IFERROR(Table13[[#This Row],[DEFAULT BASE PRICE]]*Table13[[#This Row],[QTY]],"")</f>
        <v/>
      </c>
      <c r="I107" s="76" t="str">
        <f>IFERROR(Table13[[#This Row],[DEFAULT SALE PRICE]]*Table13[[#This Row],[QTY]],"")</f>
        <v/>
      </c>
      <c r="J107" s="78"/>
      <c r="K107" s="69"/>
      <c r="L107" s="78"/>
      <c r="M107" s="69"/>
      <c r="N107" s="81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107" s="16"/>
    </row>
    <row r="108" spans="2:15" x14ac:dyDescent="0.35">
      <c r="B108" s="14"/>
      <c r="C108" s="74" t="str">
        <f>IF(LEFT(B108,1)="C",IFERROR(VLOOKUP(IF(LEFT(B108,1)="C",B108,"Incorect Bag No"),InventoryListClothes[],4,FALSE),"–"),"-")</f>
        <v>-</v>
      </c>
      <c r="D108" s="74" t="str">
        <f>IF(LEFT(B108,1)="C",IFERROR(VLOOKUP(IF(LEFT(B108,1)="C",B108,"Incorect Bag No"),InventoryListClothes[],5,FALSE),"–"),"-")</f>
        <v>-</v>
      </c>
      <c r="E108" s="72" t="str">
        <f>IF(LEFT(B108,1)="C",IFERROR(VLOOKUP(IF(LEFT(B108,1)="C",B108,"Incorect Bag No"),InventoryListClothes[],8,FALSE),"–"),"-")</f>
        <v>-</v>
      </c>
      <c r="F108" s="73" t="str">
        <f>IF(LEFT(B108,1)="C",IFERROR(VLOOKUP(IF(LEFT(B108,1)="C",B108,"Incorect Bag No"),InventoryListClothes[],11,FALSE),"–"),"-")</f>
        <v>-</v>
      </c>
      <c r="G108" s="12"/>
      <c r="H108" s="90" t="str">
        <f>IFERROR(Table13[[#This Row],[DEFAULT BASE PRICE]]*Table13[[#This Row],[QTY]],"")</f>
        <v/>
      </c>
      <c r="I108" s="72" t="str">
        <f>IFERROR(Table13[[#This Row],[DEFAULT SALE PRICE]]*Table13[[#This Row],[QTY]],"")</f>
        <v/>
      </c>
      <c r="J108" s="79"/>
      <c r="K108" s="70"/>
      <c r="L108" s="79"/>
      <c r="M108" s="70"/>
      <c r="N108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108" s="15"/>
    </row>
    <row r="109" spans="2:15" x14ac:dyDescent="0.35">
      <c r="B109" s="14"/>
      <c r="C109" s="74" t="str">
        <f>IF(LEFT(B109,1)="C",IFERROR(VLOOKUP(IF(LEFT(B109,1)="C",B109,"Incorect Bag No"),InventoryListClothes[],4,FALSE),"–"),"-")</f>
        <v>-</v>
      </c>
      <c r="D109" s="74" t="str">
        <f>IF(LEFT(B109,1)="C",IFERROR(VLOOKUP(IF(LEFT(B109,1)="C",B109,"Incorect Bag No"),InventoryListClothes[],5,FALSE),"–"),"-")</f>
        <v>-</v>
      </c>
      <c r="E109" s="72" t="str">
        <f>IF(LEFT(B109,1)="C",IFERROR(VLOOKUP(IF(LEFT(B109,1)="C",B109,"Incorect Bag No"),InventoryListClothes[],8,FALSE),"–"),"-")</f>
        <v>-</v>
      </c>
      <c r="F109" s="73" t="str">
        <f>IF(LEFT(B109,1)="C",IFERROR(VLOOKUP(IF(LEFT(B109,1)="C",B109,"Incorect Bag No"),InventoryListClothes[],11,FALSE),"–"),"-")</f>
        <v>-</v>
      </c>
      <c r="G109" s="12"/>
      <c r="H109" s="90" t="str">
        <f>IFERROR(Table13[[#This Row],[DEFAULT BASE PRICE]]*Table13[[#This Row],[QTY]],"")</f>
        <v/>
      </c>
      <c r="I109" s="72" t="str">
        <f>IFERROR(Table13[[#This Row],[DEFAULT SALE PRICE]]*Table13[[#This Row],[QTY]],"")</f>
        <v/>
      </c>
      <c r="J109" s="79"/>
      <c r="K109" s="70"/>
      <c r="L109" s="79"/>
      <c r="M109" s="70"/>
      <c r="N109" s="80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O109" s="15"/>
    </row>
  </sheetData>
  <mergeCells count="1">
    <mergeCell ref="D5:F5"/>
  </mergeCells>
  <phoneticPr fontId="14" type="noConversion"/>
  <pageMargins left="0.4" right="0.4" top="0.4" bottom="0.4" header="0" footer="0"/>
  <pageSetup scale="98" fitToHeight="0" orientation="landscape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B9B485-2FD8-4531-8FDF-76BEDFA02632}">
          <x14:formula1>
            <xm:f>Clothes!$B$7:$B$104</xm:f>
          </x14:formula1>
          <xm:sqref>B8:B109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IU104"/>
  <sheetViews>
    <sheetView showGridLines="0" topLeftCell="H1" zoomScale="80" zoomScaleNormal="80" workbookViewId="0">
      <selection activeCell="O8" sqref="O8"/>
    </sheetView>
  </sheetViews>
  <sheetFormatPr defaultColWidth="10.83203125" defaultRowHeight="15.5" x14ac:dyDescent="0.35"/>
  <cols>
    <col min="1" max="1" width="3.33203125" style="1" customWidth="1"/>
    <col min="2" max="4" width="10.9140625" style="1" customWidth="1"/>
    <col min="5" max="5" width="16.6640625" style="1" customWidth="1"/>
    <col min="6" max="6" width="16.4140625" style="1" customWidth="1"/>
    <col min="7" max="7" width="14.08203125" style="1" customWidth="1"/>
    <col min="8" max="8" width="20.33203125" style="1" customWidth="1"/>
    <col min="9" max="10" width="13.5" style="1" customWidth="1"/>
    <col min="11" max="12" width="14.83203125" style="2" customWidth="1"/>
    <col min="13" max="13" width="9.1640625" style="1" customWidth="1"/>
    <col min="14" max="14" width="8.83203125" style="1" customWidth="1"/>
    <col min="15" max="15" width="8.9140625" style="1" customWidth="1"/>
    <col min="16" max="16" width="8" style="1" customWidth="1"/>
    <col min="17" max="17" width="13.1640625" style="1" customWidth="1"/>
    <col min="18" max="16384" width="10.83203125" style="1"/>
  </cols>
  <sheetData>
    <row r="1" spans="1:255" ht="30" x14ac:dyDescent="0.35">
      <c r="B1" s="11" t="s">
        <v>169</v>
      </c>
    </row>
    <row r="2" spans="1:255" ht="6" customHeight="1" x14ac:dyDescent="0.35">
      <c r="B2" s="11"/>
    </row>
    <row r="3" spans="1:255" ht="33.65" customHeight="1" x14ac:dyDescent="0.35">
      <c r="I3" s="44" t="s">
        <v>26</v>
      </c>
      <c r="J3" s="45">
        <v>3</v>
      </c>
      <c r="Q3" s="59" t="s">
        <v>41</v>
      </c>
      <c r="R3" s="59" t="s">
        <v>42</v>
      </c>
      <c r="W3" s="59" t="s">
        <v>49</v>
      </c>
      <c r="X3" s="59" t="s">
        <v>48</v>
      </c>
    </row>
    <row r="4" spans="1:255" ht="33.65" customHeight="1" x14ac:dyDescent="0.35">
      <c r="I4" s="64"/>
      <c r="J4" s="63"/>
      <c r="Q4" s="55">
        <f>SUM(InventoryListClothes[TOTAL BASE STOCK QUANTITY])</f>
        <v>5</v>
      </c>
      <c r="R4" s="56">
        <f>SUM(InventoryListClothes[TOTAL BASE  PRICE])</f>
        <v>56.382737430167595</v>
      </c>
      <c r="W4" s="55">
        <f>SUM(InventoryListClothes[TOTAL REMAINING STOCK QUANTITY])</f>
        <v>5</v>
      </c>
      <c r="X4" s="56">
        <f>SUM(InventoryListClothes[TOTAL REMAINING SALE  PRICE])</f>
        <v>83</v>
      </c>
    </row>
    <row r="5" spans="1:255" s="7" customFormat="1" ht="11.4" customHeight="1" x14ac:dyDescent="0.35">
      <c r="A5" s="6"/>
      <c r="C5" s="11"/>
      <c r="D5" s="11"/>
      <c r="E5" s="5"/>
      <c r="F5" s="5"/>
      <c r="G5" s="5"/>
      <c r="H5" s="5"/>
      <c r="I5" s="5"/>
      <c r="J5" s="5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</row>
    <row r="6" spans="1:255" s="4" customFormat="1" ht="51" customHeight="1" x14ac:dyDescent="0.35">
      <c r="A6" s="3"/>
      <c r="B6" s="30" t="s">
        <v>0</v>
      </c>
      <c r="C6" s="30" t="s">
        <v>6</v>
      </c>
      <c r="D6" s="30" t="s">
        <v>8</v>
      </c>
      <c r="E6" s="31" t="s">
        <v>1</v>
      </c>
      <c r="F6" s="31" t="s">
        <v>5</v>
      </c>
      <c r="G6" s="32" t="s">
        <v>9</v>
      </c>
      <c r="H6" s="32" t="s">
        <v>10</v>
      </c>
      <c r="I6" s="43" t="s">
        <v>11</v>
      </c>
      <c r="J6" s="43" t="s">
        <v>25</v>
      </c>
      <c r="K6" s="32" t="s">
        <v>27</v>
      </c>
      <c r="L6" s="57" t="s">
        <v>28</v>
      </c>
      <c r="M6" s="33" t="s">
        <v>29</v>
      </c>
      <c r="N6" s="33" t="s">
        <v>30</v>
      </c>
      <c r="O6" s="33" t="s">
        <v>31</v>
      </c>
      <c r="P6" s="33" t="s">
        <v>32</v>
      </c>
      <c r="Q6" s="47" t="s">
        <v>33</v>
      </c>
      <c r="R6" s="47" t="s">
        <v>34</v>
      </c>
      <c r="S6" s="33" t="s">
        <v>35</v>
      </c>
      <c r="T6" s="33" t="s">
        <v>36</v>
      </c>
      <c r="U6" s="33" t="s">
        <v>37</v>
      </c>
      <c r="V6" s="33" t="s">
        <v>38</v>
      </c>
      <c r="W6" s="47" t="s">
        <v>39</v>
      </c>
      <c r="X6" s="47" t="s">
        <v>40</v>
      </c>
    </row>
    <row r="7" spans="1:255" s="17" customFormat="1" ht="63.65" customHeight="1" x14ac:dyDescent="0.35">
      <c r="B7" s="18" t="s">
        <v>61</v>
      </c>
      <c r="C7" s="18"/>
      <c r="D7" s="18" t="s">
        <v>170</v>
      </c>
      <c r="E7" s="19" t="s">
        <v>171</v>
      </c>
      <c r="F7" s="19" t="s">
        <v>22</v>
      </c>
      <c r="G7" s="26">
        <v>60</v>
      </c>
      <c r="H7" s="28">
        <v>3.9</v>
      </c>
      <c r="I7" s="41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12.279888268156425</v>
      </c>
      <c r="J7" s="41">
        <f>IFERROR(IF(NOT(ISBLANK(InventoryListClothes[[#This Row],[BASE PRICE PER ITEM]])), InventoryListClothes[[#This Row],[BASE PRICE PER ITEM]] + $J$3, ""), "")</f>
        <v>15.279888268156425</v>
      </c>
      <c r="K7" s="20">
        <v>16</v>
      </c>
      <c r="L7" s="5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16</v>
      </c>
      <c r="M7" s="24">
        <v>1</v>
      </c>
      <c r="N7" s="24"/>
      <c r="O7" s="24"/>
      <c r="P7" s="24"/>
      <c r="Q7" s="46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7" s="48">
        <f>IFERROR(InventoryListClothes[[#This Row],[BASE PRICE PER ITEM]]*InventoryListClothes[[#This Row],[TOTAL BASE STOCK QUANTITY]],"")</f>
        <v>12.279888268156425</v>
      </c>
      <c r="S7" s="24">
        <v>1</v>
      </c>
      <c r="T7" s="49"/>
      <c r="U7" s="49"/>
      <c r="V7" s="49"/>
      <c r="W7" s="60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7" s="61">
        <f>IFERROR(InventoryListClothes[[#This Row],[TOTAL REMAINING STOCK QUANTITY]]*InventoryListClothes[[#This Row],[LAST SALE PRICE PER ITEM]],"")</f>
        <v>16</v>
      </c>
    </row>
    <row r="8" spans="1:255" s="17" customFormat="1" ht="63.65" customHeight="1" x14ac:dyDescent="0.35">
      <c r="B8" s="18" t="s">
        <v>62</v>
      </c>
      <c r="C8" s="18"/>
      <c r="D8" s="18"/>
      <c r="E8" s="19" t="s">
        <v>173</v>
      </c>
      <c r="F8" s="19" t="s">
        <v>22</v>
      </c>
      <c r="G8" s="26">
        <v>60</v>
      </c>
      <c r="H8" s="28">
        <v>3.9</v>
      </c>
      <c r="I8" s="41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12.279888268156425</v>
      </c>
      <c r="J8" s="41">
        <f>IFERROR(IF(NOT(ISBLANK(InventoryListClothes[[#This Row],[BASE PRICE PER ITEM]])), InventoryListClothes[[#This Row],[BASE PRICE PER ITEM]] + $J$3, ""), "")</f>
        <v>15.279888268156425</v>
      </c>
      <c r="K8" s="20">
        <v>16</v>
      </c>
      <c r="L8" s="5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16</v>
      </c>
      <c r="M8" s="24">
        <v>1</v>
      </c>
      <c r="N8" s="24"/>
      <c r="O8" s="24"/>
      <c r="P8" s="24"/>
      <c r="Q8" s="46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8" s="48">
        <f>IFERROR(InventoryListClothes[[#This Row],[BASE PRICE PER ITEM]]*InventoryListClothes[[#This Row],[TOTAL BASE STOCK QUANTITY]],"")</f>
        <v>12.279888268156425</v>
      </c>
      <c r="S8" s="24">
        <v>1</v>
      </c>
      <c r="T8" s="24"/>
      <c r="U8" s="24"/>
      <c r="V8" s="24"/>
      <c r="W8" s="60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8" s="61">
        <f>IFERROR(InventoryListClothes[[#This Row],[TOTAL REMAINING STOCK QUANTITY]]*InventoryListClothes[[#This Row],[LAST SALE PRICE PER ITEM]],"")</f>
        <v>16</v>
      </c>
    </row>
    <row r="9" spans="1:255" s="17" customFormat="1" ht="63.65" customHeight="1" x14ac:dyDescent="0.35">
      <c r="B9" s="18" t="s">
        <v>63</v>
      </c>
      <c r="C9" s="18"/>
      <c r="D9" s="18"/>
      <c r="E9" s="19" t="s">
        <v>172</v>
      </c>
      <c r="F9" s="19" t="s">
        <v>22</v>
      </c>
      <c r="G9" s="26">
        <v>60</v>
      </c>
      <c r="H9" s="28">
        <v>1.89</v>
      </c>
      <c r="I9" s="41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10.269888268156425</v>
      </c>
      <c r="J9" s="41">
        <f>IFERROR(IF(NOT(ISBLANK(InventoryListClothes[[#This Row],[BASE PRICE PER ITEM]])), InventoryListClothes[[#This Row],[BASE PRICE PER ITEM]] + $J$3, ""), "")</f>
        <v>13.269888268156425</v>
      </c>
      <c r="K9" s="20">
        <v>15</v>
      </c>
      <c r="L9" s="5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15</v>
      </c>
      <c r="M9" s="24">
        <v>1</v>
      </c>
      <c r="N9" s="24"/>
      <c r="O9" s="24"/>
      <c r="P9" s="24"/>
      <c r="Q9" s="46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9" s="48">
        <f>IFERROR(InventoryListClothes[[#This Row],[BASE PRICE PER ITEM]]*InventoryListClothes[[#This Row],[TOTAL BASE STOCK QUANTITY]],"")</f>
        <v>10.269888268156425</v>
      </c>
      <c r="S9" s="24">
        <v>1</v>
      </c>
      <c r="T9" s="24"/>
      <c r="U9" s="24"/>
      <c r="V9" s="24"/>
      <c r="W9" s="60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9" s="61">
        <f>IFERROR(InventoryListClothes[[#This Row],[TOTAL REMAINING STOCK QUANTITY]]*InventoryListClothes[[#This Row],[LAST SALE PRICE PER ITEM]],"")</f>
        <v>15</v>
      </c>
    </row>
    <row r="10" spans="1:255" s="17" customFormat="1" ht="63.65" customHeight="1" x14ac:dyDescent="0.35">
      <c r="B10" s="18" t="s">
        <v>64</v>
      </c>
      <c r="C10" s="18"/>
      <c r="D10" s="18" t="s">
        <v>23</v>
      </c>
      <c r="E10" s="19" t="s">
        <v>7</v>
      </c>
      <c r="F10" s="19" t="s">
        <v>22</v>
      </c>
      <c r="G10" s="26">
        <v>70</v>
      </c>
      <c r="H10" s="28">
        <v>1</v>
      </c>
      <c r="I10" s="41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10.776536312849162</v>
      </c>
      <c r="J10" s="41">
        <f>IFERROR(IF(NOT(ISBLANK(InventoryListClothes[[#This Row],[BASE PRICE PER ITEM]])), InventoryListClothes[[#This Row],[BASE PRICE PER ITEM]] + $J$3, ""), "")</f>
        <v>13.776536312849162</v>
      </c>
      <c r="K10" s="20">
        <v>18</v>
      </c>
      <c r="L10" s="5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18</v>
      </c>
      <c r="M10" s="24">
        <v>1</v>
      </c>
      <c r="N10" s="24"/>
      <c r="O10" s="24"/>
      <c r="P10" s="24"/>
      <c r="Q10" s="46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10" s="48">
        <f>IFERROR(InventoryListClothes[[#This Row],[BASE PRICE PER ITEM]]*InventoryListClothes[[#This Row],[TOTAL BASE STOCK QUANTITY]],"")</f>
        <v>10.776536312849162</v>
      </c>
      <c r="S10" s="24">
        <v>1</v>
      </c>
      <c r="T10" s="24"/>
      <c r="U10" s="24"/>
      <c r="V10" s="24"/>
      <c r="W10" s="60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10" s="61">
        <f>IFERROR(InventoryListClothes[[#This Row],[TOTAL REMAINING STOCK QUANTITY]]*InventoryListClothes[[#This Row],[LAST SALE PRICE PER ITEM]],"")</f>
        <v>18</v>
      </c>
    </row>
    <row r="11" spans="1:255" s="17" customFormat="1" ht="63.65" customHeight="1" x14ac:dyDescent="0.35">
      <c r="B11" s="18" t="s">
        <v>65</v>
      </c>
      <c r="C11" s="18"/>
      <c r="D11" s="18" t="s">
        <v>24</v>
      </c>
      <c r="E11" s="19" t="s">
        <v>53</v>
      </c>
      <c r="F11" s="19" t="s">
        <v>22</v>
      </c>
      <c r="G11" s="26">
        <v>70</v>
      </c>
      <c r="H11" s="28">
        <v>1</v>
      </c>
      <c r="I11" s="41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10.776536312849162</v>
      </c>
      <c r="J11" s="41">
        <f>IFERROR(IF(NOT(ISBLANK(InventoryListClothes[[#This Row],[BASE PRICE PER ITEM]])), InventoryListClothes[[#This Row],[BASE PRICE PER ITEM]] + $J$3, ""), "")</f>
        <v>13.776536312849162</v>
      </c>
      <c r="K11" s="20">
        <v>18</v>
      </c>
      <c r="L11" s="5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18</v>
      </c>
      <c r="M11" s="24">
        <v>1</v>
      </c>
      <c r="N11" s="24"/>
      <c r="O11" s="24"/>
      <c r="P11" s="24"/>
      <c r="Q11" s="46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11" s="48">
        <f>IFERROR(InventoryListClothes[[#This Row],[BASE PRICE PER ITEM]]*InventoryListClothes[[#This Row],[TOTAL BASE STOCK QUANTITY]],"")</f>
        <v>10.776536312849162</v>
      </c>
      <c r="S11" s="24">
        <v>1</v>
      </c>
      <c r="T11" s="24"/>
      <c r="U11" s="24"/>
      <c r="V11" s="24"/>
      <c r="W11" s="60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11" s="61">
        <f>IFERROR(InventoryListClothes[[#This Row],[TOTAL REMAINING STOCK QUANTITY]]*InventoryListClothes[[#This Row],[LAST SALE PRICE PER ITEM]],"")</f>
        <v>18</v>
      </c>
    </row>
    <row r="12" spans="1:255" s="17" customFormat="1" ht="63.65" customHeight="1" x14ac:dyDescent="0.35">
      <c r="B12" s="18" t="s">
        <v>66</v>
      </c>
      <c r="C12" s="18"/>
      <c r="D12" s="18"/>
      <c r="E12" s="19"/>
      <c r="F12" s="19"/>
      <c r="G12" s="26"/>
      <c r="H12" s="28"/>
      <c r="I12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12" s="41" t="str">
        <f>IFERROR(IF(NOT(ISBLANK(InventoryListClothes[[#This Row],[BASE PRICE PER ITEM]])), InventoryListClothes[[#This Row],[BASE PRICE PER ITEM]] + $J$3, ""), "")</f>
        <v/>
      </c>
      <c r="K12" s="20"/>
      <c r="L12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12" s="24"/>
      <c r="N12" s="24"/>
      <c r="O12" s="24"/>
      <c r="P12" s="24"/>
      <c r="Q12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12" s="48" t="str">
        <f>IFERROR(InventoryListClothes[[#This Row],[BASE PRICE PER ITEM]]*InventoryListClothes[[#This Row],[TOTAL BASE STOCK QUANTITY]],"")</f>
        <v/>
      </c>
      <c r="S12" s="24"/>
      <c r="T12" s="24"/>
      <c r="U12" s="24"/>
      <c r="V12" s="24"/>
      <c r="W12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12" s="61" t="str">
        <f>IFERROR(InventoryListClothes[[#This Row],[TOTAL REMAINING STOCK QUANTITY]]*InventoryListClothes[[#This Row],[LAST SALE PRICE PER ITEM]],"")</f>
        <v/>
      </c>
    </row>
    <row r="13" spans="1:255" s="17" customFormat="1" ht="63.65" customHeight="1" x14ac:dyDescent="0.35">
      <c r="B13" s="18" t="s">
        <v>67</v>
      </c>
      <c r="C13" s="18"/>
      <c r="D13" s="18"/>
      <c r="E13" s="19"/>
      <c r="F13" s="19"/>
      <c r="G13" s="26"/>
      <c r="H13" s="28"/>
      <c r="I13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13" s="41" t="str">
        <f>IFERROR(IF(NOT(ISBLANK(InventoryListClothes[[#This Row],[BASE PRICE PER ITEM]])), InventoryListClothes[[#This Row],[BASE PRICE PER ITEM]] + $J$3, ""), "")</f>
        <v/>
      </c>
      <c r="K13" s="20"/>
      <c r="L13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13" s="24"/>
      <c r="N13" s="24"/>
      <c r="O13" s="24"/>
      <c r="P13" s="24"/>
      <c r="Q13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13" s="48" t="str">
        <f>IFERROR(InventoryListClothes[[#This Row],[BASE PRICE PER ITEM]]*InventoryListClothes[[#This Row],[TOTAL BASE STOCK QUANTITY]],"")</f>
        <v/>
      </c>
      <c r="S13" s="24"/>
      <c r="T13" s="24"/>
      <c r="U13" s="24"/>
      <c r="V13" s="24"/>
      <c r="W13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13" s="61" t="str">
        <f>IFERROR(InventoryListClothes[[#This Row],[TOTAL REMAINING STOCK QUANTITY]]*InventoryListClothes[[#This Row],[LAST SALE PRICE PER ITEM]],"")</f>
        <v/>
      </c>
    </row>
    <row r="14" spans="1:255" s="17" customFormat="1" ht="63.65" customHeight="1" x14ac:dyDescent="0.35">
      <c r="B14" s="18" t="s">
        <v>68</v>
      </c>
      <c r="C14" s="18"/>
      <c r="D14" s="18"/>
      <c r="E14" s="19"/>
      <c r="F14" s="19"/>
      <c r="G14" s="26"/>
      <c r="H14" s="28"/>
      <c r="I14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14" s="41" t="str">
        <f>IFERROR(IF(NOT(ISBLANK(InventoryListClothes[[#This Row],[BASE PRICE PER ITEM]])), InventoryListClothes[[#This Row],[BASE PRICE PER ITEM]] + $J$3, ""), "")</f>
        <v/>
      </c>
      <c r="K14" s="20"/>
      <c r="L14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14" s="24"/>
      <c r="N14" s="24"/>
      <c r="O14" s="24"/>
      <c r="P14" s="24"/>
      <c r="Q14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14" s="48" t="str">
        <f>IFERROR(InventoryListClothes[[#This Row],[BASE PRICE PER ITEM]]*InventoryListClothes[[#This Row],[TOTAL BASE STOCK QUANTITY]],"")</f>
        <v/>
      </c>
      <c r="S14" s="24"/>
      <c r="T14" s="24"/>
      <c r="U14" s="24"/>
      <c r="V14" s="24"/>
      <c r="W14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14" s="61" t="str">
        <f>IFERROR(InventoryListClothes[[#This Row],[TOTAL REMAINING STOCK QUANTITY]]*InventoryListClothes[[#This Row],[LAST SALE PRICE PER ITEM]],"")</f>
        <v/>
      </c>
    </row>
    <row r="15" spans="1:255" s="17" customFormat="1" ht="63.65" customHeight="1" x14ac:dyDescent="0.35">
      <c r="B15" s="18" t="s">
        <v>69</v>
      </c>
      <c r="C15" s="18"/>
      <c r="D15" s="18"/>
      <c r="E15" s="19"/>
      <c r="F15" s="19"/>
      <c r="G15" s="26"/>
      <c r="H15" s="28"/>
      <c r="I15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15" s="41" t="str">
        <f>IFERROR(IF(NOT(ISBLANK(InventoryListClothes[[#This Row],[BASE PRICE PER ITEM]])), InventoryListClothes[[#This Row],[BASE PRICE PER ITEM]] + $J$3, ""), "")</f>
        <v/>
      </c>
      <c r="K15" s="20"/>
      <c r="L15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15" s="24"/>
      <c r="N15" s="24"/>
      <c r="O15" s="24"/>
      <c r="P15" s="24"/>
      <c r="Q15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15" s="48" t="str">
        <f>IFERROR(InventoryListClothes[[#This Row],[BASE PRICE PER ITEM]]*InventoryListClothes[[#This Row],[TOTAL BASE STOCK QUANTITY]],"")</f>
        <v/>
      </c>
      <c r="S15" s="24"/>
      <c r="T15" s="24"/>
      <c r="U15" s="24"/>
      <c r="V15" s="24"/>
      <c r="W15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15" s="61" t="str">
        <f>IFERROR(InventoryListClothes[[#This Row],[TOTAL REMAINING STOCK QUANTITY]]*InventoryListClothes[[#This Row],[LAST SALE PRICE PER ITEM]],"")</f>
        <v/>
      </c>
    </row>
    <row r="16" spans="1:255" s="17" customFormat="1" ht="63.65" customHeight="1" x14ac:dyDescent="0.35">
      <c r="B16" s="18" t="s">
        <v>70</v>
      </c>
      <c r="C16" s="18"/>
      <c r="D16" s="18"/>
      <c r="E16" s="19"/>
      <c r="F16" s="19"/>
      <c r="G16" s="26"/>
      <c r="H16" s="28"/>
      <c r="I16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16" s="41" t="str">
        <f>IFERROR(IF(NOT(ISBLANK(InventoryListClothes[[#This Row],[BASE PRICE PER ITEM]])), InventoryListClothes[[#This Row],[BASE PRICE PER ITEM]] + $J$3, ""), "")</f>
        <v/>
      </c>
      <c r="K16" s="20"/>
      <c r="L16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16" s="24"/>
      <c r="N16" s="24"/>
      <c r="O16" s="24"/>
      <c r="P16" s="24"/>
      <c r="Q16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16" s="48" t="str">
        <f>IFERROR(InventoryListClothes[[#This Row],[BASE PRICE PER ITEM]]*InventoryListClothes[[#This Row],[TOTAL BASE STOCK QUANTITY]],"")</f>
        <v/>
      </c>
      <c r="S16" s="24"/>
      <c r="T16" s="24"/>
      <c r="U16" s="24"/>
      <c r="V16" s="24"/>
      <c r="W16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16" s="61" t="str">
        <f>IFERROR(InventoryListClothes[[#This Row],[TOTAL REMAINING STOCK QUANTITY]]*InventoryListClothes[[#This Row],[LAST SALE PRICE PER ITEM]],"")</f>
        <v/>
      </c>
    </row>
    <row r="17" spans="2:24" s="17" customFormat="1" ht="63.65" customHeight="1" x14ac:dyDescent="0.35">
      <c r="B17" s="18" t="s">
        <v>71</v>
      </c>
      <c r="C17" s="18"/>
      <c r="D17" s="18"/>
      <c r="E17" s="19"/>
      <c r="F17" s="19"/>
      <c r="G17" s="26"/>
      <c r="H17" s="28"/>
      <c r="I17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17" s="41" t="str">
        <f>IFERROR(IF(NOT(ISBLANK(InventoryListClothes[[#This Row],[BASE PRICE PER ITEM]])), InventoryListClothes[[#This Row],[BASE PRICE PER ITEM]] + $J$3, ""), "")</f>
        <v/>
      </c>
      <c r="K17" s="20"/>
      <c r="L17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17" s="24"/>
      <c r="N17" s="24"/>
      <c r="O17" s="24"/>
      <c r="P17" s="24"/>
      <c r="Q17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17" s="48" t="str">
        <f>IFERROR(InventoryListClothes[[#This Row],[BASE PRICE PER ITEM]]*InventoryListClothes[[#This Row],[TOTAL BASE STOCK QUANTITY]],"")</f>
        <v/>
      </c>
      <c r="S17" s="24"/>
      <c r="T17" s="24"/>
      <c r="U17" s="24"/>
      <c r="V17" s="24"/>
      <c r="W17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17" s="61" t="str">
        <f>IFERROR(InventoryListClothes[[#This Row],[TOTAL REMAINING STOCK QUANTITY]]*InventoryListClothes[[#This Row],[LAST SALE PRICE PER ITEM]],"")</f>
        <v/>
      </c>
    </row>
    <row r="18" spans="2:24" s="17" customFormat="1" ht="63.65" customHeight="1" x14ac:dyDescent="0.35">
      <c r="B18" s="18" t="s">
        <v>72</v>
      </c>
      <c r="C18" s="18"/>
      <c r="D18" s="18"/>
      <c r="E18" s="19"/>
      <c r="F18" s="19"/>
      <c r="G18" s="26"/>
      <c r="H18" s="28"/>
      <c r="I18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18" s="41" t="str">
        <f>IFERROR(IF(NOT(ISBLANK(InventoryListClothes[[#This Row],[BASE PRICE PER ITEM]])), InventoryListClothes[[#This Row],[BASE PRICE PER ITEM]] + $J$3, ""), "")</f>
        <v/>
      </c>
      <c r="K18" s="20"/>
      <c r="L18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18" s="24"/>
      <c r="N18" s="24"/>
      <c r="O18" s="24"/>
      <c r="P18" s="24"/>
      <c r="Q18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18" s="48" t="str">
        <f>IFERROR(InventoryListClothes[[#This Row],[BASE PRICE PER ITEM]]*InventoryListClothes[[#This Row],[TOTAL BASE STOCK QUANTITY]],"")</f>
        <v/>
      </c>
      <c r="S18" s="24"/>
      <c r="T18" s="24"/>
      <c r="U18" s="24"/>
      <c r="V18" s="24"/>
      <c r="W18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18" s="61" t="str">
        <f>IFERROR(InventoryListClothes[[#This Row],[TOTAL REMAINING STOCK QUANTITY]]*InventoryListClothes[[#This Row],[LAST SALE PRICE PER ITEM]],"")</f>
        <v/>
      </c>
    </row>
    <row r="19" spans="2:24" s="17" customFormat="1" ht="63.65" customHeight="1" x14ac:dyDescent="0.35">
      <c r="B19" s="18" t="s">
        <v>73</v>
      </c>
      <c r="C19" s="18"/>
      <c r="D19" s="18"/>
      <c r="E19" s="19"/>
      <c r="F19" s="19"/>
      <c r="G19" s="26"/>
      <c r="H19" s="28"/>
      <c r="I19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19" s="41" t="str">
        <f>IFERROR(IF(NOT(ISBLANK(InventoryListClothes[[#This Row],[BASE PRICE PER ITEM]])), InventoryListClothes[[#This Row],[BASE PRICE PER ITEM]] + $J$3, ""), "")</f>
        <v/>
      </c>
      <c r="K19" s="20"/>
      <c r="L19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19" s="24"/>
      <c r="N19" s="24"/>
      <c r="O19" s="24"/>
      <c r="P19" s="24"/>
      <c r="Q19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19" s="48" t="str">
        <f>IFERROR(InventoryListClothes[[#This Row],[BASE PRICE PER ITEM]]*InventoryListClothes[[#This Row],[TOTAL BASE STOCK QUANTITY]],"")</f>
        <v/>
      </c>
      <c r="S19" s="24"/>
      <c r="T19" s="24"/>
      <c r="U19" s="24"/>
      <c r="V19" s="24"/>
      <c r="W19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19" s="61" t="str">
        <f>IFERROR(InventoryListClothes[[#This Row],[TOTAL REMAINING STOCK QUANTITY]]*InventoryListClothes[[#This Row],[LAST SALE PRICE PER ITEM]],"")</f>
        <v/>
      </c>
    </row>
    <row r="20" spans="2:24" s="17" customFormat="1" ht="63.65" customHeight="1" x14ac:dyDescent="0.35">
      <c r="B20" s="18" t="s">
        <v>74</v>
      </c>
      <c r="C20" s="18"/>
      <c r="D20" s="18"/>
      <c r="E20" s="19"/>
      <c r="F20" s="19"/>
      <c r="G20" s="26"/>
      <c r="H20" s="28"/>
      <c r="I20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20" s="41" t="str">
        <f>IFERROR(IF(NOT(ISBLANK(InventoryListClothes[[#This Row],[BASE PRICE PER ITEM]])), InventoryListClothes[[#This Row],[BASE PRICE PER ITEM]] + $J$3, ""), "")</f>
        <v/>
      </c>
      <c r="K20" s="20"/>
      <c r="L20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20" s="24"/>
      <c r="N20" s="24"/>
      <c r="O20" s="24"/>
      <c r="P20" s="24"/>
      <c r="Q20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20" s="48" t="str">
        <f>IFERROR(InventoryListClothes[[#This Row],[BASE PRICE PER ITEM]]*InventoryListClothes[[#This Row],[TOTAL BASE STOCK QUANTITY]],"")</f>
        <v/>
      </c>
      <c r="S20" s="24"/>
      <c r="T20" s="24"/>
      <c r="U20" s="24"/>
      <c r="V20" s="24"/>
      <c r="W20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20" s="61" t="str">
        <f>IFERROR(InventoryListClothes[[#This Row],[TOTAL REMAINING STOCK QUANTITY]]*InventoryListClothes[[#This Row],[LAST SALE PRICE PER ITEM]],"")</f>
        <v/>
      </c>
    </row>
    <row r="21" spans="2:24" s="17" customFormat="1" ht="63.65" customHeight="1" x14ac:dyDescent="0.35">
      <c r="B21" s="18" t="s">
        <v>75</v>
      </c>
      <c r="C21" s="18"/>
      <c r="D21" s="18"/>
      <c r="E21" s="19"/>
      <c r="F21" s="19"/>
      <c r="G21" s="26"/>
      <c r="H21" s="28"/>
      <c r="I21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21" s="41" t="str">
        <f>IFERROR(IF(NOT(ISBLANK(InventoryListClothes[[#This Row],[BASE PRICE PER ITEM]])), InventoryListClothes[[#This Row],[BASE PRICE PER ITEM]] + $J$3, ""), "")</f>
        <v/>
      </c>
      <c r="K21" s="20"/>
      <c r="L21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21" s="24"/>
      <c r="N21" s="24"/>
      <c r="O21" s="24"/>
      <c r="P21" s="24"/>
      <c r="Q21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21" s="48" t="str">
        <f>IFERROR(InventoryListClothes[[#This Row],[BASE PRICE PER ITEM]]*InventoryListClothes[[#This Row],[TOTAL BASE STOCK QUANTITY]],"")</f>
        <v/>
      </c>
      <c r="S21" s="24"/>
      <c r="T21" s="24"/>
      <c r="U21" s="24"/>
      <c r="V21" s="24"/>
      <c r="W21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21" s="61" t="str">
        <f>IFERROR(InventoryListClothes[[#This Row],[TOTAL REMAINING STOCK QUANTITY]]*InventoryListClothes[[#This Row],[LAST SALE PRICE PER ITEM]],"")</f>
        <v/>
      </c>
    </row>
    <row r="22" spans="2:24" s="17" customFormat="1" ht="63.65" customHeight="1" x14ac:dyDescent="0.35">
      <c r="B22" s="18" t="s">
        <v>76</v>
      </c>
      <c r="C22" s="18"/>
      <c r="D22" s="18"/>
      <c r="E22" s="19"/>
      <c r="F22" s="19"/>
      <c r="G22" s="26"/>
      <c r="H22" s="28"/>
      <c r="I22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22" s="41" t="str">
        <f>IFERROR(IF(NOT(ISBLANK(InventoryListClothes[[#This Row],[BASE PRICE PER ITEM]])), InventoryListClothes[[#This Row],[BASE PRICE PER ITEM]] + $J$3, ""), "")</f>
        <v/>
      </c>
      <c r="K22" s="20"/>
      <c r="L22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22" s="24"/>
      <c r="N22" s="24"/>
      <c r="O22" s="24"/>
      <c r="P22" s="24"/>
      <c r="Q22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22" s="48" t="str">
        <f>IFERROR(InventoryListClothes[[#This Row],[BASE PRICE PER ITEM]]*InventoryListClothes[[#This Row],[TOTAL BASE STOCK QUANTITY]],"")</f>
        <v/>
      </c>
      <c r="S22" s="24"/>
      <c r="T22" s="24"/>
      <c r="U22" s="24"/>
      <c r="V22" s="24"/>
      <c r="W22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22" s="61" t="str">
        <f>IFERROR(InventoryListClothes[[#This Row],[TOTAL REMAINING STOCK QUANTITY]]*InventoryListClothes[[#This Row],[LAST SALE PRICE PER ITEM]],"")</f>
        <v/>
      </c>
    </row>
    <row r="23" spans="2:24" s="17" customFormat="1" ht="63.65" customHeight="1" x14ac:dyDescent="0.35">
      <c r="B23" s="18" t="s">
        <v>77</v>
      </c>
      <c r="C23" s="18"/>
      <c r="D23" s="18"/>
      <c r="E23" s="19"/>
      <c r="F23" s="19"/>
      <c r="G23" s="26"/>
      <c r="H23" s="28"/>
      <c r="I23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23" s="41" t="str">
        <f>IFERROR(IF(NOT(ISBLANK(InventoryListClothes[[#This Row],[BASE PRICE PER ITEM]])), InventoryListClothes[[#This Row],[BASE PRICE PER ITEM]] + $J$3, ""), "")</f>
        <v/>
      </c>
      <c r="K23" s="20"/>
      <c r="L23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23" s="24"/>
      <c r="N23" s="24"/>
      <c r="O23" s="24"/>
      <c r="P23" s="24"/>
      <c r="Q23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23" s="48" t="str">
        <f>IFERROR(InventoryListClothes[[#This Row],[BASE PRICE PER ITEM]]*InventoryListClothes[[#This Row],[TOTAL BASE STOCK QUANTITY]],"")</f>
        <v/>
      </c>
      <c r="S23" s="24"/>
      <c r="T23" s="24"/>
      <c r="U23" s="24"/>
      <c r="V23" s="24"/>
      <c r="W23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23" s="61" t="str">
        <f>IFERROR(InventoryListClothes[[#This Row],[TOTAL REMAINING STOCK QUANTITY]]*InventoryListClothes[[#This Row],[LAST SALE PRICE PER ITEM]],"")</f>
        <v/>
      </c>
    </row>
    <row r="24" spans="2:24" s="17" customFormat="1" ht="63.65" customHeight="1" x14ac:dyDescent="0.35">
      <c r="B24" s="18" t="s">
        <v>78</v>
      </c>
      <c r="C24" s="18"/>
      <c r="D24" s="18"/>
      <c r="E24" s="19"/>
      <c r="F24" s="19"/>
      <c r="G24" s="26"/>
      <c r="H24" s="28"/>
      <c r="I24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24" s="41" t="str">
        <f>IFERROR(IF(NOT(ISBLANK(InventoryListClothes[[#This Row],[BASE PRICE PER ITEM]])), InventoryListClothes[[#This Row],[BASE PRICE PER ITEM]] + $J$3, ""), "")</f>
        <v/>
      </c>
      <c r="K24" s="20"/>
      <c r="L24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24" s="24"/>
      <c r="N24" s="24"/>
      <c r="O24" s="24"/>
      <c r="P24" s="24"/>
      <c r="Q24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24" s="48" t="str">
        <f>IFERROR(InventoryListClothes[[#This Row],[BASE PRICE PER ITEM]]*InventoryListClothes[[#This Row],[TOTAL BASE STOCK QUANTITY]],"")</f>
        <v/>
      </c>
      <c r="S24" s="24"/>
      <c r="T24" s="24"/>
      <c r="U24" s="24"/>
      <c r="V24" s="24"/>
      <c r="W24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24" s="61" t="str">
        <f>IFERROR(InventoryListClothes[[#This Row],[TOTAL REMAINING STOCK QUANTITY]]*InventoryListClothes[[#This Row],[LAST SALE PRICE PER ITEM]],"")</f>
        <v/>
      </c>
    </row>
    <row r="25" spans="2:24" s="17" customFormat="1" ht="63.65" customHeight="1" x14ac:dyDescent="0.35">
      <c r="B25" s="18" t="s">
        <v>79</v>
      </c>
      <c r="C25" s="18"/>
      <c r="D25" s="18"/>
      <c r="E25" s="19"/>
      <c r="F25" s="19"/>
      <c r="G25" s="26"/>
      <c r="H25" s="28"/>
      <c r="I25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25" s="41" t="str">
        <f>IFERROR(IF(NOT(ISBLANK(InventoryListClothes[[#This Row],[BASE PRICE PER ITEM]])), InventoryListClothes[[#This Row],[BASE PRICE PER ITEM]] + $J$3, ""), "")</f>
        <v/>
      </c>
      <c r="K25" s="20"/>
      <c r="L25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25" s="24"/>
      <c r="N25" s="24"/>
      <c r="O25" s="24"/>
      <c r="P25" s="24"/>
      <c r="Q25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25" s="48" t="str">
        <f>IFERROR(InventoryListClothes[[#This Row],[BASE PRICE PER ITEM]]*InventoryListClothes[[#This Row],[TOTAL BASE STOCK QUANTITY]],"")</f>
        <v/>
      </c>
      <c r="S25" s="24"/>
      <c r="T25" s="24"/>
      <c r="U25" s="24"/>
      <c r="V25" s="24"/>
      <c r="W25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25" s="61" t="str">
        <f>IFERROR(InventoryListClothes[[#This Row],[TOTAL REMAINING STOCK QUANTITY]]*InventoryListClothes[[#This Row],[LAST SALE PRICE PER ITEM]],"")</f>
        <v/>
      </c>
    </row>
    <row r="26" spans="2:24" s="17" customFormat="1" ht="63.65" customHeight="1" x14ac:dyDescent="0.35">
      <c r="B26" s="18" t="s">
        <v>80</v>
      </c>
      <c r="C26" s="18"/>
      <c r="D26" s="18"/>
      <c r="E26" s="19"/>
      <c r="F26" s="19"/>
      <c r="G26" s="26"/>
      <c r="H26" s="28"/>
      <c r="I26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26" s="41" t="str">
        <f>IFERROR(IF(NOT(ISBLANK(InventoryListClothes[[#This Row],[BASE PRICE PER ITEM]])), InventoryListClothes[[#This Row],[BASE PRICE PER ITEM]] + $J$3, ""), "")</f>
        <v/>
      </c>
      <c r="K26" s="20"/>
      <c r="L26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26" s="24"/>
      <c r="N26" s="24"/>
      <c r="O26" s="24"/>
      <c r="P26" s="24"/>
      <c r="Q26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26" s="48" t="str">
        <f>IFERROR(InventoryListClothes[[#This Row],[BASE PRICE PER ITEM]]*InventoryListClothes[[#This Row],[TOTAL BASE STOCK QUANTITY]],"")</f>
        <v/>
      </c>
      <c r="S26" s="24"/>
      <c r="T26" s="24"/>
      <c r="U26" s="24"/>
      <c r="V26" s="24"/>
      <c r="W26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26" s="61" t="str">
        <f>IFERROR(InventoryListClothes[[#This Row],[TOTAL REMAINING STOCK QUANTITY]]*InventoryListClothes[[#This Row],[LAST SALE PRICE PER ITEM]],"")</f>
        <v/>
      </c>
    </row>
    <row r="27" spans="2:24" s="17" customFormat="1" ht="22" customHeight="1" x14ac:dyDescent="0.35">
      <c r="B27" s="18" t="s">
        <v>81</v>
      </c>
      <c r="C27" s="18"/>
      <c r="D27" s="18"/>
      <c r="E27" s="19"/>
      <c r="F27" s="19"/>
      <c r="G27" s="26"/>
      <c r="H27" s="28"/>
      <c r="I27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27" s="41" t="str">
        <f>IFERROR(IF(NOT(ISBLANK(InventoryListClothes[[#This Row],[BASE PRICE PER ITEM]])), InventoryListClothes[[#This Row],[BASE PRICE PER ITEM]] + $J$3, ""), "")</f>
        <v/>
      </c>
      <c r="K27" s="20"/>
      <c r="L27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27" s="24"/>
      <c r="N27" s="24"/>
      <c r="O27" s="24"/>
      <c r="P27" s="24"/>
      <c r="Q27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27" s="48" t="str">
        <f>IFERROR(InventoryListClothes[[#This Row],[BASE PRICE PER ITEM]]*InventoryListClothes[[#This Row],[TOTAL BASE STOCK QUANTITY]],"")</f>
        <v/>
      </c>
      <c r="S27" s="24"/>
      <c r="T27" s="24"/>
      <c r="U27" s="24"/>
      <c r="V27" s="24"/>
      <c r="W27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27" s="61" t="str">
        <f>IFERROR(InventoryListClothes[[#This Row],[TOTAL REMAINING STOCK QUANTITY]]*InventoryListClothes[[#This Row],[LAST SALE PRICE PER ITEM]],"")</f>
        <v/>
      </c>
    </row>
    <row r="28" spans="2:24" s="17" customFormat="1" ht="22" customHeight="1" x14ac:dyDescent="0.35">
      <c r="B28" s="18" t="s">
        <v>82</v>
      </c>
      <c r="C28" s="18"/>
      <c r="D28" s="18"/>
      <c r="E28" s="19"/>
      <c r="F28" s="19"/>
      <c r="G28" s="26"/>
      <c r="H28" s="28"/>
      <c r="I28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28" s="41" t="str">
        <f>IFERROR(IF(NOT(ISBLANK(InventoryListClothes[[#This Row],[BASE PRICE PER ITEM]])), InventoryListClothes[[#This Row],[BASE PRICE PER ITEM]] + $J$3, ""), "")</f>
        <v/>
      </c>
      <c r="K28" s="20"/>
      <c r="L28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28" s="24"/>
      <c r="N28" s="24"/>
      <c r="O28" s="24"/>
      <c r="P28" s="24"/>
      <c r="Q28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28" s="48" t="str">
        <f>IFERROR(InventoryListClothes[[#This Row],[BASE PRICE PER ITEM]]*InventoryListClothes[[#This Row],[TOTAL BASE STOCK QUANTITY]],"")</f>
        <v/>
      </c>
      <c r="S28" s="24"/>
      <c r="T28" s="24"/>
      <c r="U28" s="24"/>
      <c r="V28" s="24"/>
      <c r="W28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28" s="61" t="str">
        <f>IFERROR(InventoryListClothes[[#This Row],[TOTAL REMAINING STOCK QUANTITY]]*InventoryListClothes[[#This Row],[LAST SALE PRICE PER ITEM]],"")</f>
        <v/>
      </c>
    </row>
    <row r="29" spans="2:24" s="17" customFormat="1" ht="22" customHeight="1" x14ac:dyDescent="0.35">
      <c r="B29" s="18" t="s">
        <v>83</v>
      </c>
      <c r="C29" s="18"/>
      <c r="D29" s="18"/>
      <c r="E29" s="19"/>
      <c r="F29" s="19"/>
      <c r="G29" s="26"/>
      <c r="H29" s="28"/>
      <c r="I29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29" s="41" t="str">
        <f>IFERROR(IF(NOT(ISBLANK(InventoryListClothes[[#This Row],[BASE PRICE PER ITEM]])), InventoryListClothes[[#This Row],[BASE PRICE PER ITEM]] + $J$3, ""), "")</f>
        <v/>
      </c>
      <c r="K29" s="20"/>
      <c r="L29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29" s="24"/>
      <c r="N29" s="24"/>
      <c r="O29" s="24"/>
      <c r="P29" s="24"/>
      <c r="Q29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29" s="48" t="str">
        <f>IFERROR(InventoryListClothes[[#This Row],[BASE PRICE PER ITEM]]*InventoryListClothes[[#This Row],[TOTAL BASE STOCK QUANTITY]],"")</f>
        <v/>
      </c>
      <c r="S29" s="24"/>
      <c r="T29" s="24"/>
      <c r="U29" s="24"/>
      <c r="V29" s="24"/>
      <c r="W29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29" s="61" t="str">
        <f>IFERROR(InventoryListClothes[[#This Row],[TOTAL REMAINING STOCK QUANTITY]]*InventoryListClothes[[#This Row],[LAST SALE PRICE PER ITEM]],"")</f>
        <v/>
      </c>
    </row>
    <row r="30" spans="2:24" s="17" customFormat="1" ht="22" customHeight="1" x14ac:dyDescent="0.35">
      <c r="B30" s="18" t="s">
        <v>84</v>
      </c>
      <c r="C30" s="18"/>
      <c r="D30" s="18"/>
      <c r="E30" s="19"/>
      <c r="F30" s="19"/>
      <c r="G30" s="26"/>
      <c r="H30" s="28"/>
      <c r="I30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30" s="41" t="str">
        <f>IFERROR(IF(NOT(ISBLANK(InventoryListClothes[[#This Row],[BASE PRICE PER ITEM]])), InventoryListClothes[[#This Row],[BASE PRICE PER ITEM]] + $J$3, ""), "")</f>
        <v/>
      </c>
      <c r="K30" s="20"/>
      <c r="L30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30" s="24"/>
      <c r="N30" s="24"/>
      <c r="O30" s="24"/>
      <c r="P30" s="24"/>
      <c r="Q30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30" s="48" t="str">
        <f>IFERROR(InventoryListClothes[[#This Row],[BASE PRICE PER ITEM]]*InventoryListClothes[[#This Row],[TOTAL BASE STOCK QUANTITY]],"")</f>
        <v/>
      </c>
      <c r="S30" s="24"/>
      <c r="T30" s="24"/>
      <c r="U30" s="24"/>
      <c r="V30" s="24"/>
      <c r="W30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30" s="61" t="str">
        <f>IFERROR(InventoryListClothes[[#This Row],[TOTAL REMAINING STOCK QUANTITY]]*InventoryListClothes[[#This Row],[LAST SALE PRICE PER ITEM]],"")</f>
        <v/>
      </c>
    </row>
    <row r="31" spans="2:24" s="17" customFormat="1" ht="22" customHeight="1" x14ac:dyDescent="0.35">
      <c r="B31" s="18" t="s">
        <v>85</v>
      </c>
      <c r="C31" s="18"/>
      <c r="D31" s="18"/>
      <c r="E31" s="19"/>
      <c r="F31" s="19"/>
      <c r="G31" s="26"/>
      <c r="H31" s="28"/>
      <c r="I31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31" s="41" t="str">
        <f>IFERROR(IF(NOT(ISBLANK(InventoryListClothes[[#This Row],[BASE PRICE PER ITEM]])), InventoryListClothes[[#This Row],[BASE PRICE PER ITEM]] + $J$3, ""), "")</f>
        <v/>
      </c>
      <c r="K31" s="20"/>
      <c r="L31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31" s="24"/>
      <c r="N31" s="24"/>
      <c r="O31" s="24"/>
      <c r="P31" s="24"/>
      <c r="Q31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31" s="48" t="str">
        <f>IFERROR(InventoryListClothes[[#This Row],[BASE PRICE PER ITEM]]*InventoryListClothes[[#This Row],[TOTAL BASE STOCK QUANTITY]],"")</f>
        <v/>
      </c>
      <c r="S31" s="24"/>
      <c r="T31" s="24"/>
      <c r="U31" s="24"/>
      <c r="V31" s="24"/>
      <c r="W31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31" s="61" t="str">
        <f>IFERROR(InventoryListClothes[[#This Row],[TOTAL REMAINING STOCK QUANTITY]]*InventoryListClothes[[#This Row],[LAST SALE PRICE PER ITEM]],"")</f>
        <v/>
      </c>
    </row>
    <row r="32" spans="2:24" s="17" customFormat="1" ht="22" customHeight="1" x14ac:dyDescent="0.35">
      <c r="B32" s="18" t="s">
        <v>86</v>
      </c>
      <c r="C32" s="18"/>
      <c r="D32" s="18"/>
      <c r="E32" s="19"/>
      <c r="F32" s="19"/>
      <c r="G32" s="26"/>
      <c r="H32" s="28"/>
      <c r="I32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32" s="41" t="str">
        <f>IFERROR(IF(NOT(ISBLANK(InventoryListClothes[[#This Row],[BASE PRICE PER ITEM]])), InventoryListClothes[[#This Row],[BASE PRICE PER ITEM]] + $J$3, ""), "")</f>
        <v/>
      </c>
      <c r="K32" s="20"/>
      <c r="L32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32" s="24"/>
      <c r="N32" s="24"/>
      <c r="O32" s="24"/>
      <c r="P32" s="24"/>
      <c r="Q32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32" s="48" t="str">
        <f>IFERROR(InventoryListClothes[[#This Row],[BASE PRICE PER ITEM]]*InventoryListClothes[[#This Row],[TOTAL BASE STOCK QUANTITY]],"")</f>
        <v/>
      </c>
      <c r="S32" s="24"/>
      <c r="T32" s="24"/>
      <c r="U32" s="24"/>
      <c r="V32" s="24"/>
      <c r="W32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32" s="61" t="str">
        <f>IFERROR(InventoryListClothes[[#This Row],[TOTAL REMAINING STOCK QUANTITY]]*InventoryListClothes[[#This Row],[LAST SALE PRICE PER ITEM]],"")</f>
        <v/>
      </c>
    </row>
    <row r="33" spans="2:24" s="17" customFormat="1" ht="22" customHeight="1" x14ac:dyDescent="0.35">
      <c r="B33" s="18" t="s">
        <v>87</v>
      </c>
      <c r="C33" s="18"/>
      <c r="D33" s="18"/>
      <c r="E33" s="19"/>
      <c r="F33" s="19"/>
      <c r="G33" s="26"/>
      <c r="H33" s="28"/>
      <c r="I33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33" s="41" t="str">
        <f>IFERROR(IF(NOT(ISBLANK(InventoryListClothes[[#This Row],[BASE PRICE PER ITEM]])), InventoryListClothes[[#This Row],[BASE PRICE PER ITEM]] + $J$3, ""), "")</f>
        <v/>
      </c>
      <c r="K33" s="20"/>
      <c r="L33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33" s="24"/>
      <c r="N33" s="24"/>
      <c r="O33" s="24"/>
      <c r="P33" s="24"/>
      <c r="Q33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33" s="48" t="str">
        <f>IFERROR(InventoryListClothes[[#This Row],[BASE PRICE PER ITEM]]*InventoryListClothes[[#This Row],[TOTAL BASE STOCK QUANTITY]],"")</f>
        <v/>
      </c>
      <c r="S33" s="24"/>
      <c r="T33" s="24"/>
      <c r="U33" s="24"/>
      <c r="V33" s="24"/>
      <c r="W33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33" s="61" t="str">
        <f>IFERROR(InventoryListClothes[[#This Row],[TOTAL REMAINING STOCK QUANTITY]]*InventoryListClothes[[#This Row],[LAST SALE PRICE PER ITEM]],"")</f>
        <v/>
      </c>
    </row>
    <row r="34" spans="2:24" s="17" customFormat="1" ht="22" customHeight="1" x14ac:dyDescent="0.35">
      <c r="B34" s="18" t="s">
        <v>88</v>
      </c>
      <c r="C34" s="18"/>
      <c r="D34" s="18"/>
      <c r="E34" s="19"/>
      <c r="F34" s="19"/>
      <c r="G34" s="26"/>
      <c r="H34" s="28"/>
      <c r="I34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34" s="41" t="str">
        <f>IFERROR(IF(NOT(ISBLANK(InventoryListClothes[[#This Row],[BASE PRICE PER ITEM]])), InventoryListClothes[[#This Row],[BASE PRICE PER ITEM]] + $J$3, ""), "")</f>
        <v/>
      </c>
      <c r="K34" s="20"/>
      <c r="L34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34" s="24"/>
      <c r="N34" s="24"/>
      <c r="O34" s="24"/>
      <c r="P34" s="24"/>
      <c r="Q34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34" s="48" t="str">
        <f>IFERROR(InventoryListClothes[[#This Row],[BASE PRICE PER ITEM]]*InventoryListClothes[[#This Row],[TOTAL BASE STOCK QUANTITY]],"")</f>
        <v/>
      </c>
      <c r="S34" s="24"/>
      <c r="T34" s="24"/>
      <c r="U34" s="24"/>
      <c r="V34" s="24"/>
      <c r="W34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34" s="61" t="str">
        <f>IFERROR(InventoryListClothes[[#This Row],[TOTAL REMAINING STOCK QUANTITY]]*InventoryListClothes[[#This Row],[LAST SALE PRICE PER ITEM]],"")</f>
        <v/>
      </c>
    </row>
    <row r="35" spans="2:24" s="17" customFormat="1" ht="22" customHeight="1" x14ac:dyDescent="0.35">
      <c r="B35" s="18" t="s">
        <v>89</v>
      </c>
      <c r="C35" s="18"/>
      <c r="D35" s="18"/>
      <c r="E35" s="19"/>
      <c r="F35" s="19"/>
      <c r="G35" s="26"/>
      <c r="H35" s="28"/>
      <c r="I35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35" s="41" t="str">
        <f>IFERROR(IF(NOT(ISBLANK(InventoryListClothes[[#This Row],[BASE PRICE PER ITEM]])), InventoryListClothes[[#This Row],[BASE PRICE PER ITEM]] + $J$3, ""), "")</f>
        <v/>
      </c>
      <c r="K35" s="20"/>
      <c r="L35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35" s="24"/>
      <c r="N35" s="24"/>
      <c r="O35" s="24"/>
      <c r="P35" s="24"/>
      <c r="Q35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35" s="48" t="str">
        <f>IFERROR(InventoryListClothes[[#This Row],[BASE PRICE PER ITEM]]*InventoryListClothes[[#This Row],[TOTAL BASE STOCK QUANTITY]],"")</f>
        <v/>
      </c>
      <c r="S35" s="24"/>
      <c r="T35" s="24"/>
      <c r="U35" s="24"/>
      <c r="V35" s="24"/>
      <c r="W35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35" s="61" t="str">
        <f>IFERROR(InventoryListClothes[[#This Row],[TOTAL REMAINING STOCK QUANTITY]]*InventoryListClothes[[#This Row],[LAST SALE PRICE PER ITEM]],"")</f>
        <v/>
      </c>
    </row>
    <row r="36" spans="2:24" s="17" customFormat="1" ht="22" customHeight="1" x14ac:dyDescent="0.35">
      <c r="B36" s="18" t="s">
        <v>90</v>
      </c>
      <c r="C36" s="18"/>
      <c r="D36" s="18"/>
      <c r="E36" s="19"/>
      <c r="F36" s="19"/>
      <c r="G36" s="26"/>
      <c r="H36" s="28"/>
      <c r="I36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36" s="41" t="str">
        <f>IFERROR(IF(NOT(ISBLANK(InventoryListClothes[[#This Row],[BASE PRICE PER ITEM]])), InventoryListClothes[[#This Row],[BASE PRICE PER ITEM]] + $J$3, ""), "")</f>
        <v/>
      </c>
      <c r="K36" s="20"/>
      <c r="L36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36" s="24"/>
      <c r="N36" s="24"/>
      <c r="O36" s="24"/>
      <c r="P36" s="24"/>
      <c r="Q36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36" s="48" t="str">
        <f>IFERROR(InventoryListClothes[[#This Row],[BASE PRICE PER ITEM]]*InventoryListClothes[[#This Row],[TOTAL BASE STOCK QUANTITY]],"")</f>
        <v/>
      </c>
      <c r="S36" s="24"/>
      <c r="T36" s="24"/>
      <c r="U36" s="24"/>
      <c r="V36" s="24"/>
      <c r="W36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36" s="61" t="str">
        <f>IFERROR(InventoryListClothes[[#This Row],[TOTAL REMAINING STOCK QUANTITY]]*InventoryListClothes[[#This Row],[LAST SALE PRICE PER ITEM]],"")</f>
        <v/>
      </c>
    </row>
    <row r="37" spans="2:24" s="17" customFormat="1" ht="22" customHeight="1" x14ac:dyDescent="0.35">
      <c r="B37" s="18" t="s">
        <v>91</v>
      </c>
      <c r="C37" s="18"/>
      <c r="D37" s="18"/>
      <c r="E37" s="19"/>
      <c r="F37" s="19"/>
      <c r="G37" s="26"/>
      <c r="H37" s="28"/>
      <c r="I37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37" s="41" t="str">
        <f>IFERROR(IF(NOT(ISBLANK(InventoryListClothes[[#This Row],[BASE PRICE PER ITEM]])), InventoryListClothes[[#This Row],[BASE PRICE PER ITEM]] + $J$3, ""), "")</f>
        <v/>
      </c>
      <c r="K37" s="20"/>
      <c r="L37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37" s="24"/>
      <c r="N37" s="24"/>
      <c r="O37" s="24"/>
      <c r="P37" s="24"/>
      <c r="Q37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37" s="48" t="str">
        <f>IFERROR(InventoryListClothes[[#This Row],[BASE PRICE PER ITEM]]*InventoryListClothes[[#This Row],[TOTAL BASE STOCK QUANTITY]],"")</f>
        <v/>
      </c>
      <c r="S37" s="24"/>
      <c r="T37" s="24"/>
      <c r="U37" s="24"/>
      <c r="V37" s="24"/>
      <c r="W37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37" s="61" t="str">
        <f>IFERROR(InventoryListClothes[[#This Row],[TOTAL REMAINING STOCK QUANTITY]]*InventoryListClothes[[#This Row],[LAST SALE PRICE PER ITEM]],"")</f>
        <v/>
      </c>
    </row>
    <row r="38" spans="2:24" s="17" customFormat="1" ht="22" customHeight="1" x14ac:dyDescent="0.35">
      <c r="B38" s="18" t="s">
        <v>92</v>
      </c>
      <c r="C38" s="18"/>
      <c r="D38" s="18"/>
      <c r="E38" s="19"/>
      <c r="F38" s="19"/>
      <c r="G38" s="26"/>
      <c r="H38" s="28"/>
      <c r="I38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38" s="41" t="str">
        <f>IFERROR(IF(NOT(ISBLANK(InventoryListClothes[[#This Row],[BASE PRICE PER ITEM]])), InventoryListClothes[[#This Row],[BASE PRICE PER ITEM]] + $J$3, ""), "")</f>
        <v/>
      </c>
      <c r="K38" s="20"/>
      <c r="L38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38" s="24"/>
      <c r="N38" s="24"/>
      <c r="O38" s="24"/>
      <c r="P38" s="24"/>
      <c r="Q38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38" s="48" t="str">
        <f>IFERROR(InventoryListClothes[[#This Row],[BASE PRICE PER ITEM]]*InventoryListClothes[[#This Row],[TOTAL BASE STOCK QUANTITY]],"")</f>
        <v/>
      </c>
      <c r="S38" s="24"/>
      <c r="T38" s="24"/>
      <c r="U38" s="24"/>
      <c r="V38" s="24"/>
      <c r="W38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38" s="61" t="str">
        <f>IFERROR(InventoryListClothes[[#This Row],[TOTAL REMAINING STOCK QUANTITY]]*InventoryListClothes[[#This Row],[LAST SALE PRICE PER ITEM]],"")</f>
        <v/>
      </c>
    </row>
    <row r="39" spans="2:24" s="17" customFormat="1" ht="22" customHeight="1" x14ac:dyDescent="0.35">
      <c r="B39" s="18" t="s">
        <v>93</v>
      </c>
      <c r="C39" s="18"/>
      <c r="D39" s="18"/>
      <c r="E39" s="19"/>
      <c r="F39" s="19"/>
      <c r="G39" s="26"/>
      <c r="H39" s="28"/>
      <c r="I39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39" s="41" t="str">
        <f>IFERROR(IF(NOT(ISBLANK(InventoryListClothes[[#This Row],[BASE PRICE PER ITEM]])), InventoryListClothes[[#This Row],[BASE PRICE PER ITEM]] + $J$3, ""), "")</f>
        <v/>
      </c>
      <c r="K39" s="20"/>
      <c r="L39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39" s="24"/>
      <c r="N39" s="24"/>
      <c r="O39" s="24"/>
      <c r="P39" s="24"/>
      <c r="Q39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39" s="48" t="str">
        <f>IFERROR(InventoryListClothes[[#This Row],[BASE PRICE PER ITEM]]*InventoryListClothes[[#This Row],[TOTAL BASE STOCK QUANTITY]],"")</f>
        <v/>
      </c>
      <c r="S39" s="24"/>
      <c r="T39" s="24"/>
      <c r="U39" s="24"/>
      <c r="V39" s="24"/>
      <c r="W39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39" s="61" t="str">
        <f>IFERROR(InventoryListClothes[[#This Row],[TOTAL REMAINING STOCK QUANTITY]]*InventoryListClothes[[#This Row],[LAST SALE PRICE PER ITEM]],"")</f>
        <v/>
      </c>
    </row>
    <row r="40" spans="2:24" s="17" customFormat="1" ht="22" customHeight="1" x14ac:dyDescent="0.35">
      <c r="B40" s="18" t="s">
        <v>94</v>
      </c>
      <c r="C40" s="18"/>
      <c r="D40" s="18"/>
      <c r="E40" s="19"/>
      <c r="F40" s="19"/>
      <c r="G40" s="26"/>
      <c r="H40" s="28"/>
      <c r="I40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40" s="41" t="str">
        <f>IFERROR(IF(NOT(ISBLANK(InventoryListClothes[[#This Row],[BASE PRICE PER ITEM]])), InventoryListClothes[[#This Row],[BASE PRICE PER ITEM]] + $J$3, ""), "")</f>
        <v/>
      </c>
      <c r="K40" s="20"/>
      <c r="L40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40" s="24"/>
      <c r="N40" s="24"/>
      <c r="O40" s="24"/>
      <c r="P40" s="24"/>
      <c r="Q40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40" s="48" t="str">
        <f>IFERROR(InventoryListClothes[[#This Row],[BASE PRICE PER ITEM]]*InventoryListClothes[[#This Row],[TOTAL BASE STOCK QUANTITY]],"")</f>
        <v/>
      </c>
      <c r="S40" s="24"/>
      <c r="T40" s="24"/>
      <c r="U40" s="24"/>
      <c r="V40" s="24"/>
      <c r="W40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40" s="61" t="str">
        <f>IFERROR(InventoryListClothes[[#This Row],[TOTAL REMAINING STOCK QUANTITY]]*InventoryListClothes[[#This Row],[LAST SALE PRICE PER ITEM]],"")</f>
        <v/>
      </c>
    </row>
    <row r="41" spans="2:24" s="17" customFormat="1" ht="22" customHeight="1" x14ac:dyDescent="0.35">
      <c r="B41" s="18" t="s">
        <v>95</v>
      </c>
      <c r="C41" s="18"/>
      <c r="D41" s="18"/>
      <c r="E41" s="19"/>
      <c r="F41" s="19"/>
      <c r="G41" s="26"/>
      <c r="H41" s="28"/>
      <c r="I41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41" s="41" t="str">
        <f>IFERROR(IF(NOT(ISBLANK(InventoryListClothes[[#This Row],[BASE PRICE PER ITEM]])), InventoryListClothes[[#This Row],[BASE PRICE PER ITEM]] + $J$3, ""), "")</f>
        <v/>
      </c>
      <c r="K41" s="20"/>
      <c r="L41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41" s="24"/>
      <c r="N41" s="24"/>
      <c r="O41" s="24"/>
      <c r="P41" s="24"/>
      <c r="Q41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41" s="48" t="str">
        <f>IFERROR(InventoryListClothes[[#This Row],[BASE PRICE PER ITEM]]*InventoryListClothes[[#This Row],[TOTAL BASE STOCK QUANTITY]],"")</f>
        <v/>
      </c>
      <c r="S41" s="24"/>
      <c r="T41" s="24"/>
      <c r="U41" s="24"/>
      <c r="V41" s="24"/>
      <c r="W41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41" s="61" t="str">
        <f>IFERROR(InventoryListClothes[[#This Row],[TOTAL REMAINING STOCK QUANTITY]]*InventoryListClothes[[#This Row],[LAST SALE PRICE PER ITEM]],"")</f>
        <v/>
      </c>
    </row>
    <row r="42" spans="2:24" s="17" customFormat="1" ht="22" customHeight="1" x14ac:dyDescent="0.35">
      <c r="B42" s="18" t="s">
        <v>96</v>
      </c>
      <c r="C42" s="18"/>
      <c r="D42" s="18"/>
      <c r="E42" s="19"/>
      <c r="F42" s="19"/>
      <c r="G42" s="26"/>
      <c r="H42" s="28"/>
      <c r="I42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42" s="41" t="str">
        <f>IFERROR(IF(NOT(ISBLANK(InventoryListClothes[[#This Row],[BASE PRICE PER ITEM]])), InventoryListClothes[[#This Row],[BASE PRICE PER ITEM]] + $J$3, ""), "")</f>
        <v/>
      </c>
      <c r="K42" s="20"/>
      <c r="L42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42" s="24"/>
      <c r="N42" s="24"/>
      <c r="O42" s="24"/>
      <c r="P42" s="24"/>
      <c r="Q42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42" s="48" t="str">
        <f>IFERROR(InventoryListClothes[[#This Row],[BASE PRICE PER ITEM]]*InventoryListClothes[[#This Row],[TOTAL BASE STOCK QUANTITY]],"")</f>
        <v/>
      </c>
      <c r="S42" s="24"/>
      <c r="T42" s="24"/>
      <c r="U42" s="24"/>
      <c r="V42" s="24"/>
      <c r="W42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42" s="61" t="str">
        <f>IFERROR(InventoryListClothes[[#This Row],[TOTAL REMAINING STOCK QUANTITY]]*InventoryListClothes[[#This Row],[LAST SALE PRICE PER ITEM]],"")</f>
        <v/>
      </c>
    </row>
    <row r="43" spans="2:24" s="17" customFormat="1" ht="22" customHeight="1" x14ac:dyDescent="0.35">
      <c r="B43" s="18" t="s">
        <v>97</v>
      </c>
      <c r="C43" s="18"/>
      <c r="D43" s="18"/>
      <c r="E43" s="19"/>
      <c r="F43" s="19"/>
      <c r="G43" s="26"/>
      <c r="H43" s="28"/>
      <c r="I43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43" s="41" t="str">
        <f>IFERROR(IF(NOT(ISBLANK(InventoryListClothes[[#This Row],[BASE PRICE PER ITEM]])), InventoryListClothes[[#This Row],[BASE PRICE PER ITEM]] + $J$3, ""), "")</f>
        <v/>
      </c>
      <c r="K43" s="20"/>
      <c r="L43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43" s="24"/>
      <c r="N43" s="24"/>
      <c r="O43" s="24"/>
      <c r="P43" s="24"/>
      <c r="Q43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43" s="48" t="str">
        <f>IFERROR(InventoryListClothes[[#This Row],[BASE PRICE PER ITEM]]*InventoryListClothes[[#This Row],[TOTAL BASE STOCK QUANTITY]],"")</f>
        <v/>
      </c>
      <c r="S43" s="24"/>
      <c r="T43" s="24"/>
      <c r="U43" s="24"/>
      <c r="V43" s="24"/>
      <c r="W43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43" s="61" t="str">
        <f>IFERROR(InventoryListClothes[[#This Row],[TOTAL REMAINING STOCK QUANTITY]]*InventoryListClothes[[#This Row],[LAST SALE PRICE PER ITEM]],"")</f>
        <v/>
      </c>
    </row>
    <row r="44" spans="2:24" s="17" customFormat="1" ht="22" customHeight="1" x14ac:dyDescent="0.35">
      <c r="B44" s="18" t="s">
        <v>98</v>
      </c>
      <c r="C44" s="18"/>
      <c r="D44" s="18"/>
      <c r="E44" s="19"/>
      <c r="F44" s="19"/>
      <c r="G44" s="26"/>
      <c r="H44" s="28"/>
      <c r="I44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44" s="41" t="str">
        <f>IFERROR(IF(NOT(ISBLANK(InventoryListClothes[[#This Row],[BASE PRICE PER ITEM]])), InventoryListClothes[[#This Row],[BASE PRICE PER ITEM]] + $J$3, ""), "")</f>
        <v/>
      </c>
      <c r="K44" s="20"/>
      <c r="L44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44" s="24"/>
      <c r="N44" s="24"/>
      <c r="O44" s="24"/>
      <c r="P44" s="24"/>
      <c r="Q44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44" s="48" t="str">
        <f>IFERROR(InventoryListClothes[[#This Row],[BASE PRICE PER ITEM]]*InventoryListClothes[[#This Row],[TOTAL BASE STOCK QUANTITY]],"")</f>
        <v/>
      </c>
      <c r="S44" s="24"/>
      <c r="T44" s="24"/>
      <c r="U44" s="24"/>
      <c r="V44" s="24"/>
      <c r="W44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44" s="61" t="str">
        <f>IFERROR(InventoryListClothes[[#This Row],[TOTAL REMAINING STOCK QUANTITY]]*InventoryListClothes[[#This Row],[LAST SALE PRICE PER ITEM]],"")</f>
        <v/>
      </c>
    </row>
    <row r="45" spans="2:24" s="17" customFormat="1" ht="22" customHeight="1" x14ac:dyDescent="0.35">
      <c r="B45" s="18" t="s">
        <v>99</v>
      </c>
      <c r="C45" s="18"/>
      <c r="D45" s="18"/>
      <c r="E45" s="19"/>
      <c r="F45" s="19"/>
      <c r="G45" s="26"/>
      <c r="H45" s="28"/>
      <c r="I45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45" s="41" t="str">
        <f>IFERROR(IF(NOT(ISBLANK(InventoryListClothes[[#This Row],[BASE PRICE PER ITEM]])), InventoryListClothes[[#This Row],[BASE PRICE PER ITEM]] + $J$3, ""), "")</f>
        <v/>
      </c>
      <c r="K45" s="20"/>
      <c r="L45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45" s="24"/>
      <c r="N45" s="24"/>
      <c r="O45" s="24"/>
      <c r="P45" s="24"/>
      <c r="Q45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45" s="48" t="str">
        <f>IFERROR(InventoryListClothes[[#This Row],[BASE PRICE PER ITEM]]*InventoryListClothes[[#This Row],[TOTAL BASE STOCK QUANTITY]],"")</f>
        <v/>
      </c>
      <c r="S45" s="24"/>
      <c r="T45" s="24"/>
      <c r="U45" s="24"/>
      <c r="V45" s="24"/>
      <c r="W45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45" s="61" t="str">
        <f>IFERROR(InventoryListClothes[[#This Row],[TOTAL REMAINING STOCK QUANTITY]]*InventoryListClothes[[#This Row],[LAST SALE PRICE PER ITEM]],"")</f>
        <v/>
      </c>
    </row>
    <row r="46" spans="2:24" s="17" customFormat="1" ht="22" customHeight="1" x14ac:dyDescent="0.35">
      <c r="B46" s="18" t="s">
        <v>100</v>
      </c>
      <c r="C46" s="18"/>
      <c r="D46" s="18"/>
      <c r="E46" s="19"/>
      <c r="F46" s="19"/>
      <c r="G46" s="26"/>
      <c r="H46" s="28"/>
      <c r="I46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46" s="41" t="str">
        <f>IFERROR(IF(NOT(ISBLANK(InventoryListClothes[[#This Row],[BASE PRICE PER ITEM]])), InventoryListClothes[[#This Row],[BASE PRICE PER ITEM]] + $J$3, ""), "")</f>
        <v/>
      </c>
      <c r="K46" s="20"/>
      <c r="L46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46" s="24"/>
      <c r="N46" s="24"/>
      <c r="O46" s="24"/>
      <c r="P46" s="24"/>
      <c r="Q46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46" s="48" t="str">
        <f>IFERROR(InventoryListClothes[[#This Row],[BASE PRICE PER ITEM]]*InventoryListClothes[[#This Row],[TOTAL BASE STOCK QUANTITY]],"")</f>
        <v/>
      </c>
      <c r="S46" s="24"/>
      <c r="T46" s="24"/>
      <c r="U46" s="24"/>
      <c r="V46" s="24"/>
      <c r="W46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46" s="61" t="str">
        <f>IFERROR(InventoryListClothes[[#This Row],[TOTAL REMAINING STOCK QUANTITY]]*InventoryListClothes[[#This Row],[LAST SALE PRICE PER ITEM]],"")</f>
        <v/>
      </c>
    </row>
    <row r="47" spans="2:24" s="17" customFormat="1" ht="22" customHeight="1" x14ac:dyDescent="0.35">
      <c r="B47" s="18" t="s">
        <v>101</v>
      </c>
      <c r="C47" s="18"/>
      <c r="D47" s="18"/>
      <c r="E47" s="19"/>
      <c r="F47" s="19"/>
      <c r="G47" s="26"/>
      <c r="H47" s="28"/>
      <c r="I47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47" s="41" t="str">
        <f>IFERROR(IF(NOT(ISBLANK(InventoryListClothes[[#This Row],[BASE PRICE PER ITEM]])), InventoryListClothes[[#This Row],[BASE PRICE PER ITEM]] + $J$3, ""), "")</f>
        <v/>
      </c>
      <c r="K47" s="20"/>
      <c r="L47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47" s="24"/>
      <c r="N47" s="24"/>
      <c r="O47" s="24"/>
      <c r="P47" s="24"/>
      <c r="Q47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47" s="48" t="str">
        <f>IFERROR(InventoryListClothes[[#This Row],[BASE PRICE PER ITEM]]*InventoryListClothes[[#This Row],[TOTAL BASE STOCK QUANTITY]],"")</f>
        <v/>
      </c>
      <c r="S47" s="24"/>
      <c r="T47" s="24"/>
      <c r="U47" s="24"/>
      <c r="V47" s="24"/>
      <c r="W47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47" s="61" t="str">
        <f>IFERROR(InventoryListClothes[[#This Row],[TOTAL REMAINING STOCK QUANTITY]]*InventoryListClothes[[#This Row],[LAST SALE PRICE PER ITEM]],"")</f>
        <v/>
      </c>
    </row>
    <row r="48" spans="2:24" s="17" customFormat="1" ht="22" customHeight="1" x14ac:dyDescent="0.35">
      <c r="B48" s="18" t="s">
        <v>102</v>
      </c>
      <c r="C48" s="18"/>
      <c r="D48" s="18"/>
      <c r="E48" s="19"/>
      <c r="F48" s="19"/>
      <c r="G48" s="26"/>
      <c r="H48" s="28"/>
      <c r="I48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48" s="41" t="str">
        <f>IFERROR(IF(NOT(ISBLANK(InventoryListClothes[[#This Row],[BASE PRICE PER ITEM]])), InventoryListClothes[[#This Row],[BASE PRICE PER ITEM]] + $J$3, ""), "")</f>
        <v/>
      </c>
      <c r="K48" s="20"/>
      <c r="L48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48" s="24"/>
      <c r="N48" s="24"/>
      <c r="O48" s="24"/>
      <c r="P48" s="24"/>
      <c r="Q48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48" s="48" t="str">
        <f>IFERROR(InventoryListClothes[[#This Row],[BASE PRICE PER ITEM]]*InventoryListClothes[[#This Row],[TOTAL BASE STOCK QUANTITY]],"")</f>
        <v/>
      </c>
      <c r="S48" s="24"/>
      <c r="T48" s="24"/>
      <c r="U48" s="24"/>
      <c r="V48" s="24"/>
      <c r="W48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48" s="61" t="str">
        <f>IFERROR(InventoryListClothes[[#This Row],[TOTAL REMAINING STOCK QUANTITY]]*InventoryListClothes[[#This Row],[LAST SALE PRICE PER ITEM]],"")</f>
        <v/>
      </c>
    </row>
    <row r="49" spans="2:24" s="17" customFormat="1" ht="22" customHeight="1" x14ac:dyDescent="0.35">
      <c r="B49" s="18" t="s">
        <v>103</v>
      </c>
      <c r="C49" s="18"/>
      <c r="D49" s="18"/>
      <c r="E49" s="19"/>
      <c r="F49" s="19"/>
      <c r="G49" s="26"/>
      <c r="H49" s="28"/>
      <c r="I49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49" s="41" t="str">
        <f>IFERROR(IF(NOT(ISBLANK(InventoryListClothes[[#This Row],[BASE PRICE PER ITEM]])), InventoryListClothes[[#This Row],[BASE PRICE PER ITEM]] + $J$3, ""), "")</f>
        <v/>
      </c>
      <c r="K49" s="20"/>
      <c r="L49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49" s="24"/>
      <c r="N49" s="24"/>
      <c r="O49" s="24"/>
      <c r="P49" s="24"/>
      <c r="Q49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49" s="48" t="str">
        <f>IFERROR(InventoryListClothes[[#This Row],[BASE PRICE PER ITEM]]*InventoryListClothes[[#This Row],[TOTAL BASE STOCK QUANTITY]],"")</f>
        <v/>
      </c>
      <c r="S49" s="24"/>
      <c r="T49" s="24"/>
      <c r="U49" s="24"/>
      <c r="V49" s="24"/>
      <c r="W49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49" s="61" t="str">
        <f>IFERROR(InventoryListClothes[[#This Row],[TOTAL REMAINING STOCK QUANTITY]]*InventoryListClothes[[#This Row],[LAST SALE PRICE PER ITEM]],"")</f>
        <v/>
      </c>
    </row>
    <row r="50" spans="2:24" s="17" customFormat="1" ht="22" customHeight="1" x14ac:dyDescent="0.35">
      <c r="B50" s="18" t="s">
        <v>104</v>
      </c>
      <c r="C50" s="18"/>
      <c r="D50" s="18"/>
      <c r="E50" s="19"/>
      <c r="F50" s="19"/>
      <c r="G50" s="26"/>
      <c r="H50" s="28"/>
      <c r="I50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50" s="41" t="str">
        <f>IFERROR(IF(NOT(ISBLANK(InventoryListClothes[[#This Row],[BASE PRICE PER ITEM]])), InventoryListClothes[[#This Row],[BASE PRICE PER ITEM]] + $J$3, ""), "")</f>
        <v/>
      </c>
      <c r="K50" s="20"/>
      <c r="L50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50" s="24"/>
      <c r="N50" s="24"/>
      <c r="O50" s="24"/>
      <c r="P50" s="24"/>
      <c r="Q50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50" s="48" t="str">
        <f>IFERROR(InventoryListClothes[[#This Row],[BASE PRICE PER ITEM]]*InventoryListClothes[[#This Row],[TOTAL BASE STOCK QUANTITY]],"")</f>
        <v/>
      </c>
      <c r="S50" s="24"/>
      <c r="T50" s="24"/>
      <c r="U50" s="24"/>
      <c r="V50" s="24"/>
      <c r="W50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50" s="61" t="str">
        <f>IFERROR(InventoryListClothes[[#This Row],[TOTAL REMAINING STOCK QUANTITY]]*InventoryListClothes[[#This Row],[LAST SALE PRICE PER ITEM]],"")</f>
        <v/>
      </c>
    </row>
    <row r="51" spans="2:24" s="17" customFormat="1" ht="22" customHeight="1" x14ac:dyDescent="0.35">
      <c r="B51" s="18" t="s">
        <v>105</v>
      </c>
      <c r="C51" s="23"/>
      <c r="D51" s="23"/>
      <c r="E51" s="21"/>
      <c r="F51" s="21"/>
      <c r="G51" s="27"/>
      <c r="H51" s="29"/>
      <c r="I51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51" s="42" t="str">
        <f>IFERROR(IF(NOT(ISBLANK(InventoryListClothes[[#This Row],[BASE PRICE PER ITEM]])), InventoryListClothes[[#This Row],[BASE PRICE PER ITEM]] + $J$3, ""), "")</f>
        <v/>
      </c>
      <c r="K51" s="22"/>
      <c r="L51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51" s="24"/>
      <c r="N51" s="24"/>
      <c r="O51" s="24"/>
      <c r="P51" s="24"/>
      <c r="Q51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51" s="48" t="str">
        <f>IFERROR(InventoryListClothes[[#This Row],[BASE PRICE PER ITEM]]*InventoryListClothes[[#This Row],[TOTAL BASE STOCK QUANTITY]],"")</f>
        <v/>
      </c>
      <c r="S51" s="24"/>
      <c r="T51" s="24"/>
      <c r="U51" s="24"/>
      <c r="V51" s="24"/>
      <c r="W51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51" s="61" t="str">
        <f>IFERROR(InventoryListClothes[[#This Row],[TOTAL REMAINING STOCK QUANTITY]]*InventoryListClothes[[#This Row],[LAST SALE PRICE PER ITEM]],"")</f>
        <v/>
      </c>
    </row>
    <row r="52" spans="2:24" x14ac:dyDescent="0.35">
      <c r="B52" s="18" t="s">
        <v>106</v>
      </c>
      <c r="C52" s="18"/>
      <c r="D52" s="18"/>
      <c r="E52" s="19"/>
      <c r="F52" s="19"/>
      <c r="G52" s="26"/>
      <c r="H52" s="28"/>
      <c r="I52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52" s="41" t="str">
        <f>IFERROR(IF(NOT(ISBLANK(InventoryListClothes[[#This Row],[BASE PRICE PER ITEM]])), InventoryListClothes[[#This Row],[BASE PRICE PER ITEM]] + $J$3, ""), "")</f>
        <v/>
      </c>
      <c r="K52" s="20"/>
      <c r="L52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52" s="24"/>
      <c r="N52" s="24"/>
      <c r="O52" s="24"/>
      <c r="P52" s="24"/>
      <c r="Q52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52" s="48" t="str">
        <f>IFERROR(InventoryListClothes[[#This Row],[BASE PRICE PER ITEM]]*InventoryListClothes[[#This Row],[TOTAL BASE STOCK QUANTITY]],"")</f>
        <v/>
      </c>
      <c r="S52" s="24"/>
      <c r="T52" s="24"/>
      <c r="U52" s="24"/>
      <c r="V52" s="24"/>
      <c r="W52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52" s="61" t="str">
        <f>IFERROR(InventoryListClothes[[#This Row],[TOTAL REMAINING STOCK QUANTITY]]*InventoryListClothes[[#This Row],[LAST SALE PRICE PER ITEM]],"")</f>
        <v/>
      </c>
    </row>
    <row r="53" spans="2:24" x14ac:dyDescent="0.35">
      <c r="B53" s="18" t="s">
        <v>107</v>
      </c>
      <c r="C53" s="18"/>
      <c r="D53" s="18"/>
      <c r="E53" s="19"/>
      <c r="F53" s="19"/>
      <c r="G53" s="26"/>
      <c r="H53" s="28"/>
      <c r="I53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53" s="41" t="str">
        <f>IFERROR(IF(NOT(ISBLANK(InventoryListClothes[[#This Row],[BASE PRICE PER ITEM]])), InventoryListClothes[[#This Row],[BASE PRICE PER ITEM]] + $J$3, ""), "")</f>
        <v/>
      </c>
      <c r="K53" s="20"/>
      <c r="L53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53" s="24"/>
      <c r="N53" s="24"/>
      <c r="O53" s="24"/>
      <c r="P53" s="24"/>
      <c r="Q53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53" s="48" t="str">
        <f>IFERROR(InventoryListClothes[[#This Row],[BASE PRICE PER ITEM]]*InventoryListClothes[[#This Row],[TOTAL BASE STOCK QUANTITY]],"")</f>
        <v/>
      </c>
      <c r="S53" s="24"/>
      <c r="T53" s="24"/>
      <c r="U53" s="24"/>
      <c r="V53" s="24"/>
      <c r="W53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53" s="61" t="str">
        <f>IFERROR(InventoryListClothes[[#This Row],[TOTAL REMAINING STOCK QUANTITY]]*InventoryListClothes[[#This Row],[LAST SALE PRICE PER ITEM]],"")</f>
        <v/>
      </c>
    </row>
    <row r="54" spans="2:24" x14ac:dyDescent="0.35">
      <c r="B54" s="18" t="s">
        <v>108</v>
      </c>
      <c r="C54" s="18"/>
      <c r="D54" s="18"/>
      <c r="E54" s="19"/>
      <c r="F54" s="19"/>
      <c r="G54" s="26"/>
      <c r="H54" s="28"/>
      <c r="I54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54" s="41" t="str">
        <f>IFERROR(IF(NOT(ISBLANK(InventoryListClothes[[#This Row],[BASE PRICE PER ITEM]])), InventoryListClothes[[#This Row],[BASE PRICE PER ITEM]] + $J$3, ""), "")</f>
        <v/>
      </c>
      <c r="K54" s="20"/>
      <c r="L54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54" s="24"/>
      <c r="N54" s="24"/>
      <c r="O54" s="24"/>
      <c r="P54" s="24"/>
      <c r="Q54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54" s="48" t="str">
        <f>IFERROR(InventoryListClothes[[#This Row],[BASE PRICE PER ITEM]]*InventoryListClothes[[#This Row],[TOTAL BASE STOCK QUANTITY]],"")</f>
        <v/>
      </c>
      <c r="S54" s="24"/>
      <c r="T54" s="24"/>
      <c r="U54" s="24"/>
      <c r="V54" s="24"/>
      <c r="W54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54" s="61" t="str">
        <f>IFERROR(InventoryListClothes[[#This Row],[TOTAL REMAINING STOCK QUANTITY]]*InventoryListClothes[[#This Row],[LAST SALE PRICE PER ITEM]],"")</f>
        <v/>
      </c>
    </row>
    <row r="55" spans="2:24" x14ac:dyDescent="0.35">
      <c r="B55" s="18" t="s">
        <v>109</v>
      </c>
      <c r="C55" s="18"/>
      <c r="D55" s="18"/>
      <c r="E55" s="19"/>
      <c r="F55" s="19"/>
      <c r="G55" s="26"/>
      <c r="H55" s="28"/>
      <c r="I55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55" s="41" t="str">
        <f>IFERROR(IF(NOT(ISBLANK(InventoryListClothes[[#This Row],[BASE PRICE PER ITEM]])), InventoryListClothes[[#This Row],[BASE PRICE PER ITEM]] + $J$3, ""), "")</f>
        <v/>
      </c>
      <c r="K55" s="20"/>
      <c r="L55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55" s="24"/>
      <c r="N55" s="24"/>
      <c r="O55" s="24"/>
      <c r="P55" s="24"/>
      <c r="Q55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55" s="48" t="str">
        <f>IFERROR(InventoryListClothes[[#This Row],[BASE PRICE PER ITEM]]*InventoryListClothes[[#This Row],[TOTAL BASE STOCK QUANTITY]],"")</f>
        <v/>
      </c>
      <c r="S55" s="24"/>
      <c r="T55" s="24"/>
      <c r="U55" s="24"/>
      <c r="V55" s="24"/>
      <c r="W55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55" s="61" t="str">
        <f>IFERROR(InventoryListClothes[[#This Row],[TOTAL REMAINING STOCK QUANTITY]]*InventoryListClothes[[#This Row],[LAST SALE PRICE PER ITEM]],"")</f>
        <v/>
      </c>
    </row>
    <row r="56" spans="2:24" x14ac:dyDescent="0.35">
      <c r="B56" s="18" t="s">
        <v>110</v>
      </c>
      <c r="C56" s="18"/>
      <c r="D56" s="18"/>
      <c r="E56" s="19"/>
      <c r="F56" s="19"/>
      <c r="G56" s="26"/>
      <c r="H56" s="28"/>
      <c r="I56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56" s="41" t="str">
        <f>IFERROR(IF(NOT(ISBLANK(InventoryListClothes[[#This Row],[BASE PRICE PER ITEM]])), InventoryListClothes[[#This Row],[BASE PRICE PER ITEM]] + $J$3, ""), "")</f>
        <v/>
      </c>
      <c r="K56" s="20"/>
      <c r="L56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56" s="24"/>
      <c r="N56" s="24"/>
      <c r="O56" s="24"/>
      <c r="P56" s="24"/>
      <c r="Q56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56" s="48" t="str">
        <f>IFERROR(InventoryListClothes[[#This Row],[BASE PRICE PER ITEM]]*InventoryListClothes[[#This Row],[TOTAL BASE STOCK QUANTITY]],"")</f>
        <v/>
      </c>
      <c r="S56" s="24"/>
      <c r="T56" s="24"/>
      <c r="U56" s="24"/>
      <c r="V56" s="24"/>
      <c r="W56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56" s="61" t="str">
        <f>IFERROR(InventoryListClothes[[#This Row],[TOTAL REMAINING STOCK QUANTITY]]*InventoryListClothes[[#This Row],[LAST SALE PRICE PER ITEM]],"")</f>
        <v/>
      </c>
    </row>
    <row r="57" spans="2:24" x14ac:dyDescent="0.35">
      <c r="B57" s="18" t="s">
        <v>111</v>
      </c>
      <c r="C57" s="18"/>
      <c r="D57" s="18"/>
      <c r="E57" s="19"/>
      <c r="F57" s="19"/>
      <c r="G57" s="26"/>
      <c r="H57" s="28"/>
      <c r="I57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57" s="41" t="str">
        <f>IFERROR(IF(NOT(ISBLANK(InventoryListClothes[[#This Row],[BASE PRICE PER ITEM]])), InventoryListClothes[[#This Row],[BASE PRICE PER ITEM]] + $J$3, ""), "")</f>
        <v/>
      </c>
      <c r="K57" s="20"/>
      <c r="L57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57" s="24"/>
      <c r="N57" s="24"/>
      <c r="O57" s="24"/>
      <c r="P57" s="24"/>
      <c r="Q57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57" s="48" t="str">
        <f>IFERROR(InventoryListClothes[[#This Row],[BASE PRICE PER ITEM]]*InventoryListClothes[[#This Row],[TOTAL BASE STOCK QUANTITY]],"")</f>
        <v/>
      </c>
      <c r="S57" s="24"/>
      <c r="T57" s="24"/>
      <c r="U57" s="24"/>
      <c r="V57" s="24"/>
      <c r="W57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57" s="61" t="str">
        <f>IFERROR(InventoryListClothes[[#This Row],[TOTAL REMAINING STOCK QUANTITY]]*InventoryListClothes[[#This Row],[LAST SALE PRICE PER ITEM]],"")</f>
        <v/>
      </c>
    </row>
    <row r="58" spans="2:24" x14ac:dyDescent="0.35">
      <c r="B58" s="18" t="s">
        <v>112</v>
      </c>
      <c r="C58" s="18"/>
      <c r="D58" s="18"/>
      <c r="E58" s="19"/>
      <c r="F58" s="19"/>
      <c r="G58" s="26"/>
      <c r="H58" s="28"/>
      <c r="I58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58" s="41" t="str">
        <f>IFERROR(IF(NOT(ISBLANK(InventoryListClothes[[#This Row],[BASE PRICE PER ITEM]])), InventoryListClothes[[#This Row],[BASE PRICE PER ITEM]] + $J$3, ""), "")</f>
        <v/>
      </c>
      <c r="K58" s="20"/>
      <c r="L58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58" s="24"/>
      <c r="N58" s="24"/>
      <c r="O58" s="24"/>
      <c r="P58" s="24"/>
      <c r="Q58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58" s="48" t="str">
        <f>IFERROR(InventoryListClothes[[#This Row],[BASE PRICE PER ITEM]]*InventoryListClothes[[#This Row],[TOTAL BASE STOCK QUANTITY]],"")</f>
        <v/>
      </c>
      <c r="S58" s="24"/>
      <c r="T58" s="24"/>
      <c r="U58" s="24"/>
      <c r="V58" s="24"/>
      <c r="W58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58" s="61" t="str">
        <f>IFERROR(InventoryListClothes[[#This Row],[TOTAL REMAINING STOCK QUANTITY]]*InventoryListClothes[[#This Row],[LAST SALE PRICE PER ITEM]],"")</f>
        <v/>
      </c>
    </row>
    <row r="59" spans="2:24" x14ac:dyDescent="0.35">
      <c r="B59" s="18" t="s">
        <v>113</v>
      </c>
      <c r="C59" s="18"/>
      <c r="D59" s="18"/>
      <c r="E59" s="19"/>
      <c r="F59" s="19"/>
      <c r="G59" s="26"/>
      <c r="H59" s="28"/>
      <c r="I59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59" s="41" t="str">
        <f>IFERROR(IF(NOT(ISBLANK(InventoryListClothes[[#This Row],[BASE PRICE PER ITEM]])), InventoryListClothes[[#This Row],[BASE PRICE PER ITEM]] + $J$3, ""), "")</f>
        <v/>
      </c>
      <c r="K59" s="20"/>
      <c r="L59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59" s="24"/>
      <c r="N59" s="24"/>
      <c r="O59" s="24"/>
      <c r="P59" s="24"/>
      <c r="Q59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59" s="48" t="str">
        <f>IFERROR(InventoryListClothes[[#This Row],[BASE PRICE PER ITEM]]*InventoryListClothes[[#This Row],[TOTAL BASE STOCK QUANTITY]],"")</f>
        <v/>
      </c>
      <c r="S59" s="24"/>
      <c r="T59" s="24"/>
      <c r="U59" s="24"/>
      <c r="V59" s="24"/>
      <c r="W59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59" s="61" t="str">
        <f>IFERROR(InventoryListClothes[[#This Row],[TOTAL REMAINING STOCK QUANTITY]]*InventoryListClothes[[#This Row],[LAST SALE PRICE PER ITEM]],"")</f>
        <v/>
      </c>
    </row>
    <row r="60" spans="2:24" x14ac:dyDescent="0.35">
      <c r="B60" s="18" t="s">
        <v>114</v>
      </c>
      <c r="C60" s="18"/>
      <c r="D60" s="18"/>
      <c r="E60" s="19"/>
      <c r="F60" s="19"/>
      <c r="G60" s="26"/>
      <c r="H60" s="28"/>
      <c r="I60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60" s="41" t="str">
        <f>IFERROR(IF(NOT(ISBLANK(InventoryListClothes[[#This Row],[BASE PRICE PER ITEM]])), InventoryListClothes[[#This Row],[BASE PRICE PER ITEM]] + $J$3, ""), "")</f>
        <v/>
      </c>
      <c r="K60" s="20"/>
      <c r="L60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60" s="24"/>
      <c r="N60" s="24"/>
      <c r="O60" s="24"/>
      <c r="P60" s="24"/>
      <c r="Q60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60" s="48" t="str">
        <f>IFERROR(InventoryListClothes[[#This Row],[BASE PRICE PER ITEM]]*InventoryListClothes[[#This Row],[TOTAL BASE STOCK QUANTITY]],"")</f>
        <v/>
      </c>
      <c r="S60" s="24"/>
      <c r="T60" s="24"/>
      <c r="U60" s="24"/>
      <c r="V60" s="24"/>
      <c r="W60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60" s="61" t="str">
        <f>IFERROR(InventoryListClothes[[#This Row],[TOTAL REMAINING STOCK QUANTITY]]*InventoryListClothes[[#This Row],[LAST SALE PRICE PER ITEM]],"")</f>
        <v/>
      </c>
    </row>
    <row r="61" spans="2:24" x14ac:dyDescent="0.35">
      <c r="B61" s="18" t="s">
        <v>115</v>
      </c>
      <c r="C61" s="18"/>
      <c r="D61" s="18"/>
      <c r="E61" s="19"/>
      <c r="F61" s="19"/>
      <c r="G61" s="26"/>
      <c r="H61" s="28"/>
      <c r="I61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61" s="41" t="str">
        <f>IFERROR(IF(NOT(ISBLANK(InventoryListClothes[[#This Row],[BASE PRICE PER ITEM]])), InventoryListClothes[[#This Row],[BASE PRICE PER ITEM]] + $J$3, ""), "")</f>
        <v/>
      </c>
      <c r="K61" s="20"/>
      <c r="L61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61" s="24"/>
      <c r="N61" s="24"/>
      <c r="O61" s="24"/>
      <c r="P61" s="24"/>
      <c r="Q61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61" s="48" t="str">
        <f>IFERROR(InventoryListClothes[[#This Row],[BASE PRICE PER ITEM]]*InventoryListClothes[[#This Row],[TOTAL BASE STOCK QUANTITY]],"")</f>
        <v/>
      </c>
      <c r="S61" s="24"/>
      <c r="T61" s="24"/>
      <c r="U61" s="24"/>
      <c r="V61" s="24"/>
      <c r="W61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61" s="61" t="str">
        <f>IFERROR(InventoryListClothes[[#This Row],[TOTAL REMAINING STOCK QUANTITY]]*InventoryListClothes[[#This Row],[LAST SALE PRICE PER ITEM]],"")</f>
        <v/>
      </c>
    </row>
    <row r="62" spans="2:24" x14ac:dyDescent="0.35">
      <c r="B62" s="18" t="s">
        <v>116</v>
      </c>
      <c r="C62" s="18"/>
      <c r="D62" s="18"/>
      <c r="E62" s="19"/>
      <c r="F62" s="19"/>
      <c r="G62" s="26"/>
      <c r="H62" s="28"/>
      <c r="I62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62" s="41" t="str">
        <f>IFERROR(IF(NOT(ISBLANK(InventoryListClothes[[#This Row],[BASE PRICE PER ITEM]])), InventoryListClothes[[#This Row],[BASE PRICE PER ITEM]] + $J$3, ""), "")</f>
        <v/>
      </c>
      <c r="K62" s="20"/>
      <c r="L62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62" s="24"/>
      <c r="N62" s="24"/>
      <c r="O62" s="24"/>
      <c r="P62" s="24"/>
      <c r="Q62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62" s="48" t="str">
        <f>IFERROR(InventoryListClothes[[#This Row],[BASE PRICE PER ITEM]]*InventoryListClothes[[#This Row],[TOTAL BASE STOCK QUANTITY]],"")</f>
        <v/>
      </c>
      <c r="S62" s="24"/>
      <c r="T62" s="24"/>
      <c r="U62" s="24"/>
      <c r="V62" s="24"/>
      <c r="W62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62" s="61" t="str">
        <f>IFERROR(InventoryListClothes[[#This Row],[TOTAL REMAINING STOCK QUANTITY]]*InventoryListClothes[[#This Row],[LAST SALE PRICE PER ITEM]],"")</f>
        <v/>
      </c>
    </row>
    <row r="63" spans="2:24" x14ac:dyDescent="0.35">
      <c r="B63" s="18" t="s">
        <v>117</v>
      </c>
      <c r="C63" s="18"/>
      <c r="D63" s="18"/>
      <c r="E63" s="19"/>
      <c r="F63" s="19"/>
      <c r="G63" s="26"/>
      <c r="H63" s="28"/>
      <c r="I63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63" s="41" t="str">
        <f>IFERROR(IF(NOT(ISBLANK(InventoryListClothes[[#This Row],[BASE PRICE PER ITEM]])), InventoryListClothes[[#This Row],[BASE PRICE PER ITEM]] + $J$3, ""), "")</f>
        <v/>
      </c>
      <c r="K63" s="20"/>
      <c r="L63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63" s="24"/>
      <c r="N63" s="24"/>
      <c r="O63" s="24"/>
      <c r="P63" s="24"/>
      <c r="Q63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63" s="48" t="str">
        <f>IFERROR(InventoryListClothes[[#This Row],[BASE PRICE PER ITEM]]*InventoryListClothes[[#This Row],[TOTAL BASE STOCK QUANTITY]],"")</f>
        <v/>
      </c>
      <c r="S63" s="24"/>
      <c r="T63" s="24"/>
      <c r="U63" s="24"/>
      <c r="V63" s="24"/>
      <c r="W63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63" s="61" t="str">
        <f>IFERROR(InventoryListClothes[[#This Row],[TOTAL REMAINING STOCK QUANTITY]]*InventoryListClothes[[#This Row],[LAST SALE PRICE PER ITEM]],"")</f>
        <v/>
      </c>
    </row>
    <row r="64" spans="2:24" x14ac:dyDescent="0.35">
      <c r="B64" s="18" t="s">
        <v>118</v>
      </c>
      <c r="C64" s="18"/>
      <c r="D64" s="18"/>
      <c r="E64" s="19"/>
      <c r="F64" s="19"/>
      <c r="G64" s="26"/>
      <c r="H64" s="28"/>
      <c r="I64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64" s="41" t="str">
        <f>IFERROR(IF(NOT(ISBLANK(InventoryListClothes[[#This Row],[BASE PRICE PER ITEM]])), InventoryListClothes[[#This Row],[BASE PRICE PER ITEM]] + $J$3, ""), "")</f>
        <v/>
      </c>
      <c r="K64" s="20"/>
      <c r="L64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64" s="24"/>
      <c r="N64" s="24"/>
      <c r="O64" s="24"/>
      <c r="P64" s="24"/>
      <c r="Q64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64" s="48" t="str">
        <f>IFERROR(InventoryListClothes[[#This Row],[BASE PRICE PER ITEM]]*InventoryListClothes[[#This Row],[TOTAL BASE STOCK QUANTITY]],"")</f>
        <v/>
      </c>
      <c r="S64" s="24"/>
      <c r="T64" s="24"/>
      <c r="U64" s="24"/>
      <c r="V64" s="24"/>
      <c r="W64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64" s="61" t="str">
        <f>IFERROR(InventoryListClothes[[#This Row],[TOTAL REMAINING STOCK QUANTITY]]*InventoryListClothes[[#This Row],[LAST SALE PRICE PER ITEM]],"")</f>
        <v/>
      </c>
    </row>
    <row r="65" spans="2:24" x14ac:dyDescent="0.35">
      <c r="B65" s="18" t="s">
        <v>119</v>
      </c>
      <c r="C65" s="18"/>
      <c r="D65" s="18"/>
      <c r="E65" s="19"/>
      <c r="F65" s="19"/>
      <c r="G65" s="26"/>
      <c r="H65" s="28"/>
      <c r="I65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65" s="41" t="str">
        <f>IFERROR(IF(NOT(ISBLANK(InventoryListClothes[[#This Row],[BASE PRICE PER ITEM]])), InventoryListClothes[[#This Row],[BASE PRICE PER ITEM]] + $J$3, ""), "")</f>
        <v/>
      </c>
      <c r="K65" s="20"/>
      <c r="L65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65" s="24"/>
      <c r="N65" s="24"/>
      <c r="O65" s="24"/>
      <c r="P65" s="24"/>
      <c r="Q65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65" s="48" t="str">
        <f>IFERROR(InventoryListClothes[[#This Row],[BASE PRICE PER ITEM]]*InventoryListClothes[[#This Row],[TOTAL BASE STOCK QUANTITY]],"")</f>
        <v/>
      </c>
      <c r="S65" s="24"/>
      <c r="T65" s="24"/>
      <c r="U65" s="24"/>
      <c r="V65" s="24"/>
      <c r="W65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65" s="61" t="str">
        <f>IFERROR(InventoryListClothes[[#This Row],[TOTAL REMAINING STOCK QUANTITY]]*InventoryListClothes[[#This Row],[LAST SALE PRICE PER ITEM]],"")</f>
        <v/>
      </c>
    </row>
    <row r="66" spans="2:24" x14ac:dyDescent="0.35">
      <c r="B66" s="18" t="s">
        <v>120</v>
      </c>
      <c r="C66" s="18"/>
      <c r="D66" s="18"/>
      <c r="E66" s="19"/>
      <c r="F66" s="19"/>
      <c r="G66" s="26"/>
      <c r="H66" s="28"/>
      <c r="I66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66" s="41" t="str">
        <f>IFERROR(IF(NOT(ISBLANK(InventoryListClothes[[#This Row],[BASE PRICE PER ITEM]])), InventoryListClothes[[#This Row],[BASE PRICE PER ITEM]] + $J$3, ""), "")</f>
        <v/>
      </c>
      <c r="K66" s="20"/>
      <c r="L66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66" s="24"/>
      <c r="N66" s="24"/>
      <c r="O66" s="24"/>
      <c r="P66" s="24"/>
      <c r="Q66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66" s="48" t="str">
        <f>IFERROR(InventoryListClothes[[#This Row],[BASE PRICE PER ITEM]]*InventoryListClothes[[#This Row],[TOTAL BASE STOCK QUANTITY]],"")</f>
        <v/>
      </c>
      <c r="S66" s="24"/>
      <c r="T66" s="24"/>
      <c r="U66" s="24"/>
      <c r="V66" s="24"/>
      <c r="W66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66" s="61" t="str">
        <f>IFERROR(InventoryListClothes[[#This Row],[TOTAL REMAINING STOCK QUANTITY]]*InventoryListClothes[[#This Row],[LAST SALE PRICE PER ITEM]],"")</f>
        <v/>
      </c>
    </row>
    <row r="67" spans="2:24" x14ac:dyDescent="0.35">
      <c r="B67" s="18" t="s">
        <v>121</v>
      </c>
      <c r="C67" s="18"/>
      <c r="D67" s="18"/>
      <c r="E67" s="19"/>
      <c r="F67" s="19"/>
      <c r="G67" s="26"/>
      <c r="H67" s="28"/>
      <c r="I67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67" s="41" t="str">
        <f>IFERROR(IF(NOT(ISBLANK(InventoryListClothes[[#This Row],[BASE PRICE PER ITEM]])), InventoryListClothes[[#This Row],[BASE PRICE PER ITEM]] + $J$3, ""), "")</f>
        <v/>
      </c>
      <c r="K67" s="20"/>
      <c r="L67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67" s="24"/>
      <c r="N67" s="24"/>
      <c r="O67" s="24"/>
      <c r="P67" s="24"/>
      <c r="Q67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67" s="48" t="str">
        <f>IFERROR(InventoryListClothes[[#This Row],[BASE PRICE PER ITEM]]*InventoryListClothes[[#This Row],[TOTAL BASE STOCK QUANTITY]],"")</f>
        <v/>
      </c>
      <c r="S67" s="24"/>
      <c r="T67" s="24"/>
      <c r="U67" s="24"/>
      <c r="V67" s="24"/>
      <c r="W67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67" s="61" t="str">
        <f>IFERROR(InventoryListClothes[[#This Row],[TOTAL REMAINING STOCK QUANTITY]]*InventoryListClothes[[#This Row],[LAST SALE PRICE PER ITEM]],"")</f>
        <v/>
      </c>
    </row>
    <row r="68" spans="2:24" x14ac:dyDescent="0.35">
      <c r="B68" s="18" t="s">
        <v>122</v>
      </c>
      <c r="C68" s="18"/>
      <c r="D68" s="18"/>
      <c r="E68" s="19"/>
      <c r="F68" s="19"/>
      <c r="G68" s="26"/>
      <c r="H68" s="28"/>
      <c r="I68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68" s="41" t="str">
        <f>IFERROR(IF(NOT(ISBLANK(InventoryListClothes[[#This Row],[BASE PRICE PER ITEM]])), InventoryListClothes[[#This Row],[BASE PRICE PER ITEM]] + $J$3, ""), "")</f>
        <v/>
      </c>
      <c r="K68" s="20"/>
      <c r="L68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68" s="24"/>
      <c r="N68" s="24"/>
      <c r="O68" s="24"/>
      <c r="P68" s="24"/>
      <c r="Q68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68" s="48" t="str">
        <f>IFERROR(InventoryListClothes[[#This Row],[BASE PRICE PER ITEM]]*InventoryListClothes[[#This Row],[TOTAL BASE STOCK QUANTITY]],"")</f>
        <v/>
      </c>
      <c r="S68" s="24"/>
      <c r="T68" s="24"/>
      <c r="U68" s="24"/>
      <c r="V68" s="24"/>
      <c r="W68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68" s="61" t="str">
        <f>IFERROR(InventoryListClothes[[#This Row],[TOTAL REMAINING STOCK QUANTITY]]*InventoryListClothes[[#This Row],[LAST SALE PRICE PER ITEM]],"")</f>
        <v/>
      </c>
    </row>
    <row r="69" spans="2:24" x14ac:dyDescent="0.35">
      <c r="B69" s="18" t="s">
        <v>123</v>
      </c>
      <c r="C69" s="18"/>
      <c r="D69" s="18"/>
      <c r="E69" s="19"/>
      <c r="F69" s="19"/>
      <c r="G69" s="26"/>
      <c r="H69" s="28"/>
      <c r="I69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69" s="41" t="str">
        <f>IFERROR(IF(NOT(ISBLANK(InventoryListClothes[[#This Row],[BASE PRICE PER ITEM]])), InventoryListClothes[[#This Row],[BASE PRICE PER ITEM]] + $J$3, ""), "")</f>
        <v/>
      </c>
      <c r="K69" s="20"/>
      <c r="L69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69" s="24"/>
      <c r="N69" s="24"/>
      <c r="O69" s="24"/>
      <c r="P69" s="24"/>
      <c r="Q69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69" s="48" t="str">
        <f>IFERROR(InventoryListClothes[[#This Row],[BASE PRICE PER ITEM]]*InventoryListClothes[[#This Row],[TOTAL BASE STOCK QUANTITY]],"")</f>
        <v/>
      </c>
      <c r="S69" s="24"/>
      <c r="T69" s="24"/>
      <c r="U69" s="24"/>
      <c r="V69" s="24"/>
      <c r="W69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69" s="61" t="str">
        <f>IFERROR(InventoryListClothes[[#This Row],[TOTAL REMAINING STOCK QUANTITY]]*InventoryListClothes[[#This Row],[LAST SALE PRICE PER ITEM]],"")</f>
        <v/>
      </c>
    </row>
    <row r="70" spans="2:24" x14ac:dyDescent="0.35">
      <c r="B70" s="18" t="s">
        <v>124</v>
      </c>
      <c r="C70" s="18"/>
      <c r="D70" s="18"/>
      <c r="E70" s="19"/>
      <c r="F70" s="19"/>
      <c r="G70" s="26"/>
      <c r="H70" s="28"/>
      <c r="I70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70" s="41" t="str">
        <f>IFERROR(IF(NOT(ISBLANK(InventoryListClothes[[#This Row],[BASE PRICE PER ITEM]])), InventoryListClothes[[#This Row],[BASE PRICE PER ITEM]] + $J$3, ""), "")</f>
        <v/>
      </c>
      <c r="K70" s="20"/>
      <c r="L70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70" s="24"/>
      <c r="N70" s="24"/>
      <c r="O70" s="24"/>
      <c r="P70" s="24"/>
      <c r="Q70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70" s="48" t="str">
        <f>IFERROR(InventoryListClothes[[#This Row],[BASE PRICE PER ITEM]]*InventoryListClothes[[#This Row],[TOTAL BASE STOCK QUANTITY]],"")</f>
        <v/>
      </c>
      <c r="S70" s="24"/>
      <c r="T70" s="24"/>
      <c r="U70" s="24"/>
      <c r="V70" s="24"/>
      <c r="W70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70" s="61" t="str">
        <f>IFERROR(InventoryListClothes[[#This Row],[TOTAL REMAINING STOCK QUANTITY]]*InventoryListClothes[[#This Row],[LAST SALE PRICE PER ITEM]],"")</f>
        <v/>
      </c>
    </row>
    <row r="71" spans="2:24" x14ac:dyDescent="0.35">
      <c r="B71" s="18" t="s">
        <v>125</v>
      </c>
      <c r="C71" s="18"/>
      <c r="D71" s="18"/>
      <c r="E71" s="19"/>
      <c r="F71" s="19"/>
      <c r="G71" s="26"/>
      <c r="H71" s="28"/>
      <c r="I71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71" s="41" t="str">
        <f>IFERROR(IF(NOT(ISBLANK(InventoryListClothes[[#This Row],[BASE PRICE PER ITEM]])), InventoryListClothes[[#This Row],[BASE PRICE PER ITEM]] + $J$3, ""), "")</f>
        <v/>
      </c>
      <c r="K71" s="20"/>
      <c r="L71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71" s="24"/>
      <c r="N71" s="24"/>
      <c r="O71" s="24"/>
      <c r="P71" s="24"/>
      <c r="Q71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71" s="48" t="str">
        <f>IFERROR(InventoryListClothes[[#This Row],[BASE PRICE PER ITEM]]*InventoryListClothes[[#This Row],[TOTAL BASE STOCK QUANTITY]],"")</f>
        <v/>
      </c>
      <c r="S71" s="24"/>
      <c r="T71" s="24"/>
      <c r="U71" s="24"/>
      <c r="V71" s="24"/>
      <c r="W71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71" s="61" t="str">
        <f>IFERROR(InventoryListClothes[[#This Row],[TOTAL REMAINING STOCK QUANTITY]]*InventoryListClothes[[#This Row],[LAST SALE PRICE PER ITEM]],"")</f>
        <v/>
      </c>
    </row>
    <row r="72" spans="2:24" x14ac:dyDescent="0.35">
      <c r="B72" s="18" t="s">
        <v>126</v>
      </c>
      <c r="C72" s="18"/>
      <c r="D72" s="18"/>
      <c r="E72" s="19"/>
      <c r="F72" s="19"/>
      <c r="G72" s="26"/>
      <c r="H72" s="28"/>
      <c r="I72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72" s="41" t="str">
        <f>IFERROR(IF(NOT(ISBLANK(InventoryListClothes[[#This Row],[BASE PRICE PER ITEM]])), InventoryListClothes[[#This Row],[BASE PRICE PER ITEM]] + $J$3, ""), "")</f>
        <v/>
      </c>
      <c r="K72" s="20"/>
      <c r="L72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72" s="24"/>
      <c r="N72" s="24"/>
      <c r="O72" s="24"/>
      <c r="P72" s="24"/>
      <c r="Q72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72" s="48" t="str">
        <f>IFERROR(InventoryListClothes[[#This Row],[BASE PRICE PER ITEM]]*InventoryListClothes[[#This Row],[TOTAL BASE STOCK QUANTITY]],"")</f>
        <v/>
      </c>
      <c r="S72" s="24"/>
      <c r="T72" s="24"/>
      <c r="U72" s="24"/>
      <c r="V72" s="24"/>
      <c r="W72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72" s="61" t="str">
        <f>IFERROR(InventoryListClothes[[#This Row],[TOTAL REMAINING STOCK QUANTITY]]*InventoryListClothes[[#This Row],[LAST SALE PRICE PER ITEM]],"")</f>
        <v/>
      </c>
    </row>
    <row r="73" spans="2:24" x14ac:dyDescent="0.35">
      <c r="B73" s="18" t="s">
        <v>127</v>
      </c>
      <c r="C73" s="18"/>
      <c r="D73" s="18"/>
      <c r="E73" s="19"/>
      <c r="F73" s="19"/>
      <c r="G73" s="26"/>
      <c r="H73" s="28"/>
      <c r="I73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73" s="41" t="str">
        <f>IFERROR(IF(NOT(ISBLANK(InventoryListClothes[[#This Row],[BASE PRICE PER ITEM]])), InventoryListClothes[[#This Row],[BASE PRICE PER ITEM]] + $J$3, ""), "")</f>
        <v/>
      </c>
      <c r="K73" s="20"/>
      <c r="L73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73" s="24"/>
      <c r="N73" s="24"/>
      <c r="O73" s="24"/>
      <c r="P73" s="24"/>
      <c r="Q73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73" s="48" t="str">
        <f>IFERROR(InventoryListClothes[[#This Row],[BASE PRICE PER ITEM]]*InventoryListClothes[[#This Row],[TOTAL BASE STOCK QUANTITY]],"")</f>
        <v/>
      </c>
      <c r="S73" s="24"/>
      <c r="T73" s="24"/>
      <c r="U73" s="24"/>
      <c r="V73" s="24"/>
      <c r="W73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73" s="61" t="str">
        <f>IFERROR(InventoryListClothes[[#This Row],[TOTAL REMAINING STOCK QUANTITY]]*InventoryListClothes[[#This Row],[LAST SALE PRICE PER ITEM]],"")</f>
        <v/>
      </c>
    </row>
    <row r="74" spans="2:24" x14ac:dyDescent="0.35">
      <c r="B74" s="18" t="s">
        <v>128</v>
      </c>
      <c r="C74" s="18"/>
      <c r="D74" s="18"/>
      <c r="E74" s="19"/>
      <c r="F74" s="19"/>
      <c r="G74" s="26"/>
      <c r="H74" s="28"/>
      <c r="I74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74" s="41" t="str">
        <f>IFERROR(IF(NOT(ISBLANK(InventoryListClothes[[#This Row],[BASE PRICE PER ITEM]])), InventoryListClothes[[#This Row],[BASE PRICE PER ITEM]] + $J$3, ""), "")</f>
        <v/>
      </c>
      <c r="K74" s="20"/>
      <c r="L74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74" s="24"/>
      <c r="N74" s="24"/>
      <c r="O74" s="24"/>
      <c r="P74" s="24"/>
      <c r="Q74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74" s="48" t="str">
        <f>IFERROR(InventoryListClothes[[#This Row],[BASE PRICE PER ITEM]]*InventoryListClothes[[#This Row],[TOTAL BASE STOCK QUANTITY]],"")</f>
        <v/>
      </c>
      <c r="S74" s="24"/>
      <c r="T74" s="24"/>
      <c r="U74" s="24"/>
      <c r="V74" s="24"/>
      <c r="W74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74" s="61" t="str">
        <f>IFERROR(InventoryListClothes[[#This Row],[TOTAL REMAINING STOCK QUANTITY]]*InventoryListClothes[[#This Row],[LAST SALE PRICE PER ITEM]],"")</f>
        <v/>
      </c>
    </row>
    <row r="75" spans="2:24" x14ac:dyDescent="0.35">
      <c r="B75" s="18" t="s">
        <v>129</v>
      </c>
      <c r="C75" s="18"/>
      <c r="D75" s="18"/>
      <c r="E75" s="19"/>
      <c r="F75" s="19"/>
      <c r="G75" s="26"/>
      <c r="H75" s="28"/>
      <c r="I75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75" s="41" t="str">
        <f>IFERROR(IF(NOT(ISBLANK(InventoryListClothes[[#This Row],[BASE PRICE PER ITEM]])), InventoryListClothes[[#This Row],[BASE PRICE PER ITEM]] + $J$3, ""), "")</f>
        <v/>
      </c>
      <c r="K75" s="20"/>
      <c r="L75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75" s="24"/>
      <c r="N75" s="24"/>
      <c r="O75" s="24"/>
      <c r="P75" s="24"/>
      <c r="Q75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75" s="48" t="str">
        <f>IFERROR(InventoryListClothes[[#This Row],[BASE PRICE PER ITEM]]*InventoryListClothes[[#This Row],[TOTAL BASE STOCK QUANTITY]],"")</f>
        <v/>
      </c>
      <c r="S75" s="24"/>
      <c r="T75" s="24"/>
      <c r="U75" s="24"/>
      <c r="V75" s="24"/>
      <c r="W75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75" s="61" t="str">
        <f>IFERROR(InventoryListClothes[[#This Row],[TOTAL REMAINING STOCK QUANTITY]]*InventoryListClothes[[#This Row],[LAST SALE PRICE PER ITEM]],"")</f>
        <v/>
      </c>
    </row>
    <row r="76" spans="2:24" x14ac:dyDescent="0.35">
      <c r="B76" s="18" t="s">
        <v>130</v>
      </c>
      <c r="C76" s="18"/>
      <c r="D76" s="18"/>
      <c r="E76" s="19"/>
      <c r="F76" s="19"/>
      <c r="G76" s="26"/>
      <c r="H76" s="28"/>
      <c r="I76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76" s="41" t="str">
        <f>IFERROR(IF(NOT(ISBLANK(InventoryListClothes[[#This Row],[BASE PRICE PER ITEM]])), InventoryListClothes[[#This Row],[BASE PRICE PER ITEM]] + $J$3, ""), "")</f>
        <v/>
      </c>
      <c r="K76" s="20"/>
      <c r="L76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76" s="24"/>
      <c r="N76" s="24"/>
      <c r="O76" s="24"/>
      <c r="P76" s="24"/>
      <c r="Q76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76" s="48" t="str">
        <f>IFERROR(InventoryListClothes[[#This Row],[BASE PRICE PER ITEM]]*InventoryListClothes[[#This Row],[TOTAL BASE STOCK QUANTITY]],"")</f>
        <v/>
      </c>
      <c r="S76" s="24"/>
      <c r="T76" s="24"/>
      <c r="U76" s="24"/>
      <c r="V76" s="24"/>
      <c r="W76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76" s="61" t="str">
        <f>IFERROR(InventoryListClothes[[#This Row],[TOTAL REMAINING STOCK QUANTITY]]*InventoryListClothes[[#This Row],[LAST SALE PRICE PER ITEM]],"")</f>
        <v/>
      </c>
    </row>
    <row r="77" spans="2:24" x14ac:dyDescent="0.35">
      <c r="B77" s="18" t="s">
        <v>131</v>
      </c>
      <c r="C77" s="18"/>
      <c r="D77" s="18"/>
      <c r="E77" s="19"/>
      <c r="F77" s="19"/>
      <c r="G77" s="26"/>
      <c r="H77" s="28"/>
      <c r="I77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77" s="41" t="str">
        <f>IFERROR(IF(NOT(ISBLANK(InventoryListClothes[[#This Row],[BASE PRICE PER ITEM]])), InventoryListClothes[[#This Row],[BASE PRICE PER ITEM]] + $J$3, ""), "")</f>
        <v/>
      </c>
      <c r="K77" s="20"/>
      <c r="L77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77" s="24"/>
      <c r="N77" s="24"/>
      <c r="O77" s="24"/>
      <c r="P77" s="24"/>
      <c r="Q77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77" s="48" t="str">
        <f>IFERROR(InventoryListClothes[[#This Row],[BASE PRICE PER ITEM]]*InventoryListClothes[[#This Row],[TOTAL BASE STOCK QUANTITY]],"")</f>
        <v/>
      </c>
      <c r="S77" s="24"/>
      <c r="T77" s="24"/>
      <c r="U77" s="24"/>
      <c r="V77" s="24"/>
      <c r="W77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77" s="61" t="str">
        <f>IFERROR(InventoryListClothes[[#This Row],[TOTAL REMAINING STOCK QUANTITY]]*InventoryListClothes[[#This Row],[LAST SALE PRICE PER ITEM]],"")</f>
        <v/>
      </c>
    </row>
    <row r="78" spans="2:24" x14ac:dyDescent="0.35">
      <c r="B78" s="18" t="s">
        <v>132</v>
      </c>
      <c r="C78" s="18"/>
      <c r="D78" s="18"/>
      <c r="E78" s="19"/>
      <c r="F78" s="19"/>
      <c r="G78" s="26"/>
      <c r="H78" s="28"/>
      <c r="I78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78" s="41" t="str">
        <f>IFERROR(IF(NOT(ISBLANK(InventoryListClothes[[#This Row],[BASE PRICE PER ITEM]])), InventoryListClothes[[#This Row],[BASE PRICE PER ITEM]] + $J$3, ""), "")</f>
        <v/>
      </c>
      <c r="K78" s="20"/>
      <c r="L78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78" s="24"/>
      <c r="N78" s="24"/>
      <c r="O78" s="24"/>
      <c r="P78" s="24"/>
      <c r="Q78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78" s="48" t="str">
        <f>IFERROR(InventoryListClothes[[#This Row],[BASE PRICE PER ITEM]]*InventoryListClothes[[#This Row],[TOTAL BASE STOCK QUANTITY]],"")</f>
        <v/>
      </c>
      <c r="S78" s="24"/>
      <c r="T78" s="24"/>
      <c r="U78" s="24"/>
      <c r="V78" s="24"/>
      <c r="W78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78" s="61" t="str">
        <f>IFERROR(InventoryListClothes[[#This Row],[TOTAL REMAINING STOCK QUANTITY]]*InventoryListClothes[[#This Row],[LAST SALE PRICE PER ITEM]],"")</f>
        <v/>
      </c>
    </row>
    <row r="79" spans="2:24" x14ac:dyDescent="0.35">
      <c r="B79" s="18" t="s">
        <v>133</v>
      </c>
      <c r="C79" s="18"/>
      <c r="D79" s="18"/>
      <c r="E79" s="19"/>
      <c r="F79" s="19"/>
      <c r="G79" s="26"/>
      <c r="H79" s="28"/>
      <c r="I79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79" s="41" t="str">
        <f>IFERROR(IF(NOT(ISBLANK(InventoryListClothes[[#This Row],[BASE PRICE PER ITEM]])), InventoryListClothes[[#This Row],[BASE PRICE PER ITEM]] + $J$3, ""), "")</f>
        <v/>
      </c>
      <c r="K79" s="20"/>
      <c r="L79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79" s="24"/>
      <c r="N79" s="24"/>
      <c r="O79" s="24"/>
      <c r="P79" s="24"/>
      <c r="Q79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79" s="48" t="str">
        <f>IFERROR(InventoryListClothes[[#This Row],[BASE PRICE PER ITEM]]*InventoryListClothes[[#This Row],[TOTAL BASE STOCK QUANTITY]],"")</f>
        <v/>
      </c>
      <c r="S79" s="24"/>
      <c r="T79" s="24"/>
      <c r="U79" s="24"/>
      <c r="V79" s="24"/>
      <c r="W79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79" s="61" t="str">
        <f>IFERROR(InventoryListClothes[[#This Row],[TOTAL REMAINING STOCK QUANTITY]]*InventoryListClothes[[#This Row],[LAST SALE PRICE PER ITEM]],"")</f>
        <v/>
      </c>
    </row>
    <row r="80" spans="2:24" x14ac:dyDescent="0.35">
      <c r="B80" s="18" t="s">
        <v>134</v>
      </c>
      <c r="C80" s="18"/>
      <c r="D80" s="18"/>
      <c r="E80" s="19"/>
      <c r="F80" s="19"/>
      <c r="G80" s="26"/>
      <c r="H80" s="28"/>
      <c r="I80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80" s="41" t="str">
        <f>IFERROR(IF(NOT(ISBLANK(InventoryListClothes[[#This Row],[BASE PRICE PER ITEM]])), InventoryListClothes[[#This Row],[BASE PRICE PER ITEM]] + $J$3, ""), "")</f>
        <v/>
      </c>
      <c r="K80" s="20"/>
      <c r="L80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80" s="24"/>
      <c r="N80" s="24"/>
      <c r="O80" s="24"/>
      <c r="P80" s="24"/>
      <c r="Q80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80" s="48" t="str">
        <f>IFERROR(InventoryListClothes[[#This Row],[BASE PRICE PER ITEM]]*InventoryListClothes[[#This Row],[TOTAL BASE STOCK QUANTITY]],"")</f>
        <v/>
      </c>
      <c r="S80" s="24"/>
      <c r="T80" s="24"/>
      <c r="U80" s="24"/>
      <c r="V80" s="24"/>
      <c r="W80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80" s="61" t="str">
        <f>IFERROR(InventoryListClothes[[#This Row],[TOTAL REMAINING STOCK QUANTITY]]*InventoryListClothes[[#This Row],[LAST SALE PRICE PER ITEM]],"")</f>
        <v/>
      </c>
    </row>
    <row r="81" spans="2:24" x14ac:dyDescent="0.35">
      <c r="B81" s="18" t="s">
        <v>135</v>
      </c>
      <c r="C81" s="18"/>
      <c r="D81" s="18"/>
      <c r="E81" s="19"/>
      <c r="F81" s="19"/>
      <c r="G81" s="26"/>
      <c r="H81" s="28"/>
      <c r="I81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81" s="41" t="str">
        <f>IFERROR(IF(NOT(ISBLANK(InventoryListClothes[[#This Row],[BASE PRICE PER ITEM]])), InventoryListClothes[[#This Row],[BASE PRICE PER ITEM]] + $J$3, ""), "")</f>
        <v/>
      </c>
      <c r="K81" s="20"/>
      <c r="L81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81" s="24"/>
      <c r="N81" s="24"/>
      <c r="O81" s="24"/>
      <c r="P81" s="24"/>
      <c r="Q81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81" s="48" t="str">
        <f>IFERROR(InventoryListClothes[[#This Row],[BASE PRICE PER ITEM]]*InventoryListClothes[[#This Row],[TOTAL BASE STOCK QUANTITY]],"")</f>
        <v/>
      </c>
      <c r="S81" s="24"/>
      <c r="T81" s="24"/>
      <c r="U81" s="24"/>
      <c r="V81" s="24"/>
      <c r="W81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81" s="61" t="str">
        <f>IFERROR(InventoryListClothes[[#This Row],[TOTAL REMAINING STOCK QUANTITY]]*InventoryListClothes[[#This Row],[LAST SALE PRICE PER ITEM]],"")</f>
        <v/>
      </c>
    </row>
    <row r="82" spans="2:24" x14ac:dyDescent="0.35">
      <c r="B82" s="18" t="s">
        <v>136</v>
      </c>
      <c r="C82" s="18"/>
      <c r="D82" s="18"/>
      <c r="E82" s="19"/>
      <c r="F82" s="19"/>
      <c r="G82" s="26"/>
      <c r="H82" s="28"/>
      <c r="I82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82" s="41" t="str">
        <f>IFERROR(IF(NOT(ISBLANK(InventoryListClothes[[#This Row],[BASE PRICE PER ITEM]])), InventoryListClothes[[#This Row],[BASE PRICE PER ITEM]] + $J$3, ""), "")</f>
        <v/>
      </c>
      <c r="K82" s="20"/>
      <c r="L82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82" s="24"/>
      <c r="N82" s="24"/>
      <c r="O82" s="24"/>
      <c r="P82" s="24"/>
      <c r="Q82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82" s="48" t="str">
        <f>IFERROR(InventoryListClothes[[#This Row],[BASE PRICE PER ITEM]]*InventoryListClothes[[#This Row],[TOTAL BASE STOCK QUANTITY]],"")</f>
        <v/>
      </c>
      <c r="S82" s="24"/>
      <c r="T82" s="24"/>
      <c r="U82" s="24"/>
      <c r="V82" s="24"/>
      <c r="W82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82" s="61" t="str">
        <f>IFERROR(InventoryListClothes[[#This Row],[TOTAL REMAINING STOCK QUANTITY]]*InventoryListClothes[[#This Row],[LAST SALE PRICE PER ITEM]],"")</f>
        <v/>
      </c>
    </row>
    <row r="83" spans="2:24" x14ac:dyDescent="0.35">
      <c r="B83" s="18" t="s">
        <v>137</v>
      </c>
      <c r="C83" s="18"/>
      <c r="D83" s="18"/>
      <c r="E83" s="19"/>
      <c r="F83" s="19"/>
      <c r="G83" s="26"/>
      <c r="H83" s="28"/>
      <c r="I83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83" s="41" t="str">
        <f>IFERROR(IF(NOT(ISBLANK(InventoryListClothes[[#This Row],[BASE PRICE PER ITEM]])), InventoryListClothes[[#This Row],[BASE PRICE PER ITEM]] + $J$3, ""), "")</f>
        <v/>
      </c>
      <c r="K83" s="20"/>
      <c r="L83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83" s="24"/>
      <c r="N83" s="24"/>
      <c r="O83" s="24"/>
      <c r="P83" s="24"/>
      <c r="Q83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83" s="48" t="str">
        <f>IFERROR(InventoryListClothes[[#This Row],[BASE PRICE PER ITEM]]*InventoryListClothes[[#This Row],[TOTAL BASE STOCK QUANTITY]],"")</f>
        <v/>
      </c>
      <c r="S83" s="24"/>
      <c r="T83" s="24"/>
      <c r="U83" s="24"/>
      <c r="V83" s="24"/>
      <c r="W83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83" s="61" t="str">
        <f>IFERROR(InventoryListClothes[[#This Row],[TOTAL REMAINING STOCK QUANTITY]]*InventoryListClothes[[#This Row],[LAST SALE PRICE PER ITEM]],"")</f>
        <v/>
      </c>
    </row>
    <row r="84" spans="2:24" x14ac:dyDescent="0.35">
      <c r="B84" s="18" t="s">
        <v>138</v>
      </c>
      <c r="C84" s="18"/>
      <c r="D84" s="18"/>
      <c r="E84" s="19"/>
      <c r="F84" s="19"/>
      <c r="G84" s="26"/>
      <c r="H84" s="28"/>
      <c r="I84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84" s="41" t="str">
        <f>IFERROR(IF(NOT(ISBLANK(InventoryListClothes[[#This Row],[BASE PRICE PER ITEM]])), InventoryListClothes[[#This Row],[BASE PRICE PER ITEM]] + $J$3, ""), "")</f>
        <v/>
      </c>
      <c r="K84" s="20"/>
      <c r="L84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84" s="24"/>
      <c r="N84" s="24"/>
      <c r="O84" s="24"/>
      <c r="P84" s="24"/>
      <c r="Q84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84" s="48" t="str">
        <f>IFERROR(InventoryListClothes[[#This Row],[BASE PRICE PER ITEM]]*InventoryListClothes[[#This Row],[TOTAL BASE STOCK QUANTITY]],"")</f>
        <v/>
      </c>
      <c r="S84" s="24"/>
      <c r="T84" s="24"/>
      <c r="U84" s="24"/>
      <c r="V84" s="24"/>
      <c r="W84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84" s="61" t="str">
        <f>IFERROR(InventoryListClothes[[#This Row],[TOTAL REMAINING STOCK QUANTITY]]*InventoryListClothes[[#This Row],[LAST SALE PRICE PER ITEM]],"")</f>
        <v/>
      </c>
    </row>
    <row r="85" spans="2:24" x14ac:dyDescent="0.35">
      <c r="B85" s="18" t="s">
        <v>139</v>
      </c>
      <c r="C85" s="18"/>
      <c r="D85" s="18"/>
      <c r="E85" s="19"/>
      <c r="F85" s="19"/>
      <c r="G85" s="26"/>
      <c r="H85" s="28"/>
      <c r="I85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85" s="41" t="str">
        <f>IFERROR(IF(NOT(ISBLANK(InventoryListClothes[[#This Row],[BASE PRICE PER ITEM]])), InventoryListClothes[[#This Row],[BASE PRICE PER ITEM]] + $J$3, ""), "")</f>
        <v/>
      </c>
      <c r="K85" s="20"/>
      <c r="L85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85" s="24"/>
      <c r="N85" s="24"/>
      <c r="O85" s="24"/>
      <c r="P85" s="24"/>
      <c r="Q85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85" s="48" t="str">
        <f>IFERROR(InventoryListClothes[[#This Row],[BASE PRICE PER ITEM]]*InventoryListClothes[[#This Row],[TOTAL BASE STOCK QUANTITY]],"")</f>
        <v/>
      </c>
      <c r="S85" s="24"/>
      <c r="T85" s="24"/>
      <c r="U85" s="24"/>
      <c r="V85" s="24"/>
      <c r="W85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85" s="61" t="str">
        <f>IFERROR(InventoryListClothes[[#This Row],[TOTAL REMAINING STOCK QUANTITY]]*InventoryListClothes[[#This Row],[LAST SALE PRICE PER ITEM]],"")</f>
        <v/>
      </c>
    </row>
    <row r="86" spans="2:24" x14ac:dyDescent="0.35">
      <c r="B86" s="18" t="s">
        <v>140</v>
      </c>
      <c r="C86" s="18"/>
      <c r="D86" s="18"/>
      <c r="E86" s="19"/>
      <c r="F86" s="19"/>
      <c r="G86" s="26"/>
      <c r="H86" s="28"/>
      <c r="I86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86" s="41" t="str">
        <f>IFERROR(IF(NOT(ISBLANK(InventoryListClothes[[#This Row],[BASE PRICE PER ITEM]])), InventoryListClothes[[#This Row],[BASE PRICE PER ITEM]] + $J$3, ""), "")</f>
        <v/>
      </c>
      <c r="K86" s="20"/>
      <c r="L86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86" s="24"/>
      <c r="N86" s="24"/>
      <c r="O86" s="24"/>
      <c r="P86" s="24"/>
      <c r="Q86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86" s="48" t="str">
        <f>IFERROR(InventoryListClothes[[#This Row],[BASE PRICE PER ITEM]]*InventoryListClothes[[#This Row],[TOTAL BASE STOCK QUANTITY]],"")</f>
        <v/>
      </c>
      <c r="S86" s="24"/>
      <c r="T86" s="24"/>
      <c r="U86" s="24"/>
      <c r="V86" s="24"/>
      <c r="W86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86" s="61" t="str">
        <f>IFERROR(InventoryListClothes[[#This Row],[TOTAL REMAINING STOCK QUANTITY]]*InventoryListClothes[[#This Row],[LAST SALE PRICE PER ITEM]],"")</f>
        <v/>
      </c>
    </row>
    <row r="87" spans="2:24" x14ac:dyDescent="0.35">
      <c r="B87" s="18" t="s">
        <v>141</v>
      </c>
      <c r="C87" s="18"/>
      <c r="D87" s="18"/>
      <c r="E87" s="19"/>
      <c r="F87" s="19"/>
      <c r="G87" s="26"/>
      <c r="H87" s="28"/>
      <c r="I87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87" s="41" t="str">
        <f>IFERROR(IF(NOT(ISBLANK(InventoryListClothes[[#This Row],[BASE PRICE PER ITEM]])), InventoryListClothes[[#This Row],[BASE PRICE PER ITEM]] + $J$3, ""), "")</f>
        <v/>
      </c>
      <c r="K87" s="20"/>
      <c r="L87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87" s="24"/>
      <c r="N87" s="24"/>
      <c r="O87" s="24"/>
      <c r="P87" s="24"/>
      <c r="Q87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87" s="48" t="str">
        <f>IFERROR(InventoryListClothes[[#This Row],[BASE PRICE PER ITEM]]*InventoryListClothes[[#This Row],[TOTAL BASE STOCK QUANTITY]],"")</f>
        <v/>
      </c>
      <c r="S87" s="24"/>
      <c r="T87" s="24"/>
      <c r="U87" s="24"/>
      <c r="V87" s="24"/>
      <c r="W87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87" s="61" t="str">
        <f>IFERROR(InventoryListClothes[[#This Row],[TOTAL REMAINING STOCK QUANTITY]]*InventoryListClothes[[#This Row],[LAST SALE PRICE PER ITEM]],"")</f>
        <v/>
      </c>
    </row>
    <row r="88" spans="2:24" x14ac:dyDescent="0.35">
      <c r="B88" s="18" t="s">
        <v>142</v>
      </c>
      <c r="C88" s="18"/>
      <c r="D88" s="18"/>
      <c r="E88" s="19"/>
      <c r="F88" s="19"/>
      <c r="G88" s="26"/>
      <c r="H88" s="28"/>
      <c r="I88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88" s="41" t="str">
        <f>IFERROR(IF(NOT(ISBLANK(InventoryListClothes[[#This Row],[BASE PRICE PER ITEM]])), InventoryListClothes[[#This Row],[BASE PRICE PER ITEM]] + $J$3, ""), "")</f>
        <v/>
      </c>
      <c r="K88" s="20"/>
      <c r="L88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88" s="24"/>
      <c r="N88" s="24"/>
      <c r="O88" s="24"/>
      <c r="P88" s="24"/>
      <c r="Q88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88" s="48" t="str">
        <f>IFERROR(InventoryListClothes[[#This Row],[BASE PRICE PER ITEM]]*InventoryListClothes[[#This Row],[TOTAL BASE STOCK QUANTITY]],"")</f>
        <v/>
      </c>
      <c r="S88" s="24"/>
      <c r="T88" s="24"/>
      <c r="U88" s="24"/>
      <c r="V88" s="24"/>
      <c r="W88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88" s="61" t="str">
        <f>IFERROR(InventoryListClothes[[#This Row],[TOTAL REMAINING STOCK QUANTITY]]*InventoryListClothes[[#This Row],[LAST SALE PRICE PER ITEM]],"")</f>
        <v/>
      </c>
    </row>
    <row r="89" spans="2:24" x14ac:dyDescent="0.35">
      <c r="B89" s="18" t="s">
        <v>143</v>
      </c>
      <c r="C89" s="18"/>
      <c r="D89" s="18"/>
      <c r="E89" s="19"/>
      <c r="F89" s="19"/>
      <c r="G89" s="26"/>
      <c r="H89" s="28"/>
      <c r="I89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89" s="41" t="str">
        <f>IFERROR(IF(NOT(ISBLANK(InventoryListClothes[[#This Row],[BASE PRICE PER ITEM]])), InventoryListClothes[[#This Row],[BASE PRICE PER ITEM]] + $J$3, ""), "")</f>
        <v/>
      </c>
      <c r="K89" s="20"/>
      <c r="L89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89" s="24"/>
      <c r="N89" s="24"/>
      <c r="O89" s="24"/>
      <c r="P89" s="24"/>
      <c r="Q89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89" s="48" t="str">
        <f>IFERROR(InventoryListClothes[[#This Row],[BASE PRICE PER ITEM]]*InventoryListClothes[[#This Row],[TOTAL BASE STOCK QUANTITY]],"")</f>
        <v/>
      </c>
      <c r="S89" s="24"/>
      <c r="T89" s="24"/>
      <c r="U89" s="24"/>
      <c r="V89" s="24"/>
      <c r="W89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89" s="61" t="str">
        <f>IFERROR(InventoryListClothes[[#This Row],[TOTAL REMAINING STOCK QUANTITY]]*InventoryListClothes[[#This Row],[LAST SALE PRICE PER ITEM]],"")</f>
        <v/>
      </c>
    </row>
    <row r="90" spans="2:24" x14ac:dyDescent="0.35">
      <c r="B90" s="18" t="s">
        <v>144</v>
      </c>
      <c r="C90" s="18"/>
      <c r="D90" s="18"/>
      <c r="E90" s="19"/>
      <c r="F90" s="19"/>
      <c r="G90" s="26"/>
      <c r="H90" s="28"/>
      <c r="I90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90" s="41" t="str">
        <f>IFERROR(IF(NOT(ISBLANK(InventoryListClothes[[#This Row],[BASE PRICE PER ITEM]])), InventoryListClothes[[#This Row],[BASE PRICE PER ITEM]] + $J$3, ""), "")</f>
        <v/>
      </c>
      <c r="K90" s="20"/>
      <c r="L90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90" s="24"/>
      <c r="N90" s="24"/>
      <c r="O90" s="24"/>
      <c r="P90" s="24"/>
      <c r="Q90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90" s="48" t="str">
        <f>IFERROR(InventoryListClothes[[#This Row],[BASE PRICE PER ITEM]]*InventoryListClothes[[#This Row],[TOTAL BASE STOCK QUANTITY]],"")</f>
        <v/>
      </c>
      <c r="S90" s="24"/>
      <c r="T90" s="24"/>
      <c r="U90" s="24"/>
      <c r="V90" s="24"/>
      <c r="W90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90" s="61" t="str">
        <f>IFERROR(InventoryListClothes[[#This Row],[TOTAL REMAINING STOCK QUANTITY]]*InventoryListClothes[[#This Row],[LAST SALE PRICE PER ITEM]],"")</f>
        <v/>
      </c>
    </row>
    <row r="91" spans="2:24" x14ac:dyDescent="0.35">
      <c r="B91" s="18" t="s">
        <v>145</v>
      </c>
      <c r="C91" s="18"/>
      <c r="D91" s="18"/>
      <c r="E91" s="19"/>
      <c r="F91" s="19"/>
      <c r="G91" s="26"/>
      <c r="H91" s="28"/>
      <c r="I91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91" s="41" t="str">
        <f>IFERROR(IF(NOT(ISBLANK(InventoryListClothes[[#This Row],[BASE PRICE PER ITEM]])), InventoryListClothes[[#This Row],[BASE PRICE PER ITEM]] + $J$3, ""), "")</f>
        <v/>
      </c>
      <c r="K91" s="20"/>
      <c r="L91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91" s="24"/>
      <c r="N91" s="24"/>
      <c r="O91" s="24"/>
      <c r="P91" s="24"/>
      <c r="Q91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91" s="48" t="str">
        <f>IFERROR(InventoryListClothes[[#This Row],[BASE PRICE PER ITEM]]*InventoryListClothes[[#This Row],[TOTAL BASE STOCK QUANTITY]],"")</f>
        <v/>
      </c>
      <c r="S91" s="24"/>
      <c r="T91" s="24"/>
      <c r="U91" s="24"/>
      <c r="V91" s="24"/>
      <c r="W91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91" s="61" t="str">
        <f>IFERROR(InventoryListClothes[[#This Row],[TOTAL REMAINING STOCK QUANTITY]]*InventoryListClothes[[#This Row],[LAST SALE PRICE PER ITEM]],"")</f>
        <v/>
      </c>
    </row>
    <row r="92" spans="2:24" x14ac:dyDescent="0.35">
      <c r="B92" s="18" t="s">
        <v>146</v>
      </c>
      <c r="C92" s="18"/>
      <c r="D92" s="18"/>
      <c r="E92" s="19"/>
      <c r="F92" s="19"/>
      <c r="G92" s="26"/>
      <c r="H92" s="28"/>
      <c r="I92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92" s="41" t="str">
        <f>IFERROR(IF(NOT(ISBLANK(InventoryListClothes[[#This Row],[BASE PRICE PER ITEM]])), InventoryListClothes[[#This Row],[BASE PRICE PER ITEM]] + $J$3, ""), "")</f>
        <v/>
      </c>
      <c r="K92" s="20"/>
      <c r="L92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92" s="24"/>
      <c r="N92" s="24"/>
      <c r="O92" s="24"/>
      <c r="P92" s="24"/>
      <c r="Q92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92" s="48" t="str">
        <f>IFERROR(InventoryListClothes[[#This Row],[BASE PRICE PER ITEM]]*InventoryListClothes[[#This Row],[TOTAL BASE STOCK QUANTITY]],"")</f>
        <v/>
      </c>
      <c r="S92" s="24"/>
      <c r="T92" s="24"/>
      <c r="U92" s="24"/>
      <c r="V92" s="24"/>
      <c r="W92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92" s="61" t="str">
        <f>IFERROR(InventoryListClothes[[#This Row],[TOTAL REMAINING STOCK QUANTITY]]*InventoryListClothes[[#This Row],[LAST SALE PRICE PER ITEM]],"")</f>
        <v/>
      </c>
    </row>
    <row r="93" spans="2:24" x14ac:dyDescent="0.35">
      <c r="B93" s="18" t="s">
        <v>147</v>
      </c>
      <c r="C93" s="18"/>
      <c r="D93" s="18"/>
      <c r="E93" s="19"/>
      <c r="F93" s="19"/>
      <c r="G93" s="26"/>
      <c r="H93" s="28"/>
      <c r="I93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93" s="41" t="str">
        <f>IFERROR(IF(NOT(ISBLANK(InventoryListClothes[[#This Row],[BASE PRICE PER ITEM]])), InventoryListClothes[[#This Row],[BASE PRICE PER ITEM]] + $J$3, ""), "")</f>
        <v/>
      </c>
      <c r="K93" s="20"/>
      <c r="L93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93" s="24"/>
      <c r="N93" s="24"/>
      <c r="O93" s="24"/>
      <c r="P93" s="24"/>
      <c r="Q93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93" s="48" t="str">
        <f>IFERROR(InventoryListClothes[[#This Row],[BASE PRICE PER ITEM]]*InventoryListClothes[[#This Row],[TOTAL BASE STOCK QUANTITY]],"")</f>
        <v/>
      </c>
      <c r="S93" s="24"/>
      <c r="T93" s="24"/>
      <c r="U93" s="24"/>
      <c r="V93" s="24"/>
      <c r="W93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93" s="61" t="str">
        <f>IFERROR(InventoryListClothes[[#This Row],[TOTAL REMAINING STOCK QUANTITY]]*InventoryListClothes[[#This Row],[LAST SALE PRICE PER ITEM]],"")</f>
        <v/>
      </c>
    </row>
    <row r="94" spans="2:24" x14ac:dyDescent="0.35">
      <c r="B94" s="18" t="s">
        <v>148</v>
      </c>
      <c r="C94" s="18"/>
      <c r="D94" s="18"/>
      <c r="E94" s="19"/>
      <c r="F94" s="19"/>
      <c r="G94" s="26"/>
      <c r="H94" s="28"/>
      <c r="I94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94" s="41" t="str">
        <f>IFERROR(IF(NOT(ISBLANK(InventoryListClothes[[#This Row],[BASE PRICE PER ITEM]])), InventoryListClothes[[#This Row],[BASE PRICE PER ITEM]] + $J$3, ""), "")</f>
        <v/>
      </c>
      <c r="K94" s="20"/>
      <c r="L94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94" s="24"/>
      <c r="N94" s="24"/>
      <c r="O94" s="24"/>
      <c r="P94" s="24"/>
      <c r="Q94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94" s="48" t="str">
        <f>IFERROR(InventoryListClothes[[#This Row],[BASE PRICE PER ITEM]]*InventoryListClothes[[#This Row],[TOTAL BASE STOCK QUANTITY]],"")</f>
        <v/>
      </c>
      <c r="S94" s="24"/>
      <c r="T94" s="24"/>
      <c r="U94" s="24"/>
      <c r="V94" s="24"/>
      <c r="W94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94" s="61" t="str">
        <f>IFERROR(InventoryListClothes[[#This Row],[TOTAL REMAINING STOCK QUANTITY]]*InventoryListClothes[[#This Row],[LAST SALE PRICE PER ITEM]],"")</f>
        <v/>
      </c>
    </row>
    <row r="95" spans="2:24" x14ac:dyDescent="0.35">
      <c r="B95" s="18" t="s">
        <v>149</v>
      </c>
      <c r="C95" s="18"/>
      <c r="D95" s="18"/>
      <c r="E95" s="19"/>
      <c r="F95" s="19"/>
      <c r="G95" s="26"/>
      <c r="H95" s="28"/>
      <c r="I95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95" s="41" t="str">
        <f>IFERROR(IF(NOT(ISBLANK(InventoryListClothes[[#This Row],[BASE PRICE PER ITEM]])), InventoryListClothes[[#This Row],[BASE PRICE PER ITEM]] + $J$3, ""), "")</f>
        <v/>
      </c>
      <c r="K95" s="20"/>
      <c r="L95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95" s="24"/>
      <c r="N95" s="24"/>
      <c r="O95" s="24"/>
      <c r="P95" s="24"/>
      <c r="Q95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95" s="48" t="str">
        <f>IFERROR(InventoryListClothes[[#This Row],[BASE PRICE PER ITEM]]*InventoryListClothes[[#This Row],[TOTAL BASE STOCK QUANTITY]],"")</f>
        <v/>
      </c>
      <c r="S95" s="24"/>
      <c r="T95" s="24"/>
      <c r="U95" s="24"/>
      <c r="V95" s="24"/>
      <c r="W95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95" s="61" t="str">
        <f>IFERROR(InventoryListClothes[[#This Row],[TOTAL REMAINING STOCK QUANTITY]]*InventoryListClothes[[#This Row],[LAST SALE PRICE PER ITEM]],"")</f>
        <v/>
      </c>
    </row>
    <row r="96" spans="2:24" x14ac:dyDescent="0.35">
      <c r="B96" s="18" t="s">
        <v>150</v>
      </c>
      <c r="C96" s="18"/>
      <c r="D96" s="18"/>
      <c r="E96" s="19"/>
      <c r="F96" s="19"/>
      <c r="G96" s="26"/>
      <c r="H96" s="28"/>
      <c r="I96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96" s="41" t="str">
        <f>IFERROR(IF(NOT(ISBLANK(InventoryListClothes[[#This Row],[BASE PRICE PER ITEM]])), InventoryListClothes[[#This Row],[BASE PRICE PER ITEM]] + $J$3, ""), "")</f>
        <v/>
      </c>
      <c r="K96" s="20"/>
      <c r="L96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96" s="24"/>
      <c r="N96" s="24"/>
      <c r="O96" s="24"/>
      <c r="P96" s="24"/>
      <c r="Q96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96" s="48" t="str">
        <f>IFERROR(InventoryListClothes[[#This Row],[BASE PRICE PER ITEM]]*InventoryListClothes[[#This Row],[TOTAL BASE STOCK QUANTITY]],"")</f>
        <v/>
      </c>
      <c r="S96" s="24"/>
      <c r="T96" s="24"/>
      <c r="U96" s="24"/>
      <c r="V96" s="24"/>
      <c r="W96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96" s="61" t="str">
        <f>IFERROR(InventoryListClothes[[#This Row],[TOTAL REMAINING STOCK QUANTITY]]*InventoryListClothes[[#This Row],[LAST SALE PRICE PER ITEM]],"")</f>
        <v/>
      </c>
    </row>
    <row r="97" spans="2:24" x14ac:dyDescent="0.35">
      <c r="B97" s="18" t="s">
        <v>151</v>
      </c>
      <c r="C97" s="18"/>
      <c r="D97" s="18"/>
      <c r="E97" s="19"/>
      <c r="F97" s="19"/>
      <c r="G97" s="26"/>
      <c r="H97" s="28"/>
      <c r="I97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97" s="41" t="str">
        <f>IFERROR(IF(NOT(ISBLANK(InventoryListClothes[[#This Row],[BASE PRICE PER ITEM]])), InventoryListClothes[[#This Row],[BASE PRICE PER ITEM]] + $J$3, ""), "")</f>
        <v/>
      </c>
      <c r="K97" s="20"/>
      <c r="L97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97" s="24"/>
      <c r="N97" s="24"/>
      <c r="O97" s="24"/>
      <c r="P97" s="24"/>
      <c r="Q97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97" s="48" t="str">
        <f>IFERROR(InventoryListClothes[[#This Row],[BASE PRICE PER ITEM]]*InventoryListClothes[[#This Row],[TOTAL BASE STOCK QUANTITY]],"")</f>
        <v/>
      </c>
      <c r="S97" s="24"/>
      <c r="T97" s="24"/>
      <c r="U97" s="24"/>
      <c r="V97" s="24"/>
      <c r="W97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97" s="61" t="str">
        <f>IFERROR(InventoryListClothes[[#This Row],[TOTAL REMAINING STOCK QUANTITY]]*InventoryListClothes[[#This Row],[LAST SALE PRICE PER ITEM]],"")</f>
        <v/>
      </c>
    </row>
    <row r="98" spans="2:24" x14ac:dyDescent="0.35">
      <c r="B98" s="18" t="s">
        <v>152</v>
      </c>
      <c r="C98" s="18"/>
      <c r="D98" s="18"/>
      <c r="E98" s="19"/>
      <c r="F98" s="19"/>
      <c r="G98" s="26"/>
      <c r="H98" s="28"/>
      <c r="I98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98" s="41" t="str">
        <f>IFERROR(IF(NOT(ISBLANK(InventoryListClothes[[#This Row],[BASE PRICE PER ITEM]])), InventoryListClothes[[#This Row],[BASE PRICE PER ITEM]] + $J$3, ""), "")</f>
        <v/>
      </c>
      <c r="K98" s="20"/>
      <c r="L98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98" s="24"/>
      <c r="N98" s="24"/>
      <c r="O98" s="24"/>
      <c r="P98" s="24"/>
      <c r="Q98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98" s="48" t="str">
        <f>IFERROR(InventoryListClothes[[#This Row],[BASE PRICE PER ITEM]]*InventoryListClothes[[#This Row],[TOTAL BASE STOCK QUANTITY]],"")</f>
        <v/>
      </c>
      <c r="S98" s="24"/>
      <c r="T98" s="24"/>
      <c r="U98" s="24"/>
      <c r="V98" s="24"/>
      <c r="W98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98" s="61" t="str">
        <f>IFERROR(InventoryListClothes[[#This Row],[TOTAL REMAINING STOCK QUANTITY]]*InventoryListClothes[[#This Row],[LAST SALE PRICE PER ITEM]],"")</f>
        <v/>
      </c>
    </row>
    <row r="99" spans="2:24" x14ac:dyDescent="0.35">
      <c r="B99" s="18" t="s">
        <v>153</v>
      </c>
      <c r="C99" s="18"/>
      <c r="D99" s="18"/>
      <c r="E99" s="19"/>
      <c r="F99" s="19"/>
      <c r="G99" s="26"/>
      <c r="H99" s="28"/>
      <c r="I99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99" s="41" t="str">
        <f>IFERROR(IF(NOT(ISBLANK(InventoryListClothes[[#This Row],[BASE PRICE PER ITEM]])), InventoryListClothes[[#This Row],[BASE PRICE PER ITEM]] + $J$3, ""), "")</f>
        <v/>
      </c>
      <c r="K99" s="20"/>
      <c r="L99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99" s="24"/>
      <c r="N99" s="24"/>
      <c r="O99" s="24"/>
      <c r="P99" s="24"/>
      <c r="Q99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99" s="48" t="str">
        <f>IFERROR(InventoryListClothes[[#This Row],[BASE PRICE PER ITEM]]*InventoryListClothes[[#This Row],[TOTAL BASE STOCK QUANTITY]],"")</f>
        <v/>
      </c>
      <c r="S99" s="24"/>
      <c r="T99" s="24"/>
      <c r="U99" s="24"/>
      <c r="V99" s="24"/>
      <c r="W99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99" s="61" t="str">
        <f>IFERROR(InventoryListClothes[[#This Row],[TOTAL REMAINING STOCK QUANTITY]]*InventoryListClothes[[#This Row],[LAST SALE PRICE PER ITEM]],"")</f>
        <v/>
      </c>
    </row>
    <row r="100" spans="2:24" x14ac:dyDescent="0.35">
      <c r="B100" s="18" t="s">
        <v>154</v>
      </c>
      <c r="C100" s="18"/>
      <c r="D100" s="18"/>
      <c r="E100" s="19"/>
      <c r="F100" s="19"/>
      <c r="G100" s="26"/>
      <c r="H100" s="28"/>
      <c r="I100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100" s="41" t="str">
        <f>IFERROR(IF(NOT(ISBLANK(InventoryListClothes[[#This Row],[BASE PRICE PER ITEM]])), InventoryListClothes[[#This Row],[BASE PRICE PER ITEM]] + $J$3, ""), "")</f>
        <v/>
      </c>
      <c r="K100" s="20"/>
      <c r="L100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100" s="24"/>
      <c r="N100" s="24"/>
      <c r="O100" s="24"/>
      <c r="P100" s="24"/>
      <c r="Q100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100" s="48" t="str">
        <f>IFERROR(InventoryListClothes[[#This Row],[BASE PRICE PER ITEM]]*InventoryListClothes[[#This Row],[TOTAL BASE STOCK QUANTITY]],"")</f>
        <v/>
      </c>
      <c r="S100" s="24"/>
      <c r="T100" s="24"/>
      <c r="U100" s="24"/>
      <c r="V100" s="24"/>
      <c r="W100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100" s="61" t="str">
        <f>IFERROR(InventoryListClothes[[#This Row],[TOTAL REMAINING STOCK QUANTITY]]*InventoryListClothes[[#This Row],[LAST SALE PRICE PER ITEM]],"")</f>
        <v/>
      </c>
    </row>
    <row r="101" spans="2:24" x14ac:dyDescent="0.35">
      <c r="B101" s="18" t="s">
        <v>155</v>
      </c>
      <c r="C101" s="18"/>
      <c r="D101" s="18"/>
      <c r="E101" s="19"/>
      <c r="F101" s="19"/>
      <c r="G101" s="26"/>
      <c r="H101" s="28"/>
      <c r="I101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101" s="41" t="str">
        <f>IFERROR(IF(NOT(ISBLANK(InventoryListClothes[[#This Row],[BASE PRICE PER ITEM]])), InventoryListClothes[[#This Row],[BASE PRICE PER ITEM]] + $J$3, ""), "")</f>
        <v/>
      </c>
      <c r="K101" s="20"/>
      <c r="L101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101" s="24"/>
      <c r="N101" s="24"/>
      <c r="O101" s="24"/>
      <c r="P101" s="24"/>
      <c r="Q101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101" s="48" t="str">
        <f>IFERROR(InventoryListClothes[[#This Row],[BASE PRICE PER ITEM]]*InventoryListClothes[[#This Row],[TOTAL BASE STOCK QUANTITY]],"")</f>
        <v/>
      </c>
      <c r="S101" s="24"/>
      <c r="T101" s="24"/>
      <c r="U101" s="24"/>
      <c r="V101" s="24"/>
      <c r="W101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101" s="61" t="str">
        <f>IFERROR(InventoryListClothes[[#This Row],[TOTAL REMAINING STOCK QUANTITY]]*InventoryListClothes[[#This Row],[LAST SALE PRICE PER ITEM]],"")</f>
        <v/>
      </c>
    </row>
    <row r="102" spans="2:24" x14ac:dyDescent="0.35">
      <c r="B102" s="18" t="s">
        <v>156</v>
      </c>
      <c r="C102" s="18"/>
      <c r="D102" s="18"/>
      <c r="E102" s="19"/>
      <c r="F102" s="19"/>
      <c r="G102" s="26"/>
      <c r="H102" s="28"/>
      <c r="I102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102" s="41" t="str">
        <f>IFERROR(IF(NOT(ISBLANK(InventoryListClothes[[#This Row],[BASE PRICE PER ITEM]])), InventoryListClothes[[#This Row],[BASE PRICE PER ITEM]] + $J$3, ""), "")</f>
        <v/>
      </c>
      <c r="K102" s="20"/>
      <c r="L102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102" s="24"/>
      <c r="N102" s="24"/>
      <c r="O102" s="24"/>
      <c r="P102" s="24"/>
      <c r="Q102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102" s="48" t="str">
        <f>IFERROR(InventoryListClothes[[#This Row],[BASE PRICE PER ITEM]]*InventoryListClothes[[#This Row],[TOTAL BASE STOCK QUANTITY]],"")</f>
        <v/>
      </c>
      <c r="S102" s="24"/>
      <c r="T102" s="24"/>
      <c r="U102" s="24"/>
      <c r="V102" s="24"/>
      <c r="W102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102" s="61" t="str">
        <f>IFERROR(InventoryListClothes[[#This Row],[TOTAL REMAINING STOCK QUANTITY]]*InventoryListClothes[[#This Row],[LAST SALE PRICE PER ITEM]],"")</f>
        <v/>
      </c>
    </row>
    <row r="103" spans="2:24" x14ac:dyDescent="0.35">
      <c r="B103" s="18" t="s">
        <v>157</v>
      </c>
      <c r="C103" s="18"/>
      <c r="D103" s="18"/>
      <c r="E103" s="19"/>
      <c r="F103" s="19"/>
      <c r="G103" s="26"/>
      <c r="H103" s="28"/>
      <c r="I103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103" s="41" t="str">
        <f>IFERROR(IF(NOT(ISBLANK(InventoryListClothes[[#This Row],[BASE PRICE PER ITEM]])), InventoryListClothes[[#This Row],[BASE PRICE PER ITEM]] + $J$3, ""), "")</f>
        <v/>
      </c>
      <c r="K103" s="20"/>
      <c r="L103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103" s="24"/>
      <c r="N103" s="24"/>
      <c r="O103" s="24"/>
      <c r="P103" s="24"/>
      <c r="Q103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103" s="48" t="str">
        <f>IFERROR(InventoryListClothes[[#This Row],[BASE PRICE PER ITEM]]*InventoryListClothes[[#This Row],[TOTAL BASE STOCK QUANTITY]],"")</f>
        <v/>
      </c>
      <c r="S103" s="24"/>
      <c r="T103" s="24"/>
      <c r="U103" s="24"/>
      <c r="V103" s="24"/>
      <c r="W103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103" s="61" t="str">
        <f>IFERROR(InventoryListClothes[[#This Row],[TOTAL REMAINING STOCK QUANTITY]]*InventoryListClothes[[#This Row],[LAST SALE PRICE PER ITEM]],"")</f>
        <v/>
      </c>
    </row>
    <row r="104" spans="2:24" x14ac:dyDescent="0.35">
      <c r="B104" s="18" t="s">
        <v>158</v>
      </c>
      <c r="C104" s="23"/>
      <c r="D104" s="23"/>
      <c r="E104" s="21"/>
      <c r="F104" s="21"/>
      <c r="G104" s="27"/>
      <c r="H104" s="29"/>
      <c r="I104" s="41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104" s="42" t="str">
        <f>IFERROR(IF(NOT(ISBLANK(InventoryListClothes[[#This Row],[BASE PRICE PER ITEM]])), InventoryListClothes[[#This Row],[BASE PRICE PER ITEM]] + $J$3, ""), "")</f>
        <v/>
      </c>
      <c r="K104" s="22"/>
      <c r="L104" s="5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104" s="24"/>
      <c r="N104" s="24"/>
      <c r="O104" s="24"/>
      <c r="P104" s="24"/>
      <c r="Q104" s="46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104" s="48" t="str">
        <f>IFERROR(InventoryListClothes[[#This Row],[BASE PRICE PER ITEM]]*InventoryListClothes[[#This Row],[TOTAL BASE STOCK QUANTITY]],"")</f>
        <v/>
      </c>
      <c r="S104" s="50"/>
      <c r="T104" s="50"/>
      <c r="U104" s="50"/>
      <c r="V104" s="50"/>
      <c r="W104" s="60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104" s="61" t="str">
        <f>IFERROR(InventoryListClothes[[#This Row],[TOTAL REMAINING STOCK QUANTITY]]*InventoryListClothes[[#This Row],[LAST SALE PRICE PER ITEM]],"")</f>
        <v/>
      </c>
    </row>
  </sheetData>
  <phoneticPr fontId="14" type="noConversion"/>
  <conditionalFormatting sqref="B7:L104">
    <cfRule type="expression" dxfId="1" priority="168">
      <formula>#REF!="YES"</formula>
    </cfRule>
    <cfRule type="expression" dxfId="0" priority="169">
      <formula>#REF!&lt;#REF!</formula>
    </cfRule>
  </conditionalFormatting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5D67-343E-4E4F-A17D-74A1E626C4CE}">
  <sheetPr>
    <tabColor rgb="FFEE0000"/>
  </sheetPr>
  <dimension ref="A1"/>
  <sheetViews>
    <sheetView workbookViewId="0">
      <selection activeCell="G20" sqref="G20"/>
    </sheetView>
  </sheetViews>
  <sheetFormatPr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0A84-9D19-416E-92B7-5397A5230BB2}">
  <sheetPr>
    <tabColor rgb="FFFFFF00"/>
  </sheetPr>
  <dimension ref="B2:H7"/>
  <sheetViews>
    <sheetView topLeftCell="A14" workbookViewId="0">
      <selection activeCell="H32" sqref="H32"/>
    </sheetView>
  </sheetViews>
  <sheetFormatPr defaultRowHeight="15.5" x14ac:dyDescent="0.35"/>
  <cols>
    <col min="1" max="1" width="3.33203125" customWidth="1"/>
    <col min="2" max="2" width="6.9140625" customWidth="1"/>
    <col min="3" max="3" width="13.1640625" bestFit="1" customWidth="1"/>
    <col min="4" max="4" width="10.9140625" bestFit="1" customWidth="1"/>
    <col min="5" max="5" width="10.58203125" customWidth="1"/>
    <col min="6" max="6" width="14.1640625" customWidth="1"/>
    <col min="8" max="8" width="11.33203125" customWidth="1"/>
  </cols>
  <sheetData>
    <row r="2" spans="2:8" x14ac:dyDescent="0.35">
      <c r="B2" t="s">
        <v>15</v>
      </c>
    </row>
    <row r="3" spans="2:8" x14ac:dyDescent="0.35">
      <c r="F3" s="35" t="s">
        <v>20</v>
      </c>
      <c r="H3" s="62" t="s">
        <v>43</v>
      </c>
    </row>
    <row r="4" spans="2:8" ht="26.4" customHeight="1" x14ac:dyDescent="0.35">
      <c r="F4" s="39">
        <v>1</v>
      </c>
    </row>
    <row r="5" spans="2:8" ht="9.65" customHeight="1" x14ac:dyDescent="0.35"/>
    <row r="6" spans="2:8" ht="31.25" customHeight="1" x14ac:dyDescent="0.35">
      <c r="B6" s="36" t="s">
        <v>12</v>
      </c>
      <c r="C6" s="36" t="s">
        <v>16</v>
      </c>
      <c r="D6" s="36" t="s">
        <v>17</v>
      </c>
      <c r="E6" s="37" t="s">
        <v>21</v>
      </c>
      <c r="F6" s="37" t="s">
        <v>19</v>
      </c>
    </row>
    <row r="7" spans="2:8" x14ac:dyDescent="0.35">
      <c r="B7" s="34" t="s">
        <v>13</v>
      </c>
      <c r="C7" s="34" t="s">
        <v>18</v>
      </c>
      <c r="D7" s="34" t="s">
        <v>14</v>
      </c>
      <c r="E7" s="38">
        <v>7.16</v>
      </c>
      <c r="F7" s="40">
        <f>$F$4*E7</f>
        <v>7.16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fd29446-361a-45d7-a255-0c4aaf064791}" enabled="1" method="Privileged" siteId="{25671d0d-4026-4ea2-8501-5f5fedaeb4f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Reports</vt:lpstr>
      <vt:lpstr>DailySalesReport</vt:lpstr>
      <vt:lpstr>Clothes</vt:lpstr>
      <vt:lpstr>Maketings</vt:lpstr>
      <vt:lpstr>Param</vt:lpstr>
      <vt:lpstr>DailySalesReport!Print_Area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Deb Bunhor</cp:lastModifiedBy>
  <cp:revision/>
  <cp:lastPrinted>2022-07-24T16:48:07Z</cp:lastPrinted>
  <dcterms:created xsi:type="dcterms:W3CDTF">2016-02-25T02:48:22Z</dcterms:created>
  <dcterms:modified xsi:type="dcterms:W3CDTF">2025-07-03T09:59:33Z</dcterms:modified>
  <cp:category/>
  <cp:contentStatus/>
</cp:coreProperties>
</file>