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BOS\"/>
    </mc:Choice>
  </mc:AlternateContent>
  <bookViews>
    <workbookView xWindow="-108" yWindow="-108" windowWidth="21816" windowHeight="14016" activeTab="4"/>
  </bookViews>
  <sheets>
    <sheet name="8网段 (Non-pi)" sheetId="1" r:id="rId1"/>
    <sheet name="8网段 (pi)" sheetId="3" r:id="rId2"/>
    <sheet name="9网段 (Non-pi)" sheetId="4" r:id="rId3"/>
    <sheet name="9网段(pi)" sheetId="6" r:id="rId4"/>
    <sheet name="240网段(测试管理区)" sheetId="5" r:id="rId5"/>
  </sheets>
  <definedNames>
    <definedName name="_xlnm._FilterDatabase" localSheetId="0" hidden="1">'8网段 (Non-pi)'!$A$2:$X$108</definedName>
    <definedName name="_xlnm._FilterDatabase" localSheetId="1" hidden="1">'8网段 (pi)'!$A$2:$W$81</definedName>
    <definedName name="_xlnm._FilterDatabase" localSheetId="2" hidden="1">'9网段 (Non-pi)'!$A$2:$X$94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6" l="1"/>
  <c r="I5" i="6"/>
  <c r="I6" i="6"/>
  <c r="I7" i="6"/>
  <c r="I8" i="6"/>
  <c r="H1" i="6"/>
  <c r="J100" i="4"/>
  <c r="J99" i="4"/>
  <c r="J95" i="4" l="1"/>
  <c r="J96" i="4"/>
  <c r="J97" i="4"/>
  <c r="J98" i="4"/>
  <c r="J101" i="4"/>
  <c r="J102" i="4"/>
  <c r="J103" i="4"/>
  <c r="J104" i="4"/>
  <c r="J105" i="4"/>
  <c r="J106" i="4"/>
  <c r="J107" i="4"/>
  <c r="N104" i="4" l="1"/>
  <c r="N105" i="4"/>
  <c r="N106" i="4"/>
  <c r="N103" i="4"/>
  <c r="I3" i="6" l="1"/>
  <c r="G3" i="6" l="1"/>
  <c r="F3" i="6"/>
  <c r="E3" i="6"/>
  <c r="G95" i="4"/>
  <c r="F95" i="4"/>
  <c r="E95" i="4"/>
  <c r="J74" i="1"/>
  <c r="J73" i="1"/>
  <c r="J72" i="1"/>
  <c r="I28" i="3"/>
  <c r="I5" i="5"/>
  <c r="G3" i="5"/>
  <c r="F3" i="5"/>
  <c r="E3" i="5"/>
  <c r="H1" i="5"/>
  <c r="J52" i="1"/>
  <c r="J53" i="1"/>
  <c r="J51" i="1"/>
  <c r="G76" i="1"/>
  <c r="E76" i="1"/>
  <c r="G36" i="1"/>
  <c r="E36" i="1"/>
  <c r="G3" i="1"/>
  <c r="E3" i="1"/>
  <c r="G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F3" i="3"/>
  <c r="E3" i="3"/>
  <c r="G3" i="4"/>
  <c r="E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F3" i="4"/>
  <c r="J18" i="1"/>
  <c r="P2" i="4"/>
  <c r="J36" i="1"/>
  <c r="J107" i="1"/>
  <c r="J91" i="1"/>
  <c r="J7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8" i="1"/>
  <c r="J3" i="1"/>
  <c r="P2" i="1"/>
  <c r="H1" i="3"/>
  <c r="F76" i="1"/>
  <c r="F36" i="1"/>
  <c r="F3" i="1"/>
</calcChain>
</file>

<file path=xl/sharedStrings.xml><?xml version="1.0" encoding="utf-8"?>
<sst xmlns="http://schemas.openxmlformats.org/spreadsheetml/2006/main" count="1169" uniqueCount="806">
  <si>
    <t>环境</t>
    <phoneticPr fontId="2" type="noConversion"/>
  </si>
  <si>
    <t>CPU</t>
    <phoneticPr fontId="2" type="noConversion"/>
  </si>
  <si>
    <t>物理IP</t>
    <phoneticPr fontId="2" type="noConversion"/>
  </si>
  <si>
    <t>VIP</t>
    <phoneticPr fontId="2" type="noConversion"/>
  </si>
  <si>
    <t>端口</t>
    <phoneticPr fontId="2" type="noConversion"/>
  </si>
  <si>
    <t>UAT</t>
    <phoneticPr fontId="2" type="noConversion"/>
  </si>
  <si>
    <t>MEM%</t>
    <phoneticPr fontId="2" type="noConversion"/>
  </si>
  <si>
    <t>DISK%</t>
    <phoneticPr fontId="2" type="noConversion"/>
  </si>
  <si>
    <t>ifsp_uat1_01</t>
    <phoneticPr fontId="2" type="noConversion"/>
  </si>
  <si>
    <t>集群实例名</t>
    <phoneticPr fontId="2" type="noConversion"/>
  </si>
  <si>
    <t>服务器</t>
    <phoneticPr fontId="2" type="noConversion"/>
  </si>
  <si>
    <t>CPU</t>
    <phoneticPr fontId="2" type="noConversion"/>
  </si>
  <si>
    <t>CPU%</t>
    <phoneticPr fontId="2" type="noConversion"/>
  </si>
  <si>
    <t>DISK(GB)</t>
    <phoneticPr fontId="2" type="noConversion"/>
  </si>
  <si>
    <t>MEM(GB)</t>
    <phoneticPr fontId="2" type="noConversion"/>
  </si>
  <si>
    <t>MEMORY(GB)</t>
    <phoneticPr fontId="2" type="noConversion"/>
  </si>
  <si>
    <t>DISK(TB)</t>
    <phoneticPr fontId="2" type="noConversion"/>
  </si>
  <si>
    <t>服务器</t>
    <phoneticPr fontId="2" type="noConversion"/>
  </si>
  <si>
    <t>ifsp_pi01</t>
    <phoneticPr fontId="2" type="noConversion"/>
  </si>
  <si>
    <t>ifsp_pi02</t>
    <phoneticPr fontId="2" type="noConversion"/>
  </si>
  <si>
    <t>ifsp_pi03</t>
  </si>
  <si>
    <t>ifsp_pi04</t>
  </si>
  <si>
    <t>ifsp_pi05</t>
  </si>
  <si>
    <t>ifsp_pi06</t>
  </si>
  <si>
    <t>ifsp_pi07</t>
  </si>
  <si>
    <t>ifsp_pi08</t>
  </si>
  <si>
    <t>ifsp_pi09</t>
  </si>
  <si>
    <t>ifsp_pi10</t>
  </si>
  <si>
    <t>ifsp_pi11</t>
  </si>
  <si>
    <t>ifsp_pi12</t>
  </si>
  <si>
    <t>ifsp_pi13</t>
  </si>
  <si>
    <t>ifsp_pi14</t>
  </si>
  <si>
    <t>ifsp_pi15</t>
  </si>
  <si>
    <t>ifsp_pi16</t>
  </si>
  <si>
    <t>ifsp_pi17</t>
  </si>
  <si>
    <t>mysql_erp_uat1</t>
    <phoneticPr fontId="2" type="noConversion"/>
  </si>
  <si>
    <t>项目名称</t>
    <phoneticPr fontId="2" type="noConversion"/>
  </si>
  <si>
    <t>直销银行</t>
  </si>
  <si>
    <t>直销银行</t>
    <phoneticPr fontId="2" type="noConversion"/>
  </si>
  <si>
    <t>mysql_jsfwpt_pp1</t>
    <phoneticPr fontId="2" type="noConversion"/>
  </si>
  <si>
    <t>PP</t>
    <phoneticPr fontId="2" type="noConversion"/>
  </si>
  <si>
    <t>技术服务平台</t>
    <phoneticPr fontId="2" type="noConversion"/>
  </si>
  <si>
    <t>电子回单箱</t>
    <phoneticPr fontId="2" type="noConversion"/>
  </si>
  <si>
    <t>交付日期</t>
    <phoneticPr fontId="2" type="noConversion"/>
  </si>
  <si>
    <t>交付日期</t>
    <phoneticPr fontId="2" type="noConversion"/>
  </si>
  <si>
    <t>SIT</t>
    <phoneticPr fontId="2" type="noConversion"/>
  </si>
  <si>
    <t>资产保全</t>
    <phoneticPr fontId="2" type="noConversion"/>
  </si>
  <si>
    <t>UAT</t>
    <phoneticPr fontId="2" type="noConversion"/>
  </si>
  <si>
    <t>mysql_zcbq_sit1</t>
    <phoneticPr fontId="2" type="noConversion"/>
  </si>
  <si>
    <t>mysql_zcbq_uat1</t>
    <phoneticPr fontId="2" type="noConversion"/>
  </si>
  <si>
    <t>mysql_zcbq_pi</t>
    <phoneticPr fontId="2" type="noConversion"/>
  </si>
  <si>
    <t>10.240.8.192</t>
    <phoneticPr fontId="2" type="noConversion"/>
  </si>
  <si>
    <t>SIT</t>
    <phoneticPr fontId="2" type="noConversion"/>
  </si>
  <si>
    <t>mysql_wft_sit1</t>
    <phoneticPr fontId="2" type="noConversion"/>
  </si>
  <si>
    <t>威富通</t>
    <phoneticPr fontId="2" type="noConversion"/>
  </si>
  <si>
    <t>UAT</t>
    <phoneticPr fontId="2" type="noConversion"/>
  </si>
  <si>
    <t>mysql_wft_uat1</t>
    <phoneticPr fontId="2" type="noConversion"/>
  </si>
  <si>
    <t>PP</t>
    <phoneticPr fontId="2" type="noConversion"/>
  </si>
  <si>
    <t>mysql_wft_pp1</t>
    <phoneticPr fontId="2" type="noConversion"/>
  </si>
  <si>
    <t>mysql_arb_pi</t>
    <phoneticPr fontId="2" type="noConversion"/>
  </si>
  <si>
    <t>云网点</t>
    <phoneticPr fontId="2" type="noConversion"/>
  </si>
  <si>
    <t>SIT</t>
    <phoneticPr fontId="2" type="noConversion"/>
  </si>
  <si>
    <t>mysql_arb_sit</t>
    <phoneticPr fontId="2" type="noConversion"/>
  </si>
  <si>
    <t>UAT</t>
    <phoneticPr fontId="2" type="noConversion"/>
  </si>
  <si>
    <t>mysql_arb_uat</t>
    <phoneticPr fontId="2" type="noConversion"/>
  </si>
  <si>
    <t>DEV</t>
    <phoneticPr fontId="2" type="noConversion"/>
  </si>
  <si>
    <t>mysql_csm_dev</t>
    <phoneticPr fontId="2" type="noConversion"/>
  </si>
  <si>
    <t>mysql_csm_sit</t>
    <phoneticPr fontId="2" type="noConversion"/>
  </si>
  <si>
    <t>押品管理</t>
    <phoneticPr fontId="2" type="noConversion"/>
  </si>
  <si>
    <t>mysql_csm_uat</t>
    <phoneticPr fontId="2" type="noConversion"/>
  </si>
  <si>
    <t>mysql_csm_pi</t>
    <phoneticPr fontId="2" type="noConversion"/>
  </si>
  <si>
    <t>押品管理</t>
    <phoneticPr fontId="2" type="noConversion"/>
  </si>
  <si>
    <t>SIT</t>
    <phoneticPr fontId="2" type="noConversion"/>
  </si>
  <si>
    <t>美好生活</t>
    <phoneticPr fontId="2" type="noConversion"/>
  </si>
  <si>
    <t>mysql_gdlf_uat</t>
    <phoneticPr fontId="2" type="noConversion"/>
  </si>
  <si>
    <t>mysql_gdlf_pi02</t>
  </si>
  <si>
    <t>mysql_gdlf_pi03</t>
  </si>
  <si>
    <t>mysql_gdlf_pi04</t>
  </si>
  <si>
    <t>mysql_gdlf_pi05</t>
  </si>
  <si>
    <t>mysql_gdlf_pi06</t>
  </si>
  <si>
    <t>mysql_gdlf_pi07</t>
  </si>
  <si>
    <t>mysql_gdlf_pi08</t>
  </si>
  <si>
    <t>mysql_gdlf_pi09</t>
  </si>
  <si>
    <t>mysql_gdlf_pi10</t>
  </si>
  <si>
    <t>mysql_gdlf_pi11</t>
  </si>
  <si>
    <t>mysql_gdlf_pi12</t>
  </si>
  <si>
    <t>mysql_gdlf_pi13</t>
  </si>
  <si>
    <t>mysql_gdlf_pi01</t>
    <phoneticPr fontId="2" type="noConversion"/>
  </si>
  <si>
    <t>消保投诉</t>
    <phoneticPr fontId="2" type="noConversion"/>
  </si>
  <si>
    <t>mysql_ccm_sit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</si>
  <si>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</si>
  <si>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mysql_ccm_uat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</si>
  <si>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OC</t>
    </r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</si>
  <si>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jsyf_poc</t>
    </r>
    <phoneticPr fontId="2" type="noConversion"/>
  </si>
  <si>
    <t>技术研发</t>
    <phoneticPr fontId="2" type="noConversion"/>
  </si>
  <si>
    <t>MySQL</t>
    <phoneticPr fontId="2" type="noConversion"/>
  </si>
  <si>
    <r>
      <t>mysql_ida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uat</t>
    </r>
    <phoneticPr fontId="2" type="noConversion"/>
  </si>
  <si>
    <t>UAT</t>
    <phoneticPr fontId="2" type="noConversion"/>
  </si>
  <si>
    <t>灵活查询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</si>
  <si>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</si>
  <si>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mysql_vpi_sit</t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</si>
  <si>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vpi</t>
    </r>
    <r>
      <rPr>
        <sz val="11"/>
        <color theme="1"/>
        <rFont val="宋体"/>
        <family val="2"/>
        <charset val="134"/>
        <scheme val="minor"/>
      </rPr>
      <t>_uat</t>
    </r>
    <phoneticPr fontId="2" type="noConversion"/>
  </si>
  <si>
    <t>声纹认证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</si>
  <si>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</si>
  <si>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mysql_rep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sit</t>
    </r>
    <phoneticPr fontId="2" type="noConversion"/>
  </si>
  <si>
    <t>mysql_arb_pp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</si>
  <si>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</si>
  <si>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ysql_lcfx_pi</t>
    </r>
    <phoneticPr fontId="2" type="noConversion"/>
  </si>
  <si>
    <t>mysql_lcfx_pp</t>
    <phoneticPr fontId="2" type="noConversion"/>
  </si>
  <si>
    <t>理财登记过户</t>
    <phoneticPr fontId="2" type="noConversion"/>
  </si>
  <si>
    <r>
      <t>mysql_lcfx_pi</t>
    </r>
    <r>
      <rPr>
        <sz val="11"/>
        <color theme="1"/>
        <rFont val="宋体"/>
        <family val="2"/>
        <charset val="134"/>
        <scheme val="minor"/>
      </rPr>
      <t>02</t>
    </r>
    <phoneticPr fontId="2" type="noConversion"/>
  </si>
  <si>
    <t>mysql_lcfx1_uat2</t>
    <phoneticPr fontId="2" type="noConversion"/>
  </si>
  <si>
    <t>UAT2</t>
    <phoneticPr fontId="2" type="noConversion"/>
  </si>
  <si>
    <t>mysql_lcfx2_uat2</t>
    <phoneticPr fontId="2" type="noConversion"/>
  </si>
  <si>
    <t>SIT</t>
    <phoneticPr fontId="2" type="noConversion"/>
  </si>
  <si>
    <t>mysql_ifsp_sit</t>
    <phoneticPr fontId="2" type="noConversion"/>
  </si>
  <si>
    <t>直销银行</t>
    <phoneticPr fontId="2" type="noConversion"/>
  </si>
  <si>
    <t>2019/11/21
（迁移）</t>
    <phoneticPr fontId="2" type="noConversion"/>
  </si>
  <si>
    <t>mysql_emop_sit</t>
    <phoneticPr fontId="2" type="noConversion"/>
  </si>
  <si>
    <t>上行e事通</t>
    <phoneticPr fontId="2" type="noConversion"/>
  </si>
  <si>
    <t>mysql_emop_uat</t>
    <phoneticPr fontId="2" type="noConversion"/>
  </si>
  <si>
    <t>押品管理</t>
    <phoneticPr fontId="2" type="noConversion"/>
  </si>
  <si>
    <t>消保投诉</t>
    <phoneticPr fontId="2" type="noConversion"/>
  </si>
  <si>
    <t>mysql_crm_sit</t>
    <phoneticPr fontId="2" type="noConversion"/>
  </si>
  <si>
    <t>客户关系管理</t>
    <phoneticPr fontId="2" type="noConversion"/>
  </si>
  <si>
    <t>mysql_crm_uat</t>
    <phoneticPr fontId="2" type="noConversion"/>
  </si>
  <si>
    <t>SIT</t>
    <phoneticPr fontId="2" type="noConversion"/>
  </si>
  <si>
    <t>mysql_acm_sit</t>
    <phoneticPr fontId="2" type="noConversion"/>
  </si>
  <si>
    <t>代保管品</t>
    <phoneticPr fontId="2" type="noConversion"/>
  </si>
  <si>
    <t>mysql_acm_uat</t>
    <phoneticPr fontId="2" type="noConversion"/>
  </si>
  <si>
    <t>10.240.8.179</t>
    <phoneticPr fontId="2" type="noConversion"/>
  </si>
  <si>
    <t>10.240.8.194
(zjmysqldb09)</t>
    <phoneticPr fontId="2" type="noConversion"/>
  </si>
  <si>
    <r>
      <t>10.240.8.1</t>
    </r>
    <r>
      <rPr>
        <sz val="11"/>
        <color theme="1"/>
        <rFont val="宋体"/>
        <family val="3"/>
        <charset val="134"/>
        <scheme val="minor"/>
      </rPr>
      <t>81</t>
    </r>
    <phoneticPr fontId="2" type="noConversion"/>
  </si>
  <si>
    <t>10.240.8.183</t>
    <phoneticPr fontId="2" type="noConversion"/>
  </si>
  <si>
    <t>mysql_acm_pi</t>
    <phoneticPr fontId="2" type="noConversion"/>
  </si>
  <si>
    <t>10.240.8.189</t>
    <phoneticPr fontId="2" type="noConversion"/>
  </si>
  <si>
    <t>mysql_dsr_sit</t>
    <phoneticPr fontId="2" type="noConversion"/>
  </si>
  <si>
    <t>mysql_dsr_uat</t>
    <phoneticPr fontId="2" type="noConversion"/>
  </si>
  <si>
    <t>电子验印</t>
    <phoneticPr fontId="2" type="noConversion"/>
  </si>
  <si>
    <t>mysql_dsr_pi</t>
    <phoneticPr fontId="2" type="noConversion"/>
  </si>
  <si>
    <t>SIT</t>
    <phoneticPr fontId="2" type="noConversion"/>
  </si>
  <si>
    <t>mysql_prms_sit</t>
    <phoneticPr fontId="2" type="noConversion"/>
  </si>
  <si>
    <t>UAT</t>
    <phoneticPr fontId="2" type="noConversion"/>
  </si>
  <si>
    <t>mysql_prms_uat</t>
    <phoneticPr fontId="2" type="noConversion"/>
  </si>
  <si>
    <t>平台贷
微服务改造</t>
    <phoneticPr fontId="2" type="noConversion"/>
  </si>
  <si>
    <t>mysql_prms_pp</t>
    <phoneticPr fontId="2" type="noConversion"/>
  </si>
  <si>
    <t>mysql_prms_pi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</si>
  <si>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</si>
  <si>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零售大数据
建模平台</t>
    <phoneticPr fontId="2" type="noConversion"/>
  </si>
  <si>
    <t>mysql_rbdm_sit</t>
    <phoneticPr fontId="2" type="noConversion"/>
  </si>
  <si>
    <t>云网点
远程柜员</t>
    <phoneticPr fontId="2" type="noConversion"/>
  </si>
  <si>
    <t>云网点
远程柜员</t>
    <phoneticPr fontId="2" type="noConversion"/>
  </si>
  <si>
    <t>mysql_cais_sit</t>
    <phoneticPr fontId="2" type="noConversion"/>
  </si>
  <si>
    <t>手机银行
智能语音</t>
    <phoneticPr fontId="2" type="noConversion"/>
  </si>
  <si>
    <t>mysql_cais_uat</t>
    <phoneticPr fontId="2" type="noConversion"/>
  </si>
  <si>
    <t>mysql_njgjj_sit</t>
    <phoneticPr fontId="2" type="noConversion"/>
  </si>
  <si>
    <t>南京公积金</t>
    <phoneticPr fontId="2" type="noConversion"/>
  </si>
  <si>
    <t>mysql_njgjj_uat</t>
    <phoneticPr fontId="2" type="noConversion"/>
  </si>
  <si>
    <t>mysql_njgjj_pp</t>
    <phoneticPr fontId="2" type="noConversion"/>
  </si>
  <si>
    <t>10.240.8.187</t>
    <phoneticPr fontId="2" type="noConversion"/>
  </si>
  <si>
    <t>10.240.8.177</t>
    <phoneticPr fontId="2" type="noConversion"/>
  </si>
  <si>
    <t>直销银行
财富管理</t>
    <phoneticPr fontId="2" type="noConversion"/>
  </si>
  <si>
    <t>UAT</t>
    <phoneticPr fontId="2" type="noConversion"/>
  </si>
  <si>
    <t>mysql_ifspd_sit</t>
    <phoneticPr fontId="2" type="noConversion"/>
  </si>
  <si>
    <t>mysql_ifspd_uat</t>
    <phoneticPr fontId="2" type="noConversion"/>
  </si>
  <si>
    <t>PP</t>
    <phoneticPr fontId="2" type="noConversion"/>
  </si>
  <si>
    <t>mysql_ifspd_pp</t>
    <phoneticPr fontId="2" type="noConversion"/>
  </si>
  <si>
    <t>mysql_ifspd_pi</t>
    <phoneticPr fontId="2" type="noConversion"/>
  </si>
  <si>
    <t>直销银行
财富管理</t>
    <phoneticPr fontId="2" type="noConversion"/>
  </si>
  <si>
    <t>DISK%</t>
    <phoneticPr fontId="2" type="noConversion"/>
  </si>
  <si>
    <t>10.240.8.176
（zjmysqldb01)</t>
    <phoneticPr fontId="2" type="noConversion"/>
  </si>
  <si>
    <t>10.240.8.178
(zjmysqldb02)</t>
    <phoneticPr fontId="2" type="noConversion"/>
  </si>
  <si>
    <t>10.240.8.180
(zjmysqldb03)</t>
    <phoneticPr fontId="2" type="noConversion"/>
  </si>
  <si>
    <t>10.240.8.182
(zjmysqldb04)</t>
    <phoneticPr fontId="2" type="noConversion"/>
  </si>
  <si>
    <t>10.240.8.186
(zjmysqldb06)</t>
    <phoneticPr fontId="2" type="noConversion"/>
  </si>
  <si>
    <t>10.240.8.188
(zjmysqldb07)</t>
    <phoneticPr fontId="2" type="noConversion"/>
  </si>
  <si>
    <t>10.240.8.191
(zjmysqldb08)</t>
    <phoneticPr fontId="2" type="noConversion"/>
  </si>
  <si>
    <t>POC</t>
    <phoneticPr fontId="2" type="noConversion"/>
  </si>
  <si>
    <t>财务报表
证照自动识别</t>
    <phoneticPr fontId="2" type="noConversion"/>
  </si>
  <si>
    <t>mysql_ocr_poc1</t>
    <phoneticPr fontId="2" type="noConversion"/>
  </si>
  <si>
    <t>mysql_ocr_poc2</t>
    <phoneticPr fontId="2" type="noConversion"/>
  </si>
  <si>
    <t>mysql_ocr_poc3</t>
    <phoneticPr fontId="2" type="noConversion"/>
  </si>
  <si>
    <t>mysql_prms_pi2</t>
    <phoneticPr fontId="2" type="noConversion"/>
  </si>
  <si>
    <t>美好生活</t>
    <phoneticPr fontId="2" type="noConversion"/>
  </si>
  <si>
    <t>mysql_uap_sit</t>
    <phoneticPr fontId="2" type="noConversion"/>
  </si>
  <si>
    <t>手机银行
智能语音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</si>
  <si>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ysqllm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</si>
  <si>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ysqlas01</t>
    </r>
    <phoneticPr fontId="2" type="noConversion"/>
  </si>
  <si>
    <t>mysql_epw_sit</t>
    <phoneticPr fontId="2" type="noConversion"/>
  </si>
  <si>
    <t>外网门户
网站3.0</t>
    <phoneticPr fontId="2" type="noConversion"/>
  </si>
  <si>
    <t>mysql_epw_uat</t>
    <phoneticPr fontId="2" type="noConversion"/>
  </si>
  <si>
    <t>mysql_epw_pi</t>
    <phoneticPr fontId="2" type="noConversion"/>
  </si>
  <si>
    <t>mysql_epw_pi2</t>
    <phoneticPr fontId="2" type="noConversion"/>
  </si>
  <si>
    <t>mysql_mcm_sit</t>
    <phoneticPr fontId="2" type="noConversion"/>
  </si>
  <si>
    <t>零售客户
经营管理项目</t>
    <phoneticPr fontId="2" type="noConversion"/>
  </si>
  <si>
    <t>UAT</t>
    <phoneticPr fontId="2" type="noConversion"/>
  </si>
  <si>
    <t>mysql_mcm_uat</t>
    <phoneticPr fontId="2" type="noConversion"/>
  </si>
  <si>
    <t>mysql_mcm_pi</t>
    <phoneticPr fontId="2" type="noConversion"/>
  </si>
  <si>
    <t>规则引擎平台</t>
    <phoneticPr fontId="2" type="noConversion"/>
  </si>
  <si>
    <t>mysql_rep_uat</t>
    <phoneticPr fontId="2" type="noConversion"/>
  </si>
  <si>
    <t>mysql_rep_uat2</t>
    <phoneticPr fontId="2" type="noConversion"/>
  </si>
  <si>
    <t>mysql_rep_sit2</t>
    <phoneticPr fontId="2" type="noConversion"/>
  </si>
  <si>
    <t>mysql_cis_uat</t>
    <phoneticPr fontId="2" type="noConversion"/>
  </si>
  <si>
    <t>mysql_smcs_uat1</t>
    <phoneticPr fontId="2" type="noConversion"/>
  </si>
  <si>
    <t>直销银行
微服务改造
权益服务</t>
    <phoneticPr fontId="2" type="noConversion"/>
  </si>
  <si>
    <t>直销银行
微服务改造
自营渠道服务</t>
    <phoneticPr fontId="2" type="noConversion"/>
  </si>
  <si>
    <t>mysql_mc_uat1</t>
    <phoneticPr fontId="2" type="noConversion"/>
  </si>
  <si>
    <t>直销银行
微服务改造
会员中心</t>
    <phoneticPr fontId="2" type="noConversion"/>
  </si>
  <si>
    <t>mysql_nboscc_sit</t>
    <phoneticPr fontId="2" type="noConversion"/>
  </si>
  <si>
    <t>UAT</t>
    <phoneticPr fontId="2" type="noConversion"/>
  </si>
  <si>
    <t>mysql_mc_sit</t>
    <phoneticPr fontId="2" type="noConversion"/>
  </si>
  <si>
    <t>mysql_mc_uat2</t>
    <phoneticPr fontId="2" type="noConversion"/>
  </si>
  <si>
    <t>直销银行
微服务改造
会员中心</t>
    <phoneticPr fontId="2" type="noConversion"/>
  </si>
  <si>
    <t>mysql_mc_pp</t>
    <phoneticPr fontId="2" type="noConversion"/>
  </si>
  <si>
    <t>mysql_mc_pi</t>
    <phoneticPr fontId="2" type="noConversion"/>
  </si>
  <si>
    <t>直销银行
微服务改造
会员中心</t>
    <phoneticPr fontId="2" type="noConversion"/>
  </si>
  <si>
    <t>直销银行
微服务改造
会员中心</t>
    <phoneticPr fontId="2" type="noConversion"/>
  </si>
  <si>
    <t>mysql_nboscc_uat</t>
    <phoneticPr fontId="2" type="noConversion"/>
  </si>
  <si>
    <t>电话银行
新一代客服热线
客服平台</t>
    <phoneticPr fontId="2" type="noConversion"/>
  </si>
  <si>
    <t>mysql_smcs_sit</t>
    <phoneticPr fontId="2" type="noConversion"/>
  </si>
  <si>
    <t>mysql_smcs_uat2</t>
    <phoneticPr fontId="2" type="noConversion"/>
  </si>
  <si>
    <t>UAT</t>
    <phoneticPr fontId="2" type="noConversion"/>
  </si>
  <si>
    <t>PP</t>
    <phoneticPr fontId="2" type="noConversion"/>
  </si>
  <si>
    <t>mysql_smcs_pp</t>
    <phoneticPr fontId="2" type="noConversion"/>
  </si>
  <si>
    <t>mysql_smcs_pi</t>
    <phoneticPr fontId="2" type="noConversion"/>
  </si>
  <si>
    <t>SIT</t>
    <phoneticPr fontId="2" type="noConversion"/>
  </si>
  <si>
    <t>统一影像识别</t>
    <phoneticPr fontId="2" type="noConversion"/>
  </si>
  <si>
    <t>mysql_uir_sit</t>
    <phoneticPr fontId="2" type="noConversion"/>
  </si>
  <si>
    <t>UAT</t>
    <phoneticPr fontId="2" type="noConversion"/>
  </si>
  <si>
    <t>mysql_uir_uat</t>
    <phoneticPr fontId="2" type="noConversion"/>
  </si>
  <si>
    <t>mysql_uir_pp</t>
    <phoneticPr fontId="2" type="noConversion"/>
  </si>
  <si>
    <t>PP</t>
    <phoneticPr fontId="2" type="noConversion"/>
  </si>
  <si>
    <t>10.240.8.184
(zjmysqldb05)</t>
    <phoneticPr fontId="2" type="noConversion"/>
  </si>
  <si>
    <t>mysql_uir_pi</t>
    <phoneticPr fontId="2" type="noConversion"/>
  </si>
  <si>
    <t>共有物业
资金管理</t>
    <phoneticPr fontId="2" type="noConversion"/>
  </si>
  <si>
    <t>mysql_ocf_sit</t>
    <phoneticPr fontId="2" type="noConversion"/>
  </si>
  <si>
    <t>mysql_ocf_uat</t>
    <phoneticPr fontId="2" type="noConversion"/>
  </si>
  <si>
    <t>mysql_ocf_pp</t>
    <phoneticPr fontId="2" type="noConversion"/>
  </si>
  <si>
    <t>直销银行
微服务改造
权益服务</t>
    <phoneticPr fontId="2" type="noConversion"/>
  </si>
  <si>
    <t>mysql_cis_sit</t>
    <phoneticPr fontId="2" type="noConversion"/>
  </si>
  <si>
    <t>直销银行
微服务改造
权益服务</t>
    <phoneticPr fontId="2" type="noConversion"/>
  </si>
  <si>
    <t>mysql_cis_uat2</t>
    <phoneticPr fontId="2" type="noConversion"/>
  </si>
  <si>
    <t>mysql_cis_pp</t>
    <phoneticPr fontId="2" type="noConversion"/>
  </si>
  <si>
    <t>mysql_cis_pi</t>
    <phoneticPr fontId="2" type="noConversion"/>
  </si>
  <si>
    <t>mysql_nboscc_pi</t>
    <phoneticPr fontId="2" type="noConversion"/>
  </si>
  <si>
    <t>电话银行
新一代客服热线
客服平台</t>
    <phoneticPr fontId="2" type="noConversion"/>
  </si>
  <si>
    <t>魔镜智能风控</t>
    <phoneticPr fontId="2" type="noConversion"/>
  </si>
  <si>
    <t>mysql_mmm_dev</t>
    <phoneticPr fontId="2" type="noConversion"/>
  </si>
  <si>
    <t>SIT</t>
    <phoneticPr fontId="2" type="noConversion"/>
  </si>
  <si>
    <t>mysql_mmm_sit</t>
    <phoneticPr fontId="2" type="noConversion"/>
  </si>
  <si>
    <t>UAT</t>
    <phoneticPr fontId="2" type="noConversion"/>
  </si>
  <si>
    <t>mysql_mmm_uat</t>
    <phoneticPr fontId="2" type="noConversion"/>
  </si>
  <si>
    <t>mysql_mmm_pi</t>
    <phoneticPr fontId="2" type="noConversion"/>
  </si>
  <si>
    <t>银税互动
分行特色业务</t>
    <phoneticPr fontId="2" type="noConversion"/>
  </si>
  <si>
    <t>零售大数据
建模平台（旧）</t>
    <phoneticPr fontId="2" type="noConversion"/>
  </si>
  <si>
    <t>mysql_rbdm_sit2</t>
    <phoneticPr fontId="2" type="noConversion"/>
  </si>
  <si>
    <t>普慧公众号</t>
    <phoneticPr fontId="2" type="noConversion"/>
  </si>
  <si>
    <t>mysql_iif_uat</t>
    <phoneticPr fontId="2" type="noConversion"/>
  </si>
  <si>
    <t>mysql_iif_pp</t>
    <phoneticPr fontId="2" type="noConversion"/>
  </si>
  <si>
    <t>mysql_iif_pi</t>
    <phoneticPr fontId="2" type="noConversion"/>
  </si>
  <si>
    <t>mysql_gdlf_uat2</t>
    <phoneticPr fontId="2" type="noConversion"/>
  </si>
  <si>
    <t>PP</t>
    <phoneticPr fontId="2" type="noConversion"/>
  </si>
  <si>
    <t>mysql_gdlf_sit</t>
    <phoneticPr fontId="2" type="noConversion"/>
  </si>
  <si>
    <t>美好生活</t>
    <phoneticPr fontId="2" type="noConversion"/>
  </si>
  <si>
    <t>mysql_gdlf_pp</t>
    <phoneticPr fontId="2" type="noConversion"/>
  </si>
  <si>
    <t>mysql_ifsps_sit</t>
    <phoneticPr fontId="2" type="noConversion"/>
  </si>
  <si>
    <t>手机银行
支付中心</t>
    <phoneticPr fontId="2" type="noConversion"/>
  </si>
  <si>
    <t>mysql_risk_sit</t>
    <phoneticPr fontId="2" type="noConversion"/>
  </si>
  <si>
    <t>快线贷
实时反欺诈</t>
    <phoneticPr fontId="2" type="noConversion"/>
  </si>
  <si>
    <t>mysql_risk_uat</t>
    <phoneticPr fontId="2" type="noConversion"/>
  </si>
  <si>
    <t>mysql_ifsps_uat</t>
    <phoneticPr fontId="2" type="noConversion"/>
  </si>
  <si>
    <t>mysql_ifsps_pi</t>
    <phoneticPr fontId="2" type="noConversion"/>
  </si>
  <si>
    <t>SIT</t>
    <phoneticPr fontId="2" type="noConversion"/>
  </si>
  <si>
    <t>mysql_tsom_sit</t>
    <phoneticPr fontId="2" type="noConversion"/>
  </si>
  <si>
    <t>金库运营管理</t>
    <phoneticPr fontId="2" type="noConversion"/>
  </si>
  <si>
    <t>mysql_tsom_uat</t>
    <phoneticPr fontId="2" type="noConversion"/>
  </si>
  <si>
    <t>mysql_tsom_pi</t>
    <phoneticPr fontId="2" type="noConversion"/>
  </si>
  <si>
    <t>MEMORY(GB)</t>
    <phoneticPr fontId="2" type="noConversion"/>
  </si>
  <si>
    <t>buffer</t>
    <phoneticPr fontId="2" type="noConversion"/>
  </si>
  <si>
    <t>connection</t>
    <phoneticPr fontId="2" type="noConversion"/>
  </si>
  <si>
    <t>Connection</t>
    <phoneticPr fontId="2" type="noConversion"/>
  </si>
  <si>
    <t>mysql_rms_sit</t>
    <phoneticPr fontId="2" type="noConversion"/>
  </si>
  <si>
    <t>智能营销服务</t>
    <phoneticPr fontId="2" type="noConversion"/>
  </si>
  <si>
    <t>UAT</t>
    <phoneticPr fontId="2" type="noConversion"/>
  </si>
  <si>
    <t>mysql_rms_uat</t>
    <phoneticPr fontId="2" type="noConversion"/>
  </si>
  <si>
    <t>PP</t>
    <phoneticPr fontId="2" type="noConversion"/>
  </si>
  <si>
    <t>mysql_rms_pp</t>
    <phoneticPr fontId="2" type="noConversion"/>
  </si>
  <si>
    <t>10.240.9.112
（zjmysqlpool2001)</t>
    <phoneticPr fontId="2" type="noConversion"/>
  </si>
  <si>
    <t>10.240.9.115
(zjmysqlpool2002)</t>
    <phoneticPr fontId="2" type="noConversion"/>
  </si>
  <si>
    <t>10.240.9.116</t>
    <phoneticPr fontId="2" type="noConversion"/>
  </si>
  <si>
    <t>mysql_bosn_sit</t>
    <phoneticPr fontId="2" type="noConversion"/>
  </si>
  <si>
    <t>mysql_bosn_uat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</si>
  <si>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</si>
  <si>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</si>
  <si>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mysql_bosn_pp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</si>
  <si>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</si>
  <si>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ysql_wcb_sit</t>
    </r>
    <phoneticPr fontId="2" type="noConversion"/>
  </si>
  <si>
    <t>微信银行</t>
    <phoneticPr fontId="2" type="noConversion"/>
  </si>
  <si>
    <t>UAT</t>
    <phoneticPr fontId="2" type="noConversion"/>
  </si>
  <si>
    <t>mysql_wcb_uat</t>
    <phoneticPr fontId="2" type="noConversion"/>
  </si>
  <si>
    <t>mysql_wcb_pp</t>
    <phoneticPr fontId="2" type="noConversion"/>
  </si>
  <si>
    <t>mysql_wcb_pi</t>
    <phoneticPr fontId="2" type="noConversion"/>
  </si>
  <si>
    <t>10.240.8.195</t>
    <phoneticPr fontId="2" type="noConversion"/>
  </si>
  <si>
    <t>mysql_arb_dev</t>
    <phoneticPr fontId="2" type="noConversion"/>
  </si>
  <si>
    <t>云网点
远程柜员</t>
    <phoneticPr fontId="2" type="noConversion"/>
  </si>
  <si>
    <t>SIT</t>
    <phoneticPr fontId="2" type="noConversion"/>
  </si>
  <si>
    <t>mysql_ecir_sit</t>
    <phoneticPr fontId="2" type="noConversion"/>
  </si>
  <si>
    <t>企业征信报送</t>
    <phoneticPr fontId="2" type="noConversion"/>
  </si>
  <si>
    <t>UAT</t>
    <phoneticPr fontId="2" type="noConversion"/>
  </si>
  <si>
    <t>mysql_ecir_uat</t>
    <phoneticPr fontId="2" type="noConversion"/>
  </si>
  <si>
    <t>mysql_ecir_pi</t>
    <phoneticPr fontId="2" type="noConversion"/>
  </si>
  <si>
    <t>10.240.9.113</t>
    <phoneticPr fontId="2" type="noConversion"/>
  </si>
  <si>
    <t>中收财顾</t>
    <phoneticPr fontId="2" type="noConversion"/>
  </si>
  <si>
    <t>mysql_min_sit</t>
    <phoneticPr fontId="2" type="noConversion"/>
  </si>
  <si>
    <t>mysql_min_uat</t>
    <phoneticPr fontId="2" type="noConversion"/>
  </si>
  <si>
    <t>mysql_min_pi</t>
    <phoneticPr fontId="2" type="noConversion"/>
  </si>
  <si>
    <t>SIT</t>
    <phoneticPr fontId="2" type="noConversion"/>
  </si>
  <si>
    <t>mysql_uir_sit2</t>
    <phoneticPr fontId="2" type="noConversion"/>
  </si>
  <si>
    <t>统一影像识别</t>
    <phoneticPr fontId="2" type="noConversion"/>
  </si>
  <si>
    <t>mysql_uir_uat2</t>
    <phoneticPr fontId="2" type="noConversion"/>
  </si>
  <si>
    <t>mysql_uir_pi2</t>
    <phoneticPr fontId="2" type="noConversion"/>
  </si>
  <si>
    <t>DEV</t>
    <phoneticPr fontId="2" type="noConversion"/>
  </si>
  <si>
    <t>mysql_uir_dev2</t>
    <phoneticPr fontId="2" type="noConversion"/>
  </si>
  <si>
    <t>零售贷款核心
房贷全流程</t>
    <phoneticPr fontId="2" type="noConversion"/>
  </si>
  <si>
    <t>UAT</t>
    <phoneticPr fontId="2" type="noConversion"/>
  </si>
  <si>
    <t>mysql_rlcs_uat4_01</t>
    <phoneticPr fontId="2" type="noConversion"/>
  </si>
  <si>
    <t>mysql_rlcs_zduat_01</t>
    <phoneticPr fontId="2" type="noConversion"/>
  </si>
  <si>
    <t>mysql_rlcs_zduat_02</t>
    <phoneticPr fontId="2" type="noConversion"/>
  </si>
  <si>
    <t>mysql_rlcs_zduat_03</t>
    <phoneticPr fontId="2" type="noConversion"/>
  </si>
  <si>
    <t>mysql_rlcs_zduat_04</t>
    <phoneticPr fontId="2" type="noConversion"/>
  </si>
  <si>
    <t>mysql_rlcs_zduat_05</t>
    <phoneticPr fontId="2" type="noConversion"/>
  </si>
  <si>
    <t>mysql_rlcs_zduat_06</t>
    <phoneticPr fontId="2" type="noConversion"/>
  </si>
  <si>
    <t>mysql_rlcs_zduat_07</t>
    <phoneticPr fontId="2" type="noConversion"/>
  </si>
  <si>
    <t>mysql_rlcs_zduat_08</t>
    <phoneticPr fontId="2" type="noConversion"/>
  </si>
  <si>
    <t>mysql_rlcs_zduat_09</t>
    <phoneticPr fontId="2" type="noConversion"/>
  </si>
  <si>
    <t>mysql_rlcs_zduat_10</t>
    <phoneticPr fontId="2" type="noConversion"/>
  </si>
  <si>
    <t>mysql_rlcs_uat4_02</t>
    <phoneticPr fontId="2" type="noConversion"/>
  </si>
  <si>
    <t>mysql_rlcs_uat4_03</t>
    <phoneticPr fontId="2" type="noConversion"/>
  </si>
  <si>
    <t>mysql_rlcs_uat4_04</t>
    <phoneticPr fontId="2" type="noConversion"/>
  </si>
  <si>
    <t>mysql_rlcs_uat4_05</t>
    <phoneticPr fontId="2" type="noConversion"/>
  </si>
  <si>
    <t>mysql_rlcs_uat4_06</t>
    <phoneticPr fontId="2" type="noConversion"/>
  </si>
  <si>
    <t>mysql_rlcs_uat4_07</t>
    <phoneticPr fontId="2" type="noConversion"/>
  </si>
  <si>
    <t>mysql_rlcs_uat4_08</t>
    <phoneticPr fontId="2" type="noConversion"/>
  </si>
  <si>
    <t>mysql_rlcs_uat4_09</t>
    <phoneticPr fontId="2" type="noConversion"/>
  </si>
  <si>
    <t>mysql_rlcs_uat4_10</t>
    <phoneticPr fontId="2" type="noConversion"/>
  </si>
  <si>
    <t>mysql_ucfc_sit</t>
    <phoneticPr fontId="2" type="noConversion"/>
  </si>
  <si>
    <t>应用系统配置中心</t>
    <phoneticPr fontId="2" type="noConversion"/>
  </si>
  <si>
    <t>mysql_ctm_sit</t>
    <phoneticPr fontId="2" type="noConversion"/>
  </si>
  <si>
    <t>mysql_ctm_uat</t>
    <phoneticPr fontId="2" type="noConversion"/>
  </si>
  <si>
    <t>关联交易管理系统</t>
    <phoneticPr fontId="2" type="noConversion"/>
  </si>
  <si>
    <t>项目经理</t>
    <phoneticPr fontId="2" type="noConversion"/>
  </si>
  <si>
    <t>张倩丽</t>
    <phoneticPr fontId="2" type="noConversion"/>
  </si>
  <si>
    <t>SIT</t>
    <phoneticPr fontId="2" type="noConversion"/>
  </si>
  <si>
    <t>郑位威</t>
    <phoneticPr fontId="2" type="noConversion"/>
  </si>
  <si>
    <t>UAT</t>
    <phoneticPr fontId="2" type="noConversion"/>
  </si>
  <si>
    <t>双录影像处理
中保信通讯网关</t>
    <phoneticPr fontId="2" type="noConversion"/>
  </si>
  <si>
    <t>张伟</t>
    <phoneticPr fontId="2" type="noConversion"/>
  </si>
  <si>
    <t>mysql_uim_sit</t>
    <phoneticPr fontId="2" type="noConversion"/>
  </si>
  <si>
    <t>mysql_uim_uat</t>
    <phoneticPr fontId="2" type="noConversion"/>
  </si>
  <si>
    <t>联系电话</t>
    <phoneticPr fontId="2" type="noConversion"/>
  </si>
  <si>
    <t>15900619571</t>
    <phoneticPr fontId="2" type="noConversion"/>
  </si>
  <si>
    <t>mysql_ctm_pi</t>
    <phoneticPr fontId="2" type="noConversion"/>
  </si>
  <si>
    <t>mysql_uim_pi</t>
    <phoneticPr fontId="2" type="noConversion"/>
  </si>
  <si>
    <t>15900619571</t>
    <phoneticPr fontId="2" type="noConversion"/>
  </si>
  <si>
    <t>15513298688</t>
    <phoneticPr fontId="2" type="noConversion"/>
  </si>
  <si>
    <t>13764650791</t>
    <phoneticPr fontId="2" type="noConversion"/>
  </si>
  <si>
    <t>Buffer</t>
    <phoneticPr fontId="2" type="noConversion"/>
  </si>
  <si>
    <t>SIT</t>
    <phoneticPr fontId="2" type="noConversion"/>
  </si>
  <si>
    <t>mysql_njfh_sit</t>
    <phoneticPr fontId="2" type="noConversion"/>
  </si>
  <si>
    <t>mysql_njfh_uat</t>
    <phoneticPr fontId="2" type="noConversion"/>
  </si>
  <si>
    <t>电子邮件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</si>
  <si>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</si>
  <si>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</si>
  <si>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</si>
  <si>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zhangwei21@bosc.cn</t>
    <phoneticPr fontId="2" type="noConversion"/>
  </si>
  <si>
    <t>zhangql@bosc.cn</t>
    <phoneticPr fontId="2" type="noConversion"/>
  </si>
  <si>
    <t>zhengww@bosc.cn</t>
    <phoneticPr fontId="2" type="noConversion"/>
  </si>
  <si>
    <t>赵超起</t>
    <phoneticPr fontId="2" type="noConversion"/>
  </si>
  <si>
    <t>13262272402</t>
    <phoneticPr fontId="2" type="noConversion"/>
  </si>
  <si>
    <t>zhaochq@bosc.cn</t>
    <phoneticPr fontId="2" type="noConversion"/>
  </si>
  <si>
    <t>mysql_njfh_pi</t>
    <phoneticPr fontId="2" type="noConversion"/>
  </si>
  <si>
    <t>DEV</t>
    <phoneticPr fontId="2" type="noConversion"/>
  </si>
  <si>
    <t>mysql_prms_dev</t>
    <phoneticPr fontId="2" type="noConversion"/>
  </si>
  <si>
    <t>18516593176</t>
    <phoneticPr fontId="2" type="noConversion"/>
  </si>
  <si>
    <t>mysql_prms_sit3</t>
    <phoneticPr fontId="2" type="noConversion"/>
  </si>
  <si>
    <t>mysql_prms_uat2</t>
    <phoneticPr fontId="2" type="noConversion"/>
  </si>
  <si>
    <t>mysql_prms_uat4</t>
    <phoneticPr fontId="2" type="noConversion"/>
  </si>
  <si>
    <t>mysql_prms_qy</t>
    <phoneticPr fontId="2" type="noConversion"/>
  </si>
  <si>
    <t>QY</t>
    <phoneticPr fontId="2" type="noConversion"/>
  </si>
  <si>
    <t>ZD</t>
    <phoneticPr fontId="2" type="noConversion"/>
  </si>
  <si>
    <t>ZD</t>
    <phoneticPr fontId="2" type="noConversion"/>
  </si>
  <si>
    <t>mysql_prms_zd</t>
    <phoneticPr fontId="2" type="noConversion"/>
  </si>
  <si>
    <t>新个贷
房贷项目</t>
    <phoneticPr fontId="2" type="noConversion"/>
  </si>
  <si>
    <t>SIT</t>
    <phoneticPr fontId="2" type="noConversion"/>
  </si>
  <si>
    <t>北京分行
不动产在线抵押</t>
    <phoneticPr fontId="2" type="noConversion"/>
  </si>
  <si>
    <t>mysql_remr_sit</t>
    <phoneticPr fontId="2" type="noConversion"/>
  </si>
  <si>
    <t>mysql_remr_uat</t>
    <phoneticPr fontId="2" type="noConversion"/>
  </si>
  <si>
    <t>田萌</t>
    <phoneticPr fontId="2" type="noConversion"/>
  </si>
  <si>
    <t>010-57610346</t>
    <phoneticPr fontId="2" type="noConversion"/>
  </si>
  <si>
    <t>tianmeng@bosc.cn</t>
    <phoneticPr fontId="2" type="noConversion"/>
  </si>
  <si>
    <t>mysql_remr_pi</t>
    <phoneticPr fontId="2" type="noConversion"/>
  </si>
  <si>
    <t>mysql_dms_sit</t>
    <phoneticPr fontId="2" type="noConversion"/>
  </si>
  <si>
    <t>mysql_dms_uat</t>
    <phoneticPr fontId="2" type="noConversion"/>
  </si>
  <si>
    <t>SIT</t>
    <phoneticPr fontId="2" type="noConversion"/>
  </si>
  <si>
    <t>银保通系统</t>
    <phoneticPr fontId="2" type="noConversion"/>
  </si>
  <si>
    <t>汤建宇</t>
    <phoneticPr fontId="2" type="noConversion"/>
  </si>
  <si>
    <t>13585879499</t>
    <phoneticPr fontId="2" type="noConversion"/>
  </si>
  <si>
    <t>tangjianyu</t>
    <phoneticPr fontId="2" type="noConversion"/>
  </si>
  <si>
    <t>mysql_dms_pi</t>
    <phoneticPr fontId="2" type="noConversion"/>
  </si>
  <si>
    <t>10.240.8.185</t>
    <phoneticPr fontId="2" type="noConversion"/>
  </si>
  <si>
    <t>mysql_apip_sit</t>
    <phoneticPr fontId="2" type="noConversion"/>
  </si>
  <si>
    <t>mysql_apip_uat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</si>
  <si>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</si>
  <si>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</si>
  <si>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</si>
  <si>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分行特色业务
公共接口平台</t>
    <phoneticPr fontId="2" type="noConversion"/>
  </si>
  <si>
    <t>mysql_tsac_sit</t>
    <phoneticPr fontId="2" type="noConversion"/>
  </si>
  <si>
    <t>mysql_tsac_uat</t>
    <phoneticPr fontId="2" type="noConversion"/>
  </si>
  <si>
    <t>南京分行国库
退税帐户校验</t>
    <phoneticPr fontId="2" type="noConversion"/>
  </si>
  <si>
    <t>分行特色业务平台
无锡民政点对点</t>
    <phoneticPr fontId="2" type="noConversion"/>
  </si>
  <si>
    <t>mysql_tsac_pp</t>
    <phoneticPr fontId="2" type="noConversion"/>
  </si>
  <si>
    <t>mysql_apip_pp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</si>
  <si>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</si>
  <si>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</si>
  <si>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</si>
  <si>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PP</t>
    <phoneticPr fontId="2" type="noConversion"/>
  </si>
  <si>
    <t>mysql_fb_sit</t>
    <phoneticPr fontId="2" type="noConversion"/>
  </si>
  <si>
    <t>mysql_fb_uat</t>
    <phoneticPr fontId="2" type="noConversion"/>
  </si>
  <si>
    <t>mysql_fb_pp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</si>
  <si>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</si>
  <si>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</si>
  <si>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</si>
  <si>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上行互金平台中间业务微服务</t>
    <phoneticPr fontId="2" type="noConversion"/>
  </si>
  <si>
    <t>李子晨</t>
    <phoneticPr fontId="2" type="noConversion"/>
  </si>
  <si>
    <t>18821650366</t>
    <phoneticPr fontId="2" type="noConversion"/>
  </si>
  <si>
    <t>lizch@bosc.cn</t>
    <phoneticPr fontId="2" type="noConversion"/>
  </si>
  <si>
    <t>mysql_fb_pi</t>
    <phoneticPr fontId="2" type="noConversion"/>
  </si>
  <si>
    <t>mysql_qp_sit</t>
    <phoneticPr fontId="2" type="noConversion"/>
  </si>
  <si>
    <t>mysql_qp_uat</t>
    <phoneticPr fontId="2" type="noConversion"/>
  </si>
  <si>
    <t>mysql_qp_pp</t>
    <phoneticPr fontId="2" type="noConversion"/>
  </si>
  <si>
    <t>上行互金平台快捷支付微服务</t>
    <phoneticPr fontId="2" type="noConversion"/>
  </si>
  <si>
    <t>陈韩彬</t>
    <phoneticPr fontId="2" type="noConversion"/>
  </si>
  <si>
    <t>18516233390</t>
    <phoneticPr fontId="2" type="noConversion"/>
  </si>
  <si>
    <t>chenhb2@bosc.cn</t>
    <phoneticPr fontId="2" type="noConversion"/>
  </si>
  <si>
    <t>mysql_qp_pi</t>
    <phoneticPr fontId="2" type="noConversion"/>
  </si>
  <si>
    <t>mysql_ynet_pi</t>
    <phoneticPr fontId="2" type="noConversion"/>
  </si>
  <si>
    <t>渠道智能策略管理中心系统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</si>
  <si>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</si>
  <si>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</si>
  <si>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</si>
  <si>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mysql_stm_pi</t>
    <phoneticPr fontId="2" type="noConversion"/>
  </si>
  <si>
    <t>朱成钰</t>
    <phoneticPr fontId="2" type="noConversion"/>
  </si>
  <si>
    <t>15821028689</t>
    <phoneticPr fontId="2" type="noConversion"/>
  </si>
  <si>
    <t>zhuchy1@bosc.cn</t>
    <phoneticPr fontId="2" type="noConversion"/>
  </si>
  <si>
    <t>mysql_hjjz_sit3</t>
    <phoneticPr fontId="2" type="noConversion"/>
  </si>
  <si>
    <t>互金基座配合房贷</t>
    <phoneticPr fontId="2" type="noConversion"/>
  </si>
  <si>
    <t>张岚</t>
    <phoneticPr fontId="2" type="noConversion"/>
  </si>
  <si>
    <t>张岚</t>
    <phoneticPr fontId="2" type="noConversion"/>
  </si>
  <si>
    <t>18516593176</t>
    <phoneticPr fontId="2" type="noConversion"/>
  </si>
  <si>
    <t>zhanglan3@bosc.cn</t>
    <phoneticPr fontId="2" type="noConversion"/>
  </si>
  <si>
    <t>zhanglan3@bosc.cn</t>
    <phoneticPr fontId="2" type="noConversion"/>
  </si>
  <si>
    <t>mysql_hjjz_uat4</t>
    <phoneticPr fontId="2" type="noConversion"/>
  </si>
  <si>
    <t>mysql_hjjz_qy</t>
    <phoneticPr fontId="2" type="noConversion"/>
  </si>
  <si>
    <t>SIT</t>
    <phoneticPr fontId="2" type="noConversion"/>
  </si>
  <si>
    <t>UAT</t>
    <phoneticPr fontId="2" type="noConversion"/>
  </si>
  <si>
    <t>QY</t>
    <phoneticPr fontId="2" type="noConversion"/>
  </si>
  <si>
    <t>ZD</t>
    <phoneticPr fontId="2" type="noConversion"/>
  </si>
  <si>
    <t>mysql_hjjz_zd</t>
    <phoneticPr fontId="2" type="noConversion"/>
  </si>
  <si>
    <t>mysql_nboscc_sit2</t>
    <phoneticPr fontId="2" type="noConversion"/>
  </si>
  <si>
    <t>mysql_nboscc_uat2</t>
    <phoneticPr fontId="2" type="noConversion"/>
  </si>
  <si>
    <t>芮晨</t>
    <phoneticPr fontId="2" type="noConversion"/>
  </si>
  <si>
    <t>mysql_nboscc_pi2</t>
    <phoneticPr fontId="2" type="noConversion"/>
  </si>
  <si>
    <t>15921613707</t>
    <phoneticPr fontId="2" type="noConversion"/>
  </si>
  <si>
    <t>ruichen@bosc.cn</t>
    <phoneticPr fontId="2" type="noConversion"/>
  </si>
  <si>
    <t>新一代
客服热线项目</t>
    <phoneticPr fontId="2" type="noConversion"/>
  </si>
  <si>
    <t>上行互金平台
快捷支付微服务</t>
    <phoneticPr fontId="2" type="noConversion"/>
  </si>
  <si>
    <t>SIT</t>
    <phoneticPr fontId="2" type="noConversion"/>
  </si>
  <si>
    <t>UAT</t>
    <phoneticPr fontId="2" type="noConversion"/>
  </si>
  <si>
    <t>许阿云</t>
    <phoneticPr fontId="2" type="noConversion"/>
  </si>
  <si>
    <t>021-20620102</t>
    <phoneticPr fontId="2" type="noConversion"/>
  </si>
  <si>
    <t>xuay1@bosc.cn</t>
    <phoneticPr fontId="2" type="noConversion"/>
  </si>
  <si>
    <t>mysql_bdm_pi</t>
    <phoneticPr fontId="2" type="noConversion"/>
  </si>
  <si>
    <t>mysql_hzbtip_sit</t>
    <phoneticPr fontId="2" type="noConversion"/>
  </si>
  <si>
    <t>mysql_hzbtip_uat</t>
    <phoneticPr fontId="2" type="noConversion"/>
  </si>
  <si>
    <t>版本</t>
    <phoneticPr fontId="2" type="noConversion"/>
  </si>
  <si>
    <t>5.7.29</t>
    <phoneticPr fontId="2" type="noConversion"/>
  </si>
  <si>
    <t>mysql_smp_sit</t>
    <phoneticPr fontId="2" type="noConversion"/>
  </si>
  <si>
    <t>mysql_smp_uat</t>
    <phoneticPr fontId="2" type="noConversion"/>
  </si>
  <si>
    <t>mysql_smp_pi</t>
    <phoneticPr fontId="2" type="noConversion"/>
  </si>
  <si>
    <t>李孔源</t>
    <phoneticPr fontId="2" type="noConversion"/>
  </si>
  <si>
    <t>16628406897</t>
    <phoneticPr fontId="2" type="noConversion"/>
  </si>
  <si>
    <t>liky1@bosc.cn</t>
    <phoneticPr fontId="2" type="noConversion"/>
  </si>
  <si>
    <t>版本</t>
    <phoneticPr fontId="2" type="noConversion"/>
  </si>
  <si>
    <t>5.7.29</t>
    <phoneticPr fontId="2" type="noConversion"/>
  </si>
  <si>
    <t>规则引擎平台</t>
    <phoneticPr fontId="2" type="noConversion"/>
  </si>
  <si>
    <t>mysql_bdm_sit</t>
    <phoneticPr fontId="2" type="noConversion"/>
  </si>
  <si>
    <t>5.7.29</t>
    <phoneticPr fontId="2" type="noConversion"/>
  </si>
  <si>
    <t>5.7.29</t>
    <phoneticPr fontId="2" type="noConversion"/>
  </si>
  <si>
    <t>零售客户经营管理项目</t>
    <phoneticPr fontId="2" type="noConversion"/>
  </si>
  <si>
    <t>应用系统名</t>
    <phoneticPr fontId="2" type="noConversion"/>
  </si>
  <si>
    <t>微服务基座</t>
    <phoneticPr fontId="2" type="noConversion"/>
  </si>
  <si>
    <t>郑位威</t>
    <phoneticPr fontId="2" type="noConversion"/>
  </si>
  <si>
    <t>20620400</t>
    <phoneticPr fontId="2" type="noConversion"/>
  </si>
  <si>
    <t>zhengww@bosc.cn</t>
    <phoneticPr fontId="2" type="noConversion"/>
  </si>
  <si>
    <t>mysql_msb_pi</t>
    <phoneticPr fontId="2" type="noConversion"/>
  </si>
  <si>
    <t>大数据建模</t>
    <phoneticPr fontId="2" type="noConversion"/>
  </si>
  <si>
    <t>数字化创新-信用卡申请反欺诈实验室项目</t>
    <phoneticPr fontId="2" type="noConversion"/>
  </si>
  <si>
    <t>PASO编号</t>
    <phoneticPr fontId="2" type="noConversion"/>
  </si>
  <si>
    <t>BDAS.BDM</t>
    <phoneticPr fontId="2" type="noConversion"/>
  </si>
  <si>
    <t>应用系统名</t>
    <phoneticPr fontId="2" type="noConversion"/>
  </si>
  <si>
    <t>MSB</t>
    <phoneticPr fontId="2" type="noConversion"/>
  </si>
  <si>
    <t>5.7.29</t>
    <phoneticPr fontId="2" type="noConversion"/>
  </si>
  <si>
    <t>ADPM.STM</t>
    <phoneticPr fontId="2" type="noConversion"/>
  </si>
  <si>
    <t>测试管理</t>
    <phoneticPr fontId="2" type="noConversion"/>
  </si>
  <si>
    <t>ESB.SMP</t>
    <phoneticPr fontId="2" type="noConversion"/>
  </si>
  <si>
    <t>企业服务总线-服务治理</t>
    <phoneticPr fontId="2" type="noConversion"/>
  </si>
  <si>
    <t>上行互金平台
中间业务微服务</t>
    <phoneticPr fontId="2" type="noConversion"/>
  </si>
  <si>
    <t>分行特色业务平台
无锡民政点对点</t>
    <phoneticPr fontId="2" type="noConversion"/>
  </si>
  <si>
    <t>5.7.29</t>
    <phoneticPr fontId="2" type="noConversion"/>
  </si>
  <si>
    <t>5.7.29</t>
    <phoneticPr fontId="2" type="noConversion"/>
  </si>
  <si>
    <t>mysql_bbp_pp</t>
    <phoneticPr fontId="2" type="noConversion"/>
  </si>
  <si>
    <t>5.7.29</t>
    <phoneticPr fontId="2" type="noConversion"/>
  </si>
  <si>
    <t>柜面业务处理</t>
    <phoneticPr fontId="2" type="noConversion"/>
  </si>
  <si>
    <t>BBP</t>
    <phoneticPr fontId="2" type="noConversion"/>
  </si>
  <si>
    <t>郭蓓</t>
    <phoneticPr fontId="2" type="noConversion"/>
  </si>
  <si>
    <t>17766103505</t>
    <phoneticPr fontId="2" type="noConversion"/>
  </si>
  <si>
    <t>guobei@bosc.cn</t>
    <phoneticPr fontId="2" type="noConversion"/>
  </si>
  <si>
    <t>mysql_bbp_sit</t>
    <phoneticPr fontId="2" type="noConversion"/>
  </si>
  <si>
    <t>mysql_bbp_uat</t>
    <phoneticPr fontId="2" type="noConversion"/>
  </si>
  <si>
    <t>5.7.29</t>
    <phoneticPr fontId="2" type="noConversion"/>
  </si>
  <si>
    <t>5.7.29</t>
    <phoneticPr fontId="2" type="noConversion"/>
  </si>
  <si>
    <t>mysql_ynet_sit</t>
    <phoneticPr fontId="2" type="noConversion"/>
  </si>
  <si>
    <t>5.7.29</t>
    <phoneticPr fontId="2" type="noConversion"/>
  </si>
  <si>
    <t>渠道智能策略管理中心系统</t>
    <phoneticPr fontId="2" type="noConversion"/>
  </si>
  <si>
    <t>YNET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</si>
  <si>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</si>
  <si>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</si>
  <si>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</si>
  <si>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</si>
  <si>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</si>
  <si>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</si>
  <si>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俞良</t>
    <phoneticPr fontId="2" type="noConversion"/>
  </si>
  <si>
    <t>18112403335</t>
    <phoneticPr fontId="2" type="noConversion"/>
  </si>
  <si>
    <t>yuliang@bosc.cn</t>
    <phoneticPr fontId="2" type="noConversion"/>
  </si>
  <si>
    <t>金库运营管理</t>
    <phoneticPr fontId="2" type="noConversion"/>
  </si>
  <si>
    <t>TSOM</t>
    <phoneticPr fontId="2" type="noConversion"/>
  </si>
  <si>
    <t>现金中心运营管理项目</t>
    <phoneticPr fontId="2" type="noConversion"/>
  </si>
  <si>
    <t>SIT</t>
    <phoneticPr fontId="2" type="noConversion"/>
  </si>
  <si>
    <t>UAT</t>
    <phoneticPr fontId="2" type="noConversion"/>
  </si>
  <si>
    <t>mysql_tsom_sit</t>
    <phoneticPr fontId="2" type="noConversion"/>
  </si>
  <si>
    <t>mysql_tsom_uat</t>
    <phoneticPr fontId="2" type="noConversion"/>
  </si>
  <si>
    <t>5.7.29</t>
    <phoneticPr fontId="2" type="noConversion"/>
  </si>
  <si>
    <t>丁福晨</t>
    <phoneticPr fontId="2" type="noConversion"/>
  </si>
  <si>
    <t>13262727767</t>
    <phoneticPr fontId="2" type="noConversion"/>
  </si>
  <si>
    <t>dingfch@bosc.cn</t>
    <phoneticPr fontId="2" type="noConversion"/>
  </si>
  <si>
    <t>mysql_tsom_pi2</t>
    <phoneticPr fontId="2" type="noConversion"/>
  </si>
  <si>
    <t>深圳不动产在线抵押管理系统</t>
    <phoneticPr fontId="2" type="noConversion"/>
  </si>
  <si>
    <t>郎江涛</t>
    <phoneticPr fontId="2" type="noConversion"/>
  </si>
  <si>
    <t>18823806553</t>
    <phoneticPr fontId="2" type="noConversion"/>
  </si>
  <si>
    <t>langjt@bosc.cn</t>
    <phoneticPr fontId="2" type="noConversion"/>
  </si>
  <si>
    <t>mysql_reom_sit</t>
    <phoneticPr fontId="2" type="noConversion"/>
  </si>
  <si>
    <t>mysql_reom_uat</t>
    <phoneticPr fontId="2" type="noConversion"/>
  </si>
  <si>
    <t>mysql_reom_pi</t>
    <phoneticPr fontId="2" type="noConversion"/>
  </si>
  <si>
    <t>SIT</t>
    <phoneticPr fontId="2" type="noConversion"/>
  </si>
  <si>
    <t>UAT</t>
    <phoneticPr fontId="2" type="noConversion"/>
  </si>
  <si>
    <t>RG</t>
    <phoneticPr fontId="2" type="noConversion"/>
  </si>
  <si>
    <t>数字化创新-个人信贷申请反欺诈关联图谱</t>
    <phoneticPr fontId="2" type="noConversion"/>
  </si>
  <si>
    <t>关联图谱</t>
    <phoneticPr fontId="2" type="noConversion"/>
  </si>
  <si>
    <t>mysql_rg_sit</t>
    <phoneticPr fontId="2" type="noConversion"/>
  </si>
  <si>
    <t>SIT</t>
    <phoneticPr fontId="2" type="noConversion"/>
  </si>
  <si>
    <t>UAT</t>
    <phoneticPr fontId="2" type="noConversion"/>
  </si>
  <si>
    <t>5.7.29</t>
    <phoneticPr fontId="2" type="noConversion"/>
  </si>
  <si>
    <t>于中宝</t>
    <phoneticPr fontId="2" type="noConversion"/>
  </si>
  <si>
    <t>18717855281</t>
    <phoneticPr fontId="2" type="noConversion"/>
  </si>
  <si>
    <t>yuzhb@bosc.cn</t>
    <phoneticPr fontId="2" type="noConversion"/>
  </si>
  <si>
    <t>mysql_rg_uat</t>
    <phoneticPr fontId="2" type="noConversion"/>
  </si>
  <si>
    <t>mysql_rg_pi</t>
    <phoneticPr fontId="2" type="noConversion"/>
  </si>
  <si>
    <t>SIT</t>
    <phoneticPr fontId="2" type="noConversion"/>
  </si>
  <si>
    <t>UAT</t>
    <phoneticPr fontId="2" type="noConversion"/>
  </si>
  <si>
    <t>mysql_hbk_sit</t>
    <phoneticPr fontId="2" type="noConversion"/>
  </si>
  <si>
    <t>mysql_hbk_uat</t>
    <phoneticPr fontId="2" type="noConversion"/>
  </si>
  <si>
    <t>2020数字化创新-家庭银行项目</t>
    <phoneticPr fontId="2" type="noConversion"/>
  </si>
  <si>
    <t>家庭银行</t>
    <phoneticPr fontId="2" type="noConversion"/>
  </si>
  <si>
    <t>PMB.HBK</t>
    <phoneticPr fontId="2" type="noConversion"/>
  </si>
  <si>
    <t>季嘉明</t>
    <phoneticPr fontId="2" type="noConversion"/>
  </si>
  <si>
    <t>13636673312</t>
    <phoneticPr fontId="2" type="noConversion"/>
  </si>
  <si>
    <t>jijm@bosc.cn</t>
    <phoneticPr fontId="2" type="noConversion"/>
  </si>
  <si>
    <t>mysql_cmmo_sit</t>
    <phoneticPr fontId="2" type="noConversion"/>
  </si>
  <si>
    <t>5.7.29</t>
    <phoneticPr fontId="2" type="noConversion"/>
  </si>
  <si>
    <t>SIT</t>
    <phoneticPr fontId="2" type="noConversion"/>
  </si>
  <si>
    <t>深圳分行综合管理和移动APP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</si>
  <si>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</si>
  <si>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</si>
  <si>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</si>
  <si>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mysql_cmmo_pi</t>
    <phoneticPr fontId="2" type="noConversion"/>
  </si>
  <si>
    <t>mysql_sscm_uat</t>
    <phoneticPr fontId="2" type="noConversion"/>
  </si>
  <si>
    <t>5.7.29</t>
    <phoneticPr fontId="2" type="noConversion"/>
  </si>
  <si>
    <t>UAT</t>
    <phoneticPr fontId="2" type="noConversion"/>
  </si>
  <si>
    <t>mysql_sscm_pp</t>
    <phoneticPr fontId="2" type="noConversion"/>
  </si>
  <si>
    <t>深圳金融社保卡</t>
    <phoneticPr fontId="2" type="noConversion"/>
  </si>
  <si>
    <t>现金中心运营管理</t>
    <phoneticPr fontId="2" type="noConversion"/>
  </si>
  <si>
    <t>服务治理</t>
    <phoneticPr fontId="2" type="noConversion"/>
  </si>
  <si>
    <t>新一代
客服热线</t>
    <phoneticPr fontId="2" type="noConversion"/>
  </si>
  <si>
    <t>深圳金融社保卡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</si>
  <si>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</si>
  <si>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</si>
  <si>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</si>
  <si>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MMM</t>
    <phoneticPr fontId="2" type="noConversion"/>
  </si>
  <si>
    <t>魔镜智能风控</t>
    <phoneticPr fontId="2" type="noConversion"/>
  </si>
  <si>
    <t>魔镜项目群-对公魔镜体系独立建设</t>
    <phoneticPr fontId="2" type="noConversion"/>
  </si>
  <si>
    <t>周影</t>
    <phoneticPr fontId="2" type="noConversion"/>
  </si>
  <si>
    <t>18501627882</t>
    <phoneticPr fontId="2" type="noConversion"/>
  </si>
  <si>
    <t>zhouying15@bosc.cn</t>
    <phoneticPr fontId="2" type="noConversion"/>
  </si>
  <si>
    <t>朱文泉</t>
    <phoneticPr fontId="2" type="noConversion"/>
  </si>
  <si>
    <t>内宣载体数字化</t>
    <phoneticPr fontId="2" type="noConversion"/>
  </si>
  <si>
    <t>上海银行报</t>
    <phoneticPr fontId="2" type="noConversion"/>
  </si>
  <si>
    <t>IPW.BOSN</t>
    <phoneticPr fontId="2" type="noConversion"/>
  </si>
  <si>
    <t>张倩丽</t>
    <phoneticPr fontId="2" type="noConversion"/>
  </si>
  <si>
    <t>15900619571</t>
    <phoneticPr fontId="2" type="noConversion"/>
  </si>
  <si>
    <t>zhangql@bosc.cn</t>
    <phoneticPr fontId="2" type="noConversion"/>
  </si>
  <si>
    <t>内宣载体数字化</t>
    <phoneticPr fontId="2" type="noConversion"/>
  </si>
  <si>
    <t>王佳宁</t>
    <phoneticPr fontId="2" type="noConversion"/>
  </si>
  <si>
    <t>18930253681</t>
    <phoneticPr fontId="2" type="noConversion"/>
  </si>
  <si>
    <t>wangjn3@bosc.cn</t>
    <phoneticPr fontId="2" type="noConversion"/>
  </si>
  <si>
    <t>WCB</t>
  </si>
  <si>
    <t>WCB</t>
    <phoneticPr fontId="2" type="noConversion"/>
  </si>
  <si>
    <t>孙长源</t>
    <phoneticPr fontId="2" type="noConversion"/>
  </si>
  <si>
    <t>15021361724</t>
    <phoneticPr fontId="2" type="noConversion"/>
  </si>
  <si>
    <t>sunchy2@bosc.cn</t>
    <phoneticPr fontId="2" type="noConversion"/>
  </si>
  <si>
    <t>理财登记过户系统
（BTA系统）</t>
    <phoneticPr fontId="2" type="noConversion"/>
  </si>
  <si>
    <t>邹慧燕</t>
    <phoneticPr fontId="2" type="noConversion"/>
  </si>
  <si>
    <t>13817571977</t>
    <phoneticPr fontId="2" type="noConversion"/>
  </si>
  <si>
    <t>zouhy@bosc.cn</t>
    <phoneticPr fontId="2" type="noConversion"/>
  </si>
  <si>
    <t>资产保全管理</t>
    <phoneticPr fontId="2" type="noConversion"/>
  </si>
  <si>
    <t>杨保国</t>
    <phoneticPr fontId="2" type="noConversion"/>
  </si>
  <si>
    <t>13061818093</t>
    <phoneticPr fontId="2" type="noConversion"/>
  </si>
  <si>
    <t>yangbg@bosc.cn</t>
    <phoneticPr fontId="2" type="noConversion"/>
  </si>
  <si>
    <t>SIT</t>
    <phoneticPr fontId="2" type="noConversion"/>
  </si>
  <si>
    <t>UAT</t>
    <phoneticPr fontId="2" type="noConversion"/>
  </si>
  <si>
    <t>mysql_lam_sit</t>
    <phoneticPr fontId="2" type="noConversion"/>
  </si>
  <si>
    <t>mysql_lam_uat</t>
    <phoneticPr fontId="2" type="noConversion"/>
  </si>
  <si>
    <t>新租赁准则项目</t>
    <phoneticPr fontId="2" type="noConversion"/>
  </si>
  <si>
    <t>租赁核算管理</t>
    <phoneticPr fontId="2" type="noConversion"/>
  </si>
  <si>
    <t>FMS.LAM</t>
    <phoneticPr fontId="2" type="noConversion"/>
  </si>
  <si>
    <t>陆韬</t>
    <phoneticPr fontId="2" type="noConversion"/>
  </si>
  <si>
    <t>18017120287</t>
    <phoneticPr fontId="2" type="noConversion"/>
  </si>
  <si>
    <t>lutao@bosc.cn</t>
    <phoneticPr fontId="2" type="noConversion"/>
  </si>
  <si>
    <t>mysql_lam_pi</t>
    <phoneticPr fontId="2" type="noConversion"/>
  </si>
  <si>
    <t>新租赁准则项目</t>
    <phoneticPr fontId="2" type="noConversion"/>
  </si>
  <si>
    <t>FMS.LAM</t>
    <phoneticPr fontId="2" type="noConversion"/>
  </si>
  <si>
    <t>18017120287</t>
    <phoneticPr fontId="2" type="noConversion"/>
  </si>
  <si>
    <t>lutao@bosc.cn</t>
    <phoneticPr fontId="2" type="noConversion"/>
  </si>
  <si>
    <t>mysql_szh_sit</t>
    <phoneticPr fontId="2" type="noConversion"/>
  </si>
  <si>
    <t>苏州分行昆山预售房资金监管项目测试环境申请表</t>
    <phoneticPr fontId="2" type="noConversion"/>
  </si>
  <si>
    <t>张超广</t>
    <phoneticPr fontId="2" type="noConversion"/>
  </si>
  <si>
    <t>17714227824</t>
    <phoneticPr fontId="2" type="noConversion"/>
  </si>
  <si>
    <t>zhangchg@bosc.cn</t>
    <phoneticPr fontId="2" type="noConversion"/>
  </si>
  <si>
    <t>mysql_szh_pi</t>
    <phoneticPr fontId="2" type="noConversion"/>
  </si>
  <si>
    <t>应用系统名</t>
    <phoneticPr fontId="2" type="noConversion"/>
  </si>
  <si>
    <t>PASO编号</t>
    <phoneticPr fontId="2" type="noConversion"/>
  </si>
  <si>
    <t>项目经理</t>
    <phoneticPr fontId="2" type="noConversion"/>
  </si>
  <si>
    <t>联系电话</t>
    <phoneticPr fontId="2" type="noConversion"/>
  </si>
  <si>
    <t>电子邮件</t>
    <phoneticPr fontId="2" type="noConversion"/>
  </si>
  <si>
    <t>mysqlwcb</t>
    <phoneticPr fontId="2" type="noConversion"/>
  </si>
  <si>
    <t>迁移测试</t>
    <phoneticPr fontId="2" type="noConversion"/>
  </si>
  <si>
    <t>胡城林</t>
    <phoneticPr fontId="2" type="noConversion"/>
  </si>
  <si>
    <t>5.7.29</t>
    <phoneticPr fontId="2" type="noConversion"/>
  </si>
  <si>
    <t>PI</t>
    <phoneticPr fontId="2" type="noConversion"/>
  </si>
  <si>
    <t>mysql_emm_pi</t>
    <phoneticPr fontId="2" type="noConversion"/>
  </si>
  <si>
    <t xml:space="preserve">移动PAD安全管控系统							</t>
    <phoneticPr fontId="2" type="noConversion"/>
  </si>
  <si>
    <t>刘艺</t>
    <phoneticPr fontId="2" type="noConversion"/>
  </si>
  <si>
    <t>liuyi8@bosc.cn</t>
    <phoneticPr fontId="2" type="noConversion"/>
  </si>
  <si>
    <t>SIT</t>
    <phoneticPr fontId="2" type="noConversion"/>
  </si>
  <si>
    <t>UAT</t>
    <phoneticPr fontId="2" type="noConversion"/>
  </si>
  <si>
    <t>mysql_wxgjj_sit</t>
    <phoneticPr fontId="2" type="noConversion"/>
  </si>
  <si>
    <t>mysql_wxgjj_uat</t>
    <phoneticPr fontId="2" type="noConversion"/>
  </si>
  <si>
    <t>5.7.29</t>
    <phoneticPr fontId="2" type="noConversion"/>
  </si>
  <si>
    <t>无锡公积金业务直连（NJFH）</t>
    <phoneticPr fontId="2" type="noConversion"/>
  </si>
  <si>
    <t>linpw@bosc.cn</t>
    <phoneticPr fontId="2" type="noConversion"/>
  </si>
  <si>
    <t>mysql_hac_pi</t>
    <phoneticPr fontId="2" type="noConversion"/>
  </si>
  <si>
    <t>10.240.245.205</t>
    <phoneticPr fontId="2" type="noConversion"/>
  </si>
  <si>
    <t>堡垒机</t>
    <phoneticPr fontId="2" type="noConversion"/>
  </si>
  <si>
    <t>张红</t>
    <phoneticPr fontId="2" type="noConversion"/>
  </si>
  <si>
    <t>mysql_wxgjj_pi</t>
    <phoneticPr fontId="2" type="noConversion"/>
  </si>
  <si>
    <t>无锡公积金业务直连（NJFH）</t>
    <phoneticPr fontId="2" type="noConversion"/>
  </si>
  <si>
    <t>林沛文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</si>
  <si>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</si>
  <si>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</si>
  <si>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</si>
  <si>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mysql_ls_sit</t>
    <phoneticPr fontId="2" type="noConversion"/>
  </si>
  <si>
    <t>mysql_ls_uat</t>
    <phoneticPr fontId="2" type="noConversion"/>
  </si>
  <si>
    <t>客户直播活动平台建设项目</t>
    <phoneticPr fontId="2" type="noConversion"/>
  </si>
  <si>
    <t>直播服务</t>
    <phoneticPr fontId="2" type="noConversion"/>
  </si>
  <si>
    <t>EPW.LS</t>
    <phoneticPr fontId="2" type="noConversion"/>
  </si>
  <si>
    <t>陶怡莞</t>
    <phoneticPr fontId="2" type="noConversion"/>
  </si>
  <si>
    <t>taoyw@bosc.cn</t>
    <phoneticPr fontId="2" type="noConversion"/>
  </si>
  <si>
    <t>mysql_cso_uat</t>
    <phoneticPr fontId="2" type="noConversion"/>
  </si>
  <si>
    <t>mysql_cso_sit</t>
    <phoneticPr fontId="2" type="noConversion"/>
  </si>
  <si>
    <t>信用卡分期外呼功能</t>
    <phoneticPr fontId="2" type="noConversion"/>
  </si>
  <si>
    <t>信用卡分期外呼</t>
    <phoneticPr fontId="2" type="noConversion"/>
  </si>
  <si>
    <t>TPB.CSO</t>
    <phoneticPr fontId="2" type="noConversion"/>
  </si>
  <si>
    <t>戴敏明</t>
    <phoneticPr fontId="2" type="noConversion"/>
  </si>
  <si>
    <t>daimm@bosc.cn</t>
    <phoneticPr fontId="2" type="noConversion"/>
  </si>
  <si>
    <t>SIT</t>
    <phoneticPr fontId="2" type="noConversion"/>
  </si>
  <si>
    <t>UAT</t>
    <phoneticPr fontId="2" type="noConversion"/>
  </si>
  <si>
    <t>10.240.245.201
(zjmysqldb10)</t>
    <phoneticPr fontId="2" type="noConversion"/>
  </si>
  <si>
    <t>10.240.245.204
(zjmysqldb11)</t>
    <phoneticPr fontId="2" type="noConversion"/>
  </si>
  <si>
    <t>10.240.245.207
(zjmysqldb12)</t>
    <phoneticPr fontId="2" type="noConversion"/>
  </si>
  <si>
    <t>10.240.9.211
(zjmysqldb15)</t>
    <phoneticPr fontId="2" type="noConversion"/>
  </si>
  <si>
    <t>10.240.9.214
(zjmysqldb16)</t>
    <phoneticPr fontId="2" type="noConversion"/>
  </si>
  <si>
    <t>10.240.9.212</t>
    <phoneticPr fontId="2" type="noConversion"/>
  </si>
  <si>
    <t>10.240.9.217
(zjmysqldb17)</t>
    <phoneticPr fontId="2" type="noConversion"/>
  </si>
  <si>
    <t>5.7.29</t>
    <phoneticPr fontId="2" type="noConversion"/>
  </si>
  <si>
    <t>mysql_rpam_pi</t>
    <phoneticPr fontId="2" type="noConversion"/>
  </si>
  <si>
    <t>关于RPA在全行各部门推广应用项目</t>
    <phoneticPr fontId="2" type="noConversion"/>
  </si>
  <si>
    <t>流程机器人集中管理</t>
    <phoneticPr fontId="2" type="noConversion"/>
  </si>
  <si>
    <t>RPAM</t>
    <phoneticPr fontId="2" type="noConversion"/>
  </si>
  <si>
    <t>胡彬彬</t>
    <phoneticPr fontId="2" type="noConversion"/>
  </si>
  <si>
    <t>15705162651</t>
    <phoneticPr fontId="2" type="noConversion"/>
  </si>
  <si>
    <t>hubb1@bosc.cn</t>
    <phoneticPr fontId="2" type="noConversion"/>
  </si>
  <si>
    <t>10.240.9.215</t>
    <phoneticPr fontId="2" type="noConversion"/>
  </si>
  <si>
    <t>TPB.CSO</t>
    <phoneticPr fontId="2" type="noConversion"/>
  </si>
  <si>
    <t>戴敏明</t>
    <phoneticPr fontId="2" type="noConversion"/>
  </si>
  <si>
    <t>mysql_cso_pi</t>
    <phoneticPr fontId="2" type="noConversion"/>
  </si>
  <si>
    <t>mysql_ls_pi</t>
    <phoneticPr fontId="2" type="noConversion"/>
  </si>
  <si>
    <t>mysql_sc_uat</t>
    <phoneticPr fontId="2" type="noConversion"/>
  </si>
  <si>
    <t>5.7.29</t>
    <phoneticPr fontId="2" type="noConversion"/>
  </si>
  <si>
    <t>Java平台微服务升级及DevOps建设项目</t>
    <phoneticPr fontId="2" type="noConversion"/>
  </si>
  <si>
    <t>SQL审核管理</t>
    <phoneticPr fontId="2" type="noConversion"/>
  </si>
  <si>
    <t>ADPM.SC</t>
    <phoneticPr fontId="2" type="noConversion"/>
  </si>
  <si>
    <t>林屹东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</si>
  <si>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_oip_sit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</si>
  <si>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ysql_oip_uat</t>
    </r>
    <phoneticPr fontId="2" type="noConversion"/>
  </si>
  <si>
    <r>
      <t>5</t>
    </r>
    <r>
      <rPr>
        <sz val="11"/>
        <color theme="1"/>
        <rFont val="宋体"/>
        <family val="2"/>
        <charset val="134"/>
        <scheme val="minor"/>
      </rPr>
      <t>.7.29</t>
    </r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</si>
  <si>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0.240.9.209</t>
    </r>
    <phoneticPr fontId="2" type="noConversion"/>
  </si>
  <si>
    <t>合规需求 客户信息识别流程优化</t>
    <phoneticPr fontId="2" type="noConversion"/>
  </si>
  <si>
    <t>在线影像处理、统一影像识别</t>
    <phoneticPr fontId="2" type="noConversion"/>
  </si>
  <si>
    <t>IOS.OIP</t>
    <phoneticPr fontId="2" type="noConversion"/>
  </si>
  <si>
    <t>张伟</t>
    <phoneticPr fontId="2" type="noConversion"/>
  </si>
  <si>
    <t>15513298688</t>
    <phoneticPr fontId="2" type="noConversion"/>
  </si>
  <si>
    <t>zhangwei21@bosc.cn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</si>
  <si>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</si>
  <si>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UAT</t>
    <phoneticPr fontId="2" type="noConversion"/>
  </si>
  <si>
    <t>在线影像处理、统一影像识别</t>
    <phoneticPr fontId="2" type="noConversion"/>
  </si>
  <si>
    <t>15513298688</t>
    <phoneticPr fontId="2" type="noConversion"/>
  </si>
  <si>
    <t>zhangwei21@bosc.cn</t>
    <phoneticPr fontId="2" type="noConversion"/>
  </si>
  <si>
    <t>mysql_oip_pi</t>
    <phoneticPr fontId="2" type="noConversion"/>
  </si>
  <si>
    <t>10.240.9.205
(zjmysqldb13)</t>
    <phoneticPr fontId="2" type="noConversion"/>
  </si>
  <si>
    <t>10.240.9.208
(zjmysqldb14)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</si>
  <si>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0.240.9.206</t>
    </r>
    <phoneticPr fontId="2" type="noConversion"/>
  </si>
  <si>
    <t>mysql_astm_pi</t>
    <phoneticPr fontId="2" type="noConversion"/>
  </si>
  <si>
    <t>10.240.245.208</t>
    <phoneticPr fontId="2" type="noConversion"/>
  </si>
  <si>
    <t>应用安全检测管理</t>
    <phoneticPr fontId="2" type="noConversion"/>
  </si>
  <si>
    <t>灰白盒安全检测管理平台项目</t>
    <phoneticPr fontId="2" type="noConversion"/>
  </si>
  <si>
    <t>张志勋</t>
    <phoneticPr fontId="2" type="noConversion"/>
  </si>
  <si>
    <t>zhangzx@bosc.cn</t>
    <phoneticPr fontId="2" type="noConversion"/>
  </si>
  <si>
    <t>ADPM.ASTM</t>
    <phoneticPr fontId="2" type="noConversion"/>
  </si>
  <si>
    <r>
      <t>A</t>
    </r>
    <r>
      <rPr>
        <sz val="11"/>
        <color theme="1"/>
        <rFont val="宋体"/>
        <family val="2"/>
        <charset val="134"/>
        <scheme val="minor"/>
      </rPr>
      <t>DPM</t>
    </r>
    <phoneticPr fontId="2" type="noConversion"/>
  </si>
  <si>
    <t>唐杰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</si>
  <si>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</si>
  <si>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_adpm_pp</t>
    </r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</si>
  <si>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</t>
    </r>
    <phoneticPr fontId="2" type="noConversion"/>
  </si>
  <si>
    <t>交易银行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</si>
  <si>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</si>
  <si>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</si>
  <si>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</si>
  <si>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SB</t>
    </r>
    <phoneticPr fontId="2" type="noConversion"/>
  </si>
  <si>
    <t>谷云鑫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</si>
  <si>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3020222966</t>
    </r>
    <phoneticPr fontId="2" type="noConversion"/>
  </si>
  <si>
    <r>
      <t>g</t>
    </r>
    <r>
      <rPr>
        <u/>
        <sz val="11"/>
        <color theme="10"/>
        <rFont val="宋体"/>
        <family val="3"/>
        <charset val="134"/>
        <scheme val="minor"/>
      </rPr>
      <t>uyx1@bosc.cn</t>
    </r>
    <phoneticPr fontId="2" type="noConversion"/>
  </si>
  <si>
    <t>mysql_msb_pi</t>
    <phoneticPr fontId="2" type="noConversion"/>
  </si>
  <si>
    <t>MSB</t>
    <phoneticPr fontId="2" type="noConversion"/>
  </si>
  <si>
    <t>谷云鑫</t>
    <phoneticPr fontId="2" type="noConversion"/>
  </si>
  <si>
    <t>guyx1@bosc.cn</t>
    <phoneticPr fontId="2" type="noConversion"/>
  </si>
  <si>
    <r>
      <t>10.240.9.21</t>
    </r>
    <r>
      <rPr>
        <sz val="11"/>
        <color theme="1"/>
        <rFont val="宋体"/>
        <family val="2"/>
        <charset val="134"/>
        <scheme val="minor"/>
      </rPr>
      <t>8</t>
    </r>
    <phoneticPr fontId="2" type="noConversion"/>
  </si>
  <si>
    <t>mysql_tw_pi</t>
    <phoneticPr fontId="2" type="noConversion"/>
  </si>
  <si>
    <t>陈晓</t>
    <phoneticPr fontId="2" type="noConversion"/>
  </si>
  <si>
    <t>HAC</t>
    <phoneticPr fontId="2" type="noConversion"/>
  </si>
  <si>
    <t>TW</t>
    <phoneticPr fontId="2" type="noConversion"/>
  </si>
  <si>
    <t>台账系统</t>
    <phoneticPr fontId="2" type="noConversion"/>
  </si>
  <si>
    <t>10.240.245.202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</si>
  <si>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_nbbti_dev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</si>
  <si>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ysql_nbbti_uat</t>
    </r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</si>
  <si>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</si>
  <si>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</si>
  <si>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b</t>
    </r>
    <r>
      <rPr>
        <sz val="11"/>
        <color theme="1"/>
        <rFont val="宋体"/>
        <family val="2"/>
        <charset val="134"/>
        <scheme val="minor"/>
      </rPr>
      <t>uffer_pool_size</t>
    </r>
    <phoneticPr fontId="2" type="noConversion"/>
  </si>
  <si>
    <t>max_connections</t>
    <phoneticPr fontId="2" type="noConversion"/>
  </si>
  <si>
    <r>
      <t>N</t>
    </r>
    <r>
      <rPr>
        <sz val="11"/>
        <color theme="1"/>
        <rFont val="宋体"/>
        <family val="2"/>
        <charset val="134"/>
        <scheme val="minor"/>
      </rPr>
      <t>BBTI</t>
    </r>
    <phoneticPr fontId="2" type="noConversion"/>
  </si>
  <si>
    <t>陈成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</si>
  <si>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8606690981</t>
    </r>
    <phoneticPr fontId="2" type="noConversion"/>
  </si>
  <si>
    <r>
      <t>chen</t>
    </r>
    <r>
      <rPr>
        <u/>
        <sz val="11"/>
        <color theme="10"/>
        <rFont val="宋体"/>
        <family val="3"/>
        <charset val="134"/>
        <scheme val="minor"/>
      </rPr>
      <t>cheng1@bosc.cn</t>
    </r>
    <phoneticPr fontId="2" type="noConversion"/>
  </si>
  <si>
    <t>普惠金融“银税互动”项目
（宁波市税局）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</si>
  <si>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</si>
  <si>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</si>
  <si>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C</t>
    </r>
    <r>
      <rPr>
        <sz val="11"/>
        <color theme="1"/>
        <rFont val="宋体"/>
        <family val="2"/>
        <charset val="134"/>
        <scheme val="minor"/>
      </rPr>
      <t>TM.SRPM</t>
    </r>
    <phoneticPr fontId="2" type="noConversion"/>
  </si>
  <si>
    <t>股权交易管理项目</t>
    <phoneticPr fontId="2" type="noConversion"/>
  </si>
  <si>
    <t>张倩丽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</si>
  <si>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5900619571</t>
    </r>
    <phoneticPr fontId="2" type="noConversion"/>
  </si>
  <si>
    <t>zhangql@bosc.cn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</si>
  <si>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ysql_srpm_sit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</si>
  <si>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ysql_srpm_uat</t>
    </r>
    <phoneticPr fontId="2" type="noConversion"/>
  </si>
  <si>
    <t>mysql_srpm_pi</t>
    <phoneticPr fontId="2" type="noConversion"/>
  </si>
  <si>
    <t>股权交易管理项目</t>
    <phoneticPr fontId="2" type="noConversion"/>
  </si>
  <si>
    <r>
      <t>C</t>
    </r>
    <r>
      <rPr>
        <sz val="11"/>
        <color theme="1"/>
        <rFont val="宋体"/>
        <family val="2"/>
        <charset val="134"/>
        <scheme val="minor"/>
      </rPr>
      <t>TM.SRPM</t>
    </r>
    <phoneticPr fontId="2" type="noConversion"/>
  </si>
  <si>
    <t>张倩丽</t>
    <phoneticPr fontId="2" type="noConversion"/>
  </si>
  <si>
    <r>
      <t>zhang</t>
    </r>
    <r>
      <rPr>
        <u/>
        <sz val="11"/>
        <color theme="10"/>
        <rFont val="宋体"/>
        <family val="3"/>
        <charset val="134"/>
        <scheme val="minor"/>
      </rPr>
      <t>ql@bosc.cn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</si>
</sst>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2"/>
      <name val="Times New Roman"/>
      <family val="1"/>
    </font>
    <font>
      <sz val="11"/>
      <color theme="3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/>
  </cellStyleXfs>
  <cellXfs count="5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>
      <alignment vertical="center"/>
    </xf>
    <xf numFmtId="14" fontId="1" fillId="0" borderId="1" xfId="1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3" borderId="0" xfId="3">
      <alignment vertical="center"/>
    </xf>
    <xf numFmtId="0" fontId="3" fillId="4" borderId="1" xfId="4" applyBorder="1" applyAlignment="1">
      <alignment horizontal="center" vertical="center"/>
    </xf>
    <xf numFmtId="0" fontId="3" fillId="4" borderId="0" xfId="4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0" fillId="3" borderId="1" xfId="3" applyNumberFormat="1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1" xfId="6" applyBorder="1" applyAlignment="1">
      <alignment horizontal="center" vertical="center"/>
    </xf>
    <xf numFmtId="0" fontId="7" fillId="7" borderId="1" xfId="6" applyFont="1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0" xfId="6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3" fillId="0" borderId="0" xfId="2">
      <alignment vertical="center"/>
    </xf>
    <xf numFmtId="49" fontId="1" fillId="0" borderId="1" xfId="1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49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4" borderId="1" xfId="4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3" fillId="3" borderId="1" xfId="3" applyNumberFormat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1" xfId="3" applyFont="1" applyBorder="1" applyAlignment="1">
      <alignment vertical="center" wrapText="1"/>
    </xf>
    <xf numFmtId="49" fontId="0" fillId="3" borderId="1" xfId="3" applyNumberFormat="1" applyFont="1" applyBorder="1" applyAlignment="1">
      <alignment vertical="center" wrapText="1"/>
    </xf>
    <xf numFmtId="0" fontId="8" fillId="3" borderId="1" xfId="7" applyFill="1" applyBorder="1" applyAlignment="1">
      <alignment vertical="center"/>
    </xf>
    <xf numFmtId="14" fontId="3" fillId="3" borderId="1" xfId="3" applyNumberFormat="1" applyBorder="1" applyAlignment="1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2" xfId="4" applyFont="1" applyBorder="1" applyAlignment="1">
      <alignment horizontal="center" vertical="center" wrapText="1"/>
    </xf>
    <xf numFmtId="49" fontId="0" fillId="4" borderId="2" xfId="4" applyNumberFormat="1" applyFont="1" applyBorder="1" applyAlignment="1">
      <alignment horizontal="center" vertical="center" wrapText="1"/>
    </xf>
    <xf numFmtId="49" fontId="8" fillId="4" borderId="2" xfId="7" applyNumberFormat="1" applyFill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2" xfId="3" applyFont="1" applyBorder="1" applyAlignment="1">
      <alignment horizontal="center" vertical="center" wrapText="1"/>
    </xf>
    <xf numFmtId="0" fontId="0" fillId="3" borderId="4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/>
    </xf>
    <xf numFmtId="0" fontId="0" fillId="3" borderId="2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8" fillId="4" borderId="1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49" fontId="8" fillId="3" borderId="1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0" fontId="8" fillId="3" borderId="1" xfId="7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 wrapText="1"/>
    </xf>
    <xf numFmtId="0" fontId="8" fillId="3" borderId="2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8" fillId="3" borderId="2" xfId="7" applyNumberFormat="1" applyFill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4" borderId="1" xfId="4" applyBorder="1" applyAlignment="1">
      <alignment vertical="center" wrapText="1"/>
    </xf>
    <xf numFmtId="49" fontId="3" fillId="4" borderId="1" xfId="4" applyNumberFormat="1" applyBorder="1" applyAlignment="1">
      <alignment vertical="center" wrapText="1"/>
    </xf>
    <xf numFmtId="0" fontId="3" fillId="4" borderId="1" xfId="4" applyBorder="1" applyAlignment="1">
      <alignment vertical="center"/>
    </xf>
    <xf numFmtId="14" fontId="3" fillId="4" borderId="1" xfId="4" applyNumberFormat="1" applyBorder="1" applyAlignment="1">
      <alignment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49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8" fillId="4" borderId="1" xfId="7" applyFill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6" borderId="1" xfId="6" applyFont="1" applyBorder="1" applyAlignment="1">
      <alignment horizontal="center" vertical="center"/>
    </xf>
    <xf numFmtId="0" fontId="0" fillId="4" borderId="2" xfId="4" applyFont="1" applyBorder="1" applyAlignment="1">
      <alignment horizontal="center" vertical="center" wrapText="1"/>
    </xf>
    <xf numFmtId="0" fontId="0" fillId="4" borderId="3" xfId="4" applyFont="1" applyBorder="1" applyAlignment="1">
      <alignment horizontal="center" vertical="center" wrapText="1"/>
    </xf>
    <xf numFmtId="0" fontId="1" fillId="2" borderId="1" xfId="1" applyFill="1" applyBorder="1" applyAlignment="1">
      <alignment horizontal="center" vertical="center"/>
    </xf>
    <xf numFmtId="0" fontId="5" fillId="5" borderId="1" xfId="5" applyBorder="1" applyAlignment="1">
      <alignment horizontal="center" vertical="center"/>
    </xf>
    <xf numFmtId="0" fontId="6" fillId="3" borderId="1" xfId="3" applyFont="1" applyBorder="1" applyAlignment="1">
      <alignment horizontal="center" vertical="center" wrapText="1"/>
    </xf>
    <xf numFmtId="0" fontId="6" fillId="3" borderId="1" xfId="3" applyFont="1" applyBorder="1" applyAlignment="1">
      <alignment horizontal="center" vertical="center"/>
    </xf>
    <xf numFmtId="0" fontId="6" fillId="4" borderId="1" xfId="4" applyFont="1" applyBorder="1" applyAlignment="1">
      <alignment horizontal="center" vertical="center" wrapText="1"/>
    </xf>
    <xf numFmtId="0" fontId="6" fillId="4" borderId="1" xfId="4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9" fontId="3" fillId="4" borderId="2" xfId="4" applyNumberFormat="1" applyBorder="1" applyAlignment="1">
      <alignment horizontal="center" vertical="center" wrapText="1"/>
    </xf>
    <xf numFmtId="9" fontId="3" fillId="4" borderId="4" xfId="4" applyNumberFormat="1" applyBorder="1" applyAlignment="1">
      <alignment horizontal="center" vertical="center" wrapText="1"/>
    </xf>
    <xf numFmtId="9" fontId="3" fillId="4" borderId="3" xfId="4" applyNumberFormat="1" applyBorder="1" applyAlignment="1">
      <alignment horizontal="center" vertical="center" wrapText="1"/>
    </xf>
    <xf numFmtId="0" fontId="3" fillId="4" borderId="2" xfId="4" applyBorder="1" applyAlignment="1">
      <alignment horizontal="center" vertical="center" wrapText="1"/>
    </xf>
    <xf numFmtId="0" fontId="3" fillId="4" borderId="4" xfId="4" applyBorder="1" applyAlignment="1">
      <alignment horizontal="center" vertical="center" wrapText="1"/>
    </xf>
    <xf numFmtId="0" fontId="3" fillId="4" borderId="3" xfId="4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3" borderId="2" xfId="3" applyFont="1" applyBorder="1" applyAlignment="1">
      <alignment horizontal="center" vertical="center" wrapText="1"/>
    </xf>
    <xf numFmtId="0" fontId="6" fillId="3" borderId="4" xfId="3" applyFont="1" applyBorder="1" applyAlignment="1">
      <alignment horizontal="center" vertical="center"/>
    </xf>
    <xf numFmtId="0" fontId="6" fillId="3" borderId="3" xfId="3" applyFont="1" applyBorder="1" applyAlignment="1">
      <alignment horizontal="center" vertical="center"/>
    </xf>
    <xf numFmtId="9" fontId="3" fillId="3" borderId="2" xfId="3" applyNumberFormat="1" applyBorder="1" applyAlignment="1">
      <alignment horizontal="center" vertical="center" wrapText="1"/>
    </xf>
    <xf numFmtId="9" fontId="3" fillId="3" borderId="4" xfId="3" applyNumberFormat="1" applyBorder="1" applyAlignment="1">
      <alignment horizontal="center" vertical="center" wrapText="1"/>
    </xf>
    <xf numFmtId="9" fontId="3" fillId="3" borderId="3" xfId="3" applyNumberFormat="1" applyBorder="1" applyAlignment="1">
      <alignment horizontal="center" vertical="center" wrapText="1"/>
    </xf>
    <xf numFmtId="0" fontId="3" fillId="3" borderId="2" xfId="3" applyBorder="1" applyAlignment="1">
      <alignment horizontal="center" vertical="center" wrapText="1"/>
    </xf>
    <xf numFmtId="0" fontId="3" fillId="3" borderId="4" xfId="3" applyBorder="1" applyAlignment="1">
      <alignment horizontal="center" vertical="center" wrapText="1"/>
    </xf>
    <xf numFmtId="0" fontId="3" fillId="3" borderId="3" xfId="3" applyBorder="1" applyAlignment="1">
      <alignment horizontal="center" vertical="center" wrapText="1"/>
    </xf>
    <xf numFmtId="0" fontId="0" fillId="4" borderId="2" xfId="4" applyFont="1" applyBorder="1" applyAlignment="1">
      <alignment horizontal="center" vertical="center"/>
    </xf>
    <xf numFmtId="0" fontId="0" fillId="4" borderId="4" xfId="4" applyFont="1" applyBorder="1" applyAlignment="1">
      <alignment horizontal="center" vertical="center"/>
    </xf>
    <xf numFmtId="0" fontId="0" fillId="4" borderId="3" xfId="4" applyFont="1" applyBorder="1" applyAlignment="1">
      <alignment horizontal="center" vertical="center"/>
    </xf>
    <xf numFmtId="14" fontId="3" fillId="4" borderId="2" xfId="4" applyNumberFormat="1" applyBorder="1" applyAlignment="1">
      <alignment horizontal="center" vertical="center"/>
    </xf>
    <xf numFmtId="14" fontId="3" fillId="4" borderId="3" xfId="4" applyNumberFormat="1" applyBorder="1" applyAlignment="1">
      <alignment horizontal="center" vertical="center"/>
    </xf>
    <xf numFmtId="0" fontId="8" fillId="4" borderId="2" xfId="7" applyFill="1" applyBorder="1" applyAlignment="1">
      <alignment horizontal="center" vertical="center" wrapText="1"/>
    </xf>
    <xf numFmtId="0" fontId="8" fillId="4" borderId="3" xfId="7" applyFill="1" applyBorder="1" applyAlignment="1">
      <alignment horizontal="center" vertical="center" wrapText="1"/>
    </xf>
    <xf numFmtId="14" fontId="0" fillId="4" borderId="2" xfId="4" applyNumberFormat="1" applyFont="1" applyBorder="1" applyAlignment="1">
      <alignment horizontal="center" vertical="center" wrapText="1"/>
    </xf>
    <xf numFmtId="0" fontId="0" fillId="3" borderId="12" xfId="3" applyFont="1" applyBorder="1" applyAlignment="1">
      <alignment horizontal="center" vertical="center" wrapText="1"/>
    </xf>
    <xf numFmtId="0" fontId="0" fillId="3" borderId="13" xfId="3" applyFont="1" applyBorder="1" applyAlignment="1">
      <alignment horizontal="center" vertical="center" wrapText="1"/>
    </xf>
    <xf numFmtId="0" fontId="0" fillId="3" borderId="12" xfId="3" applyFont="1" applyBorder="1" applyAlignment="1">
      <alignment horizontal="center" vertical="center"/>
    </xf>
    <xf numFmtId="0" fontId="0" fillId="3" borderId="13" xfId="3" applyFont="1" applyBorder="1" applyAlignment="1">
      <alignment horizontal="center" vertical="center"/>
    </xf>
    <xf numFmtId="0" fontId="0" fillId="3" borderId="7" xfId="3" applyFont="1" applyBorder="1" applyAlignment="1">
      <alignment horizontal="center" vertical="center" wrapText="1"/>
    </xf>
    <xf numFmtId="0" fontId="0" fillId="3" borderId="8" xfId="3" applyFont="1" applyBorder="1" applyAlignment="1">
      <alignment horizontal="center" vertical="center" wrapText="1"/>
    </xf>
    <xf numFmtId="0" fontId="0" fillId="3" borderId="9" xfId="3" applyFont="1" applyBorder="1" applyAlignment="1">
      <alignment horizontal="center" vertical="center" wrapText="1"/>
    </xf>
    <xf numFmtId="0" fontId="0" fillId="3" borderId="10" xfId="3" applyFont="1" applyBorder="1" applyAlignment="1">
      <alignment horizontal="center" vertical="center" wrapText="1"/>
    </xf>
    <xf numFmtId="0" fontId="0" fillId="3" borderId="5" xfId="3" applyFont="1" applyBorder="1" applyAlignment="1">
      <alignment horizontal="center" vertical="center" wrapText="1"/>
    </xf>
    <xf numFmtId="0" fontId="0" fillId="3" borderId="11" xfId="3" applyFont="1" applyBorder="1" applyAlignment="1">
      <alignment horizontal="center" vertical="center" wrapText="1"/>
    </xf>
    <xf numFmtId="0" fontId="8" fillId="4" borderId="2" xfId="7" applyFill="1" applyBorder="1" applyAlignment="1">
      <alignment horizontal="center" vertical="center"/>
    </xf>
    <xf numFmtId="0" fontId="8" fillId="4" borderId="3" xfId="7" applyFill="1" applyBorder="1" applyAlignment="1">
      <alignment horizontal="center" vertical="center"/>
    </xf>
    <xf numFmtId="0" fontId="3" fillId="4" borderId="3" xfId="4" applyBorder="1" applyAlignment="1">
      <alignment horizontal="center" vertical="center"/>
    </xf>
    <xf numFmtId="49" fontId="0" fillId="4" borderId="2" xfId="4" applyNumberFormat="1" applyFont="1" applyBorder="1" applyAlignment="1">
      <alignment horizontal="center" vertical="center" wrapText="1"/>
    </xf>
    <xf numFmtId="49" fontId="0" fillId="4" borderId="3" xfId="4" applyNumberFormat="1" applyFont="1" applyBorder="1" applyAlignment="1">
      <alignment horizontal="center" vertical="center" wrapText="1"/>
    </xf>
    <xf numFmtId="0" fontId="0" fillId="4" borderId="4" xfId="4" applyFont="1" applyBorder="1" applyAlignment="1">
      <alignment horizontal="center" vertical="center" wrapText="1"/>
    </xf>
    <xf numFmtId="49" fontId="0" fillId="4" borderId="4" xfId="4" applyNumberFormat="1" applyFont="1" applyBorder="1" applyAlignment="1">
      <alignment horizontal="center" vertical="center" wrapText="1"/>
    </xf>
    <xf numFmtId="0" fontId="8" fillId="4" borderId="4" xfId="7" applyFill="1" applyBorder="1" applyAlignment="1">
      <alignment horizontal="center" vertical="center"/>
    </xf>
    <xf numFmtId="14" fontId="3" fillId="4" borderId="4" xfId="4" applyNumberFormat="1" applyBorder="1" applyAlignment="1">
      <alignment horizontal="center" vertical="center"/>
    </xf>
    <xf numFmtId="0" fontId="0" fillId="4" borderId="7" xfId="4" applyFont="1" applyBorder="1" applyAlignment="1">
      <alignment horizontal="center" vertical="center" wrapText="1"/>
    </xf>
    <xf numFmtId="0" fontId="0" fillId="4" borderId="8" xfId="4" applyFont="1" applyBorder="1" applyAlignment="1">
      <alignment horizontal="center" vertical="center" wrapText="1"/>
    </xf>
    <xf numFmtId="0" fontId="0" fillId="4" borderId="9" xfId="4" applyFont="1" applyBorder="1" applyAlignment="1">
      <alignment horizontal="center" vertical="center" wrapText="1"/>
    </xf>
    <xf numFmtId="0" fontId="0" fillId="4" borderId="10" xfId="4" applyFont="1" applyBorder="1" applyAlignment="1">
      <alignment horizontal="center" vertical="center" wrapText="1"/>
    </xf>
    <xf numFmtId="0" fontId="0" fillId="4" borderId="5" xfId="4" applyFont="1" applyBorder="1" applyAlignment="1">
      <alignment horizontal="center" vertical="center" wrapText="1"/>
    </xf>
    <xf numFmtId="0" fontId="0" fillId="4" borderId="11" xfId="4" applyFont="1" applyBorder="1" applyAlignment="1">
      <alignment horizontal="center" vertical="center" wrapText="1"/>
    </xf>
    <xf numFmtId="0" fontId="3" fillId="4" borderId="12" xfId="4" applyBorder="1" applyAlignment="1">
      <alignment horizontal="center" vertical="center" wrapText="1"/>
    </xf>
    <xf numFmtId="0" fontId="3" fillId="4" borderId="13" xfId="4" applyBorder="1" applyAlignment="1">
      <alignment horizontal="center" vertical="center" wrapText="1"/>
    </xf>
    <xf numFmtId="0" fontId="6" fillId="4" borderId="2" xfId="4" applyFont="1" applyBorder="1" applyAlignment="1">
      <alignment horizontal="center" vertical="center" wrapText="1"/>
    </xf>
    <xf numFmtId="0" fontId="6" fillId="4" borderId="4" xfId="4" applyFont="1" applyBorder="1" applyAlignment="1">
      <alignment horizontal="center" vertical="center" wrapText="1"/>
    </xf>
    <xf numFmtId="0" fontId="6" fillId="4" borderId="3" xfId="4" applyFont="1" applyBorder="1" applyAlignment="1">
      <alignment horizontal="center" vertical="center" wrapText="1"/>
    </xf>
    <xf numFmtId="0" fontId="3" fillId="4" borderId="2" xfId="4" applyBorder="1" applyAlignment="1">
      <alignment horizontal="center" vertical="center"/>
    </xf>
    <xf numFmtId="0" fontId="3" fillId="4" borderId="4" xfId="4" applyBorder="1" applyAlignment="1">
      <alignment horizontal="center" vertical="center"/>
    </xf>
    <xf numFmtId="49" fontId="8" fillId="3" borderId="2" xfId="7" applyNumberFormat="1" applyFill="1" applyBorder="1" applyAlignment="1">
      <alignment horizontal="center" vertical="center"/>
    </xf>
    <xf numFmtId="49" fontId="3" fillId="3" borderId="3" xfId="3" applyNumberFormat="1" applyBorder="1" applyAlignment="1">
      <alignment horizontal="center" vertical="center"/>
    </xf>
    <xf numFmtId="0" fontId="0" fillId="3" borderId="2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2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49" fontId="0" fillId="3" borderId="2" xfId="3" applyNumberFormat="1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8" fillId="3" borderId="2" xfId="7" applyFill="1" applyBorder="1" applyAlignment="1">
      <alignment horizontal="center" vertical="center"/>
    </xf>
    <xf numFmtId="0" fontId="8" fillId="3" borderId="3" xfId="7" applyFill="1" applyBorder="1" applyAlignment="1">
      <alignment horizontal="center" vertical="center"/>
    </xf>
    <xf numFmtId="0" fontId="0" fillId="3" borderId="4" xfId="3" applyFont="1" applyBorder="1" applyAlignment="1">
      <alignment horizontal="center" vertical="center" wrapText="1"/>
    </xf>
    <xf numFmtId="49" fontId="0" fillId="3" borderId="4" xfId="3" applyNumberFormat="1" applyFont="1" applyBorder="1" applyAlignment="1">
      <alignment horizontal="center" vertical="center" wrapText="1"/>
    </xf>
    <xf numFmtId="0" fontId="3" fillId="3" borderId="0" xfId="3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0" fontId="8" fillId="3" borderId="4" xfId="7" applyFill="1" applyBorder="1" applyAlignment="1">
      <alignment horizontal="center" vertical="center"/>
    </xf>
    <xf numFmtId="14" fontId="3" fillId="3" borderId="2" xfId="3" applyNumberFormat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0" fontId="0" fillId="3" borderId="7" xfId="3" applyFont="1" applyBorder="1" applyAlignment="1">
      <alignment horizontal="center" vertical="center"/>
    </xf>
    <xf numFmtId="0" fontId="0" fillId="3" borderId="8" xfId="3" applyFont="1" applyBorder="1" applyAlignment="1">
      <alignment horizontal="center" vertical="center"/>
    </xf>
    <xf numFmtId="0" fontId="0" fillId="3" borderId="5" xfId="3" applyFont="1" applyBorder="1" applyAlignment="1">
      <alignment horizontal="center" vertical="center"/>
    </xf>
    <xf numFmtId="0" fontId="0" fillId="3" borderId="11" xfId="3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2" xfId="3" applyBorder="1" applyAlignment="1">
      <alignment horizontal="center" vertical="center"/>
    </xf>
    <xf numFmtId="0" fontId="3" fillId="3" borderId="3" xfId="3" applyBorder="1" applyAlignment="1">
      <alignment horizontal="center" vertical="center"/>
    </xf>
    <xf numFmtId="0" fontId="0" fillId="3" borderId="4" xfId="3" applyFont="1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49" fontId="3" fillId="3" borderId="2" xfId="3" applyNumberFormat="1" applyBorder="1" applyAlignment="1">
      <alignment horizontal="center" vertical="center"/>
    </xf>
    <xf numFmtId="49" fontId="8" fillId="3" borderId="2" xfId="7" applyNumberFormat="1" applyFill="1" applyBorder="1" applyAlignment="1">
      <alignment horizontal="center" vertical="center" wrapText="1"/>
    </xf>
    <xf numFmtId="49" fontId="8" fillId="3" borderId="4" xfId="7" applyNumberFormat="1" applyFill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49" fontId="0" fillId="4" borderId="2" xfId="4" applyNumberFormat="1" applyFont="1" applyBorder="1" applyAlignment="1">
      <alignment horizontal="center" vertical="center"/>
    </xf>
    <xf numFmtId="49" fontId="0" fillId="4" borderId="4" xfId="4" applyNumberFormat="1" applyFont="1" applyBorder="1" applyAlignment="1">
      <alignment horizontal="center" vertical="center"/>
    </xf>
    <xf numFmtId="49" fontId="0" fillId="4" borderId="3" xfId="4" applyNumberFormat="1" applyFont="1" applyBorder="1" applyAlignment="1">
      <alignment horizontal="center" vertical="center"/>
    </xf>
    <xf numFmtId="49" fontId="8" fillId="4" borderId="2" xfId="7" applyNumberFormat="1" applyFill="1" applyBorder="1" applyAlignment="1">
      <alignment horizontal="center" vertical="center"/>
    </xf>
    <xf numFmtId="49" fontId="8" fillId="4" borderId="4" xfId="7" applyNumberFormat="1" applyFill="1" applyBorder="1" applyAlignment="1">
      <alignment horizontal="center" vertical="center"/>
    </xf>
    <xf numFmtId="49" fontId="8" fillId="4" borderId="3" xfId="7" applyNumberFormat="1" applyFill="1" applyBorder="1" applyAlignment="1">
      <alignment horizontal="center" vertical="center"/>
    </xf>
    <xf numFmtId="49" fontId="0" fillId="3" borderId="4" xfId="3" applyNumberFormat="1" applyFont="1" applyBorder="1" applyAlignment="1">
      <alignment horizontal="center" vertical="center"/>
    </xf>
    <xf numFmtId="49" fontId="8" fillId="3" borderId="4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0" fontId="3" fillId="3" borderId="4" xfId="3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49" fontId="3" fillId="3" borderId="4" xfId="3" applyNumberFormat="1" applyBorder="1" applyAlignment="1">
      <alignment horizontal="center" vertical="center"/>
    </xf>
    <xf numFmtId="49" fontId="3" fillId="4" borderId="2" xfId="4" applyNumberFormat="1" applyBorder="1" applyAlignment="1">
      <alignment horizontal="center" vertical="center"/>
    </xf>
    <xf numFmtId="49" fontId="3" fillId="4" borderId="4" xfId="4" applyNumberFormat="1" applyBorder="1" applyAlignment="1">
      <alignment horizontal="center" vertical="center"/>
    </xf>
    <xf numFmtId="49" fontId="3" fillId="4" borderId="3" xfId="4" applyNumberFormat="1" applyBorder="1" applyAlignment="1">
      <alignment horizontal="center" vertical="center"/>
    </xf>
    <xf numFmtId="0" fontId="6" fillId="3" borderId="3" xfId="3" applyFont="1" applyBorder="1" applyAlignment="1">
      <alignment horizontal="center" vertical="center" wrapText="1"/>
    </xf>
    <xf numFmtId="0" fontId="3" fillId="3" borderId="12" xfId="3" applyBorder="1" applyAlignment="1">
      <alignment horizontal="center" vertical="center" wrapText="1"/>
    </xf>
    <xf numFmtId="0" fontId="3" fillId="3" borderId="13" xfId="3" applyBorder="1" applyAlignment="1">
      <alignment horizontal="center" vertical="center" wrapText="1"/>
    </xf>
    <xf numFmtId="0" fontId="0" fillId="4" borderId="12" xfId="4" applyFont="1" applyBorder="1" applyAlignment="1">
      <alignment horizontal="center" vertical="center"/>
    </xf>
    <xf numFmtId="0" fontId="0" fillId="4" borderId="13" xfId="4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3" fillId="4" borderId="1" xfId="4" applyBorder="1" applyAlignment="1">
      <alignment horizontal="center" vertical="center" wrapText="1"/>
    </xf>
    <xf numFmtId="0" fontId="3" fillId="4" borderId="12" xfId="4" applyBorder="1" applyAlignment="1">
      <alignment horizontal="center" vertical="center"/>
    </xf>
    <xf numFmtId="0" fontId="3" fillId="4" borderId="13" xfId="4" applyBorder="1" applyAlignment="1">
      <alignment horizontal="center" vertical="center"/>
    </xf>
    <xf numFmtId="0" fontId="3" fillId="3" borderId="1" xfId="3" applyBorder="1" applyAlignment="1">
      <alignment horizontal="center" vertical="center" wrapText="1"/>
    </xf>
    <xf numFmtId="0" fontId="3" fillId="3" borderId="12" xfId="3" applyBorder="1" applyAlignment="1">
      <alignment horizontal="center" vertical="center"/>
    </xf>
    <xf numFmtId="0" fontId="3" fillId="3" borderId="13" xfId="3" applyBorder="1" applyAlignment="1">
      <alignment horizontal="center" vertical="center"/>
    </xf>
  </cellXfs>
  <cellStyles count="19">
    <cellStyle name="20% - 着色 1" xfId="3" builtinId="30"/>
    <cellStyle name="20% - 着色 2" xfId="4" builtinId="34"/>
    <cellStyle name="20% - 着色 3" xfId="6" builtinId="38"/>
    <cellStyle name="标题 4" xfId="1" builtinId="19"/>
    <cellStyle name="常规" xfId="0" builtinId="0"/>
    <cellStyle name="常规 2" xfId="9"/>
    <cellStyle name="常规 2 2" xfId="10"/>
    <cellStyle name="常规 2 2 2" xfId="11"/>
    <cellStyle name="常规 2 3" xfId="12"/>
    <cellStyle name="常规 3" xfId="13"/>
    <cellStyle name="常规 3 2" xfId="14"/>
    <cellStyle name="常规 4" xfId="2"/>
    <cellStyle name="常规 4 2" xfId="15"/>
    <cellStyle name="常规 5" xfId="8"/>
    <cellStyle name="超链接" xfId="7" builtinId="8"/>
    <cellStyle name="超链接 2" xfId="17"/>
    <cellStyle name="超链接 3" xfId="16"/>
    <cellStyle name="㼿㼿㼿㼿㼿㼿㼿㾗㼿㼿㼿㼿㼿㼿㼿㼿㼿㼿㼿㼿㼿㼿㼿㼿㼿㾗㼿㼿" xfId="18"/>
    <cellStyle name="着色 3" xfId="5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imm@bosc.cn" TargetMode="External"/><Relationship Id="rId2" Type="http://schemas.openxmlformats.org/officeDocument/2006/relationships/hyperlink" Target="mailto:taoyw@bosc.cn" TargetMode="External"/><Relationship Id="rId1" Type="http://schemas.openxmlformats.org/officeDocument/2006/relationships/hyperlink" Target="mailto:linpw@bosc.cn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zhuchy1@bosc.cn" TargetMode="External"/><Relationship Id="rId13" Type="http://schemas.openxmlformats.org/officeDocument/2006/relationships/hyperlink" Target="mailto:zhengww@bosc.cn" TargetMode="External"/><Relationship Id="rId18" Type="http://schemas.openxmlformats.org/officeDocument/2006/relationships/hyperlink" Target="mailto:sunchy2@bosc.cn" TargetMode="External"/><Relationship Id="rId26" Type="http://schemas.openxmlformats.org/officeDocument/2006/relationships/hyperlink" Target="mailto:lutao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zouhy@bosc.cn" TargetMode="External"/><Relationship Id="rId7" Type="http://schemas.openxmlformats.org/officeDocument/2006/relationships/hyperlink" Target="mailto:huangzhr@bosc.cn" TargetMode="External"/><Relationship Id="rId12" Type="http://schemas.openxmlformats.org/officeDocument/2006/relationships/hyperlink" Target="mailto:liky1@bosc.cn" TargetMode="External"/><Relationship Id="rId17" Type="http://schemas.openxmlformats.org/officeDocument/2006/relationships/hyperlink" Target="mailto:zhouying15@bosc.cn" TargetMode="External"/><Relationship Id="rId25" Type="http://schemas.openxmlformats.org/officeDocument/2006/relationships/hyperlink" Target="mailto:yuzhb@bosc.cn" TargetMode="External"/><Relationship Id="rId2" Type="http://schemas.openxmlformats.org/officeDocument/2006/relationships/hyperlink" Target="mailto:zhangwei21@bosc.cn" TargetMode="External"/><Relationship Id="rId16" Type="http://schemas.openxmlformats.org/officeDocument/2006/relationships/hyperlink" Target="mailto:liaoshf@bosc.cn" TargetMode="External"/><Relationship Id="rId20" Type="http://schemas.openxmlformats.org/officeDocument/2006/relationships/hyperlink" Target="mailto:sunchy2@bosc.cn" TargetMode="External"/><Relationship Id="rId29" Type="http://schemas.openxmlformats.org/officeDocument/2006/relationships/hyperlink" Target="mailto:linpw@bosc.cn" TargetMode="External"/><Relationship Id="rId1" Type="http://schemas.openxmlformats.org/officeDocument/2006/relationships/hyperlink" Target="mailto:zhangql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xuay1@bosc.cn" TargetMode="External"/><Relationship Id="rId24" Type="http://schemas.openxmlformats.org/officeDocument/2006/relationships/hyperlink" Target="mailto:wangjn3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langjt@bosc.cn" TargetMode="External"/><Relationship Id="rId23" Type="http://schemas.openxmlformats.org/officeDocument/2006/relationships/hyperlink" Target="mailto:yangbg@bosc.cn" TargetMode="External"/><Relationship Id="rId28" Type="http://schemas.openxmlformats.org/officeDocument/2006/relationships/hyperlink" Target="mailto:zhangchg@bosc.cn" TargetMode="External"/><Relationship Id="rId10" Type="http://schemas.openxmlformats.org/officeDocument/2006/relationships/hyperlink" Target="mailto:yuliang@bosc.cn" TargetMode="External"/><Relationship Id="rId19" Type="http://schemas.openxmlformats.org/officeDocument/2006/relationships/hyperlink" Target="mailto:sunchy2@bosc.cn" TargetMode="External"/><Relationship Id="rId4" Type="http://schemas.openxmlformats.org/officeDocument/2006/relationships/hyperlink" Target="mailto:tianmeng@bosc.cn" TargetMode="External"/><Relationship Id="rId9" Type="http://schemas.openxmlformats.org/officeDocument/2006/relationships/hyperlink" Target="mailto:ruichen@bosc.cn" TargetMode="External"/><Relationship Id="rId14" Type="http://schemas.openxmlformats.org/officeDocument/2006/relationships/hyperlink" Target="mailto:dingfch@bosc.cn" TargetMode="External"/><Relationship Id="rId22" Type="http://schemas.openxmlformats.org/officeDocument/2006/relationships/hyperlink" Target="mailto:zouhy@bosc.cn" TargetMode="External"/><Relationship Id="rId27" Type="http://schemas.openxmlformats.org/officeDocument/2006/relationships/hyperlink" Target="mailto:liaoshf@bosc.cn" TargetMode="External"/><Relationship Id="rId30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uichen@bosc.cn" TargetMode="External"/><Relationship Id="rId13" Type="http://schemas.openxmlformats.org/officeDocument/2006/relationships/hyperlink" Target="mailto:dingfch@bosc.cn" TargetMode="External"/><Relationship Id="rId18" Type="http://schemas.openxmlformats.org/officeDocument/2006/relationships/hyperlink" Target="mailto:zhangql@bosc.cn" TargetMode="External"/><Relationship Id="rId26" Type="http://schemas.openxmlformats.org/officeDocument/2006/relationships/hyperlink" Target="mailto:guyx1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wangjn3@bosc.cn" TargetMode="External"/><Relationship Id="rId7" Type="http://schemas.openxmlformats.org/officeDocument/2006/relationships/hyperlink" Target="mailto:zhanglan3@bosc.cn" TargetMode="External"/><Relationship Id="rId12" Type="http://schemas.openxmlformats.org/officeDocument/2006/relationships/hyperlink" Target="mailto:huangzhr@bosc.cn" TargetMode="External"/><Relationship Id="rId17" Type="http://schemas.openxmlformats.org/officeDocument/2006/relationships/hyperlink" Target="mailto:liaoshf@bosc.cn" TargetMode="External"/><Relationship Id="rId25" Type="http://schemas.openxmlformats.org/officeDocument/2006/relationships/hyperlink" Target="mailto:zhangwei21@bosc.cn" TargetMode="External"/><Relationship Id="rId2" Type="http://schemas.openxmlformats.org/officeDocument/2006/relationships/hyperlink" Target="mailto:tianmeng@bosc.cn" TargetMode="External"/><Relationship Id="rId16" Type="http://schemas.openxmlformats.org/officeDocument/2006/relationships/hyperlink" Target="mailto:jijm@bosc.cn" TargetMode="External"/><Relationship Id="rId20" Type="http://schemas.openxmlformats.org/officeDocument/2006/relationships/hyperlink" Target="mailto:wangjn3@bosc.cn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mailto:zhanglan3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guobei@bosc.cn" TargetMode="External"/><Relationship Id="rId24" Type="http://schemas.openxmlformats.org/officeDocument/2006/relationships/hyperlink" Target="mailto:liuyi8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yuzhb@bosc.cn" TargetMode="External"/><Relationship Id="rId23" Type="http://schemas.openxmlformats.org/officeDocument/2006/relationships/hyperlink" Target="mailto:zhangchg@bosc.cn" TargetMode="External"/><Relationship Id="rId28" Type="http://schemas.openxmlformats.org/officeDocument/2006/relationships/hyperlink" Target="mailto:zhangql@bosc.cn" TargetMode="External"/><Relationship Id="rId10" Type="http://schemas.openxmlformats.org/officeDocument/2006/relationships/hyperlink" Target="mailto:liky1@bosc.cn" TargetMode="External"/><Relationship Id="rId19" Type="http://schemas.openxmlformats.org/officeDocument/2006/relationships/hyperlink" Target="mailto:zhangql@bosc.cn" TargetMode="External"/><Relationship Id="rId4" Type="http://schemas.openxmlformats.org/officeDocument/2006/relationships/hyperlink" Target="mailto:linpw@bosc.cn" TargetMode="External"/><Relationship Id="rId9" Type="http://schemas.openxmlformats.org/officeDocument/2006/relationships/hyperlink" Target="mailto:xuay1@bosc.cn" TargetMode="External"/><Relationship Id="rId14" Type="http://schemas.openxmlformats.org/officeDocument/2006/relationships/hyperlink" Target="mailto:langjt@bosc.cn" TargetMode="External"/><Relationship Id="rId22" Type="http://schemas.openxmlformats.org/officeDocument/2006/relationships/hyperlink" Target="mailto:lutao@bosc.cn" TargetMode="External"/><Relationship Id="rId27" Type="http://schemas.openxmlformats.org/officeDocument/2006/relationships/hyperlink" Target="mailto:chencheng1@bosc.c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daimm@bosc.cn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zhangwei21@bosc.cn" TargetMode="External"/><Relationship Id="rId1" Type="http://schemas.openxmlformats.org/officeDocument/2006/relationships/hyperlink" Target="mailto:hubb1@bosc.cn" TargetMode="External"/><Relationship Id="rId6" Type="http://schemas.openxmlformats.org/officeDocument/2006/relationships/hyperlink" Target="mailto:zhangql@bosc.cn" TargetMode="External"/><Relationship Id="rId5" Type="http://schemas.openxmlformats.org/officeDocument/2006/relationships/hyperlink" Target="mailto:guyx1@bosc.cn" TargetMode="External"/><Relationship Id="rId4" Type="http://schemas.openxmlformats.org/officeDocument/2006/relationships/hyperlink" Target="mailto:taoyw@bosc.c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zhangzx@bosc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8"/>
  <sheetViews>
    <sheetView topLeftCell="A61" workbookViewId="0">
      <pane xSplit="1" topLeftCell="F1" activePane="topRight" state="frozen"/>
      <selection pane="topRight" activeCell="N25" sqref="N25"/>
    </sheetView>
  </sheetViews>
  <sheetFormatPr defaultRowHeight="14.4" x14ac:dyDescent="0.25"/>
  <cols>
    <col min="1" max="1" width="16.77734375" style="1" customWidth="1"/>
    <col min="2" max="10" width="15.77734375" style="1" customWidth="1"/>
    <col min="11" max="11" width="12.6640625" style="1" hidden="1" customWidth="1"/>
    <col min="12" max="12" width="17.33203125" style="1" hidden="1" customWidth="1"/>
    <col min="13" max="13" width="15.77734375" style="1" customWidth="1"/>
    <col min="14" max="14" width="19.33203125" style="1" bestFit="1" customWidth="1"/>
    <col min="15" max="15" width="10.21875" style="1" bestFit="1" customWidth="1"/>
    <col min="16" max="16" width="17.109375" style="1" bestFit="1" customWidth="1"/>
    <col min="17" max="17" width="20.44140625" style="1" bestFit="1" customWidth="1"/>
    <col min="18" max="23" width="15.88671875" style="1" customWidth="1"/>
    <col min="24" max="24" width="14.44140625" style="5" bestFit="1" customWidth="1"/>
  </cols>
  <sheetData>
    <row r="1" spans="1:24" s="3" customFormat="1" ht="24" customHeight="1" x14ac:dyDescent="0.25">
      <c r="A1" s="411" t="s">
        <v>10</v>
      </c>
      <c r="B1" s="411"/>
      <c r="C1" s="411"/>
      <c r="D1" s="411"/>
      <c r="E1" s="411"/>
      <c r="F1" s="411"/>
      <c r="G1" s="411"/>
      <c r="H1" s="410" t="s">
        <v>95</v>
      </c>
      <c r="I1" s="410"/>
      <c r="J1" s="410"/>
      <c r="K1" s="410"/>
      <c r="L1" s="410"/>
      <c r="M1" s="410"/>
      <c r="N1" s="410"/>
      <c r="O1" s="410"/>
      <c r="P1" s="410"/>
      <c r="Q1" s="410"/>
      <c r="R1" s="410"/>
      <c r="S1" s="410"/>
      <c r="T1" s="410"/>
      <c r="U1" s="410"/>
      <c r="V1" s="410"/>
      <c r="W1" s="410"/>
      <c r="X1" s="410"/>
    </row>
    <row r="2" spans="1:24" ht="24" customHeight="1" x14ac:dyDescent="0.25">
      <c r="A2" s="2" t="s">
        <v>2</v>
      </c>
      <c r="B2" s="2" t="s">
        <v>11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169</v>
      </c>
      <c r="H2" s="2" t="s">
        <v>0</v>
      </c>
      <c r="I2" s="2" t="s">
        <v>1</v>
      </c>
      <c r="J2" s="2" t="s">
        <v>277</v>
      </c>
      <c r="K2" s="159" t="s">
        <v>278</v>
      </c>
      <c r="L2" s="159" t="s">
        <v>279</v>
      </c>
      <c r="M2" s="2" t="s">
        <v>13</v>
      </c>
      <c r="N2" s="2" t="s">
        <v>9</v>
      </c>
      <c r="O2" s="2" t="s">
        <v>484</v>
      </c>
      <c r="P2" s="2" t="str">
        <f>"端口(" &amp; MAX(P3:P108) &amp; ")"</f>
        <v>端口(3391)</v>
      </c>
      <c r="Q2" s="2" t="s">
        <v>3</v>
      </c>
      <c r="R2" s="2" t="s">
        <v>36</v>
      </c>
      <c r="S2" s="2" t="s">
        <v>658</v>
      </c>
      <c r="T2" s="2" t="s">
        <v>659</v>
      </c>
      <c r="U2" s="2" t="s">
        <v>660</v>
      </c>
      <c r="V2" s="2" t="s">
        <v>661</v>
      </c>
      <c r="W2" s="2" t="s">
        <v>662</v>
      </c>
      <c r="X2" s="4" t="s">
        <v>43</v>
      </c>
    </row>
    <row r="3" spans="1:24" s="7" customFormat="1" ht="18" customHeight="1" x14ac:dyDescent="0.25">
      <c r="A3" s="429" t="s">
        <v>170</v>
      </c>
      <c r="B3" s="426">
        <v>32</v>
      </c>
      <c r="C3" s="426">
        <v>128</v>
      </c>
      <c r="D3" s="426">
        <v>18</v>
      </c>
      <c r="E3" s="432" t="str">
        <f>TEXT(ROUND(SUM(I3:I35)/B3*100,4),"0.00")</f>
        <v>225.00</v>
      </c>
      <c r="F3" s="432" t="str">
        <f>TEXT(ROUND(SUM(J3:J35)/C3*100,4),"0.00")</f>
        <v>225.00</v>
      </c>
      <c r="G3" s="435" t="str">
        <f>TEXT(ROUND(SUM(M3:M35)/(D3*1024)*100,4),"0.00")</f>
        <v>77.69</v>
      </c>
      <c r="H3" s="17" t="s">
        <v>5</v>
      </c>
      <c r="I3" s="17">
        <v>4</v>
      </c>
      <c r="J3" s="17">
        <f>ROUND(K3+(L3*2/1024),0)</f>
        <v>18</v>
      </c>
      <c r="K3" s="158">
        <v>8</v>
      </c>
      <c r="L3" s="158">
        <v>5000</v>
      </c>
      <c r="M3" s="17">
        <v>700</v>
      </c>
      <c r="N3" s="17" t="s">
        <v>8</v>
      </c>
      <c r="O3" s="261"/>
      <c r="P3" s="17">
        <v>3306</v>
      </c>
      <c r="Q3" s="418" t="s">
        <v>160</v>
      </c>
      <c r="R3" s="17" t="s">
        <v>38</v>
      </c>
      <c r="S3" s="352"/>
      <c r="T3" s="352"/>
      <c r="U3" s="352"/>
      <c r="V3" s="352"/>
      <c r="W3" s="352"/>
      <c r="X3" s="28">
        <v>43602</v>
      </c>
    </row>
    <row r="4" spans="1:24" s="7" customFormat="1" ht="18" customHeight="1" x14ac:dyDescent="0.25">
      <c r="A4" s="430"/>
      <c r="B4" s="427"/>
      <c r="C4" s="427"/>
      <c r="D4" s="427"/>
      <c r="E4" s="433"/>
      <c r="F4" s="433"/>
      <c r="G4" s="436"/>
      <c r="H4" s="17" t="s">
        <v>52</v>
      </c>
      <c r="I4" s="17">
        <v>2</v>
      </c>
      <c r="J4" s="151">
        <f t="shared" ref="J4:J76" si="0">ROUND(K4+(L4*2/1024),0)</f>
        <v>14</v>
      </c>
      <c r="K4" s="158">
        <v>4</v>
      </c>
      <c r="L4" s="158">
        <v>5000</v>
      </c>
      <c r="M4" s="17">
        <v>420</v>
      </c>
      <c r="N4" s="17" t="s">
        <v>53</v>
      </c>
      <c r="O4" s="261"/>
      <c r="P4" s="17">
        <v>3308</v>
      </c>
      <c r="Q4" s="419"/>
      <c r="R4" s="17" t="s">
        <v>54</v>
      </c>
      <c r="S4" s="352"/>
      <c r="T4" s="352"/>
      <c r="U4" s="352"/>
      <c r="V4" s="352"/>
      <c r="W4" s="352"/>
      <c r="X4" s="28">
        <v>43669</v>
      </c>
    </row>
    <row r="5" spans="1:24" s="7" customFormat="1" ht="18" customHeight="1" x14ac:dyDescent="0.25">
      <c r="A5" s="430"/>
      <c r="B5" s="427"/>
      <c r="C5" s="427"/>
      <c r="D5" s="427"/>
      <c r="E5" s="433"/>
      <c r="F5" s="433"/>
      <c r="G5" s="436"/>
      <c r="H5" s="17" t="s">
        <v>52</v>
      </c>
      <c r="I5" s="17">
        <v>2</v>
      </c>
      <c r="J5" s="151">
        <f t="shared" si="0"/>
        <v>8</v>
      </c>
      <c r="K5" s="158">
        <v>4</v>
      </c>
      <c r="L5" s="158">
        <v>2000</v>
      </c>
      <c r="M5" s="17">
        <v>420</v>
      </c>
      <c r="N5" s="17" t="s">
        <v>67</v>
      </c>
      <c r="O5" s="261"/>
      <c r="P5" s="17">
        <v>3310</v>
      </c>
      <c r="Q5" s="419"/>
      <c r="R5" s="17" t="s">
        <v>68</v>
      </c>
      <c r="S5" s="352"/>
      <c r="T5" s="352"/>
      <c r="U5" s="352"/>
      <c r="V5" s="352"/>
      <c r="W5" s="352"/>
      <c r="X5" s="28">
        <v>43720</v>
      </c>
    </row>
    <row r="6" spans="1:24" s="7" customFormat="1" ht="18" customHeight="1" x14ac:dyDescent="0.25">
      <c r="A6" s="430"/>
      <c r="B6" s="427"/>
      <c r="C6" s="427"/>
      <c r="D6" s="427"/>
      <c r="E6" s="433"/>
      <c r="F6" s="433"/>
      <c r="G6" s="436"/>
      <c r="H6" s="16" t="s">
        <v>92</v>
      </c>
      <c r="I6" s="17">
        <v>2</v>
      </c>
      <c r="J6" s="151">
        <f t="shared" si="0"/>
        <v>8</v>
      </c>
      <c r="K6" s="158">
        <v>4</v>
      </c>
      <c r="L6" s="158">
        <v>2000</v>
      </c>
      <c r="M6" s="17">
        <v>420</v>
      </c>
      <c r="N6" s="16" t="s">
        <v>93</v>
      </c>
      <c r="O6" s="260"/>
      <c r="P6" s="17">
        <v>3312</v>
      </c>
      <c r="Q6" s="419"/>
      <c r="R6" s="16" t="s">
        <v>94</v>
      </c>
      <c r="S6" s="351"/>
      <c r="T6" s="351"/>
      <c r="U6" s="351"/>
      <c r="V6" s="351"/>
      <c r="W6" s="351"/>
      <c r="X6" s="28">
        <v>43752</v>
      </c>
    </row>
    <row r="7" spans="1:24" s="7" customFormat="1" ht="18" customHeight="1" x14ac:dyDescent="0.25">
      <c r="A7" s="430"/>
      <c r="B7" s="427"/>
      <c r="C7" s="427"/>
      <c r="D7" s="427"/>
      <c r="E7" s="433"/>
      <c r="F7" s="433"/>
      <c r="G7" s="436"/>
      <c r="H7" s="16" t="s">
        <v>52</v>
      </c>
      <c r="I7" s="17">
        <v>2</v>
      </c>
      <c r="J7" s="151">
        <f t="shared" si="0"/>
        <v>8</v>
      </c>
      <c r="K7" s="158">
        <v>4</v>
      </c>
      <c r="L7" s="158">
        <v>2000</v>
      </c>
      <c r="M7" s="17">
        <v>420</v>
      </c>
      <c r="N7" s="16" t="s">
        <v>100</v>
      </c>
      <c r="O7" s="260"/>
      <c r="P7" s="17">
        <v>3314</v>
      </c>
      <c r="Q7" s="419"/>
      <c r="R7" s="16" t="s">
        <v>102</v>
      </c>
      <c r="S7" s="351"/>
      <c r="T7" s="351"/>
      <c r="U7" s="351"/>
      <c r="V7" s="351"/>
      <c r="W7" s="351"/>
      <c r="X7" s="28">
        <v>43770</v>
      </c>
    </row>
    <row r="8" spans="1:24" s="7" customFormat="1" ht="18" customHeight="1" x14ac:dyDescent="0.25">
      <c r="A8" s="430"/>
      <c r="B8" s="427"/>
      <c r="C8" s="427"/>
      <c r="D8" s="427"/>
      <c r="E8" s="433"/>
      <c r="F8" s="433"/>
      <c r="G8" s="436"/>
      <c r="H8" s="26" t="s">
        <v>45</v>
      </c>
      <c r="I8" s="23">
        <v>2</v>
      </c>
      <c r="J8" s="151">
        <f t="shared" si="0"/>
        <v>8</v>
      </c>
      <c r="K8" s="158">
        <v>4</v>
      </c>
      <c r="L8" s="158">
        <v>2000</v>
      </c>
      <c r="M8" s="23">
        <v>420</v>
      </c>
      <c r="N8" s="26" t="s">
        <v>123</v>
      </c>
      <c r="O8" s="260"/>
      <c r="P8" s="23">
        <v>3316</v>
      </c>
      <c r="Q8" s="419"/>
      <c r="R8" s="26" t="s">
        <v>124</v>
      </c>
      <c r="S8" s="351"/>
      <c r="T8" s="351"/>
      <c r="U8" s="351"/>
      <c r="V8" s="351"/>
      <c r="W8" s="351"/>
      <c r="X8" s="28">
        <v>43797</v>
      </c>
    </row>
    <row r="9" spans="1:24" s="7" customFormat="1" ht="28.8" x14ac:dyDescent="0.25">
      <c r="A9" s="430"/>
      <c r="B9" s="427"/>
      <c r="C9" s="427"/>
      <c r="D9" s="427"/>
      <c r="E9" s="433"/>
      <c r="F9" s="433"/>
      <c r="G9" s="436"/>
      <c r="H9" s="35" t="s">
        <v>40</v>
      </c>
      <c r="I9" s="34">
        <v>2</v>
      </c>
      <c r="J9" s="151">
        <f t="shared" si="0"/>
        <v>8</v>
      </c>
      <c r="K9" s="158">
        <v>4</v>
      </c>
      <c r="L9" s="158">
        <v>2000</v>
      </c>
      <c r="M9" s="34">
        <v>420</v>
      </c>
      <c r="N9" s="35" t="s">
        <v>145</v>
      </c>
      <c r="O9" s="260"/>
      <c r="P9" s="34">
        <v>3326</v>
      </c>
      <c r="Q9" s="419"/>
      <c r="R9" s="36" t="s">
        <v>144</v>
      </c>
      <c r="S9" s="355"/>
      <c r="T9" s="355"/>
      <c r="U9" s="355"/>
      <c r="V9" s="355"/>
      <c r="W9" s="355"/>
      <c r="X9" s="37">
        <v>43810</v>
      </c>
    </row>
    <row r="10" spans="1:24" s="7" customFormat="1" x14ac:dyDescent="0.25">
      <c r="A10" s="430"/>
      <c r="B10" s="427"/>
      <c r="C10" s="427"/>
      <c r="D10" s="427"/>
      <c r="E10" s="433"/>
      <c r="F10" s="433"/>
      <c r="G10" s="436"/>
      <c r="H10" s="47" t="s">
        <v>40</v>
      </c>
      <c r="I10" s="48">
        <v>2</v>
      </c>
      <c r="J10" s="151">
        <f t="shared" si="0"/>
        <v>8</v>
      </c>
      <c r="K10" s="158">
        <v>4</v>
      </c>
      <c r="L10" s="158">
        <v>2000</v>
      </c>
      <c r="M10" s="48">
        <v>420</v>
      </c>
      <c r="N10" s="47" t="s">
        <v>158</v>
      </c>
      <c r="O10" s="260"/>
      <c r="P10" s="48">
        <v>3332</v>
      </c>
      <c r="Q10" s="419"/>
      <c r="R10" s="40" t="s">
        <v>156</v>
      </c>
      <c r="S10" s="355"/>
      <c r="T10" s="355"/>
      <c r="U10" s="355"/>
      <c r="V10" s="355"/>
      <c r="W10" s="355"/>
      <c r="X10" s="49">
        <v>43815</v>
      </c>
    </row>
    <row r="11" spans="1:24" s="7" customFormat="1" ht="28.8" x14ac:dyDescent="0.25">
      <c r="A11" s="430"/>
      <c r="B11" s="427"/>
      <c r="C11" s="427"/>
      <c r="D11" s="427"/>
      <c r="E11" s="433"/>
      <c r="F11" s="433"/>
      <c r="G11" s="436"/>
      <c r="H11" s="73" t="s">
        <v>177</v>
      </c>
      <c r="I11" s="74">
        <v>2</v>
      </c>
      <c r="J11" s="151">
        <f t="shared" si="0"/>
        <v>8</v>
      </c>
      <c r="K11" s="158">
        <v>4</v>
      </c>
      <c r="L11" s="158">
        <v>2000</v>
      </c>
      <c r="M11" s="74">
        <v>420</v>
      </c>
      <c r="N11" s="73" t="s">
        <v>181</v>
      </c>
      <c r="O11" s="260"/>
      <c r="P11" s="74">
        <v>3338</v>
      </c>
      <c r="Q11" s="419"/>
      <c r="R11" s="40" t="s">
        <v>178</v>
      </c>
      <c r="S11" s="355"/>
      <c r="T11" s="355"/>
      <c r="U11" s="355"/>
      <c r="V11" s="355"/>
      <c r="W11" s="355"/>
      <c r="X11" s="78">
        <v>43815</v>
      </c>
    </row>
    <row r="12" spans="1:24" s="7" customFormat="1" x14ac:dyDescent="0.25">
      <c r="A12" s="430"/>
      <c r="B12" s="427"/>
      <c r="C12" s="427"/>
      <c r="D12" s="427"/>
      <c r="E12" s="433"/>
      <c r="F12" s="433"/>
      <c r="G12" s="436"/>
      <c r="H12" s="84" t="s">
        <v>114</v>
      </c>
      <c r="I12" s="85">
        <v>2</v>
      </c>
      <c r="J12" s="151">
        <f t="shared" si="0"/>
        <v>8</v>
      </c>
      <c r="K12" s="158">
        <v>4</v>
      </c>
      <c r="L12" s="158">
        <v>2000</v>
      </c>
      <c r="M12" s="85">
        <v>420</v>
      </c>
      <c r="N12" s="84" t="s">
        <v>201</v>
      </c>
      <c r="O12" s="260"/>
      <c r="P12" s="85">
        <v>3344</v>
      </c>
      <c r="Q12" s="419"/>
      <c r="R12" s="40" t="s">
        <v>198</v>
      </c>
      <c r="S12" s="355"/>
      <c r="T12" s="355"/>
      <c r="U12" s="355"/>
      <c r="V12" s="355"/>
      <c r="W12" s="355"/>
      <c r="X12" s="86">
        <v>43896</v>
      </c>
    </row>
    <row r="13" spans="1:24" s="7" customFormat="1" ht="43.2" x14ac:dyDescent="0.25">
      <c r="A13" s="430"/>
      <c r="B13" s="427"/>
      <c r="C13" s="427"/>
      <c r="D13" s="427"/>
      <c r="E13" s="433"/>
      <c r="F13" s="433"/>
      <c r="G13" s="436"/>
      <c r="H13" s="97" t="s">
        <v>114</v>
      </c>
      <c r="I13" s="98">
        <v>2</v>
      </c>
      <c r="J13" s="151">
        <f t="shared" si="0"/>
        <v>8</v>
      </c>
      <c r="K13" s="158">
        <v>4</v>
      </c>
      <c r="L13" s="158">
        <v>2000</v>
      </c>
      <c r="M13" s="98">
        <v>420</v>
      </c>
      <c r="N13" s="97" t="s">
        <v>208</v>
      </c>
      <c r="O13" s="260"/>
      <c r="P13" s="98">
        <v>3350</v>
      </c>
      <c r="Q13" s="419"/>
      <c r="R13" s="40" t="s">
        <v>245</v>
      </c>
      <c r="S13" s="355"/>
      <c r="T13" s="355"/>
      <c r="U13" s="355"/>
      <c r="V13" s="355"/>
      <c r="W13" s="355"/>
      <c r="X13" s="100">
        <v>43901</v>
      </c>
    </row>
    <row r="14" spans="1:24" s="7" customFormat="1" ht="43.2" x14ac:dyDescent="0.25">
      <c r="A14" s="430"/>
      <c r="B14" s="427"/>
      <c r="C14" s="427"/>
      <c r="D14" s="427"/>
      <c r="E14" s="433"/>
      <c r="F14" s="433"/>
      <c r="G14" s="436"/>
      <c r="H14" s="106" t="s">
        <v>221</v>
      </c>
      <c r="I14" s="107">
        <v>2</v>
      </c>
      <c r="J14" s="151">
        <f t="shared" si="0"/>
        <v>8</v>
      </c>
      <c r="K14" s="158">
        <v>4</v>
      </c>
      <c r="L14" s="158">
        <v>2000</v>
      </c>
      <c r="M14" s="107">
        <v>420</v>
      </c>
      <c r="N14" s="106" t="s">
        <v>220</v>
      </c>
      <c r="O14" s="260"/>
      <c r="P14" s="107">
        <v>3356</v>
      </c>
      <c r="Q14" s="419"/>
      <c r="R14" s="40" t="s">
        <v>205</v>
      </c>
      <c r="S14" s="355"/>
      <c r="T14" s="355"/>
      <c r="U14" s="355"/>
      <c r="V14" s="355"/>
      <c r="W14" s="355"/>
      <c r="X14" s="112">
        <v>43906</v>
      </c>
    </row>
    <row r="15" spans="1:24" s="7" customFormat="1" ht="28.8" x14ac:dyDescent="0.25">
      <c r="A15" s="430"/>
      <c r="B15" s="427"/>
      <c r="C15" s="427"/>
      <c r="D15" s="427"/>
      <c r="E15" s="433"/>
      <c r="F15" s="433"/>
      <c r="G15" s="436"/>
      <c r="H15" s="114" t="s">
        <v>5</v>
      </c>
      <c r="I15" s="115">
        <v>2</v>
      </c>
      <c r="J15" s="151">
        <f t="shared" si="0"/>
        <v>8</v>
      </c>
      <c r="K15" s="158">
        <v>4</v>
      </c>
      <c r="L15" s="158">
        <v>2000</v>
      </c>
      <c r="M15" s="115">
        <v>420</v>
      </c>
      <c r="N15" s="114" t="s">
        <v>236</v>
      </c>
      <c r="O15" s="260"/>
      <c r="P15" s="115">
        <v>3362</v>
      </c>
      <c r="Q15" s="419"/>
      <c r="R15" s="40" t="s">
        <v>234</v>
      </c>
      <c r="S15" s="355"/>
      <c r="T15" s="355"/>
      <c r="U15" s="355"/>
      <c r="V15" s="355"/>
      <c r="W15" s="355"/>
      <c r="X15" s="119">
        <v>43908</v>
      </c>
    </row>
    <row r="16" spans="1:24" s="7" customFormat="1" x14ac:dyDescent="0.25">
      <c r="A16" s="430"/>
      <c r="B16" s="427"/>
      <c r="C16" s="427"/>
      <c r="D16" s="427"/>
      <c r="E16" s="433"/>
      <c r="F16" s="433"/>
      <c r="G16" s="436"/>
      <c r="H16" s="127" t="s">
        <v>248</v>
      </c>
      <c r="I16" s="128">
        <v>2</v>
      </c>
      <c r="J16" s="151">
        <f t="shared" si="0"/>
        <v>8</v>
      </c>
      <c r="K16" s="158">
        <v>4</v>
      </c>
      <c r="L16" s="158">
        <v>2000</v>
      </c>
      <c r="M16" s="128">
        <v>510</v>
      </c>
      <c r="N16" s="127" t="s">
        <v>249</v>
      </c>
      <c r="O16" s="260"/>
      <c r="P16" s="128">
        <v>3368</v>
      </c>
      <c r="Q16" s="419"/>
      <c r="R16" s="40" t="s">
        <v>246</v>
      </c>
      <c r="S16" s="355"/>
      <c r="T16" s="355"/>
      <c r="U16" s="355"/>
      <c r="V16" s="355"/>
      <c r="W16" s="355"/>
      <c r="X16" s="131">
        <v>43909</v>
      </c>
    </row>
    <row r="17" spans="1:24" s="7" customFormat="1" x14ac:dyDescent="0.25">
      <c r="A17" s="430"/>
      <c r="B17" s="427"/>
      <c r="C17" s="427"/>
      <c r="D17" s="427"/>
      <c r="E17" s="433"/>
      <c r="F17" s="433"/>
      <c r="G17" s="436"/>
      <c r="H17" s="138" t="s">
        <v>40</v>
      </c>
      <c r="I17" s="139">
        <v>2</v>
      </c>
      <c r="J17" s="151">
        <f t="shared" si="0"/>
        <v>8</v>
      </c>
      <c r="K17" s="158">
        <v>4</v>
      </c>
      <c r="L17" s="158">
        <v>2000</v>
      </c>
      <c r="M17" s="139">
        <v>420</v>
      </c>
      <c r="N17" s="138" t="s">
        <v>258</v>
      </c>
      <c r="O17" s="260"/>
      <c r="P17" s="139">
        <v>3374</v>
      </c>
      <c r="Q17" s="419"/>
      <c r="R17" s="40" t="s">
        <v>256</v>
      </c>
      <c r="S17" s="355"/>
      <c r="T17" s="355"/>
      <c r="U17" s="355"/>
      <c r="V17" s="355"/>
      <c r="W17" s="355"/>
      <c r="X17" s="143">
        <v>43914</v>
      </c>
    </row>
    <row r="18" spans="1:24" s="7" customFormat="1" ht="28.8" x14ac:dyDescent="0.25">
      <c r="A18" s="430"/>
      <c r="B18" s="427"/>
      <c r="C18" s="427"/>
      <c r="D18" s="427"/>
      <c r="E18" s="433"/>
      <c r="F18" s="433"/>
      <c r="G18" s="436"/>
      <c r="H18" s="351" t="s">
        <v>5</v>
      </c>
      <c r="I18" s="352">
        <v>2</v>
      </c>
      <c r="J18" s="352">
        <f>ROUND(K18+(L18*2/1024),0)</f>
        <v>8</v>
      </c>
      <c r="K18" s="158">
        <v>4</v>
      </c>
      <c r="L18" s="158">
        <v>2000</v>
      </c>
      <c r="M18" s="352">
        <v>420</v>
      </c>
      <c r="N18" s="351" t="s">
        <v>270</v>
      </c>
      <c r="O18" s="351"/>
      <c r="P18" s="352">
        <v>3380</v>
      </c>
      <c r="Q18" s="419"/>
      <c r="R18" s="355" t="s">
        <v>266</v>
      </c>
      <c r="S18" s="355"/>
      <c r="T18" s="355"/>
      <c r="U18" s="355"/>
      <c r="V18" s="355"/>
      <c r="W18" s="355"/>
      <c r="X18" s="356">
        <v>43924</v>
      </c>
    </row>
    <row r="19" spans="1:24" s="7" customFormat="1" x14ac:dyDescent="0.25">
      <c r="A19" s="431"/>
      <c r="B19" s="427"/>
      <c r="C19" s="427"/>
      <c r="D19" s="427"/>
      <c r="E19" s="433"/>
      <c r="F19" s="433"/>
      <c r="G19" s="436"/>
      <c r="H19" s="16" t="s">
        <v>388</v>
      </c>
      <c r="I19" s="17">
        <v>2</v>
      </c>
      <c r="J19" s="151">
        <f t="shared" si="0"/>
        <v>8</v>
      </c>
      <c r="K19" s="158">
        <v>4</v>
      </c>
      <c r="L19" s="158">
        <v>2000</v>
      </c>
      <c r="M19" s="17">
        <v>420</v>
      </c>
      <c r="N19" s="16" t="s">
        <v>663</v>
      </c>
      <c r="O19" s="260" t="s">
        <v>666</v>
      </c>
      <c r="P19" s="17">
        <v>3372</v>
      </c>
      <c r="Q19" s="419"/>
      <c r="R19" s="40" t="s">
        <v>664</v>
      </c>
      <c r="S19" s="355"/>
      <c r="T19" s="355"/>
      <c r="U19" s="355" t="s">
        <v>665</v>
      </c>
      <c r="V19" s="355"/>
      <c r="W19" s="355"/>
      <c r="X19" s="28">
        <v>44075</v>
      </c>
    </row>
    <row r="20" spans="1:24" s="7" customFormat="1" ht="18" customHeight="1" x14ac:dyDescent="0.25">
      <c r="A20" s="412" t="s">
        <v>171</v>
      </c>
      <c r="B20" s="427"/>
      <c r="C20" s="427"/>
      <c r="D20" s="427"/>
      <c r="E20" s="433"/>
      <c r="F20" s="433"/>
      <c r="G20" s="436"/>
      <c r="H20" s="17" t="s">
        <v>5</v>
      </c>
      <c r="I20" s="17">
        <v>4</v>
      </c>
      <c r="J20" s="151">
        <f t="shared" si="0"/>
        <v>12</v>
      </c>
      <c r="K20" s="158">
        <v>8</v>
      </c>
      <c r="L20" s="158">
        <v>2000</v>
      </c>
      <c r="M20" s="17">
        <v>420</v>
      </c>
      <c r="N20" s="17" t="s">
        <v>35</v>
      </c>
      <c r="O20" s="261"/>
      <c r="P20" s="17">
        <v>3307</v>
      </c>
      <c r="Q20" s="418" t="s">
        <v>130</v>
      </c>
      <c r="R20" s="17" t="s">
        <v>42</v>
      </c>
      <c r="S20" s="352"/>
      <c r="T20" s="352"/>
      <c r="U20" s="352"/>
      <c r="V20" s="352"/>
      <c r="W20" s="352"/>
      <c r="X20" s="28">
        <v>43614</v>
      </c>
    </row>
    <row r="21" spans="1:24" s="7" customFormat="1" ht="28.8" x14ac:dyDescent="0.25">
      <c r="A21" s="413"/>
      <c r="B21" s="427"/>
      <c r="C21" s="427"/>
      <c r="D21" s="427"/>
      <c r="E21" s="433"/>
      <c r="F21" s="433"/>
      <c r="G21" s="436"/>
      <c r="H21" s="17" t="s">
        <v>61</v>
      </c>
      <c r="I21" s="17">
        <v>4</v>
      </c>
      <c r="J21" s="151">
        <f t="shared" si="0"/>
        <v>12</v>
      </c>
      <c r="K21" s="158">
        <v>8</v>
      </c>
      <c r="L21" s="158">
        <v>2000</v>
      </c>
      <c r="M21" s="17">
        <v>420</v>
      </c>
      <c r="N21" s="17" t="s">
        <v>62</v>
      </c>
      <c r="O21" s="261"/>
      <c r="P21" s="17">
        <v>3309</v>
      </c>
      <c r="Q21" s="419"/>
      <c r="R21" s="27" t="s">
        <v>150</v>
      </c>
      <c r="S21" s="355"/>
      <c r="T21" s="355"/>
      <c r="U21" s="355"/>
      <c r="V21" s="355"/>
      <c r="W21" s="355"/>
      <c r="X21" s="28">
        <v>43692</v>
      </c>
    </row>
    <row r="22" spans="1:24" s="7" customFormat="1" ht="18" customHeight="1" x14ac:dyDescent="0.25">
      <c r="A22" s="413"/>
      <c r="B22" s="427"/>
      <c r="C22" s="427"/>
      <c r="D22" s="427"/>
      <c r="E22" s="433"/>
      <c r="F22" s="433"/>
      <c r="G22" s="436"/>
      <c r="H22" s="17" t="s">
        <v>5</v>
      </c>
      <c r="I22" s="17">
        <v>2</v>
      </c>
      <c r="J22" s="151">
        <f t="shared" si="0"/>
        <v>8</v>
      </c>
      <c r="K22" s="158">
        <v>4</v>
      </c>
      <c r="L22" s="158">
        <v>2000</v>
      </c>
      <c r="M22" s="17">
        <v>420</v>
      </c>
      <c r="N22" s="17" t="s">
        <v>69</v>
      </c>
      <c r="O22" s="261"/>
      <c r="P22" s="17">
        <v>3311</v>
      </c>
      <c r="Q22" s="419"/>
      <c r="R22" s="17" t="s">
        <v>68</v>
      </c>
      <c r="S22" s="352"/>
      <c r="T22" s="352"/>
      <c r="U22" s="352"/>
      <c r="V22" s="352"/>
      <c r="W22" s="352"/>
      <c r="X22" s="28">
        <v>43720</v>
      </c>
    </row>
    <row r="23" spans="1:24" s="7" customFormat="1" ht="18" customHeight="1" x14ac:dyDescent="0.25">
      <c r="A23" s="413"/>
      <c r="B23" s="427"/>
      <c r="C23" s="427"/>
      <c r="D23" s="427"/>
      <c r="E23" s="433"/>
      <c r="F23" s="433"/>
      <c r="G23" s="436"/>
      <c r="H23" s="16" t="s">
        <v>103</v>
      </c>
      <c r="I23" s="17">
        <v>2</v>
      </c>
      <c r="J23" s="151">
        <f t="shared" si="0"/>
        <v>8</v>
      </c>
      <c r="K23" s="158">
        <v>4</v>
      </c>
      <c r="L23" s="158">
        <v>2000</v>
      </c>
      <c r="M23" s="17">
        <v>420</v>
      </c>
      <c r="N23" s="16" t="s">
        <v>104</v>
      </c>
      <c r="O23" s="260"/>
      <c r="P23" s="17">
        <v>3313</v>
      </c>
      <c r="Q23" s="419"/>
      <c r="R23" s="16" t="s">
        <v>494</v>
      </c>
      <c r="S23" s="351"/>
      <c r="T23" s="351"/>
      <c r="U23" s="351"/>
      <c r="V23" s="351"/>
      <c r="W23" s="351"/>
      <c r="X23" s="28">
        <v>43754</v>
      </c>
    </row>
    <row r="24" spans="1:24" s="7" customFormat="1" ht="18" customHeight="1" x14ac:dyDescent="0.25">
      <c r="A24" s="413"/>
      <c r="B24" s="427"/>
      <c r="C24" s="427"/>
      <c r="D24" s="427"/>
      <c r="E24" s="433"/>
      <c r="F24" s="433"/>
      <c r="G24" s="436"/>
      <c r="H24" s="17" t="s">
        <v>5</v>
      </c>
      <c r="I24" s="17">
        <v>2</v>
      </c>
      <c r="J24" s="151">
        <f t="shared" si="0"/>
        <v>8</v>
      </c>
      <c r="K24" s="158">
        <v>4</v>
      </c>
      <c r="L24" s="158">
        <v>2000</v>
      </c>
      <c r="M24" s="17">
        <v>420</v>
      </c>
      <c r="N24" s="16" t="s">
        <v>101</v>
      </c>
      <c r="O24" s="260"/>
      <c r="P24" s="17">
        <v>3315</v>
      </c>
      <c r="Q24" s="419"/>
      <c r="R24" s="16" t="s">
        <v>102</v>
      </c>
      <c r="S24" s="351"/>
      <c r="T24" s="351"/>
      <c r="U24" s="351"/>
      <c r="V24" s="351"/>
      <c r="W24" s="351"/>
      <c r="X24" s="28">
        <v>43770</v>
      </c>
    </row>
    <row r="25" spans="1:24" s="7" customFormat="1" ht="18" customHeight="1" x14ac:dyDescent="0.25">
      <c r="A25" s="413"/>
      <c r="B25" s="427"/>
      <c r="C25" s="427"/>
      <c r="D25" s="427"/>
      <c r="E25" s="433"/>
      <c r="F25" s="433"/>
      <c r="G25" s="436"/>
      <c r="H25" s="23" t="s">
        <v>5</v>
      </c>
      <c r="I25" s="23">
        <v>2</v>
      </c>
      <c r="J25" s="151">
        <f t="shared" si="0"/>
        <v>8</v>
      </c>
      <c r="K25" s="158">
        <v>4</v>
      </c>
      <c r="L25" s="158">
        <v>2000</v>
      </c>
      <c r="M25" s="23">
        <v>420</v>
      </c>
      <c r="N25" s="26" t="s">
        <v>125</v>
      </c>
      <c r="O25" s="260"/>
      <c r="P25" s="23">
        <v>3317</v>
      </c>
      <c r="Q25" s="419"/>
      <c r="R25" s="26" t="s">
        <v>124</v>
      </c>
      <c r="S25" s="351"/>
      <c r="T25" s="351"/>
      <c r="U25" s="351"/>
      <c r="V25" s="351"/>
      <c r="W25" s="351"/>
      <c r="X25" s="28">
        <v>43798</v>
      </c>
    </row>
    <row r="26" spans="1:24" s="7" customFormat="1" ht="28.8" x14ac:dyDescent="0.25">
      <c r="A26" s="413"/>
      <c r="B26" s="427"/>
      <c r="C26" s="427"/>
      <c r="D26" s="427"/>
      <c r="E26" s="433"/>
      <c r="F26" s="433"/>
      <c r="G26" s="436"/>
      <c r="H26" s="38" t="s">
        <v>147</v>
      </c>
      <c r="I26" s="39">
        <v>2</v>
      </c>
      <c r="J26" s="151">
        <f t="shared" si="0"/>
        <v>8</v>
      </c>
      <c r="K26" s="158">
        <v>4</v>
      </c>
      <c r="L26" s="158">
        <v>2000</v>
      </c>
      <c r="M26" s="39">
        <v>420</v>
      </c>
      <c r="N26" s="38" t="s">
        <v>149</v>
      </c>
      <c r="O26" s="260"/>
      <c r="P26" s="39">
        <v>3327</v>
      </c>
      <c r="Q26" s="419"/>
      <c r="R26" s="40" t="s">
        <v>148</v>
      </c>
      <c r="S26" s="355"/>
      <c r="T26" s="355"/>
      <c r="U26" s="355"/>
      <c r="V26" s="355"/>
      <c r="W26" s="355"/>
      <c r="X26" s="45">
        <v>43817</v>
      </c>
    </row>
    <row r="27" spans="1:24" s="7" customFormat="1" ht="28.8" x14ac:dyDescent="0.25">
      <c r="A27" s="413"/>
      <c r="B27" s="427"/>
      <c r="C27" s="427"/>
      <c r="D27" s="427"/>
      <c r="E27" s="433"/>
      <c r="F27" s="433"/>
      <c r="G27" s="436"/>
      <c r="H27" s="56" t="s">
        <v>103</v>
      </c>
      <c r="I27" s="57">
        <v>2</v>
      </c>
      <c r="J27" s="151">
        <f t="shared" si="0"/>
        <v>8</v>
      </c>
      <c r="K27" s="158">
        <v>4</v>
      </c>
      <c r="L27" s="158">
        <v>2000</v>
      </c>
      <c r="M27" s="57">
        <v>420</v>
      </c>
      <c r="N27" s="56" t="s">
        <v>163</v>
      </c>
      <c r="O27" s="260"/>
      <c r="P27" s="57">
        <v>3333</v>
      </c>
      <c r="Q27" s="419"/>
      <c r="R27" s="40" t="s">
        <v>161</v>
      </c>
      <c r="S27" s="355"/>
      <c r="T27" s="355"/>
      <c r="U27" s="355"/>
      <c r="V27" s="355"/>
      <c r="W27" s="355"/>
      <c r="X27" s="58">
        <v>43816</v>
      </c>
    </row>
    <row r="28" spans="1:24" s="7" customFormat="1" ht="28.8" x14ac:dyDescent="0.25">
      <c r="A28" s="413"/>
      <c r="B28" s="427"/>
      <c r="C28" s="427"/>
      <c r="D28" s="427"/>
      <c r="E28" s="433"/>
      <c r="F28" s="433"/>
      <c r="G28" s="436"/>
      <c r="H28" s="73" t="s">
        <v>147</v>
      </c>
      <c r="I28" s="74">
        <v>2</v>
      </c>
      <c r="J28" s="151">
        <f t="shared" si="0"/>
        <v>8</v>
      </c>
      <c r="K28" s="158">
        <v>4</v>
      </c>
      <c r="L28" s="158">
        <v>2000</v>
      </c>
      <c r="M28" s="74">
        <v>420</v>
      </c>
      <c r="N28" s="73" t="s">
        <v>184</v>
      </c>
      <c r="O28" s="260"/>
      <c r="P28" s="74">
        <v>3339</v>
      </c>
      <c r="Q28" s="419"/>
      <c r="R28" s="40" t="s">
        <v>185</v>
      </c>
      <c r="S28" s="355"/>
      <c r="T28" s="355"/>
      <c r="U28" s="355"/>
      <c r="V28" s="355"/>
      <c r="W28" s="355"/>
      <c r="X28" s="78">
        <v>43825</v>
      </c>
    </row>
    <row r="29" spans="1:24" s="7" customFormat="1" x14ac:dyDescent="0.25">
      <c r="A29" s="413"/>
      <c r="B29" s="427"/>
      <c r="C29" s="427"/>
      <c r="D29" s="427"/>
      <c r="E29" s="433"/>
      <c r="F29" s="433"/>
      <c r="G29" s="436"/>
      <c r="H29" s="87" t="s">
        <v>209</v>
      </c>
      <c r="I29" s="88">
        <v>2</v>
      </c>
      <c r="J29" s="151">
        <f t="shared" si="0"/>
        <v>8</v>
      </c>
      <c r="K29" s="158">
        <v>4</v>
      </c>
      <c r="L29" s="158">
        <v>2000</v>
      </c>
      <c r="M29" s="88">
        <v>420</v>
      </c>
      <c r="N29" s="87" t="s">
        <v>199</v>
      </c>
      <c r="O29" s="260"/>
      <c r="P29" s="88">
        <v>3345</v>
      </c>
      <c r="Q29" s="419"/>
      <c r="R29" s="40" t="s">
        <v>198</v>
      </c>
      <c r="S29" s="355"/>
      <c r="T29" s="355"/>
      <c r="U29" s="355"/>
      <c r="V29" s="355"/>
      <c r="W29" s="355"/>
      <c r="X29" s="91">
        <v>43896</v>
      </c>
    </row>
    <row r="30" spans="1:24" s="7" customFormat="1" ht="43.2" x14ac:dyDescent="0.25">
      <c r="A30" s="413"/>
      <c r="B30" s="427"/>
      <c r="C30" s="427"/>
      <c r="D30" s="427"/>
      <c r="E30" s="433"/>
      <c r="F30" s="433"/>
      <c r="G30" s="436"/>
      <c r="H30" s="97" t="s">
        <v>114</v>
      </c>
      <c r="I30" s="98">
        <v>2</v>
      </c>
      <c r="J30" s="151">
        <f t="shared" si="0"/>
        <v>8</v>
      </c>
      <c r="K30" s="158">
        <v>4</v>
      </c>
      <c r="L30" s="158">
        <v>2000</v>
      </c>
      <c r="M30" s="98">
        <v>420</v>
      </c>
      <c r="N30" s="97" t="s">
        <v>210</v>
      </c>
      <c r="O30" s="260"/>
      <c r="P30" s="98">
        <v>3351</v>
      </c>
      <c r="Q30" s="419"/>
      <c r="R30" s="40" t="s">
        <v>207</v>
      </c>
      <c r="S30" s="355"/>
      <c r="T30" s="355"/>
      <c r="U30" s="355"/>
      <c r="V30" s="355"/>
      <c r="W30" s="355"/>
      <c r="X30" s="100">
        <v>43903</v>
      </c>
    </row>
    <row r="31" spans="1:24" s="7" customFormat="1" ht="43.2" x14ac:dyDescent="0.25">
      <c r="A31" s="413"/>
      <c r="B31" s="427"/>
      <c r="C31" s="427"/>
      <c r="D31" s="427"/>
      <c r="E31" s="433"/>
      <c r="F31" s="433"/>
      <c r="G31" s="436"/>
      <c r="H31" s="106" t="s">
        <v>222</v>
      </c>
      <c r="I31" s="107">
        <v>2</v>
      </c>
      <c r="J31" s="151">
        <f t="shared" si="0"/>
        <v>8</v>
      </c>
      <c r="K31" s="158">
        <v>4</v>
      </c>
      <c r="L31" s="158">
        <v>2000</v>
      </c>
      <c r="M31" s="107">
        <v>420</v>
      </c>
      <c r="N31" s="106" t="s">
        <v>223</v>
      </c>
      <c r="O31" s="260"/>
      <c r="P31" s="107">
        <v>3357</v>
      </c>
      <c r="Q31" s="419"/>
      <c r="R31" s="40" t="s">
        <v>205</v>
      </c>
      <c r="S31" s="355"/>
      <c r="T31" s="355"/>
      <c r="U31" s="355"/>
      <c r="V31" s="355"/>
      <c r="W31" s="355"/>
      <c r="X31" s="112">
        <v>43906</v>
      </c>
    </row>
    <row r="32" spans="1:24" s="7" customFormat="1" ht="28.8" x14ac:dyDescent="0.25">
      <c r="A32" s="413"/>
      <c r="B32" s="427"/>
      <c r="C32" s="427"/>
      <c r="D32" s="427"/>
      <c r="E32" s="433"/>
      <c r="F32" s="433"/>
      <c r="G32" s="436"/>
      <c r="H32" s="114" t="s">
        <v>40</v>
      </c>
      <c r="I32" s="115">
        <v>2</v>
      </c>
      <c r="J32" s="151">
        <f t="shared" si="0"/>
        <v>8</v>
      </c>
      <c r="K32" s="158">
        <v>4</v>
      </c>
      <c r="L32" s="158">
        <v>2000</v>
      </c>
      <c r="M32" s="115">
        <v>420</v>
      </c>
      <c r="N32" s="114" t="s">
        <v>237</v>
      </c>
      <c r="O32" s="260"/>
      <c r="P32" s="115">
        <v>3363</v>
      </c>
      <c r="Q32" s="419"/>
      <c r="R32" s="40" t="s">
        <v>234</v>
      </c>
      <c r="S32" s="355"/>
      <c r="T32" s="355"/>
      <c r="U32" s="355"/>
      <c r="V32" s="355"/>
      <c r="W32" s="355"/>
      <c r="X32" s="119">
        <v>43908</v>
      </c>
    </row>
    <row r="33" spans="1:24" s="7" customFormat="1" x14ac:dyDescent="0.25">
      <c r="A33" s="413"/>
      <c r="B33" s="427"/>
      <c r="C33" s="427"/>
      <c r="D33" s="427"/>
      <c r="E33" s="433"/>
      <c r="F33" s="433"/>
      <c r="G33" s="436"/>
      <c r="H33" s="132" t="s">
        <v>47</v>
      </c>
      <c r="I33" s="133">
        <v>2</v>
      </c>
      <c r="J33" s="151">
        <f t="shared" si="0"/>
        <v>8</v>
      </c>
      <c r="K33" s="158">
        <v>4</v>
      </c>
      <c r="L33" s="158">
        <v>2000</v>
      </c>
      <c r="M33" s="133">
        <v>510</v>
      </c>
      <c r="N33" s="132" t="s">
        <v>251</v>
      </c>
      <c r="O33" s="260"/>
      <c r="P33" s="133">
        <v>3369</v>
      </c>
      <c r="Q33" s="419"/>
      <c r="R33" s="40" t="s">
        <v>246</v>
      </c>
      <c r="S33" s="355"/>
      <c r="T33" s="355"/>
      <c r="U33" s="355"/>
      <c r="V33" s="355"/>
      <c r="W33" s="355"/>
      <c r="X33" s="137">
        <v>43909</v>
      </c>
    </row>
    <row r="34" spans="1:24" s="7" customFormat="1" x14ac:dyDescent="0.25">
      <c r="A34" s="413"/>
      <c r="B34" s="427"/>
      <c r="C34" s="427"/>
      <c r="D34" s="427"/>
      <c r="E34" s="433"/>
      <c r="F34" s="433"/>
      <c r="G34" s="436"/>
      <c r="H34" s="145" t="s">
        <v>250</v>
      </c>
      <c r="I34" s="146">
        <v>2</v>
      </c>
      <c r="J34" s="151">
        <f t="shared" si="0"/>
        <v>8</v>
      </c>
      <c r="K34" s="158">
        <v>4</v>
      </c>
      <c r="L34" s="158">
        <v>2000</v>
      </c>
      <c r="M34" s="146">
        <v>420</v>
      </c>
      <c r="N34" s="145" t="s">
        <v>260</v>
      </c>
      <c r="O34" s="260"/>
      <c r="P34" s="146">
        <v>3375</v>
      </c>
      <c r="Q34" s="419"/>
      <c r="R34" s="40" t="s">
        <v>263</v>
      </c>
      <c r="S34" s="355"/>
      <c r="T34" s="355"/>
      <c r="U34" s="355"/>
      <c r="V34" s="355"/>
      <c r="W34" s="355"/>
      <c r="X34" s="150">
        <v>43923</v>
      </c>
    </row>
    <row r="35" spans="1:24" s="7" customFormat="1" x14ac:dyDescent="0.25">
      <c r="A35" s="413"/>
      <c r="B35" s="427"/>
      <c r="C35" s="427"/>
      <c r="D35" s="427"/>
      <c r="E35" s="434"/>
      <c r="F35" s="434"/>
      <c r="G35" s="437"/>
      <c r="H35" s="26" t="s">
        <v>272</v>
      </c>
      <c r="I35" s="17">
        <v>2</v>
      </c>
      <c r="J35" s="151">
        <f t="shared" si="0"/>
        <v>8</v>
      </c>
      <c r="K35" s="158">
        <v>4</v>
      </c>
      <c r="L35" s="158">
        <v>2000</v>
      </c>
      <c r="M35" s="17">
        <v>420</v>
      </c>
      <c r="N35" s="16" t="s">
        <v>273</v>
      </c>
      <c r="O35" s="260"/>
      <c r="P35" s="17">
        <v>3381</v>
      </c>
      <c r="Q35" s="419"/>
      <c r="R35" s="40" t="s">
        <v>274</v>
      </c>
      <c r="S35" s="355"/>
      <c r="T35" s="355"/>
      <c r="U35" s="355"/>
      <c r="V35" s="355"/>
      <c r="W35" s="355"/>
      <c r="X35" s="100">
        <v>43928</v>
      </c>
    </row>
    <row r="36" spans="1:24" s="9" customFormat="1" ht="18" customHeight="1" x14ac:dyDescent="0.25">
      <c r="A36" s="414" t="s">
        <v>172</v>
      </c>
      <c r="B36" s="427"/>
      <c r="C36" s="427"/>
      <c r="D36" s="427"/>
      <c r="E36" s="420" t="str">
        <f>TEXT(ROUND(SUM(I36:I75)/B3*100,4),"0.00")</f>
        <v>287.50</v>
      </c>
      <c r="F36" s="420" t="str">
        <f>TEXT(ROUND(SUM(J36:J75)/C3*100,4),"0.00")</f>
        <v>264.06</v>
      </c>
      <c r="G36" s="423" t="str">
        <f>TEXT(ROUND(SUM(M36:M75)/(D3*1024)*100,4),"0.00")</f>
        <v>86.26</v>
      </c>
      <c r="H36" s="162" t="s">
        <v>55</v>
      </c>
      <c r="I36" s="162">
        <v>2</v>
      </c>
      <c r="J36" s="162">
        <f>ROUND(K36+(L36*2/1024),0)</f>
        <v>14</v>
      </c>
      <c r="K36" s="158">
        <v>4</v>
      </c>
      <c r="L36" s="158">
        <v>5000</v>
      </c>
      <c r="M36" s="162">
        <v>420</v>
      </c>
      <c r="N36" s="162" t="s">
        <v>56</v>
      </c>
      <c r="O36" s="263"/>
      <c r="P36" s="162">
        <v>3308</v>
      </c>
      <c r="Q36" s="416" t="s">
        <v>132</v>
      </c>
      <c r="R36" s="162" t="s">
        <v>54</v>
      </c>
      <c r="S36" s="354"/>
      <c r="T36" s="354"/>
      <c r="U36" s="354"/>
      <c r="V36" s="354"/>
      <c r="W36" s="354"/>
      <c r="X36" s="165">
        <v>43669</v>
      </c>
    </row>
    <row r="37" spans="1:24" s="9" customFormat="1" ht="18" customHeight="1" x14ac:dyDescent="0.25">
      <c r="A37" s="415"/>
      <c r="B37" s="427"/>
      <c r="C37" s="427"/>
      <c r="D37" s="427"/>
      <c r="E37" s="421"/>
      <c r="F37" s="421"/>
      <c r="G37" s="424"/>
      <c r="H37" s="15" t="s">
        <v>72</v>
      </c>
      <c r="I37" s="15">
        <v>4</v>
      </c>
      <c r="J37" s="152">
        <f t="shared" si="0"/>
        <v>12</v>
      </c>
      <c r="K37" s="158">
        <v>8</v>
      </c>
      <c r="L37" s="158">
        <v>2000</v>
      </c>
      <c r="M37" s="15">
        <v>420</v>
      </c>
      <c r="N37" s="134" t="s">
        <v>262</v>
      </c>
      <c r="O37" s="262"/>
      <c r="P37" s="15">
        <v>3312</v>
      </c>
      <c r="Q37" s="417"/>
      <c r="R37" s="15" t="s">
        <v>73</v>
      </c>
      <c r="S37" s="354"/>
      <c r="T37" s="354"/>
      <c r="U37" s="354"/>
      <c r="V37" s="354"/>
      <c r="W37" s="354"/>
      <c r="X37" s="30">
        <v>43734</v>
      </c>
    </row>
    <row r="38" spans="1:24" s="9" customFormat="1" ht="18" customHeight="1" x14ac:dyDescent="0.25">
      <c r="A38" s="415"/>
      <c r="B38" s="427"/>
      <c r="C38" s="427"/>
      <c r="D38" s="427"/>
      <c r="E38" s="421"/>
      <c r="F38" s="421"/>
      <c r="G38" s="424"/>
      <c r="H38" s="13" t="s">
        <v>106</v>
      </c>
      <c r="I38" s="15">
        <v>4</v>
      </c>
      <c r="J38" s="152">
        <f t="shared" si="0"/>
        <v>12</v>
      </c>
      <c r="K38" s="158">
        <v>8</v>
      </c>
      <c r="L38" s="158">
        <v>2000</v>
      </c>
      <c r="M38" s="15">
        <v>420</v>
      </c>
      <c r="N38" s="13" t="s">
        <v>108</v>
      </c>
      <c r="O38" s="262"/>
      <c r="P38" s="15">
        <v>3314</v>
      </c>
      <c r="Q38" s="417"/>
      <c r="R38" s="13" t="s">
        <v>109</v>
      </c>
      <c r="S38" s="353"/>
      <c r="T38" s="353"/>
      <c r="U38" s="353"/>
      <c r="V38" s="353"/>
      <c r="W38" s="353"/>
      <c r="X38" s="30">
        <v>43783</v>
      </c>
    </row>
    <row r="39" spans="1:24" s="9" customFormat="1" ht="18" customHeight="1" x14ac:dyDescent="0.25">
      <c r="A39" s="415"/>
      <c r="B39" s="427"/>
      <c r="C39" s="427"/>
      <c r="D39" s="427"/>
      <c r="E39" s="421"/>
      <c r="F39" s="421"/>
      <c r="G39" s="424"/>
      <c r="H39" s="13" t="s">
        <v>112</v>
      </c>
      <c r="I39" s="15">
        <v>4</v>
      </c>
      <c r="J39" s="152">
        <f t="shared" si="0"/>
        <v>12</v>
      </c>
      <c r="K39" s="158">
        <v>8</v>
      </c>
      <c r="L39" s="158">
        <v>2000</v>
      </c>
      <c r="M39" s="15">
        <v>420</v>
      </c>
      <c r="N39" s="13" t="s">
        <v>113</v>
      </c>
      <c r="O39" s="262"/>
      <c r="P39" s="15">
        <v>3316</v>
      </c>
      <c r="Q39" s="417"/>
      <c r="R39" s="13" t="s">
        <v>109</v>
      </c>
      <c r="S39" s="353"/>
      <c r="T39" s="353"/>
      <c r="U39" s="353"/>
      <c r="V39" s="353"/>
      <c r="W39" s="353"/>
      <c r="X39" s="30">
        <v>43788</v>
      </c>
    </row>
    <row r="40" spans="1:24" s="9" customFormat="1" ht="18" customHeight="1" x14ac:dyDescent="0.25">
      <c r="A40" s="415"/>
      <c r="B40" s="427"/>
      <c r="C40" s="427"/>
      <c r="D40" s="427"/>
      <c r="E40" s="421"/>
      <c r="F40" s="421"/>
      <c r="G40" s="424"/>
      <c r="H40" s="22" t="s">
        <v>45</v>
      </c>
      <c r="I40" s="20">
        <v>2</v>
      </c>
      <c r="J40" s="152">
        <f t="shared" si="0"/>
        <v>8</v>
      </c>
      <c r="K40" s="158">
        <v>4</v>
      </c>
      <c r="L40" s="158">
        <v>2000</v>
      </c>
      <c r="M40" s="20">
        <v>420</v>
      </c>
      <c r="N40" s="22" t="s">
        <v>127</v>
      </c>
      <c r="O40" s="262"/>
      <c r="P40" s="20">
        <v>3320</v>
      </c>
      <c r="Q40" s="417"/>
      <c r="R40" s="22" t="s">
        <v>128</v>
      </c>
      <c r="S40" s="353"/>
      <c r="T40" s="353"/>
      <c r="U40" s="353"/>
      <c r="V40" s="353"/>
      <c r="W40" s="353"/>
      <c r="X40" s="30">
        <v>43803</v>
      </c>
    </row>
    <row r="41" spans="1:24" s="9" customFormat="1" ht="18" customHeight="1" x14ac:dyDescent="0.25">
      <c r="A41" s="415"/>
      <c r="B41" s="427"/>
      <c r="C41" s="427"/>
      <c r="D41" s="427"/>
      <c r="E41" s="421"/>
      <c r="F41" s="421"/>
      <c r="G41" s="424"/>
      <c r="H41" s="32" t="s">
        <v>126</v>
      </c>
      <c r="I41" s="31">
        <v>2</v>
      </c>
      <c r="J41" s="152">
        <f t="shared" si="0"/>
        <v>8</v>
      </c>
      <c r="K41" s="158">
        <v>4</v>
      </c>
      <c r="L41" s="158">
        <v>2000</v>
      </c>
      <c r="M41" s="31">
        <v>420</v>
      </c>
      <c r="N41" s="32" t="s">
        <v>136</v>
      </c>
      <c r="O41" s="262" t="s">
        <v>518</v>
      </c>
      <c r="P41" s="31">
        <v>3322</v>
      </c>
      <c r="Q41" s="417"/>
      <c r="R41" s="32" t="s">
        <v>138</v>
      </c>
      <c r="S41" s="353"/>
      <c r="T41" s="353"/>
      <c r="U41" s="353"/>
      <c r="V41" s="353"/>
      <c r="W41" s="353"/>
      <c r="X41" s="33">
        <v>43808</v>
      </c>
    </row>
    <row r="42" spans="1:24" s="9" customFormat="1" ht="28.8" x14ac:dyDescent="0.25">
      <c r="A42" s="415"/>
      <c r="B42" s="427"/>
      <c r="C42" s="427"/>
      <c r="D42" s="427"/>
      <c r="E42" s="421"/>
      <c r="F42" s="421"/>
      <c r="G42" s="424"/>
      <c r="H42" s="43" t="s">
        <v>45</v>
      </c>
      <c r="I42" s="42">
        <v>2</v>
      </c>
      <c r="J42" s="152">
        <f t="shared" si="0"/>
        <v>8</v>
      </c>
      <c r="K42" s="158">
        <v>4</v>
      </c>
      <c r="L42" s="158">
        <v>2000</v>
      </c>
      <c r="M42" s="42">
        <v>420</v>
      </c>
      <c r="N42" s="43" t="s">
        <v>152</v>
      </c>
      <c r="O42" s="262"/>
      <c r="P42" s="42">
        <v>3328</v>
      </c>
      <c r="Q42" s="417"/>
      <c r="R42" s="41" t="s">
        <v>153</v>
      </c>
      <c r="S42" s="41"/>
      <c r="T42" s="41"/>
      <c r="U42" s="41"/>
      <c r="V42" s="41"/>
      <c r="W42" s="41"/>
      <c r="X42" s="44">
        <v>43812</v>
      </c>
    </row>
    <row r="43" spans="1:24" s="9" customFormat="1" ht="28.8" x14ac:dyDescent="0.25">
      <c r="A43" s="415"/>
      <c r="B43" s="427"/>
      <c r="C43" s="427"/>
      <c r="D43" s="427"/>
      <c r="E43" s="421"/>
      <c r="F43" s="421"/>
      <c r="G43" s="424"/>
      <c r="H43" s="65" t="s">
        <v>162</v>
      </c>
      <c r="I43" s="66">
        <v>2</v>
      </c>
      <c r="J43" s="152">
        <f t="shared" si="0"/>
        <v>8</v>
      </c>
      <c r="K43" s="158">
        <v>4</v>
      </c>
      <c r="L43" s="158">
        <v>2000</v>
      </c>
      <c r="M43" s="66">
        <v>420</v>
      </c>
      <c r="N43" s="65" t="s">
        <v>164</v>
      </c>
      <c r="O43" s="262"/>
      <c r="P43" s="66">
        <v>3334</v>
      </c>
      <c r="Q43" s="417"/>
      <c r="R43" s="41" t="s">
        <v>161</v>
      </c>
      <c r="S43" s="41"/>
      <c r="T43" s="41"/>
      <c r="U43" s="41"/>
      <c r="V43" s="41"/>
      <c r="W43" s="41"/>
      <c r="X43" s="69">
        <v>43817</v>
      </c>
    </row>
    <row r="44" spans="1:24" s="9" customFormat="1" ht="28.8" x14ac:dyDescent="0.25">
      <c r="A44" s="415"/>
      <c r="B44" s="427"/>
      <c r="C44" s="427"/>
      <c r="D44" s="427"/>
      <c r="E44" s="421"/>
      <c r="F44" s="421"/>
      <c r="G44" s="424"/>
      <c r="H44" s="75" t="s">
        <v>45</v>
      </c>
      <c r="I44" s="76">
        <v>2</v>
      </c>
      <c r="J44" s="152">
        <f t="shared" si="0"/>
        <v>8</v>
      </c>
      <c r="K44" s="158">
        <v>4</v>
      </c>
      <c r="L44" s="158">
        <v>2000</v>
      </c>
      <c r="M44" s="76">
        <v>420</v>
      </c>
      <c r="N44" s="75" t="s">
        <v>188</v>
      </c>
      <c r="O44" s="262"/>
      <c r="P44" s="76">
        <v>3340</v>
      </c>
      <c r="Q44" s="417"/>
      <c r="R44" s="41" t="s">
        <v>189</v>
      </c>
      <c r="S44" s="41"/>
      <c r="T44" s="41"/>
      <c r="U44" s="41"/>
      <c r="V44" s="41"/>
      <c r="W44" s="41"/>
      <c r="X44" s="77">
        <v>43874</v>
      </c>
    </row>
    <row r="45" spans="1:24" s="9" customFormat="1" x14ac:dyDescent="0.25">
      <c r="A45" s="415"/>
      <c r="B45" s="427"/>
      <c r="C45" s="427"/>
      <c r="D45" s="427"/>
      <c r="E45" s="421"/>
      <c r="F45" s="421"/>
      <c r="G45" s="424"/>
      <c r="H45" s="89" t="s">
        <v>209</v>
      </c>
      <c r="I45" s="90">
        <v>2</v>
      </c>
      <c r="J45" s="152">
        <f t="shared" si="0"/>
        <v>8</v>
      </c>
      <c r="K45" s="158">
        <v>4</v>
      </c>
      <c r="L45" s="158">
        <v>2000</v>
      </c>
      <c r="M45" s="90">
        <v>420</v>
      </c>
      <c r="N45" s="89" t="s">
        <v>200</v>
      </c>
      <c r="O45" s="262"/>
      <c r="P45" s="90">
        <v>3346</v>
      </c>
      <c r="Q45" s="417"/>
      <c r="R45" s="41" t="s">
        <v>198</v>
      </c>
      <c r="S45" s="41"/>
      <c r="T45" s="41"/>
      <c r="U45" s="41"/>
      <c r="V45" s="41"/>
      <c r="W45" s="41"/>
      <c r="X45" s="92">
        <v>43896</v>
      </c>
    </row>
    <row r="46" spans="1:24" s="9" customFormat="1" ht="43.2" x14ac:dyDescent="0.25">
      <c r="A46" s="415"/>
      <c r="B46" s="427"/>
      <c r="C46" s="427"/>
      <c r="D46" s="427"/>
      <c r="E46" s="421"/>
      <c r="F46" s="421"/>
      <c r="G46" s="424"/>
      <c r="H46" s="103" t="s">
        <v>209</v>
      </c>
      <c r="I46" s="104">
        <v>2</v>
      </c>
      <c r="J46" s="152">
        <f t="shared" si="0"/>
        <v>8</v>
      </c>
      <c r="K46" s="158">
        <v>4</v>
      </c>
      <c r="L46" s="158">
        <v>2000</v>
      </c>
      <c r="M46" s="104">
        <v>420</v>
      </c>
      <c r="N46" s="103" t="s">
        <v>211</v>
      </c>
      <c r="O46" s="262"/>
      <c r="P46" s="104">
        <v>3352</v>
      </c>
      <c r="Q46" s="417"/>
      <c r="R46" s="41" t="s">
        <v>212</v>
      </c>
      <c r="S46" s="41"/>
      <c r="T46" s="41"/>
      <c r="U46" s="41"/>
      <c r="V46" s="41"/>
      <c r="W46" s="41"/>
      <c r="X46" s="105">
        <v>43903</v>
      </c>
    </row>
    <row r="47" spans="1:24" s="9" customFormat="1" x14ac:dyDescent="0.25">
      <c r="A47" s="415"/>
      <c r="B47" s="427"/>
      <c r="C47" s="427"/>
      <c r="D47" s="427"/>
      <c r="E47" s="421"/>
      <c r="F47" s="421"/>
      <c r="G47" s="424"/>
      <c r="H47" s="108" t="s">
        <v>225</v>
      </c>
      <c r="I47" s="109">
        <v>2</v>
      </c>
      <c r="J47" s="152">
        <f t="shared" si="0"/>
        <v>8</v>
      </c>
      <c r="K47" s="158">
        <v>4</v>
      </c>
      <c r="L47" s="158">
        <v>2000</v>
      </c>
      <c r="M47" s="109">
        <v>420</v>
      </c>
      <c r="N47" s="108" t="s">
        <v>227</v>
      </c>
      <c r="O47" s="262" t="s">
        <v>529</v>
      </c>
      <c r="P47" s="109">
        <v>3358</v>
      </c>
      <c r="Q47" s="417"/>
      <c r="R47" s="41" t="s">
        <v>226</v>
      </c>
      <c r="S47" s="41"/>
      <c r="T47" s="41"/>
      <c r="U47" s="41"/>
      <c r="V47" s="41"/>
      <c r="W47" s="41"/>
      <c r="X47" s="113">
        <v>43907</v>
      </c>
    </row>
    <row r="48" spans="1:24" s="9" customFormat="1" ht="43.2" x14ac:dyDescent="0.25">
      <c r="A48" s="415"/>
      <c r="B48" s="427"/>
      <c r="C48" s="427"/>
      <c r="D48" s="427"/>
      <c r="E48" s="421"/>
      <c r="F48" s="421"/>
      <c r="G48" s="424"/>
      <c r="H48" s="121" t="s">
        <v>225</v>
      </c>
      <c r="I48" s="122">
        <v>2</v>
      </c>
      <c r="J48" s="152">
        <f t="shared" si="0"/>
        <v>8</v>
      </c>
      <c r="K48" s="158">
        <v>4</v>
      </c>
      <c r="L48" s="158">
        <v>2000</v>
      </c>
      <c r="M48" s="122">
        <v>420</v>
      </c>
      <c r="N48" s="121" t="s">
        <v>239</v>
      </c>
      <c r="O48" s="262"/>
      <c r="P48" s="122">
        <v>3364</v>
      </c>
      <c r="Q48" s="417"/>
      <c r="R48" s="41" t="s">
        <v>238</v>
      </c>
      <c r="S48" s="41"/>
      <c r="T48" s="41"/>
      <c r="U48" s="41"/>
      <c r="V48" s="41"/>
      <c r="W48" s="41"/>
      <c r="X48" s="123">
        <v>43908</v>
      </c>
    </row>
    <row r="49" spans="1:24" s="9" customFormat="1" ht="28.8" x14ac:dyDescent="0.25">
      <c r="A49" s="415"/>
      <c r="B49" s="427"/>
      <c r="C49" s="427"/>
      <c r="D49" s="427"/>
      <c r="E49" s="421"/>
      <c r="F49" s="421"/>
      <c r="G49" s="424"/>
      <c r="H49" s="134" t="s">
        <v>52</v>
      </c>
      <c r="I49" s="135">
        <v>2</v>
      </c>
      <c r="J49" s="152">
        <f t="shared" si="0"/>
        <v>8</v>
      </c>
      <c r="K49" s="158">
        <v>4</v>
      </c>
      <c r="L49" s="158">
        <v>2000</v>
      </c>
      <c r="M49" s="135">
        <v>420</v>
      </c>
      <c r="N49" s="134" t="s">
        <v>482</v>
      </c>
      <c r="O49" s="262" t="s">
        <v>485</v>
      </c>
      <c r="P49" s="135">
        <v>3370</v>
      </c>
      <c r="Q49" s="417"/>
      <c r="R49" s="41" t="s">
        <v>253</v>
      </c>
      <c r="S49" s="41"/>
      <c r="T49" s="41"/>
      <c r="U49" s="41"/>
      <c r="V49" s="41"/>
      <c r="W49" s="41"/>
      <c r="X49" s="136">
        <v>43909</v>
      </c>
    </row>
    <row r="50" spans="1:24" s="9" customFormat="1" x14ac:dyDescent="0.25">
      <c r="A50" s="415"/>
      <c r="B50" s="427"/>
      <c r="C50" s="427"/>
      <c r="D50" s="427"/>
      <c r="E50" s="421"/>
      <c r="F50" s="421"/>
      <c r="G50" s="424"/>
      <c r="H50" s="147" t="s">
        <v>261</v>
      </c>
      <c r="I50" s="148">
        <v>2</v>
      </c>
      <c r="J50" s="152">
        <f t="shared" si="0"/>
        <v>8</v>
      </c>
      <c r="K50" s="158">
        <v>4</v>
      </c>
      <c r="L50" s="158">
        <v>2000</v>
      </c>
      <c r="M50" s="148">
        <v>420</v>
      </c>
      <c r="N50" s="147" t="s">
        <v>264</v>
      </c>
      <c r="O50" s="262"/>
      <c r="P50" s="148">
        <v>3376</v>
      </c>
      <c r="Q50" s="417"/>
      <c r="R50" s="41" t="s">
        <v>263</v>
      </c>
      <c r="S50" s="41"/>
      <c r="T50" s="41"/>
      <c r="U50" s="41"/>
      <c r="V50" s="41"/>
      <c r="W50" s="41"/>
      <c r="X50" s="149">
        <v>43923</v>
      </c>
    </row>
    <row r="51" spans="1:24" s="9" customFormat="1" x14ac:dyDescent="0.25">
      <c r="A51" s="415"/>
      <c r="B51" s="427"/>
      <c r="C51" s="427"/>
      <c r="D51" s="427"/>
      <c r="E51" s="421"/>
      <c r="F51" s="421"/>
      <c r="G51" s="424"/>
      <c r="H51" s="363" t="s">
        <v>5</v>
      </c>
      <c r="I51" s="364">
        <v>2</v>
      </c>
      <c r="J51" s="364">
        <f>ROUND(K51+(L51*2/1024),0)</f>
        <v>8</v>
      </c>
      <c r="K51" s="158">
        <v>4</v>
      </c>
      <c r="L51" s="158">
        <v>2000</v>
      </c>
      <c r="M51" s="364">
        <v>420</v>
      </c>
      <c r="N51" s="363" t="s">
        <v>275</v>
      </c>
      <c r="O51" s="363"/>
      <c r="P51" s="364">
        <v>3382</v>
      </c>
      <c r="Q51" s="417"/>
      <c r="R51" s="41" t="s">
        <v>274</v>
      </c>
      <c r="S51" s="41"/>
      <c r="T51" s="41"/>
      <c r="U51" s="41"/>
      <c r="V51" s="41"/>
      <c r="W51" s="41"/>
      <c r="X51" s="365">
        <v>43941</v>
      </c>
    </row>
    <row r="52" spans="1:24" s="9" customFormat="1" x14ac:dyDescent="0.25">
      <c r="A52" s="415"/>
      <c r="B52" s="427"/>
      <c r="C52" s="427"/>
      <c r="D52" s="427"/>
      <c r="E52" s="421"/>
      <c r="F52" s="421"/>
      <c r="G52" s="424"/>
      <c r="H52" s="363" t="s">
        <v>672</v>
      </c>
      <c r="I52" s="364">
        <v>2</v>
      </c>
      <c r="J52" s="364">
        <f>ROUND(K52+(L52*2/1024),0)</f>
        <v>6</v>
      </c>
      <c r="K52" s="158">
        <v>2</v>
      </c>
      <c r="L52" s="158">
        <v>2000</v>
      </c>
      <c r="M52" s="364">
        <v>300</v>
      </c>
      <c r="N52" s="363" t="s">
        <v>674</v>
      </c>
      <c r="O52" s="438" t="s">
        <v>676</v>
      </c>
      <c r="P52" s="364">
        <v>3386</v>
      </c>
      <c r="Q52" s="417"/>
      <c r="R52" s="408" t="s">
        <v>677</v>
      </c>
      <c r="S52" s="408"/>
      <c r="T52" s="408"/>
      <c r="U52" s="408" t="s">
        <v>685</v>
      </c>
      <c r="V52" s="408">
        <v>13408527712</v>
      </c>
      <c r="W52" s="443" t="s">
        <v>678</v>
      </c>
      <c r="X52" s="441">
        <v>44085</v>
      </c>
    </row>
    <row r="53" spans="1:24" s="9" customFormat="1" x14ac:dyDescent="0.25">
      <c r="A53" s="415"/>
      <c r="B53" s="427"/>
      <c r="C53" s="427"/>
      <c r="D53" s="427"/>
      <c r="E53" s="421"/>
      <c r="F53" s="421"/>
      <c r="G53" s="424"/>
      <c r="H53" s="363" t="s">
        <v>673</v>
      </c>
      <c r="I53" s="364">
        <v>2</v>
      </c>
      <c r="J53" s="364">
        <f>ROUND(K53+(L53*2/1024),0)</f>
        <v>6</v>
      </c>
      <c r="K53" s="158">
        <v>2</v>
      </c>
      <c r="L53" s="158">
        <v>2000</v>
      </c>
      <c r="M53" s="364">
        <v>300</v>
      </c>
      <c r="N53" s="363" t="s">
        <v>675</v>
      </c>
      <c r="O53" s="439"/>
      <c r="P53" s="364">
        <v>3387</v>
      </c>
      <c r="Q53" s="417"/>
      <c r="R53" s="409"/>
      <c r="S53" s="409"/>
      <c r="T53" s="409"/>
      <c r="U53" s="409"/>
      <c r="V53" s="409"/>
      <c r="W53" s="444"/>
      <c r="X53" s="442"/>
    </row>
    <row r="54" spans="1:24" s="9" customFormat="1" ht="28.05" customHeight="1" x14ac:dyDescent="0.25">
      <c r="A54" s="415"/>
      <c r="B54" s="427"/>
      <c r="C54" s="427"/>
      <c r="D54" s="427"/>
      <c r="E54" s="421"/>
      <c r="F54" s="421"/>
      <c r="G54" s="424"/>
      <c r="H54" s="376" t="s">
        <v>703</v>
      </c>
      <c r="I54" s="377">
        <v>2</v>
      </c>
      <c r="J54" s="377">
        <v>6</v>
      </c>
      <c r="K54" s="158"/>
      <c r="L54" s="158"/>
      <c r="M54" s="377">
        <v>300</v>
      </c>
      <c r="N54" s="376" t="s">
        <v>697</v>
      </c>
      <c r="O54" s="439"/>
      <c r="P54" s="377">
        <v>3390</v>
      </c>
      <c r="Q54" s="417"/>
      <c r="R54" s="408" t="s">
        <v>698</v>
      </c>
      <c r="S54" s="408" t="s">
        <v>699</v>
      </c>
      <c r="T54" s="408" t="s">
        <v>700</v>
      </c>
      <c r="U54" s="408" t="s">
        <v>701</v>
      </c>
      <c r="V54" s="408">
        <v>15951730288</v>
      </c>
      <c r="W54" s="408" t="s">
        <v>702</v>
      </c>
      <c r="X54" s="441">
        <v>44089</v>
      </c>
    </row>
    <row r="55" spans="1:24" s="9" customFormat="1" x14ac:dyDescent="0.25">
      <c r="A55" s="415"/>
      <c r="B55" s="427"/>
      <c r="C55" s="427"/>
      <c r="D55" s="427"/>
      <c r="E55" s="421"/>
      <c r="F55" s="421"/>
      <c r="G55" s="424"/>
      <c r="H55" s="376" t="s">
        <v>704</v>
      </c>
      <c r="I55" s="377">
        <v>2</v>
      </c>
      <c r="J55" s="377">
        <v>6</v>
      </c>
      <c r="K55" s="158"/>
      <c r="L55" s="158"/>
      <c r="M55" s="377">
        <v>300</v>
      </c>
      <c r="N55" s="376" t="s">
        <v>696</v>
      </c>
      <c r="O55" s="440"/>
      <c r="P55" s="377">
        <v>3391</v>
      </c>
      <c r="Q55" s="417"/>
      <c r="R55" s="409"/>
      <c r="S55" s="409"/>
      <c r="T55" s="409"/>
      <c r="U55" s="409"/>
      <c r="V55" s="409"/>
      <c r="W55" s="409"/>
      <c r="X55" s="442"/>
    </row>
    <row r="56" spans="1:24" s="9" customFormat="1" x14ac:dyDescent="0.25">
      <c r="A56" s="415"/>
      <c r="B56" s="427"/>
      <c r="C56" s="427"/>
      <c r="D56" s="427"/>
      <c r="E56" s="421"/>
      <c r="F56" s="421"/>
      <c r="G56" s="424"/>
      <c r="H56" s="13"/>
      <c r="I56" s="15"/>
      <c r="J56" s="152"/>
      <c r="K56" s="158"/>
      <c r="L56" s="158"/>
      <c r="M56" s="15"/>
      <c r="N56" s="13"/>
      <c r="O56" s="262"/>
      <c r="P56" s="15"/>
      <c r="Q56" s="417"/>
      <c r="R56" s="41"/>
      <c r="S56" s="41"/>
      <c r="T56" s="41"/>
      <c r="U56" s="41"/>
      <c r="V56" s="41"/>
      <c r="W56" s="41"/>
      <c r="X56" s="30"/>
    </row>
    <row r="57" spans="1:24" s="9" customFormat="1" ht="14.4" customHeight="1" x14ac:dyDescent="0.25">
      <c r="A57" s="414" t="s">
        <v>173</v>
      </c>
      <c r="B57" s="427"/>
      <c r="C57" s="427"/>
      <c r="D57" s="427"/>
      <c r="E57" s="421"/>
      <c r="F57" s="421"/>
      <c r="G57" s="424"/>
      <c r="H57" s="15" t="s">
        <v>40</v>
      </c>
      <c r="I57" s="15">
        <v>4</v>
      </c>
      <c r="J57" s="152">
        <f t="shared" si="0"/>
        <v>12</v>
      </c>
      <c r="K57" s="158">
        <v>8</v>
      </c>
      <c r="L57" s="158">
        <v>2000</v>
      </c>
      <c r="M57" s="15">
        <v>420</v>
      </c>
      <c r="N57" s="15" t="s">
        <v>39</v>
      </c>
      <c r="O57" s="263"/>
      <c r="P57" s="15">
        <v>3307</v>
      </c>
      <c r="Q57" s="416" t="s">
        <v>133</v>
      </c>
      <c r="R57" s="15" t="s">
        <v>41</v>
      </c>
      <c r="S57" s="354"/>
      <c r="T57" s="354"/>
      <c r="U57" s="354"/>
      <c r="V57" s="354"/>
      <c r="W57" s="354"/>
      <c r="X57" s="30">
        <v>43637</v>
      </c>
    </row>
    <row r="58" spans="1:24" s="9" customFormat="1" ht="28.8" x14ac:dyDescent="0.25">
      <c r="A58" s="415"/>
      <c r="B58" s="427"/>
      <c r="C58" s="427"/>
      <c r="D58" s="427"/>
      <c r="E58" s="421"/>
      <c r="F58" s="421"/>
      <c r="G58" s="424"/>
      <c r="H58" s="15" t="s">
        <v>63</v>
      </c>
      <c r="I58" s="15">
        <v>4</v>
      </c>
      <c r="J58" s="152">
        <f t="shared" si="0"/>
        <v>12</v>
      </c>
      <c r="K58" s="158">
        <v>8</v>
      </c>
      <c r="L58" s="158">
        <v>2000</v>
      </c>
      <c r="M58" s="15">
        <v>420</v>
      </c>
      <c r="N58" s="15" t="s">
        <v>64</v>
      </c>
      <c r="O58" s="263"/>
      <c r="P58" s="15">
        <v>3309</v>
      </c>
      <c r="Q58" s="417"/>
      <c r="R58" s="24" t="s">
        <v>151</v>
      </c>
      <c r="S58" s="41"/>
      <c r="T58" s="41"/>
      <c r="U58" s="41"/>
      <c r="V58" s="41"/>
      <c r="W58" s="41"/>
      <c r="X58" s="30">
        <v>43692</v>
      </c>
    </row>
    <row r="59" spans="1:24" s="9" customFormat="1" ht="18" customHeight="1" x14ac:dyDescent="0.25">
      <c r="A59" s="415"/>
      <c r="B59" s="427"/>
      <c r="C59" s="427"/>
      <c r="D59" s="427"/>
      <c r="E59" s="421"/>
      <c r="F59" s="421"/>
      <c r="G59" s="424"/>
      <c r="H59" s="15" t="s">
        <v>47</v>
      </c>
      <c r="I59" s="15">
        <v>4</v>
      </c>
      <c r="J59" s="152">
        <f t="shared" si="0"/>
        <v>12</v>
      </c>
      <c r="K59" s="158">
        <v>8</v>
      </c>
      <c r="L59" s="158">
        <v>2000</v>
      </c>
      <c r="M59" s="15">
        <v>420</v>
      </c>
      <c r="N59" s="15" t="s">
        <v>74</v>
      </c>
      <c r="O59" s="263"/>
      <c r="P59" s="15">
        <v>3313</v>
      </c>
      <c r="Q59" s="417"/>
      <c r="R59" s="15" t="s">
        <v>73</v>
      </c>
      <c r="S59" s="354"/>
      <c r="T59" s="354"/>
      <c r="U59" s="354"/>
      <c r="V59" s="354"/>
      <c r="W59" s="354"/>
      <c r="X59" s="30">
        <v>43734</v>
      </c>
    </row>
    <row r="60" spans="1:24" s="9" customFormat="1" ht="18" customHeight="1" x14ac:dyDescent="0.25">
      <c r="A60" s="415"/>
      <c r="B60" s="427"/>
      <c r="C60" s="427"/>
      <c r="D60" s="427"/>
      <c r="E60" s="421"/>
      <c r="F60" s="421"/>
      <c r="G60" s="424"/>
      <c r="H60" s="13" t="s">
        <v>209</v>
      </c>
      <c r="I60" s="15">
        <v>4</v>
      </c>
      <c r="J60" s="152">
        <f t="shared" si="0"/>
        <v>12</v>
      </c>
      <c r="K60" s="158">
        <v>8</v>
      </c>
      <c r="L60" s="158">
        <v>2000</v>
      </c>
      <c r="M60" s="15">
        <v>420</v>
      </c>
      <c r="N60" s="13" t="s">
        <v>111</v>
      </c>
      <c r="O60" s="262"/>
      <c r="P60" s="15">
        <v>3315</v>
      </c>
      <c r="Q60" s="417"/>
      <c r="R60" s="13" t="s">
        <v>109</v>
      </c>
      <c r="S60" s="353"/>
      <c r="T60" s="353"/>
      <c r="U60" s="353"/>
      <c r="V60" s="353"/>
      <c r="W60" s="353"/>
      <c r="X60" s="30">
        <v>43788</v>
      </c>
    </row>
    <row r="61" spans="1:24" s="9" customFormat="1" ht="18" customHeight="1" x14ac:dyDescent="0.25">
      <c r="A61" s="415"/>
      <c r="B61" s="427"/>
      <c r="C61" s="427"/>
      <c r="D61" s="427"/>
      <c r="E61" s="421"/>
      <c r="F61" s="421"/>
      <c r="G61" s="424"/>
      <c r="H61" s="22" t="s">
        <v>5</v>
      </c>
      <c r="I61" s="20">
        <v>2</v>
      </c>
      <c r="J61" s="152">
        <f t="shared" si="0"/>
        <v>8</v>
      </c>
      <c r="K61" s="158">
        <v>4</v>
      </c>
      <c r="L61" s="158">
        <v>2000</v>
      </c>
      <c r="M61" s="20">
        <v>420</v>
      </c>
      <c r="N61" s="22" t="s">
        <v>129</v>
      </c>
      <c r="O61" s="262"/>
      <c r="P61" s="20">
        <v>3321</v>
      </c>
      <c r="Q61" s="417"/>
      <c r="R61" s="22" t="s">
        <v>128</v>
      </c>
      <c r="S61" s="353"/>
      <c r="T61" s="353"/>
      <c r="U61" s="353"/>
      <c r="V61" s="353"/>
      <c r="W61" s="353"/>
      <c r="X61" s="30">
        <v>43803</v>
      </c>
    </row>
    <row r="62" spans="1:24" s="9" customFormat="1" ht="18" customHeight="1" x14ac:dyDescent="0.25">
      <c r="A62" s="415"/>
      <c r="B62" s="427"/>
      <c r="C62" s="427"/>
      <c r="D62" s="427"/>
      <c r="E62" s="421"/>
      <c r="F62" s="421"/>
      <c r="G62" s="424"/>
      <c r="H62" s="32" t="s">
        <v>5</v>
      </c>
      <c r="I62" s="31">
        <v>2</v>
      </c>
      <c r="J62" s="152">
        <f t="shared" si="0"/>
        <v>8</v>
      </c>
      <c r="K62" s="158">
        <v>4</v>
      </c>
      <c r="L62" s="158">
        <v>2000</v>
      </c>
      <c r="M62" s="31">
        <v>420</v>
      </c>
      <c r="N62" s="32" t="s">
        <v>137</v>
      </c>
      <c r="O62" s="262" t="s">
        <v>518</v>
      </c>
      <c r="P62" s="31">
        <v>3323</v>
      </c>
      <c r="Q62" s="417"/>
      <c r="R62" s="32" t="s">
        <v>138</v>
      </c>
      <c r="S62" s="353"/>
      <c r="T62" s="353"/>
      <c r="U62" s="353"/>
      <c r="V62" s="353"/>
      <c r="W62" s="353"/>
      <c r="X62" s="33">
        <v>43808</v>
      </c>
    </row>
    <row r="63" spans="1:24" s="9" customFormat="1" ht="28.8" x14ac:dyDescent="0.25">
      <c r="A63" s="415"/>
      <c r="B63" s="427"/>
      <c r="C63" s="427"/>
      <c r="D63" s="427"/>
      <c r="E63" s="421"/>
      <c r="F63" s="421"/>
      <c r="G63" s="424"/>
      <c r="H63" s="43" t="s">
        <v>5</v>
      </c>
      <c r="I63" s="42">
        <v>2</v>
      </c>
      <c r="J63" s="152">
        <f t="shared" si="0"/>
        <v>8</v>
      </c>
      <c r="K63" s="158">
        <v>4</v>
      </c>
      <c r="L63" s="158">
        <v>2000</v>
      </c>
      <c r="M63" s="42">
        <v>420</v>
      </c>
      <c r="N63" s="43" t="s">
        <v>154</v>
      </c>
      <c r="O63" s="262"/>
      <c r="P63" s="42">
        <v>3329</v>
      </c>
      <c r="Q63" s="417"/>
      <c r="R63" s="41" t="s">
        <v>153</v>
      </c>
      <c r="S63" s="41"/>
      <c r="T63" s="41"/>
      <c r="U63" s="41"/>
      <c r="V63" s="41"/>
      <c r="W63" s="41"/>
      <c r="X63" s="44">
        <v>43812</v>
      </c>
    </row>
    <row r="64" spans="1:24" s="9" customFormat="1" ht="28.8" x14ac:dyDescent="0.25">
      <c r="A64" s="415"/>
      <c r="B64" s="427"/>
      <c r="C64" s="427"/>
      <c r="D64" s="427"/>
      <c r="E64" s="421"/>
      <c r="F64" s="421"/>
      <c r="G64" s="424"/>
      <c r="H64" s="140" t="s">
        <v>57</v>
      </c>
      <c r="I64" s="141">
        <v>2</v>
      </c>
      <c r="J64" s="152">
        <f t="shared" si="0"/>
        <v>8</v>
      </c>
      <c r="K64" s="158">
        <v>4</v>
      </c>
      <c r="L64" s="158">
        <v>2000</v>
      </c>
      <c r="M64" s="141">
        <v>420</v>
      </c>
      <c r="N64" s="140" t="s">
        <v>166</v>
      </c>
      <c r="O64" s="262"/>
      <c r="P64" s="141">
        <v>3335</v>
      </c>
      <c r="Q64" s="417"/>
      <c r="R64" s="41" t="s">
        <v>161</v>
      </c>
      <c r="S64" s="41"/>
      <c r="T64" s="41"/>
      <c r="U64" s="41"/>
      <c r="V64" s="41"/>
      <c r="W64" s="41"/>
      <c r="X64" s="144">
        <v>43817</v>
      </c>
    </row>
    <row r="65" spans="1:24" s="9" customFormat="1" ht="28.8" x14ac:dyDescent="0.25">
      <c r="A65" s="415"/>
      <c r="B65" s="427"/>
      <c r="C65" s="427"/>
      <c r="D65" s="427"/>
      <c r="E65" s="421"/>
      <c r="F65" s="421"/>
      <c r="G65" s="424"/>
      <c r="H65" s="81" t="s">
        <v>5</v>
      </c>
      <c r="I65" s="82">
        <v>2</v>
      </c>
      <c r="J65" s="152">
        <f t="shared" si="0"/>
        <v>8</v>
      </c>
      <c r="K65" s="158">
        <v>4</v>
      </c>
      <c r="L65" s="158">
        <v>2000</v>
      </c>
      <c r="M65" s="82">
        <v>420</v>
      </c>
      <c r="N65" s="81" t="s">
        <v>190</v>
      </c>
      <c r="O65" s="262"/>
      <c r="P65" s="82">
        <v>3341</v>
      </c>
      <c r="Q65" s="417"/>
      <c r="R65" s="41" t="s">
        <v>189</v>
      </c>
      <c r="S65" s="41"/>
      <c r="T65" s="41"/>
      <c r="U65" s="41"/>
      <c r="V65" s="41"/>
      <c r="W65" s="41"/>
      <c r="X65" s="83">
        <v>43874</v>
      </c>
    </row>
    <row r="66" spans="1:24" s="9" customFormat="1" ht="43.2" x14ac:dyDescent="0.25">
      <c r="A66" s="415"/>
      <c r="B66" s="427"/>
      <c r="C66" s="427"/>
      <c r="D66" s="427"/>
      <c r="E66" s="421"/>
      <c r="F66" s="421"/>
      <c r="G66" s="424"/>
      <c r="H66" s="89" t="s">
        <v>5</v>
      </c>
      <c r="I66" s="90">
        <v>2</v>
      </c>
      <c r="J66" s="152">
        <f t="shared" si="0"/>
        <v>8</v>
      </c>
      <c r="K66" s="158">
        <v>4</v>
      </c>
      <c r="L66" s="158">
        <v>2000</v>
      </c>
      <c r="M66" s="90">
        <v>420</v>
      </c>
      <c r="N66" s="89" t="s">
        <v>202</v>
      </c>
      <c r="O66" s="262"/>
      <c r="P66" s="90">
        <v>3347</v>
      </c>
      <c r="Q66" s="417"/>
      <c r="R66" s="41" t="s">
        <v>204</v>
      </c>
      <c r="S66" s="41"/>
      <c r="T66" s="41"/>
      <c r="U66" s="41"/>
      <c r="V66" s="41"/>
      <c r="W66" s="41"/>
      <c r="X66" s="92">
        <v>43896</v>
      </c>
    </row>
    <row r="67" spans="1:24" s="9" customFormat="1" ht="43.2" x14ac:dyDescent="0.25">
      <c r="A67" s="415"/>
      <c r="B67" s="427"/>
      <c r="C67" s="427"/>
      <c r="D67" s="427"/>
      <c r="E67" s="421"/>
      <c r="F67" s="421"/>
      <c r="G67" s="424"/>
      <c r="H67" s="103" t="s">
        <v>40</v>
      </c>
      <c r="I67" s="104">
        <v>2</v>
      </c>
      <c r="J67" s="152">
        <f t="shared" si="0"/>
        <v>8</v>
      </c>
      <c r="K67" s="158">
        <v>4</v>
      </c>
      <c r="L67" s="158">
        <v>2000</v>
      </c>
      <c r="M67" s="104">
        <v>420</v>
      </c>
      <c r="N67" s="103" t="s">
        <v>213</v>
      </c>
      <c r="O67" s="262"/>
      <c r="P67" s="104">
        <v>3353</v>
      </c>
      <c r="Q67" s="417"/>
      <c r="R67" s="41" t="s">
        <v>215</v>
      </c>
      <c r="S67" s="41"/>
      <c r="T67" s="41"/>
      <c r="U67" s="41"/>
      <c r="V67" s="41"/>
      <c r="W67" s="41"/>
      <c r="X67" s="105">
        <v>43903</v>
      </c>
    </row>
    <row r="68" spans="1:24" s="9" customFormat="1" x14ac:dyDescent="0.25">
      <c r="A68" s="415"/>
      <c r="B68" s="427"/>
      <c r="C68" s="427"/>
      <c r="D68" s="427"/>
      <c r="E68" s="421"/>
      <c r="F68" s="421"/>
      <c r="G68" s="424"/>
      <c r="H68" s="108" t="s">
        <v>228</v>
      </c>
      <c r="I68" s="109">
        <v>2</v>
      </c>
      <c r="J68" s="152">
        <f t="shared" si="0"/>
        <v>8</v>
      </c>
      <c r="K68" s="158">
        <v>4</v>
      </c>
      <c r="L68" s="158">
        <v>2000</v>
      </c>
      <c r="M68" s="109">
        <v>420</v>
      </c>
      <c r="N68" s="108" t="s">
        <v>229</v>
      </c>
      <c r="O68" s="262" t="s">
        <v>529</v>
      </c>
      <c r="P68" s="109">
        <v>3359</v>
      </c>
      <c r="Q68" s="417"/>
      <c r="R68" s="41" t="s">
        <v>226</v>
      </c>
      <c r="S68" s="41"/>
      <c r="T68" s="41"/>
      <c r="U68" s="41"/>
      <c r="V68" s="41"/>
      <c r="W68" s="41"/>
      <c r="X68" s="113">
        <v>43907</v>
      </c>
    </row>
    <row r="69" spans="1:24" s="9" customFormat="1" ht="43.2" x14ac:dyDescent="0.25">
      <c r="A69" s="415"/>
      <c r="B69" s="427"/>
      <c r="C69" s="427"/>
      <c r="D69" s="427"/>
      <c r="E69" s="421"/>
      <c r="F69" s="421"/>
      <c r="G69" s="424"/>
      <c r="H69" s="121" t="s">
        <v>228</v>
      </c>
      <c r="I69" s="122">
        <v>2</v>
      </c>
      <c r="J69" s="152">
        <f t="shared" si="0"/>
        <v>8</v>
      </c>
      <c r="K69" s="158">
        <v>4</v>
      </c>
      <c r="L69" s="158">
        <v>2000</v>
      </c>
      <c r="M69" s="122">
        <v>420</v>
      </c>
      <c r="N69" s="121" t="s">
        <v>241</v>
      </c>
      <c r="O69" s="262"/>
      <c r="P69" s="122">
        <v>3365</v>
      </c>
      <c r="Q69" s="417"/>
      <c r="R69" s="41" t="s">
        <v>240</v>
      </c>
      <c r="S69" s="41"/>
      <c r="T69" s="41"/>
      <c r="U69" s="41"/>
      <c r="V69" s="41"/>
      <c r="W69" s="41"/>
      <c r="X69" s="123">
        <v>43908</v>
      </c>
    </row>
    <row r="70" spans="1:24" s="9" customFormat="1" ht="28.8" x14ac:dyDescent="0.25">
      <c r="A70" s="415"/>
      <c r="B70" s="427"/>
      <c r="C70" s="427"/>
      <c r="D70" s="427"/>
      <c r="E70" s="421"/>
      <c r="F70" s="421"/>
      <c r="G70" s="424"/>
      <c r="H70" s="140" t="s">
        <v>5</v>
      </c>
      <c r="I70" s="141">
        <v>2</v>
      </c>
      <c r="J70" s="152">
        <f t="shared" si="0"/>
        <v>8</v>
      </c>
      <c r="K70" s="158">
        <v>4</v>
      </c>
      <c r="L70" s="158">
        <v>2000</v>
      </c>
      <c r="M70" s="141">
        <v>420</v>
      </c>
      <c r="N70" s="140" t="s">
        <v>483</v>
      </c>
      <c r="O70" s="262" t="s">
        <v>485</v>
      </c>
      <c r="P70" s="141">
        <v>3371</v>
      </c>
      <c r="Q70" s="417"/>
      <c r="R70" s="41" t="s">
        <v>253</v>
      </c>
      <c r="S70" s="41"/>
      <c r="T70" s="41"/>
      <c r="U70" s="41"/>
      <c r="V70" s="41"/>
      <c r="W70" s="41"/>
      <c r="X70" s="144">
        <v>43909</v>
      </c>
    </row>
    <row r="71" spans="1:24" s="9" customFormat="1" ht="28.8" x14ac:dyDescent="0.25">
      <c r="A71" s="415"/>
      <c r="B71" s="427"/>
      <c r="C71" s="427"/>
      <c r="D71" s="427"/>
      <c r="E71" s="421"/>
      <c r="F71" s="421"/>
      <c r="G71" s="424"/>
      <c r="H71" s="155" t="s">
        <v>45</v>
      </c>
      <c r="I71" s="156">
        <v>2</v>
      </c>
      <c r="J71" s="156">
        <f>ROUND(K71+(L71*2/1024),0)</f>
        <v>8</v>
      </c>
      <c r="K71" s="158">
        <v>4</v>
      </c>
      <c r="L71" s="158">
        <v>2000</v>
      </c>
      <c r="M71" s="156">
        <v>420</v>
      </c>
      <c r="N71" s="155" t="s">
        <v>265</v>
      </c>
      <c r="O71" s="262"/>
      <c r="P71" s="156">
        <v>3377</v>
      </c>
      <c r="Q71" s="417"/>
      <c r="R71" s="41" t="s">
        <v>266</v>
      </c>
      <c r="S71" s="41"/>
      <c r="T71" s="41"/>
      <c r="U71" s="41"/>
      <c r="V71" s="41"/>
      <c r="W71" s="41"/>
      <c r="X71" s="157">
        <v>43924</v>
      </c>
    </row>
    <row r="72" spans="1:24" s="9" customFormat="1" x14ac:dyDescent="0.25">
      <c r="A72" s="415"/>
      <c r="B72" s="427"/>
      <c r="C72" s="427"/>
      <c r="D72" s="427"/>
      <c r="E72" s="421"/>
      <c r="F72" s="421"/>
      <c r="G72" s="424"/>
      <c r="H72" s="373" t="s">
        <v>45</v>
      </c>
      <c r="I72" s="374">
        <v>2</v>
      </c>
      <c r="J72" s="374">
        <f>ROUND(K72+(L72*2/1024),0)</f>
        <v>8</v>
      </c>
      <c r="K72" s="158">
        <v>4</v>
      </c>
      <c r="L72" s="158">
        <v>2000</v>
      </c>
      <c r="M72" s="374">
        <v>420</v>
      </c>
      <c r="N72" s="373" t="s">
        <v>281</v>
      </c>
      <c r="O72" s="438" t="s">
        <v>496</v>
      </c>
      <c r="P72" s="374">
        <v>3383</v>
      </c>
      <c r="Q72" s="417"/>
      <c r="R72" s="41" t="s">
        <v>282</v>
      </c>
      <c r="S72" s="41"/>
      <c r="T72" s="41"/>
      <c r="U72" s="41"/>
      <c r="V72" s="41"/>
      <c r="W72" s="41"/>
      <c r="X72" s="375">
        <v>43941</v>
      </c>
    </row>
    <row r="73" spans="1:24" s="9" customFormat="1" ht="28.8" customHeight="1" x14ac:dyDescent="0.25">
      <c r="A73" s="415"/>
      <c r="B73" s="427"/>
      <c r="C73" s="427"/>
      <c r="D73" s="427"/>
      <c r="E73" s="421"/>
      <c r="F73" s="421"/>
      <c r="G73" s="424"/>
      <c r="H73" s="373" t="s">
        <v>45</v>
      </c>
      <c r="I73" s="374">
        <v>2</v>
      </c>
      <c r="J73" s="374">
        <f>ROUND(K73+(L73*2/1024),0)</f>
        <v>8</v>
      </c>
      <c r="K73" s="158">
        <v>4</v>
      </c>
      <c r="L73" s="158">
        <v>2000</v>
      </c>
      <c r="M73" s="374">
        <v>420</v>
      </c>
      <c r="N73" s="373" t="s">
        <v>689</v>
      </c>
      <c r="O73" s="439"/>
      <c r="P73" s="374">
        <v>3388</v>
      </c>
      <c r="Q73" s="417"/>
      <c r="R73" s="408" t="s">
        <v>691</v>
      </c>
      <c r="S73" s="408" t="s">
        <v>692</v>
      </c>
      <c r="T73" s="408" t="s">
        <v>693</v>
      </c>
      <c r="U73" s="408" t="s">
        <v>694</v>
      </c>
      <c r="V73" s="408">
        <v>18121086387</v>
      </c>
      <c r="W73" s="408" t="s">
        <v>695</v>
      </c>
      <c r="X73" s="445">
        <v>44088</v>
      </c>
    </row>
    <row r="74" spans="1:24" s="9" customFormat="1" x14ac:dyDescent="0.25">
      <c r="A74" s="415"/>
      <c r="B74" s="427"/>
      <c r="C74" s="427"/>
      <c r="D74" s="427"/>
      <c r="E74" s="421"/>
      <c r="F74" s="421"/>
      <c r="G74" s="424"/>
      <c r="H74" s="373" t="s">
        <v>47</v>
      </c>
      <c r="I74" s="374">
        <v>2</v>
      </c>
      <c r="J74" s="374">
        <f>ROUND(K74+(L74*2/1024),0)</f>
        <v>8</v>
      </c>
      <c r="K74" s="158">
        <v>4</v>
      </c>
      <c r="L74" s="158">
        <v>2000</v>
      </c>
      <c r="M74" s="374">
        <v>420</v>
      </c>
      <c r="N74" s="373" t="s">
        <v>690</v>
      </c>
      <c r="O74" s="440"/>
      <c r="P74" s="374">
        <v>3389</v>
      </c>
      <c r="Q74" s="417"/>
      <c r="R74" s="409"/>
      <c r="S74" s="409"/>
      <c r="T74" s="409"/>
      <c r="U74" s="409"/>
      <c r="V74" s="409"/>
      <c r="W74" s="409"/>
      <c r="X74" s="409"/>
    </row>
    <row r="75" spans="1:24" s="9" customFormat="1" x14ac:dyDescent="0.25">
      <c r="A75" s="415"/>
      <c r="B75" s="427"/>
      <c r="C75" s="427"/>
      <c r="D75" s="427"/>
      <c r="E75" s="422"/>
      <c r="F75" s="422"/>
      <c r="G75" s="425"/>
      <c r="H75" s="140"/>
      <c r="I75" s="141">
        <v>2</v>
      </c>
      <c r="J75" s="152">
        <f t="shared" si="0"/>
        <v>8</v>
      </c>
      <c r="K75" s="158">
        <v>4</v>
      </c>
      <c r="L75" s="158">
        <v>2000</v>
      </c>
      <c r="M75" s="141">
        <v>420</v>
      </c>
      <c r="N75" s="140"/>
      <c r="O75" s="262"/>
      <c r="P75" s="141"/>
      <c r="Q75" s="417"/>
      <c r="R75" s="41"/>
      <c r="S75" s="41"/>
      <c r="T75" s="41"/>
      <c r="U75" s="41"/>
      <c r="V75" s="41"/>
      <c r="W75" s="41"/>
      <c r="X75" s="375"/>
    </row>
    <row r="76" spans="1:24" s="7" customFormat="1" ht="18" customHeight="1" x14ac:dyDescent="0.25">
      <c r="A76" s="429" t="s">
        <v>232</v>
      </c>
      <c r="B76" s="427"/>
      <c r="C76" s="427"/>
      <c r="D76" s="427"/>
      <c r="E76" s="432" t="str">
        <f>TEXT(ROUND(SUM(I76:I108)/B3*100,4),"0.00")</f>
        <v>218.75</v>
      </c>
      <c r="F76" s="432" t="str">
        <f>TEXT(ROUND(SUM(J76:J108)/C3*100,4),"0.00")</f>
        <v>212.50</v>
      </c>
      <c r="G76" s="435" t="str">
        <f>TEXT(ROUND(SUM(M76:M108)/(D3*1024)*100,4),"0.00")</f>
        <v>75.20</v>
      </c>
      <c r="H76" s="17" t="s">
        <v>45</v>
      </c>
      <c r="I76" s="17">
        <v>4</v>
      </c>
      <c r="J76" s="151">
        <f t="shared" si="0"/>
        <v>10</v>
      </c>
      <c r="K76" s="158">
        <v>6</v>
      </c>
      <c r="L76" s="158">
        <v>2000</v>
      </c>
      <c r="M76" s="17">
        <v>420</v>
      </c>
      <c r="N76" s="17" t="s">
        <v>48</v>
      </c>
      <c r="O76" s="261"/>
      <c r="P76" s="17">
        <v>3306</v>
      </c>
      <c r="Q76" s="418" t="s">
        <v>409</v>
      </c>
      <c r="R76" s="17" t="s">
        <v>46</v>
      </c>
      <c r="S76" s="352"/>
      <c r="T76" s="352"/>
      <c r="U76" s="352"/>
      <c r="V76" s="352"/>
      <c r="W76" s="352"/>
      <c r="X76" s="28">
        <v>43665</v>
      </c>
    </row>
    <row r="77" spans="1:24" s="7" customFormat="1" ht="18" customHeight="1" x14ac:dyDescent="0.25">
      <c r="A77" s="430"/>
      <c r="B77" s="427"/>
      <c r="C77" s="427"/>
      <c r="D77" s="427"/>
      <c r="E77" s="433"/>
      <c r="F77" s="433"/>
      <c r="G77" s="436"/>
      <c r="H77" s="17" t="s">
        <v>57</v>
      </c>
      <c r="I77" s="17">
        <v>2</v>
      </c>
      <c r="J77" s="151">
        <f t="shared" ref="J77:J108" si="1">ROUND(K77+(L77*2/1024),0)</f>
        <v>8</v>
      </c>
      <c r="K77" s="158">
        <v>4</v>
      </c>
      <c r="L77" s="158">
        <v>2000</v>
      </c>
      <c r="M77" s="17">
        <v>420</v>
      </c>
      <c r="N77" s="17" t="s">
        <v>58</v>
      </c>
      <c r="O77" s="261"/>
      <c r="P77" s="17">
        <v>3308</v>
      </c>
      <c r="Q77" s="419"/>
      <c r="R77" s="17" t="s">
        <v>54</v>
      </c>
      <c r="S77" s="352"/>
      <c r="T77" s="352"/>
      <c r="U77" s="352"/>
      <c r="V77" s="352"/>
      <c r="W77" s="352"/>
      <c r="X77" s="28">
        <v>43669</v>
      </c>
    </row>
    <row r="78" spans="1:24" s="7" customFormat="1" ht="30" customHeight="1" x14ac:dyDescent="0.25">
      <c r="A78" s="430"/>
      <c r="B78" s="427"/>
      <c r="C78" s="427"/>
      <c r="D78" s="427"/>
      <c r="E78" s="433"/>
      <c r="F78" s="433"/>
      <c r="G78" s="436"/>
      <c r="H78" s="16" t="s">
        <v>90</v>
      </c>
      <c r="I78" s="17">
        <v>2</v>
      </c>
      <c r="J78" s="151">
        <f t="shared" si="1"/>
        <v>8</v>
      </c>
      <c r="K78" s="158">
        <v>4</v>
      </c>
      <c r="L78" s="158">
        <v>2000</v>
      </c>
      <c r="M78" s="17">
        <v>420</v>
      </c>
      <c r="N78" s="17" t="s">
        <v>89</v>
      </c>
      <c r="O78" s="261"/>
      <c r="P78" s="17">
        <v>3310</v>
      </c>
      <c r="Q78" s="419"/>
      <c r="R78" s="16" t="s">
        <v>122</v>
      </c>
      <c r="S78" s="351"/>
      <c r="T78" s="351"/>
      <c r="U78" s="351"/>
      <c r="V78" s="351"/>
      <c r="W78" s="351"/>
      <c r="X78" s="28">
        <v>43752</v>
      </c>
    </row>
    <row r="79" spans="1:24" s="7" customFormat="1" ht="18" customHeight="1" x14ac:dyDescent="0.25">
      <c r="A79" s="430"/>
      <c r="B79" s="427"/>
      <c r="C79" s="427"/>
      <c r="D79" s="427"/>
      <c r="E79" s="433"/>
      <c r="F79" s="433"/>
      <c r="G79" s="436"/>
      <c r="H79" s="16" t="s">
        <v>97</v>
      </c>
      <c r="I79" s="17">
        <v>2</v>
      </c>
      <c r="J79" s="151">
        <f t="shared" si="1"/>
        <v>8</v>
      </c>
      <c r="K79" s="158">
        <v>4</v>
      </c>
      <c r="L79" s="158">
        <v>2000</v>
      </c>
      <c r="M79" s="17">
        <v>420</v>
      </c>
      <c r="N79" s="16" t="s">
        <v>96</v>
      </c>
      <c r="O79" s="260"/>
      <c r="P79" s="17">
        <v>3312</v>
      </c>
      <c r="Q79" s="419"/>
      <c r="R79" s="16" t="s">
        <v>98</v>
      </c>
      <c r="S79" s="351"/>
      <c r="T79" s="351"/>
      <c r="U79" s="351"/>
      <c r="V79" s="351"/>
      <c r="W79" s="351"/>
      <c r="X79" s="28">
        <v>43766</v>
      </c>
    </row>
    <row r="80" spans="1:24" s="7" customFormat="1" ht="30" customHeight="1" x14ac:dyDescent="0.25">
      <c r="A80" s="430"/>
      <c r="B80" s="427"/>
      <c r="C80" s="427"/>
      <c r="D80" s="427"/>
      <c r="E80" s="433"/>
      <c r="F80" s="433"/>
      <c r="G80" s="436"/>
      <c r="H80" s="16" t="s">
        <v>114</v>
      </c>
      <c r="I80" s="17">
        <v>2</v>
      </c>
      <c r="J80" s="151">
        <f t="shared" si="1"/>
        <v>12</v>
      </c>
      <c r="K80" s="158">
        <v>4</v>
      </c>
      <c r="L80" s="158">
        <v>4000</v>
      </c>
      <c r="M80" s="17">
        <v>420</v>
      </c>
      <c r="N80" s="16" t="s">
        <v>115</v>
      </c>
      <c r="O80" s="260"/>
      <c r="P80" s="17">
        <v>3315</v>
      </c>
      <c r="Q80" s="419"/>
      <c r="R80" s="16" t="s">
        <v>116</v>
      </c>
      <c r="S80" s="351"/>
      <c r="T80" s="351"/>
      <c r="U80" s="351"/>
      <c r="V80" s="351"/>
      <c r="W80" s="351"/>
      <c r="X80" s="21" t="s">
        <v>117</v>
      </c>
    </row>
    <row r="81" spans="1:24" s="7" customFormat="1" ht="14.4" customHeight="1" x14ac:dyDescent="0.25">
      <c r="A81" s="430"/>
      <c r="B81" s="427"/>
      <c r="C81" s="427"/>
      <c r="D81" s="427"/>
      <c r="E81" s="433"/>
      <c r="F81" s="433"/>
      <c r="G81" s="436"/>
      <c r="H81" s="26" t="s">
        <v>5</v>
      </c>
      <c r="I81" s="23">
        <v>2</v>
      </c>
      <c r="J81" s="151">
        <f t="shared" si="1"/>
        <v>8</v>
      </c>
      <c r="K81" s="158">
        <v>4</v>
      </c>
      <c r="L81" s="158">
        <v>2000</v>
      </c>
      <c r="M81" s="23">
        <v>420</v>
      </c>
      <c r="N81" s="26" t="s">
        <v>120</v>
      </c>
      <c r="O81" s="260"/>
      <c r="P81" s="23">
        <v>3318</v>
      </c>
      <c r="Q81" s="419"/>
      <c r="R81" s="26" t="s">
        <v>119</v>
      </c>
      <c r="S81" s="351"/>
      <c r="T81" s="351"/>
      <c r="U81" s="351"/>
      <c r="V81" s="351"/>
      <c r="W81" s="351"/>
      <c r="X81" s="21">
        <v>43790</v>
      </c>
    </row>
    <row r="82" spans="1:24" s="7" customFormat="1" ht="28.8" x14ac:dyDescent="0.25">
      <c r="A82" s="430"/>
      <c r="B82" s="427"/>
      <c r="C82" s="427"/>
      <c r="D82" s="427"/>
      <c r="E82" s="433"/>
      <c r="F82" s="433"/>
      <c r="G82" s="436"/>
      <c r="H82" s="35" t="s">
        <v>140</v>
      </c>
      <c r="I82" s="34">
        <v>2</v>
      </c>
      <c r="J82" s="151">
        <f t="shared" si="1"/>
        <v>8</v>
      </c>
      <c r="K82" s="158">
        <v>4</v>
      </c>
      <c r="L82" s="158">
        <v>2000</v>
      </c>
      <c r="M82" s="34">
        <v>420</v>
      </c>
      <c r="N82" s="35" t="s">
        <v>141</v>
      </c>
      <c r="O82" s="260"/>
      <c r="P82" s="34">
        <v>3324</v>
      </c>
      <c r="Q82" s="419"/>
      <c r="R82" s="36" t="s">
        <v>144</v>
      </c>
      <c r="S82" s="355"/>
      <c r="T82" s="355"/>
      <c r="U82" s="355"/>
      <c r="V82" s="355"/>
      <c r="W82" s="355"/>
      <c r="X82" s="21">
        <v>43810</v>
      </c>
    </row>
    <row r="83" spans="1:24" s="7" customFormat="1" x14ac:dyDescent="0.25">
      <c r="A83" s="430"/>
      <c r="B83" s="427"/>
      <c r="C83" s="427"/>
      <c r="D83" s="427"/>
      <c r="E83" s="433"/>
      <c r="F83" s="433"/>
      <c r="G83" s="436"/>
      <c r="H83" s="47" t="s">
        <v>45</v>
      </c>
      <c r="I83" s="48">
        <v>2</v>
      </c>
      <c r="J83" s="151">
        <f t="shared" si="1"/>
        <v>8</v>
      </c>
      <c r="K83" s="158">
        <v>4</v>
      </c>
      <c r="L83" s="158">
        <v>2000</v>
      </c>
      <c r="M83" s="48">
        <v>420</v>
      </c>
      <c r="N83" s="47" t="s">
        <v>155</v>
      </c>
      <c r="O83" s="260"/>
      <c r="P83" s="48">
        <v>3330</v>
      </c>
      <c r="Q83" s="419"/>
      <c r="R83" s="40" t="s">
        <v>156</v>
      </c>
      <c r="S83" s="355"/>
      <c r="T83" s="355"/>
      <c r="U83" s="355"/>
      <c r="V83" s="355"/>
      <c r="W83" s="355"/>
      <c r="X83" s="21">
        <v>43815</v>
      </c>
    </row>
    <row r="84" spans="1:24" s="7" customFormat="1" ht="28.8" x14ac:dyDescent="0.25">
      <c r="A84" s="430"/>
      <c r="B84" s="427"/>
      <c r="C84" s="427"/>
      <c r="D84" s="427"/>
      <c r="E84" s="433"/>
      <c r="F84" s="433"/>
      <c r="G84" s="436"/>
      <c r="H84" s="138" t="s">
        <v>177</v>
      </c>
      <c r="I84" s="139">
        <v>2</v>
      </c>
      <c r="J84" s="151">
        <f t="shared" si="1"/>
        <v>8</v>
      </c>
      <c r="K84" s="158">
        <v>4</v>
      </c>
      <c r="L84" s="158">
        <v>2000</v>
      </c>
      <c r="M84" s="139">
        <v>420</v>
      </c>
      <c r="N84" s="138" t="s">
        <v>179</v>
      </c>
      <c r="O84" s="260"/>
      <c r="P84" s="139">
        <v>3336</v>
      </c>
      <c r="Q84" s="419"/>
      <c r="R84" s="40" t="s">
        <v>178</v>
      </c>
      <c r="S84" s="355"/>
      <c r="T84" s="355"/>
      <c r="U84" s="355"/>
      <c r="V84" s="355"/>
      <c r="W84" s="355"/>
      <c r="X84" s="21">
        <v>43818</v>
      </c>
    </row>
    <row r="85" spans="1:24" s="7" customFormat="1" ht="28.8" x14ac:dyDescent="0.25">
      <c r="A85" s="430"/>
      <c r="B85" s="427"/>
      <c r="C85" s="427"/>
      <c r="D85" s="427"/>
      <c r="E85" s="433"/>
      <c r="F85" s="433"/>
      <c r="G85" s="436"/>
      <c r="H85" s="79" t="s">
        <v>45</v>
      </c>
      <c r="I85" s="80">
        <v>2</v>
      </c>
      <c r="J85" s="151">
        <f t="shared" si="1"/>
        <v>8</v>
      </c>
      <c r="K85" s="158">
        <v>4</v>
      </c>
      <c r="L85" s="158">
        <v>2000</v>
      </c>
      <c r="M85" s="80">
        <v>420</v>
      </c>
      <c r="N85" s="79" t="s">
        <v>193</v>
      </c>
      <c r="O85" s="260"/>
      <c r="P85" s="80">
        <v>3342</v>
      </c>
      <c r="Q85" s="419"/>
      <c r="R85" s="40" t="s">
        <v>194</v>
      </c>
      <c r="S85" s="355"/>
      <c r="T85" s="355"/>
      <c r="U85" s="355"/>
      <c r="V85" s="355"/>
      <c r="W85" s="355"/>
      <c r="X85" s="21">
        <v>43894</v>
      </c>
    </row>
    <row r="86" spans="1:24" s="7" customFormat="1" ht="43.2" x14ac:dyDescent="0.25">
      <c r="A86" s="430"/>
      <c r="B86" s="427"/>
      <c r="C86" s="427"/>
      <c r="D86" s="427"/>
      <c r="E86" s="433"/>
      <c r="F86" s="433"/>
      <c r="G86" s="436"/>
      <c r="H86" s="93" t="s">
        <v>5</v>
      </c>
      <c r="I86" s="94">
        <v>2</v>
      </c>
      <c r="J86" s="151">
        <f t="shared" si="1"/>
        <v>8</v>
      </c>
      <c r="K86" s="158">
        <v>4</v>
      </c>
      <c r="L86" s="158">
        <v>2000</v>
      </c>
      <c r="M86" s="94">
        <v>420</v>
      </c>
      <c r="N86" s="93" t="s">
        <v>203</v>
      </c>
      <c r="O86" s="260"/>
      <c r="P86" s="94">
        <v>3348</v>
      </c>
      <c r="Q86" s="419"/>
      <c r="R86" s="40" t="s">
        <v>205</v>
      </c>
      <c r="S86" s="355"/>
      <c r="T86" s="355"/>
      <c r="U86" s="355"/>
      <c r="V86" s="355"/>
      <c r="W86" s="355"/>
      <c r="X86" s="21">
        <v>43901</v>
      </c>
    </row>
    <row r="87" spans="1:24" s="7" customFormat="1" ht="43.2" x14ac:dyDescent="0.25">
      <c r="A87" s="430"/>
      <c r="B87" s="427"/>
      <c r="C87" s="427"/>
      <c r="D87" s="427"/>
      <c r="E87" s="433"/>
      <c r="F87" s="433"/>
      <c r="G87" s="436"/>
      <c r="H87" s="101" t="s">
        <v>47</v>
      </c>
      <c r="I87" s="102">
        <v>2</v>
      </c>
      <c r="J87" s="151">
        <f t="shared" si="1"/>
        <v>8</v>
      </c>
      <c r="K87" s="158">
        <v>4</v>
      </c>
      <c r="L87" s="158">
        <v>2000</v>
      </c>
      <c r="M87" s="102">
        <v>420</v>
      </c>
      <c r="N87" s="101" t="s">
        <v>217</v>
      </c>
      <c r="O87" s="260"/>
      <c r="P87" s="102">
        <v>3354</v>
      </c>
      <c r="Q87" s="419"/>
      <c r="R87" s="40" t="s">
        <v>218</v>
      </c>
      <c r="S87" s="355"/>
      <c r="T87" s="355"/>
      <c r="U87" s="355"/>
      <c r="V87" s="355"/>
      <c r="W87" s="355"/>
      <c r="X87" s="21">
        <v>43903</v>
      </c>
    </row>
    <row r="88" spans="1:24" s="7" customFormat="1" x14ac:dyDescent="0.25">
      <c r="A88" s="430"/>
      <c r="B88" s="427"/>
      <c r="C88" s="427"/>
      <c r="D88" s="427"/>
      <c r="E88" s="433"/>
      <c r="F88" s="433"/>
      <c r="G88" s="436"/>
      <c r="H88" s="106" t="s">
        <v>231</v>
      </c>
      <c r="I88" s="107">
        <v>2</v>
      </c>
      <c r="J88" s="151">
        <f t="shared" si="1"/>
        <v>8</v>
      </c>
      <c r="K88" s="158">
        <v>4</v>
      </c>
      <c r="L88" s="158">
        <v>2000</v>
      </c>
      <c r="M88" s="107">
        <v>420</v>
      </c>
      <c r="N88" s="106" t="s">
        <v>230</v>
      </c>
      <c r="O88" s="260" t="s">
        <v>529</v>
      </c>
      <c r="P88" s="107">
        <v>3360</v>
      </c>
      <c r="Q88" s="419"/>
      <c r="R88" s="40" t="s">
        <v>226</v>
      </c>
      <c r="S88" s="355"/>
      <c r="T88" s="355"/>
      <c r="U88" s="355"/>
      <c r="V88" s="355"/>
      <c r="W88" s="355"/>
      <c r="X88" s="21">
        <v>43907</v>
      </c>
    </row>
    <row r="89" spans="1:24" s="7" customFormat="1" ht="43.2" x14ac:dyDescent="0.25">
      <c r="A89" s="430"/>
      <c r="B89" s="427"/>
      <c r="C89" s="427"/>
      <c r="D89" s="427"/>
      <c r="E89" s="433"/>
      <c r="F89" s="433"/>
      <c r="G89" s="436"/>
      <c r="H89" s="124" t="s">
        <v>165</v>
      </c>
      <c r="I89" s="125">
        <v>2</v>
      </c>
      <c r="J89" s="151">
        <f t="shared" si="1"/>
        <v>8</v>
      </c>
      <c r="K89" s="158">
        <v>4</v>
      </c>
      <c r="L89" s="158">
        <v>2000</v>
      </c>
      <c r="M89" s="125">
        <v>420</v>
      </c>
      <c r="N89" s="124" t="s">
        <v>242</v>
      </c>
      <c r="O89" s="260"/>
      <c r="P89" s="125">
        <v>3366</v>
      </c>
      <c r="Q89" s="419"/>
      <c r="R89" s="40" t="s">
        <v>204</v>
      </c>
      <c r="S89" s="355"/>
      <c r="T89" s="355"/>
      <c r="U89" s="355"/>
      <c r="V89" s="355"/>
      <c r="W89" s="355"/>
      <c r="X89" s="21">
        <v>43908</v>
      </c>
    </row>
    <row r="90" spans="1:24" s="7" customFormat="1" ht="28.8" x14ac:dyDescent="0.25">
      <c r="A90" s="430"/>
      <c r="B90" s="427"/>
      <c r="C90" s="427"/>
      <c r="D90" s="427"/>
      <c r="E90" s="433"/>
      <c r="F90" s="433"/>
      <c r="G90" s="436"/>
      <c r="H90" s="138" t="s">
        <v>45</v>
      </c>
      <c r="I90" s="139">
        <v>2</v>
      </c>
      <c r="J90" s="151">
        <f t="shared" si="1"/>
        <v>8</v>
      </c>
      <c r="K90" s="158">
        <v>4</v>
      </c>
      <c r="L90" s="158">
        <v>2000</v>
      </c>
      <c r="M90" s="139">
        <v>420</v>
      </c>
      <c r="N90" s="138" t="s">
        <v>255</v>
      </c>
      <c r="O90" s="260"/>
      <c r="P90" s="139">
        <v>3372</v>
      </c>
      <c r="Q90" s="419"/>
      <c r="R90" s="40" t="s">
        <v>254</v>
      </c>
      <c r="S90" s="355"/>
      <c r="T90" s="355"/>
      <c r="U90" s="355"/>
      <c r="V90" s="355"/>
      <c r="W90" s="355"/>
      <c r="X90" s="21">
        <v>43913</v>
      </c>
    </row>
    <row r="91" spans="1:24" s="7" customFormat="1" ht="28.8" x14ac:dyDescent="0.25">
      <c r="A91" s="430"/>
      <c r="B91" s="427"/>
      <c r="C91" s="427"/>
      <c r="D91" s="427"/>
      <c r="E91" s="433"/>
      <c r="F91" s="433"/>
      <c r="G91" s="436"/>
      <c r="H91" s="153" t="s">
        <v>45</v>
      </c>
      <c r="I91" s="154">
        <v>2</v>
      </c>
      <c r="J91" s="154">
        <f>ROUND(K91+(L91*2/1024),0)</f>
        <v>8</v>
      </c>
      <c r="K91" s="158">
        <v>4</v>
      </c>
      <c r="L91" s="158">
        <v>2000</v>
      </c>
      <c r="M91" s="154">
        <v>420</v>
      </c>
      <c r="N91" s="153" t="s">
        <v>267</v>
      </c>
      <c r="O91" s="260"/>
      <c r="P91" s="154">
        <v>3378</v>
      </c>
      <c r="Q91" s="419"/>
      <c r="R91" s="40" t="s">
        <v>268</v>
      </c>
      <c r="S91" s="355"/>
      <c r="T91" s="355"/>
      <c r="U91" s="355"/>
      <c r="V91" s="355"/>
      <c r="W91" s="355"/>
      <c r="X91" s="21">
        <v>43924</v>
      </c>
    </row>
    <row r="92" spans="1:24" s="7" customFormat="1" x14ac:dyDescent="0.25">
      <c r="A92" s="431"/>
      <c r="B92" s="427"/>
      <c r="C92" s="427"/>
      <c r="D92" s="427"/>
      <c r="E92" s="433"/>
      <c r="F92" s="433"/>
      <c r="G92" s="436"/>
      <c r="H92" s="138" t="s">
        <v>283</v>
      </c>
      <c r="I92" s="139">
        <v>2</v>
      </c>
      <c r="J92" s="151">
        <f t="shared" si="1"/>
        <v>8</v>
      </c>
      <c r="K92" s="158">
        <v>4</v>
      </c>
      <c r="L92" s="158">
        <v>2000</v>
      </c>
      <c r="M92" s="139">
        <v>420</v>
      </c>
      <c r="N92" s="138" t="s">
        <v>284</v>
      </c>
      <c r="O92" s="260" t="s">
        <v>497</v>
      </c>
      <c r="P92" s="139">
        <v>3384</v>
      </c>
      <c r="Q92" s="419"/>
      <c r="R92" s="40" t="s">
        <v>282</v>
      </c>
      <c r="S92" s="355"/>
      <c r="T92" s="355"/>
      <c r="U92" s="355"/>
      <c r="V92" s="355"/>
      <c r="W92" s="355"/>
      <c r="X92" s="21"/>
    </row>
    <row r="93" spans="1:24" s="7" customFormat="1" x14ac:dyDescent="0.25">
      <c r="A93" s="429" t="s">
        <v>174</v>
      </c>
      <c r="B93" s="427"/>
      <c r="C93" s="427"/>
      <c r="D93" s="427"/>
      <c r="E93" s="433"/>
      <c r="F93" s="433"/>
      <c r="G93" s="436"/>
      <c r="H93" s="17" t="s">
        <v>47</v>
      </c>
      <c r="I93" s="17">
        <v>4</v>
      </c>
      <c r="J93" s="151">
        <f t="shared" si="1"/>
        <v>10</v>
      </c>
      <c r="K93" s="158">
        <v>6</v>
      </c>
      <c r="L93" s="158">
        <v>2000</v>
      </c>
      <c r="M93" s="17">
        <v>420</v>
      </c>
      <c r="N93" s="17" t="s">
        <v>49</v>
      </c>
      <c r="O93" s="261"/>
      <c r="P93" s="17">
        <v>3307</v>
      </c>
      <c r="Q93" s="418" t="s">
        <v>159</v>
      </c>
      <c r="R93" s="17" t="s">
        <v>46</v>
      </c>
      <c r="S93" s="352"/>
      <c r="T93" s="352"/>
      <c r="U93" s="352"/>
      <c r="V93" s="352"/>
      <c r="W93" s="352"/>
      <c r="X93" s="28">
        <v>43665</v>
      </c>
    </row>
    <row r="94" spans="1:24" s="7" customFormat="1" x14ac:dyDescent="0.25">
      <c r="A94" s="430"/>
      <c r="B94" s="427"/>
      <c r="C94" s="427"/>
      <c r="D94" s="427"/>
      <c r="E94" s="433"/>
      <c r="F94" s="433"/>
      <c r="G94" s="436"/>
      <c r="H94" s="17" t="s">
        <v>65</v>
      </c>
      <c r="I94" s="17">
        <v>2</v>
      </c>
      <c r="J94" s="151">
        <f t="shared" si="1"/>
        <v>8</v>
      </c>
      <c r="K94" s="158">
        <v>4</v>
      </c>
      <c r="L94" s="158">
        <v>2000</v>
      </c>
      <c r="M94" s="17">
        <v>420</v>
      </c>
      <c r="N94" s="17" t="s">
        <v>66</v>
      </c>
      <c r="O94" s="261"/>
      <c r="P94" s="17">
        <v>3309</v>
      </c>
      <c r="Q94" s="419"/>
      <c r="R94" s="16" t="s">
        <v>121</v>
      </c>
      <c r="S94" s="351"/>
      <c r="T94" s="351"/>
      <c r="U94" s="351"/>
      <c r="V94" s="351"/>
      <c r="W94" s="351"/>
      <c r="X94" s="28">
        <v>43717</v>
      </c>
    </row>
    <row r="95" spans="1:24" s="7" customFormat="1" ht="30" customHeight="1" x14ac:dyDescent="0.25">
      <c r="A95" s="430"/>
      <c r="B95" s="427"/>
      <c r="C95" s="427"/>
      <c r="D95" s="427"/>
      <c r="E95" s="433"/>
      <c r="F95" s="433"/>
      <c r="G95" s="436"/>
      <c r="H95" s="17" t="s">
        <v>5</v>
      </c>
      <c r="I95" s="17">
        <v>2</v>
      </c>
      <c r="J95" s="151">
        <f t="shared" si="1"/>
        <v>8</v>
      </c>
      <c r="K95" s="158">
        <v>4</v>
      </c>
      <c r="L95" s="158">
        <v>2000</v>
      </c>
      <c r="M95" s="17">
        <v>420</v>
      </c>
      <c r="N95" s="17" t="s">
        <v>91</v>
      </c>
      <c r="O95" s="261"/>
      <c r="P95" s="17">
        <v>3311</v>
      </c>
      <c r="Q95" s="419"/>
      <c r="R95" s="17" t="s">
        <v>88</v>
      </c>
      <c r="S95" s="352"/>
      <c r="T95" s="352"/>
      <c r="U95" s="352"/>
      <c r="V95" s="352"/>
      <c r="W95" s="352"/>
      <c r="X95" s="28">
        <v>43752</v>
      </c>
    </row>
    <row r="96" spans="1:24" s="7" customFormat="1" ht="28.8" x14ac:dyDescent="0.25">
      <c r="A96" s="430"/>
      <c r="B96" s="427"/>
      <c r="C96" s="427"/>
      <c r="D96" s="427"/>
      <c r="E96" s="433"/>
      <c r="F96" s="433"/>
      <c r="G96" s="436"/>
      <c r="H96" s="16" t="s">
        <v>99</v>
      </c>
      <c r="I96" s="17">
        <v>2</v>
      </c>
      <c r="J96" s="151">
        <f t="shared" si="1"/>
        <v>8</v>
      </c>
      <c r="K96" s="158">
        <v>4</v>
      </c>
      <c r="L96" s="158">
        <v>2000</v>
      </c>
      <c r="M96" s="17">
        <v>420</v>
      </c>
      <c r="N96" s="16" t="s">
        <v>105</v>
      </c>
      <c r="O96" s="260"/>
      <c r="P96" s="17">
        <v>3314</v>
      </c>
      <c r="Q96" s="419"/>
      <c r="R96" s="27" t="s">
        <v>151</v>
      </c>
      <c r="S96" s="355"/>
      <c r="T96" s="355"/>
      <c r="U96" s="355"/>
      <c r="V96" s="355"/>
      <c r="W96" s="355"/>
      <c r="X96" s="28">
        <v>43776</v>
      </c>
    </row>
    <row r="97" spans="1:24" s="7" customFormat="1" x14ac:dyDescent="0.25">
      <c r="A97" s="430"/>
      <c r="B97" s="427"/>
      <c r="C97" s="427"/>
      <c r="D97" s="427"/>
      <c r="E97" s="433"/>
      <c r="F97" s="433"/>
      <c r="G97" s="436"/>
      <c r="H97" s="26" t="s">
        <v>45</v>
      </c>
      <c r="I97" s="23">
        <v>2</v>
      </c>
      <c r="J97" s="151">
        <f t="shared" si="1"/>
        <v>8</v>
      </c>
      <c r="K97" s="158">
        <v>4</v>
      </c>
      <c r="L97" s="158">
        <v>2000</v>
      </c>
      <c r="M97" s="23">
        <v>420</v>
      </c>
      <c r="N97" s="26" t="s">
        <v>118</v>
      </c>
      <c r="O97" s="260"/>
      <c r="P97" s="23">
        <v>3317</v>
      </c>
      <c r="Q97" s="419"/>
      <c r="R97" s="26" t="s">
        <v>119</v>
      </c>
      <c r="S97" s="351"/>
      <c r="T97" s="351"/>
      <c r="U97" s="351"/>
      <c r="V97" s="351"/>
      <c r="W97" s="351"/>
      <c r="X97" s="21">
        <v>43790</v>
      </c>
    </row>
    <row r="98" spans="1:24" s="7" customFormat="1" ht="28.8" x14ac:dyDescent="0.25">
      <c r="A98" s="430"/>
      <c r="B98" s="427"/>
      <c r="C98" s="427"/>
      <c r="D98" s="427"/>
      <c r="E98" s="433"/>
      <c r="F98" s="433"/>
      <c r="G98" s="436"/>
      <c r="H98" s="35" t="s">
        <v>142</v>
      </c>
      <c r="I98" s="34">
        <v>2</v>
      </c>
      <c r="J98" s="151">
        <f t="shared" si="1"/>
        <v>8</v>
      </c>
      <c r="K98" s="158">
        <v>4</v>
      </c>
      <c r="L98" s="158">
        <v>2000</v>
      </c>
      <c r="M98" s="34">
        <v>420</v>
      </c>
      <c r="N98" s="35" t="s">
        <v>143</v>
      </c>
      <c r="O98" s="260"/>
      <c r="P98" s="34">
        <v>3325</v>
      </c>
      <c r="Q98" s="419"/>
      <c r="R98" s="36" t="s">
        <v>144</v>
      </c>
      <c r="S98" s="355"/>
      <c r="T98" s="355"/>
      <c r="U98" s="355"/>
      <c r="V98" s="355"/>
      <c r="W98" s="355"/>
      <c r="X98" s="21">
        <v>43810</v>
      </c>
    </row>
    <row r="99" spans="1:24" s="7" customFormat="1" x14ac:dyDescent="0.25">
      <c r="A99" s="430"/>
      <c r="B99" s="427"/>
      <c r="C99" s="427"/>
      <c r="D99" s="427"/>
      <c r="E99" s="433"/>
      <c r="F99" s="433"/>
      <c r="G99" s="436"/>
      <c r="H99" s="47" t="s">
        <v>5</v>
      </c>
      <c r="I99" s="48">
        <v>2</v>
      </c>
      <c r="J99" s="151">
        <f t="shared" si="1"/>
        <v>8</v>
      </c>
      <c r="K99" s="158">
        <v>4</v>
      </c>
      <c r="L99" s="158">
        <v>2000</v>
      </c>
      <c r="M99" s="48">
        <v>420</v>
      </c>
      <c r="N99" s="47" t="s">
        <v>157</v>
      </c>
      <c r="O99" s="260"/>
      <c r="P99" s="48">
        <v>3331</v>
      </c>
      <c r="Q99" s="419"/>
      <c r="R99" s="40" t="s">
        <v>156</v>
      </c>
      <c r="S99" s="355"/>
      <c r="T99" s="355"/>
      <c r="U99" s="355"/>
      <c r="V99" s="355"/>
      <c r="W99" s="355"/>
      <c r="X99" s="21">
        <v>43815</v>
      </c>
    </row>
    <row r="100" spans="1:24" s="7" customFormat="1" ht="28.8" x14ac:dyDescent="0.25">
      <c r="A100" s="430"/>
      <c r="B100" s="427"/>
      <c r="C100" s="427"/>
      <c r="D100" s="427"/>
      <c r="E100" s="433"/>
      <c r="F100" s="433"/>
      <c r="G100" s="436"/>
      <c r="H100" s="138" t="s">
        <v>177</v>
      </c>
      <c r="I100" s="139">
        <v>2</v>
      </c>
      <c r="J100" s="151">
        <f t="shared" si="1"/>
        <v>8</v>
      </c>
      <c r="K100" s="158">
        <v>4</v>
      </c>
      <c r="L100" s="158">
        <v>2000</v>
      </c>
      <c r="M100" s="139">
        <v>420</v>
      </c>
      <c r="N100" s="138" t="s">
        <v>180</v>
      </c>
      <c r="O100" s="260"/>
      <c r="P100" s="139">
        <v>3337</v>
      </c>
      <c r="Q100" s="419"/>
      <c r="R100" s="40" t="s">
        <v>178</v>
      </c>
      <c r="S100" s="355"/>
      <c r="T100" s="355"/>
      <c r="U100" s="355"/>
      <c r="V100" s="355"/>
      <c r="W100" s="355"/>
      <c r="X100" s="21">
        <v>43818</v>
      </c>
    </row>
    <row r="101" spans="1:24" s="7" customFormat="1" ht="28.8" x14ac:dyDescent="0.25">
      <c r="A101" s="430"/>
      <c r="B101" s="427"/>
      <c r="C101" s="427"/>
      <c r="D101" s="427"/>
      <c r="E101" s="433"/>
      <c r="F101" s="433"/>
      <c r="G101" s="436"/>
      <c r="H101" s="84" t="s">
        <v>5</v>
      </c>
      <c r="I101" s="85">
        <v>2</v>
      </c>
      <c r="J101" s="151">
        <f t="shared" si="1"/>
        <v>8</v>
      </c>
      <c r="K101" s="158">
        <v>4</v>
      </c>
      <c r="L101" s="158">
        <v>2000</v>
      </c>
      <c r="M101" s="85">
        <v>420</v>
      </c>
      <c r="N101" s="84" t="s">
        <v>196</v>
      </c>
      <c r="O101" s="260"/>
      <c r="P101" s="85">
        <v>3343</v>
      </c>
      <c r="Q101" s="419"/>
      <c r="R101" s="40" t="s">
        <v>194</v>
      </c>
      <c r="S101" s="355"/>
      <c r="T101" s="355"/>
      <c r="U101" s="355"/>
      <c r="V101" s="355"/>
      <c r="W101" s="355"/>
      <c r="X101" s="21">
        <v>43894</v>
      </c>
    </row>
    <row r="102" spans="1:24" s="7" customFormat="1" ht="43.2" x14ac:dyDescent="0.25">
      <c r="A102" s="430"/>
      <c r="B102" s="427"/>
      <c r="C102" s="427"/>
      <c r="D102" s="427"/>
      <c r="E102" s="433"/>
      <c r="F102" s="433"/>
      <c r="G102" s="436"/>
      <c r="H102" s="97" t="s">
        <v>5</v>
      </c>
      <c r="I102" s="98">
        <v>2</v>
      </c>
      <c r="J102" s="151">
        <f t="shared" si="1"/>
        <v>8</v>
      </c>
      <c r="K102" s="158">
        <v>4</v>
      </c>
      <c r="L102" s="158">
        <v>2000</v>
      </c>
      <c r="M102" s="98">
        <v>420</v>
      </c>
      <c r="N102" s="97" t="s">
        <v>206</v>
      </c>
      <c r="O102" s="260"/>
      <c r="P102" s="98">
        <v>3349</v>
      </c>
      <c r="Q102" s="419"/>
      <c r="R102" s="40" t="s">
        <v>207</v>
      </c>
      <c r="S102" s="355"/>
      <c r="T102" s="355"/>
      <c r="U102" s="355"/>
      <c r="V102" s="355"/>
      <c r="W102" s="355"/>
      <c r="X102" s="21">
        <v>43901</v>
      </c>
    </row>
    <row r="103" spans="1:24" s="7" customFormat="1" ht="43.2" x14ac:dyDescent="0.25">
      <c r="A103" s="430"/>
      <c r="B103" s="427"/>
      <c r="C103" s="427"/>
      <c r="D103" s="427"/>
      <c r="E103" s="433"/>
      <c r="F103" s="433"/>
      <c r="G103" s="436"/>
      <c r="H103" s="106" t="s">
        <v>195</v>
      </c>
      <c r="I103" s="107">
        <v>2</v>
      </c>
      <c r="J103" s="151">
        <f t="shared" si="1"/>
        <v>8</v>
      </c>
      <c r="K103" s="158">
        <v>4</v>
      </c>
      <c r="L103" s="158">
        <v>2000</v>
      </c>
      <c r="M103" s="107">
        <v>420</v>
      </c>
      <c r="N103" s="106" t="s">
        <v>219</v>
      </c>
      <c r="O103" s="260"/>
      <c r="P103" s="107">
        <v>3355</v>
      </c>
      <c r="Q103" s="419"/>
      <c r="R103" s="40" t="s">
        <v>205</v>
      </c>
      <c r="S103" s="355"/>
      <c r="T103" s="355"/>
      <c r="U103" s="355"/>
      <c r="V103" s="355"/>
      <c r="W103" s="355"/>
      <c r="X103" s="112">
        <v>43906</v>
      </c>
    </row>
    <row r="104" spans="1:24" s="7" customFormat="1" ht="28.8" x14ac:dyDescent="0.25">
      <c r="A104" s="430"/>
      <c r="B104" s="427"/>
      <c r="C104" s="427"/>
      <c r="D104" s="427"/>
      <c r="E104" s="433"/>
      <c r="F104" s="433"/>
      <c r="G104" s="436"/>
      <c r="H104" s="114" t="s">
        <v>45</v>
      </c>
      <c r="I104" s="115">
        <v>2</v>
      </c>
      <c r="J104" s="151">
        <f t="shared" si="1"/>
        <v>8</v>
      </c>
      <c r="K104" s="158">
        <v>4</v>
      </c>
      <c r="L104" s="158">
        <v>2000</v>
      </c>
      <c r="M104" s="115">
        <v>420</v>
      </c>
      <c r="N104" s="114" t="s">
        <v>235</v>
      </c>
      <c r="O104" s="260"/>
      <c r="P104" s="115">
        <v>3361</v>
      </c>
      <c r="Q104" s="419"/>
      <c r="R104" s="40" t="s">
        <v>234</v>
      </c>
      <c r="S104" s="355"/>
      <c r="T104" s="355"/>
      <c r="U104" s="355"/>
      <c r="V104" s="355"/>
      <c r="W104" s="355"/>
      <c r="X104" s="119">
        <v>43908</v>
      </c>
    </row>
    <row r="105" spans="1:24" s="7" customFormat="1" x14ac:dyDescent="0.25">
      <c r="A105" s="430"/>
      <c r="B105" s="427"/>
      <c r="C105" s="427"/>
      <c r="D105" s="427"/>
      <c r="E105" s="433"/>
      <c r="F105" s="433"/>
      <c r="G105" s="436"/>
      <c r="H105" s="124" t="s">
        <v>65</v>
      </c>
      <c r="I105" s="125">
        <v>2</v>
      </c>
      <c r="J105" s="151">
        <f t="shared" si="1"/>
        <v>8</v>
      </c>
      <c r="K105" s="158">
        <v>4</v>
      </c>
      <c r="L105" s="158">
        <v>2000</v>
      </c>
      <c r="M105" s="125">
        <v>420</v>
      </c>
      <c r="N105" s="124" t="s">
        <v>247</v>
      </c>
      <c r="O105" s="260"/>
      <c r="P105" s="125">
        <v>3367</v>
      </c>
      <c r="Q105" s="419"/>
      <c r="R105" s="40" t="s">
        <v>246</v>
      </c>
      <c r="S105" s="355"/>
      <c r="T105" s="355"/>
      <c r="U105" s="355"/>
      <c r="V105" s="355"/>
      <c r="W105" s="355"/>
      <c r="X105" s="126">
        <v>43909</v>
      </c>
    </row>
    <row r="106" spans="1:24" s="7" customFormat="1" x14ac:dyDescent="0.25">
      <c r="A106" s="430"/>
      <c r="B106" s="427"/>
      <c r="C106" s="427"/>
      <c r="D106" s="427"/>
      <c r="E106" s="433"/>
      <c r="F106" s="433"/>
      <c r="G106" s="436"/>
      <c r="H106" s="138" t="s">
        <v>5</v>
      </c>
      <c r="I106" s="139">
        <v>2</v>
      </c>
      <c r="J106" s="151">
        <f t="shared" si="1"/>
        <v>8</v>
      </c>
      <c r="K106" s="158">
        <v>4</v>
      </c>
      <c r="L106" s="158">
        <v>2000</v>
      </c>
      <c r="M106" s="139">
        <v>420</v>
      </c>
      <c r="N106" s="138" t="s">
        <v>257</v>
      </c>
      <c r="O106" s="260"/>
      <c r="P106" s="139">
        <v>3373</v>
      </c>
      <c r="Q106" s="419"/>
      <c r="R106" s="40" t="s">
        <v>256</v>
      </c>
      <c r="S106" s="355"/>
      <c r="T106" s="355"/>
      <c r="U106" s="355"/>
      <c r="V106" s="355"/>
      <c r="W106" s="355"/>
      <c r="X106" s="143">
        <v>43914</v>
      </c>
    </row>
    <row r="107" spans="1:24" s="7" customFormat="1" ht="28.8" x14ac:dyDescent="0.25">
      <c r="A107" s="430"/>
      <c r="B107" s="427"/>
      <c r="C107" s="427"/>
      <c r="D107" s="427"/>
      <c r="E107" s="433"/>
      <c r="F107" s="433"/>
      <c r="G107" s="436"/>
      <c r="H107" s="153" t="s">
        <v>5</v>
      </c>
      <c r="I107" s="154">
        <v>2</v>
      </c>
      <c r="J107" s="154">
        <f>ROUND(K107+(L107*2/1024),0)</f>
        <v>8</v>
      </c>
      <c r="K107" s="158">
        <v>4</v>
      </c>
      <c r="L107" s="158">
        <v>2000</v>
      </c>
      <c r="M107" s="154">
        <v>420</v>
      </c>
      <c r="N107" s="153" t="s">
        <v>269</v>
      </c>
      <c r="O107" s="260"/>
      <c r="P107" s="154">
        <v>3379</v>
      </c>
      <c r="Q107" s="419"/>
      <c r="R107" s="40" t="s">
        <v>268</v>
      </c>
      <c r="S107" s="355"/>
      <c r="T107" s="355"/>
      <c r="U107" s="355"/>
      <c r="V107" s="355"/>
      <c r="W107" s="355"/>
      <c r="X107" s="21">
        <v>43924</v>
      </c>
    </row>
    <row r="108" spans="1:24" s="7" customFormat="1" x14ac:dyDescent="0.25">
      <c r="A108" s="431"/>
      <c r="B108" s="428"/>
      <c r="C108" s="428"/>
      <c r="D108" s="428"/>
      <c r="E108" s="434"/>
      <c r="F108" s="434"/>
      <c r="G108" s="437"/>
      <c r="H108" s="16" t="s">
        <v>285</v>
      </c>
      <c r="I108" s="17">
        <v>2</v>
      </c>
      <c r="J108" s="151">
        <f t="shared" si="1"/>
        <v>8</v>
      </c>
      <c r="K108" s="158">
        <v>4</v>
      </c>
      <c r="L108" s="158">
        <v>2000</v>
      </c>
      <c r="M108" s="17">
        <v>420</v>
      </c>
      <c r="N108" s="138" t="s">
        <v>286</v>
      </c>
      <c r="O108" s="260"/>
      <c r="P108" s="139">
        <v>3385</v>
      </c>
      <c r="Q108" s="419"/>
      <c r="R108" s="40" t="s">
        <v>282</v>
      </c>
      <c r="S108" s="355"/>
      <c r="T108" s="355"/>
      <c r="U108" s="355"/>
      <c r="V108" s="355"/>
      <c r="W108" s="355"/>
      <c r="X108" s="21">
        <v>43941</v>
      </c>
    </row>
  </sheetData>
  <autoFilter ref="A2:X108"/>
  <mergeCells count="49">
    <mergeCell ref="E76:E108"/>
    <mergeCell ref="F76:F108"/>
    <mergeCell ref="X52:X53"/>
    <mergeCell ref="R52:R53"/>
    <mergeCell ref="U52:U53"/>
    <mergeCell ref="V52:V53"/>
    <mergeCell ref="W52:W53"/>
    <mergeCell ref="T52:T53"/>
    <mergeCell ref="S52:S53"/>
    <mergeCell ref="W73:W74"/>
    <mergeCell ref="X73:X74"/>
    <mergeCell ref="T73:T74"/>
    <mergeCell ref="U73:U74"/>
    <mergeCell ref="V73:V74"/>
    <mergeCell ref="X54:X55"/>
    <mergeCell ref="W54:W55"/>
    <mergeCell ref="A76:A92"/>
    <mergeCell ref="A93:A108"/>
    <mergeCell ref="C3:C108"/>
    <mergeCell ref="D3:D108"/>
    <mergeCell ref="A57:A75"/>
    <mergeCell ref="F3:F35"/>
    <mergeCell ref="G3:G35"/>
    <mergeCell ref="G76:G108"/>
    <mergeCell ref="Q93:Q108"/>
    <mergeCell ref="Q76:Q92"/>
    <mergeCell ref="O52:O55"/>
    <mergeCell ref="O72:O74"/>
    <mergeCell ref="H1:X1"/>
    <mergeCell ref="A1:G1"/>
    <mergeCell ref="A20:A35"/>
    <mergeCell ref="A36:A56"/>
    <mergeCell ref="Q57:Q75"/>
    <mergeCell ref="Q20:Q35"/>
    <mergeCell ref="Q36:Q56"/>
    <mergeCell ref="E36:E75"/>
    <mergeCell ref="F36:F75"/>
    <mergeCell ref="G36:G75"/>
    <mergeCell ref="B3:B108"/>
    <mergeCell ref="Q3:Q19"/>
    <mergeCell ref="A3:A19"/>
    <mergeCell ref="E3:E35"/>
    <mergeCell ref="R73:R74"/>
    <mergeCell ref="S73:S74"/>
    <mergeCell ref="R54:R55"/>
    <mergeCell ref="S54:S55"/>
    <mergeCell ref="T54:T55"/>
    <mergeCell ref="U54:U55"/>
    <mergeCell ref="V54:V55"/>
  </mergeCells>
  <phoneticPr fontId="2" type="noConversion"/>
  <hyperlinks>
    <hyperlink ref="W52" r:id="rId1"/>
    <hyperlink ref="W73" r:id="rId2"/>
    <hyperlink ref="W54" r:id="rId3"/>
  </hyperlinks>
  <pageMargins left="0.7" right="0.7" top="0.75" bottom="0.75" header="0.3" footer="0.3"/>
  <pageSetup paperSize="9"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topLeftCell="A58" zoomScale="89" zoomScaleNormal="100" workbookViewId="0">
      <pane xSplit="1" topLeftCell="B1" activePane="topRight" state="frozen"/>
      <selection activeCell="A4" sqref="A4"/>
      <selection pane="topRight" activeCell="A56" sqref="A56:A81"/>
    </sheetView>
  </sheetViews>
  <sheetFormatPr defaultRowHeight="14.4" x14ac:dyDescent="0.25"/>
  <cols>
    <col min="1" max="1" width="16.77734375" style="1" customWidth="1"/>
    <col min="2" max="7" width="15.77734375" style="1" customWidth="1"/>
    <col min="8" max="8" width="9.33203125" style="1" bestFit="1" customWidth="1"/>
    <col min="9" max="9" width="17.33203125" style="1" bestFit="1" customWidth="1"/>
    <col min="10" max="10" width="12.6640625" style="1" hidden="1" customWidth="1"/>
    <col min="11" max="11" width="17.33203125" style="1" hidden="1" customWidth="1"/>
    <col min="12" max="12" width="14.88671875" style="1" bestFit="1" customWidth="1"/>
    <col min="13" max="13" width="18.33203125" style="1" bestFit="1" customWidth="1"/>
    <col min="14" max="15" width="10.21875" style="1" bestFit="1" customWidth="1"/>
    <col min="16" max="16" width="13.88671875" style="1" bestFit="1" customWidth="1"/>
    <col min="17" max="17" width="22.6640625" style="1" bestFit="1" customWidth="1"/>
    <col min="18" max="18" width="16.77734375" style="1" bestFit="1" customWidth="1"/>
    <col min="19" max="19" width="14.6640625" style="1" bestFit="1" customWidth="1"/>
    <col min="20" max="20" width="14.44140625" style="1" bestFit="1" customWidth="1"/>
    <col min="21" max="21" width="14.44140625" style="192" bestFit="1" customWidth="1"/>
    <col min="22" max="22" width="19.33203125" style="192" bestFit="1" customWidth="1"/>
    <col min="23" max="23" width="14.44140625" style="5" bestFit="1" customWidth="1"/>
  </cols>
  <sheetData>
    <row r="1" spans="1:23" s="3" customFormat="1" ht="24" customHeight="1" x14ac:dyDescent="0.25">
      <c r="A1" s="411" t="s">
        <v>17</v>
      </c>
      <c r="B1" s="411"/>
      <c r="C1" s="411"/>
      <c r="D1" s="411"/>
      <c r="E1" s="411"/>
      <c r="F1" s="411"/>
      <c r="G1" s="411"/>
      <c r="H1" s="523" t="str">
        <f>"MySQL(" &amp; MAX(O3:O948) &amp; ")"</f>
        <v>MySQL(3390)</v>
      </c>
      <c r="I1" s="524"/>
      <c r="J1" s="524"/>
      <c r="K1" s="524"/>
      <c r="L1" s="524"/>
      <c r="M1" s="524"/>
      <c r="N1" s="524"/>
      <c r="O1" s="524"/>
      <c r="P1" s="524"/>
      <c r="Q1" s="524"/>
      <c r="R1" s="524"/>
      <c r="S1" s="524"/>
      <c r="T1" s="524"/>
      <c r="U1" s="524"/>
      <c r="V1" s="524"/>
      <c r="W1" s="524"/>
    </row>
    <row r="2" spans="1:23" ht="24" customHeight="1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492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44</v>
      </c>
    </row>
    <row r="3" spans="1:23" s="7" customFormat="1" ht="18" customHeight="1" x14ac:dyDescent="0.25">
      <c r="A3" s="412" t="s">
        <v>175</v>
      </c>
      <c r="B3" s="503">
        <v>56</v>
      </c>
      <c r="C3" s="503">
        <v>512</v>
      </c>
      <c r="D3" s="503">
        <v>50</v>
      </c>
      <c r="E3" s="426" t="str">
        <f>TEXT(ROUND(SUM(H3:H81)/B3*100,4),"0.00")</f>
        <v>617.86</v>
      </c>
      <c r="F3" s="426" t="str">
        <f>TEXT(ROUND(SUM(I3:I81)/C3*100,4),"0.00")</f>
        <v>229.10</v>
      </c>
      <c r="G3" s="426" t="str">
        <f>TEXT(ROUND(SUM(L3:L81)/(D3*1024)*100,4),"0.00")</f>
        <v>101.64</v>
      </c>
      <c r="H3" s="6">
        <v>4</v>
      </c>
      <c r="I3" s="6">
        <f>ROUND(J3+(K3*2/1024),0)</f>
        <v>20</v>
      </c>
      <c r="J3" s="158">
        <v>8</v>
      </c>
      <c r="K3" s="158">
        <v>6000</v>
      </c>
      <c r="L3" s="6">
        <v>480</v>
      </c>
      <c r="M3" s="59" t="s">
        <v>187</v>
      </c>
      <c r="N3" s="264"/>
      <c r="O3" s="6">
        <v>3326</v>
      </c>
      <c r="P3" s="480" t="s">
        <v>135</v>
      </c>
      <c r="Q3" s="419" t="s">
        <v>38</v>
      </c>
      <c r="R3" s="504"/>
      <c r="S3" s="504"/>
      <c r="T3" s="480" t="s">
        <v>613</v>
      </c>
      <c r="U3" s="509"/>
      <c r="V3" s="509"/>
      <c r="W3" s="497">
        <v>43612</v>
      </c>
    </row>
    <row r="4" spans="1:23" s="7" customFormat="1" ht="18" customHeight="1" x14ac:dyDescent="0.25">
      <c r="A4" s="412"/>
      <c r="B4" s="503"/>
      <c r="C4" s="503"/>
      <c r="D4" s="503"/>
      <c r="E4" s="427"/>
      <c r="F4" s="427"/>
      <c r="G4" s="427"/>
      <c r="H4" s="60">
        <v>4</v>
      </c>
      <c r="I4" s="151">
        <f t="shared" ref="I4:I76" si="0">ROUND(J4+(K4*2/1024),0)</f>
        <v>12</v>
      </c>
      <c r="J4" s="158">
        <v>8</v>
      </c>
      <c r="K4" s="158">
        <v>2000</v>
      </c>
      <c r="L4" s="60">
        <v>700</v>
      </c>
      <c r="M4" s="60" t="s">
        <v>18</v>
      </c>
      <c r="N4" s="265"/>
      <c r="O4" s="60">
        <v>3306</v>
      </c>
      <c r="P4" s="506"/>
      <c r="Q4" s="419"/>
      <c r="R4" s="522"/>
      <c r="S4" s="522"/>
      <c r="T4" s="522"/>
      <c r="U4" s="526"/>
      <c r="V4" s="526"/>
      <c r="W4" s="497"/>
    </row>
    <row r="5" spans="1:23" s="7" customFormat="1" ht="18" customHeight="1" x14ac:dyDescent="0.25">
      <c r="A5" s="413"/>
      <c r="B5" s="503"/>
      <c r="C5" s="503"/>
      <c r="D5" s="503"/>
      <c r="E5" s="427"/>
      <c r="F5" s="427"/>
      <c r="G5" s="427"/>
      <c r="H5" s="6">
        <v>4</v>
      </c>
      <c r="I5" s="151">
        <f t="shared" si="0"/>
        <v>12</v>
      </c>
      <c r="J5" s="158">
        <v>8</v>
      </c>
      <c r="K5" s="158">
        <v>2000</v>
      </c>
      <c r="L5" s="6">
        <v>700</v>
      </c>
      <c r="M5" s="6" t="s">
        <v>19</v>
      </c>
      <c r="N5" s="265"/>
      <c r="O5" s="6">
        <v>3307</v>
      </c>
      <c r="P5" s="522"/>
      <c r="Q5" s="419"/>
      <c r="R5" s="522"/>
      <c r="S5" s="522"/>
      <c r="T5" s="522"/>
      <c r="U5" s="526"/>
      <c r="V5" s="526"/>
      <c r="W5" s="497"/>
    </row>
    <row r="6" spans="1:23" s="7" customFormat="1" ht="18" customHeight="1" x14ac:dyDescent="0.25">
      <c r="A6" s="413"/>
      <c r="B6" s="503"/>
      <c r="C6" s="503"/>
      <c r="D6" s="503"/>
      <c r="E6" s="427"/>
      <c r="F6" s="427"/>
      <c r="G6" s="427"/>
      <c r="H6" s="6">
        <v>4</v>
      </c>
      <c r="I6" s="151">
        <f t="shared" si="0"/>
        <v>12</v>
      </c>
      <c r="J6" s="158">
        <v>8</v>
      </c>
      <c r="K6" s="158">
        <v>2000</v>
      </c>
      <c r="L6" s="6">
        <v>700</v>
      </c>
      <c r="M6" s="6" t="s">
        <v>20</v>
      </c>
      <c r="N6" s="265"/>
      <c r="O6" s="6">
        <v>3308</v>
      </c>
      <c r="P6" s="522"/>
      <c r="Q6" s="419"/>
      <c r="R6" s="522"/>
      <c r="S6" s="522"/>
      <c r="T6" s="522"/>
      <c r="U6" s="526"/>
      <c r="V6" s="526"/>
      <c r="W6" s="497"/>
    </row>
    <row r="7" spans="1:23" s="7" customFormat="1" ht="18" customHeight="1" x14ac:dyDescent="0.25">
      <c r="A7" s="413"/>
      <c r="B7" s="503"/>
      <c r="C7" s="503"/>
      <c r="D7" s="503"/>
      <c r="E7" s="427"/>
      <c r="F7" s="427"/>
      <c r="G7" s="427"/>
      <c r="H7" s="6">
        <v>4</v>
      </c>
      <c r="I7" s="151">
        <f t="shared" si="0"/>
        <v>12</v>
      </c>
      <c r="J7" s="158">
        <v>8</v>
      </c>
      <c r="K7" s="158">
        <v>2000</v>
      </c>
      <c r="L7" s="6">
        <v>700</v>
      </c>
      <c r="M7" s="6" t="s">
        <v>21</v>
      </c>
      <c r="N7" s="265"/>
      <c r="O7" s="6">
        <v>3309</v>
      </c>
      <c r="P7" s="522"/>
      <c r="Q7" s="419"/>
      <c r="R7" s="522"/>
      <c r="S7" s="522"/>
      <c r="T7" s="522"/>
      <c r="U7" s="526"/>
      <c r="V7" s="526"/>
      <c r="W7" s="497"/>
    </row>
    <row r="8" spans="1:23" s="7" customFormat="1" ht="18" customHeight="1" x14ac:dyDescent="0.25">
      <c r="A8" s="413"/>
      <c r="B8" s="503"/>
      <c r="C8" s="503"/>
      <c r="D8" s="503"/>
      <c r="E8" s="427"/>
      <c r="F8" s="427"/>
      <c r="G8" s="427"/>
      <c r="H8" s="6">
        <v>4</v>
      </c>
      <c r="I8" s="151">
        <f t="shared" si="0"/>
        <v>12</v>
      </c>
      <c r="J8" s="158">
        <v>8</v>
      </c>
      <c r="K8" s="158">
        <v>2000</v>
      </c>
      <c r="L8" s="6">
        <v>700</v>
      </c>
      <c r="M8" s="6" t="s">
        <v>22</v>
      </c>
      <c r="N8" s="265"/>
      <c r="O8" s="6">
        <v>3310</v>
      </c>
      <c r="P8" s="522"/>
      <c r="Q8" s="419"/>
      <c r="R8" s="505"/>
      <c r="S8" s="505"/>
      <c r="T8" s="505"/>
      <c r="U8" s="479"/>
      <c r="V8" s="479"/>
      <c r="W8" s="497"/>
    </row>
    <row r="9" spans="1:23" s="7" customFormat="1" ht="18" customHeight="1" x14ac:dyDescent="0.25">
      <c r="A9" s="413"/>
      <c r="B9" s="503"/>
      <c r="C9" s="503"/>
      <c r="D9" s="503"/>
      <c r="E9" s="427"/>
      <c r="F9" s="427"/>
      <c r="G9" s="427"/>
      <c r="H9" s="6">
        <v>4</v>
      </c>
      <c r="I9" s="151">
        <f t="shared" si="0"/>
        <v>12</v>
      </c>
      <c r="J9" s="158">
        <v>8</v>
      </c>
      <c r="K9" s="158">
        <v>2000</v>
      </c>
      <c r="L9" s="6">
        <v>300</v>
      </c>
      <c r="M9" s="6" t="s">
        <v>50</v>
      </c>
      <c r="N9" s="265"/>
      <c r="O9" s="6">
        <v>3323</v>
      </c>
      <c r="P9" s="522"/>
      <c r="Q9" s="324" t="s">
        <v>633</v>
      </c>
      <c r="R9" s="270"/>
      <c r="S9" s="276"/>
      <c r="T9" s="324" t="s">
        <v>634</v>
      </c>
      <c r="U9" s="186" t="s">
        <v>635</v>
      </c>
      <c r="V9" s="332" t="s">
        <v>636</v>
      </c>
      <c r="W9" s="28">
        <v>43665</v>
      </c>
    </row>
    <row r="10" spans="1:23" s="7" customFormat="1" ht="18" customHeight="1" x14ac:dyDescent="0.25">
      <c r="A10" s="413"/>
      <c r="B10" s="503"/>
      <c r="C10" s="503"/>
      <c r="D10" s="503"/>
      <c r="E10" s="427"/>
      <c r="F10" s="427"/>
      <c r="G10" s="427"/>
      <c r="H10" s="6">
        <v>8</v>
      </c>
      <c r="I10" s="151">
        <f t="shared" si="0"/>
        <v>20</v>
      </c>
      <c r="J10" s="158">
        <v>16</v>
      </c>
      <c r="K10" s="158">
        <v>2000</v>
      </c>
      <c r="L10" s="6">
        <v>1200</v>
      </c>
      <c r="M10" s="6" t="s">
        <v>79</v>
      </c>
      <c r="N10" s="265"/>
      <c r="O10" s="6">
        <v>3338</v>
      </c>
      <c r="P10" s="522"/>
      <c r="Q10" s="504" t="s">
        <v>73</v>
      </c>
      <c r="R10" s="504"/>
      <c r="S10" s="504"/>
      <c r="T10" s="480" t="s">
        <v>626</v>
      </c>
      <c r="U10" s="507" t="s">
        <v>627</v>
      </c>
      <c r="V10" s="478" t="s">
        <v>628</v>
      </c>
      <c r="W10" s="494">
        <v>43734</v>
      </c>
    </row>
    <row r="11" spans="1:23" s="7" customFormat="1" ht="18" customHeight="1" x14ac:dyDescent="0.25">
      <c r="A11" s="413"/>
      <c r="B11" s="503"/>
      <c r="C11" s="503"/>
      <c r="D11" s="503"/>
      <c r="E11" s="427"/>
      <c r="F11" s="427"/>
      <c r="G11" s="427"/>
      <c r="H11" s="6">
        <v>4</v>
      </c>
      <c r="I11" s="151">
        <f t="shared" si="0"/>
        <v>12</v>
      </c>
      <c r="J11" s="158">
        <v>8</v>
      </c>
      <c r="K11" s="158">
        <v>2000</v>
      </c>
      <c r="L11" s="6">
        <v>700</v>
      </c>
      <c r="M11" s="6" t="s">
        <v>80</v>
      </c>
      <c r="N11" s="265"/>
      <c r="O11" s="6">
        <v>3339</v>
      </c>
      <c r="P11" s="522"/>
      <c r="Q11" s="522"/>
      <c r="R11" s="522"/>
      <c r="S11" s="522"/>
      <c r="T11" s="506"/>
      <c r="U11" s="519"/>
      <c r="V11" s="520"/>
      <c r="W11" s="495"/>
    </row>
    <row r="12" spans="1:23" s="7" customFormat="1" ht="18" customHeight="1" x14ac:dyDescent="0.25">
      <c r="A12" s="413"/>
      <c r="B12" s="503"/>
      <c r="C12" s="503"/>
      <c r="D12" s="503"/>
      <c r="E12" s="427"/>
      <c r="F12" s="427"/>
      <c r="G12" s="427"/>
      <c r="H12" s="6">
        <v>8</v>
      </c>
      <c r="I12" s="151">
        <f t="shared" si="0"/>
        <v>20</v>
      </c>
      <c r="J12" s="158">
        <v>16</v>
      </c>
      <c r="K12" s="158">
        <v>2000</v>
      </c>
      <c r="L12" s="6">
        <v>1900</v>
      </c>
      <c r="M12" s="6" t="s">
        <v>81</v>
      </c>
      <c r="N12" s="265"/>
      <c r="O12" s="6">
        <v>3340</v>
      </c>
      <c r="P12" s="522"/>
      <c r="Q12" s="522"/>
      <c r="R12" s="522"/>
      <c r="S12" s="522"/>
      <c r="T12" s="506"/>
      <c r="U12" s="519"/>
      <c r="V12" s="520"/>
      <c r="W12" s="495"/>
    </row>
    <row r="13" spans="1:23" s="7" customFormat="1" ht="18" customHeight="1" x14ac:dyDescent="0.25">
      <c r="A13" s="413"/>
      <c r="B13" s="503"/>
      <c r="C13" s="503"/>
      <c r="D13" s="503"/>
      <c r="E13" s="427"/>
      <c r="F13" s="427"/>
      <c r="G13" s="427"/>
      <c r="H13" s="6">
        <v>8</v>
      </c>
      <c r="I13" s="151">
        <f t="shared" si="0"/>
        <v>20</v>
      </c>
      <c r="J13" s="158">
        <v>16</v>
      </c>
      <c r="K13" s="158">
        <v>2000</v>
      </c>
      <c r="L13" s="6">
        <v>1200</v>
      </c>
      <c r="M13" s="6" t="s">
        <v>82</v>
      </c>
      <c r="N13" s="265"/>
      <c r="O13" s="6">
        <v>3341</v>
      </c>
      <c r="P13" s="522"/>
      <c r="Q13" s="505"/>
      <c r="R13" s="505"/>
      <c r="S13" s="505"/>
      <c r="T13" s="481"/>
      <c r="U13" s="508"/>
      <c r="V13" s="521"/>
      <c r="W13" s="496"/>
    </row>
    <row r="14" spans="1:23" s="7" customFormat="1" ht="28.8" x14ac:dyDescent="0.25">
      <c r="A14" s="413"/>
      <c r="B14" s="503"/>
      <c r="C14" s="503"/>
      <c r="D14" s="503"/>
      <c r="E14" s="427"/>
      <c r="F14" s="427"/>
      <c r="G14" s="427"/>
      <c r="H14" s="17">
        <v>4</v>
      </c>
      <c r="I14" s="151">
        <f t="shared" si="0"/>
        <v>20</v>
      </c>
      <c r="J14" s="158">
        <v>16</v>
      </c>
      <c r="K14" s="158">
        <v>2000</v>
      </c>
      <c r="L14" s="17">
        <v>700</v>
      </c>
      <c r="M14" s="16" t="s">
        <v>107</v>
      </c>
      <c r="N14" s="264"/>
      <c r="O14" s="17">
        <v>3346</v>
      </c>
      <c r="P14" s="522"/>
      <c r="Q14" s="329" t="s">
        <v>629</v>
      </c>
      <c r="R14" s="328"/>
      <c r="S14" s="328"/>
      <c r="T14" s="328" t="s">
        <v>630</v>
      </c>
      <c r="U14" s="330" t="s">
        <v>631</v>
      </c>
      <c r="V14" s="333" t="s">
        <v>632</v>
      </c>
      <c r="W14" s="29">
        <v>43749</v>
      </c>
    </row>
    <row r="15" spans="1:23" s="7" customFormat="1" ht="18" customHeight="1" x14ac:dyDescent="0.25">
      <c r="A15" s="413"/>
      <c r="B15" s="503"/>
      <c r="C15" s="503"/>
      <c r="D15" s="503"/>
      <c r="E15" s="427"/>
      <c r="F15" s="427"/>
      <c r="G15" s="427"/>
      <c r="H15" s="51">
        <v>4</v>
      </c>
      <c r="I15" s="151">
        <f t="shared" si="0"/>
        <v>12</v>
      </c>
      <c r="J15" s="158">
        <v>8</v>
      </c>
      <c r="K15" s="158">
        <v>2000</v>
      </c>
      <c r="L15" s="51">
        <v>700</v>
      </c>
      <c r="M15" s="50" t="s">
        <v>134</v>
      </c>
      <c r="N15" s="264"/>
      <c r="O15" s="51">
        <v>3348</v>
      </c>
      <c r="P15" s="522"/>
      <c r="Q15" s="12" t="s">
        <v>128</v>
      </c>
      <c r="R15" s="274"/>
      <c r="S15" s="281"/>
      <c r="T15" s="182"/>
      <c r="U15" s="185"/>
      <c r="V15" s="185"/>
      <c r="W15" s="52">
        <v>43803</v>
      </c>
    </row>
    <row r="16" spans="1:23" s="7" customFormat="1" ht="28.8" x14ac:dyDescent="0.25">
      <c r="A16" s="413"/>
      <c r="B16" s="503"/>
      <c r="C16" s="503"/>
      <c r="D16" s="503"/>
      <c r="E16" s="427"/>
      <c r="F16" s="427"/>
      <c r="G16" s="427"/>
      <c r="H16" s="98">
        <v>4</v>
      </c>
      <c r="I16" s="151">
        <f t="shared" si="0"/>
        <v>12</v>
      </c>
      <c r="J16" s="158">
        <v>8</v>
      </c>
      <c r="K16" s="158">
        <v>2000</v>
      </c>
      <c r="L16" s="98">
        <v>420</v>
      </c>
      <c r="M16" s="97" t="s">
        <v>192</v>
      </c>
      <c r="N16" s="264"/>
      <c r="O16" s="98">
        <v>3355</v>
      </c>
      <c r="P16" s="522"/>
      <c r="Q16" s="40" t="s">
        <v>189</v>
      </c>
      <c r="R16" s="271"/>
      <c r="S16" s="280"/>
      <c r="T16" s="180"/>
      <c r="U16" s="189"/>
      <c r="V16" s="198"/>
      <c r="W16" s="99">
        <v>43874</v>
      </c>
    </row>
    <row r="17" spans="1:23" s="7" customFormat="1" ht="43.2" x14ac:dyDescent="0.25">
      <c r="A17" s="413"/>
      <c r="B17" s="503"/>
      <c r="C17" s="503"/>
      <c r="D17" s="503"/>
      <c r="E17" s="427"/>
      <c r="F17" s="427"/>
      <c r="G17" s="427"/>
      <c r="H17" s="115">
        <v>4</v>
      </c>
      <c r="I17" s="151">
        <f t="shared" si="0"/>
        <v>12</v>
      </c>
      <c r="J17" s="158">
        <v>8</v>
      </c>
      <c r="K17" s="158">
        <v>2000</v>
      </c>
      <c r="L17" s="115">
        <v>420</v>
      </c>
      <c r="M17" s="114" t="s">
        <v>224</v>
      </c>
      <c r="N17" s="264"/>
      <c r="O17" s="115">
        <v>3358</v>
      </c>
      <c r="P17" s="522"/>
      <c r="Q17" s="40" t="s">
        <v>205</v>
      </c>
      <c r="R17" s="271"/>
      <c r="S17" s="280"/>
      <c r="T17" s="180"/>
      <c r="U17" s="189"/>
      <c r="V17" s="198"/>
      <c r="W17" s="120">
        <v>43906</v>
      </c>
    </row>
    <row r="18" spans="1:23" s="7" customFormat="1" ht="43.2" x14ac:dyDescent="0.25">
      <c r="A18" s="413"/>
      <c r="B18" s="503"/>
      <c r="C18" s="503"/>
      <c r="D18" s="503"/>
      <c r="E18" s="427"/>
      <c r="F18" s="427"/>
      <c r="G18" s="427"/>
      <c r="H18" s="139">
        <v>4</v>
      </c>
      <c r="I18" s="151">
        <f t="shared" si="0"/>
        <v>12</v>
      </c>
      <c r="J18" s="158">
        <v>8</v>
      </c>
      <c r="K18" s="158">
        <v>2000</v>
      </c>
      <c r="L18" s="139">
        <v>420</v>
      </c>
      <c r="M18" s="138" t="s">
        <v>244</v>
      </c>
      <c r="N18" s="264"/>
      <c r="O18" s="139">
        <v>3361</v>
      </c>
      <c r="P18" s="522"/>
      <c r="Q18" s="40" t="s">
        <v>218</v>
      </c>
      <c r="R18" s="271"/>
      <c r="S18" s="280"/>
      <c r="T18" s="180"/>
      <c r="U18" s="189"/>
      <c r="V18" s="198"/>
      <c r="W18" s="142">
        <v>43909</v>
      </c>
    </row>
    <row r="19" spans="1:23" s="7" customFormat="1" ht="28.8" x14ac:dyDescent="0.25">
      <c r="A19" s="413"/>
      <c r="B19" s="503"/>
      <c r="C19" s="503"/>
      <c r="D19" s="503"/>
      <c r="E19" s="427"/>
      <c r="F19" s="427"/>
      <c r="G19" s="427"/>
      <c r="H19" s="171">
        <v>4</v>
      </c>
      <c r="I19" s="171">
        <f>ROUND(J19+(K19*2/1024),0)</f>
        <v>12</v>
      </c>
      <c r="J19" s="158">
        <v>8</v>
      </c>
      <c r="K19" s="158">
        <v>2000</v>
      </c>
      <c r="L19" s="171">
        <v>420</v>
      </c>
      <c r="M19" s="170" t="s">
        <v>271</v>
      </c>
      <c r="N19" s="264"/>
      <c r="O19" s="171">
        <v>3364</v>
      </c>
      <c r="P19" s="522"/>
      <c r="Q19" s="40" t="s">
        <v>266</v>
      </c>
      <c r="R19" s="271"/>
      <c r="S19" s="280"/>
      <c r="T19" s="180"/>
      <c r="U19" s="189"/>
      <c r="V19" s="198"/>
      <c r="W19" s="174">
        <v>43924</v>
      </c>
    </row>
    <row r="20" spans="1:23" s="7" customFormat="1" x14ac:dyDescent="0.25">
      <c r="A20" s="413"/>
      <c r="B20" s="503"/>
      <c r="C20" s="503"/>
      <c r="D20" s="503"/>
      <c r="E20" s="427"/>
      <c r="F20" s="427"/>
      <c r="G20" s="427"/>
      <c r="H20" s="178">
        <v>4</v>
      </c>
      <c r="I20" s="178">
        <f>ROUND(J20+(K20*2/1024),0)</f>
        <v>12</v>
      </c>
      <c r="J20" s="158">
        <v>8</v>
      </c>
      <c r="K20" s="158">
        <v>2000</v>
      </c>
      <c r="L20" s="178">
        <v>420</v>
      </c>
      <c r="M20" s="177" t="s">
        <v>310</v>
      </c>
      <c r="N20" s="264"/>
      <c r="O20" s="178">
        <v>3367</v>
      </c>
      <c r="P20" s="522"/>
      <c r="Q20" s="179" t="s">
        <v>307</v>
      </c>
      <c r="R20" s="271"/>
      <c r="S20" s="280"/>
      <c r="T20" s="329"/>
      <c r="U20" s="189"/>
      <c r="V20" s="198"/>
      <c r="W20" s="181">
        <v>43945</v>
      </c>
    </row>
    <row r="21" spans="1:23" s="7" customFormat="1" x14ac:dyDescent="0.25">
      <c r="A21" s="413"/>
      <c r="B21" s="503"/>
      <c r="C21" s="503"/>
      <c r="D21" s="503"/>
      <c r="E21" s="427"/>
      <c r="F21" s="427"/>
      <c r="G21" s="427"/>
      <c r="H21" s="178">
        <v>4</v>
      </c>
      <c r="I21" s="178">
        <f t="shared" ref="I21:I30" si="1">ROUND(J21+(K21*2/1024),0)</f>
        <v>12</v>
      </c>
      <c r="J21" s="158">
        <v>8</v>
      </c>
      <c r="K21" s="158">
        <v>2000</v>
      </c>
      <c r="L21" s="178">
        <v>420</v>
      </c>
      <c r="M21" s="177" t="s">
        <v>361</v>
      </c>
      <c r="N21" s="264"/>
      <c r="O21" s="178">
        <v>3370</v>
      </c>
      <c r="P21" s="522"/>
      <c r="Q21" s="179" t="s">
        <v>349</v>
      </c>
      <c r="R21" s="271"/>
      <c r="S21" s="280"/>
      <c r="T21" s="180" t="s">
        <v>351</v>
      </c>
      <c r="U21" s="189" t="s">
        <v>360</v>
      </c>
      <c r="V21" s="204" t="s">
        <v>375</v>
      </c>
      <c r="W21" s="181">
        <v>43962</v>
      </c>
    </row>
    <row r="22" spans="1:23" s="7" customFormat="1" ht="28.8" x14ac:dyDescent="0.25">
      <c r="A22" s="413"/>
      <c r="B22" s="503"/>
      <c r="C22" s="503"/>
      <c r="D22" s="503"/>
      <c r="E22" s="427"/>
      <c r="F22" s="427"/>
      <c r="G22" s="427"/>
      <c r="H22" s="211">
        <v>4</v>
      </c>
      <c r="I22" s="211">
        <f t="shared" si="1"/>
        <v>12</v>
      </c>
      <c r="J22" s="158">
        <v>8</v>
      </c>
      <c r="K22" s="158">
        <v>2000</v>
      </c>
      <c r="L22" s="211">
        <v>420</v>
      </c>
      <c r="M22" s="210" t="s">
        <v>362</v>
      </c>
      <c r="N22" s="264"/>
      <c r="O22" s="211">
        <v>3371</v>
      </c>
      <c r="P22" s="522"/>
      <c r="Q22" s="216" t="s">
        <v>355</v>
      </c>
      <c r="R22" s="271"/>
      <c r="S22" s="280"/>
      <c r="T22" s="213" t="s">
        <v>356</v>
      </c>
      <c r="U22" s="214" t="s">
        <v>364</v>
      </c>
      <c r="V22" s="204" t="s">
        <v>374</v>
      </c>
      <c r="W22" s="212">
        <v>43962</v>
      </c>
    </row>
    <row r="23" spans="1:23" s="7" customFormat="1" x14ac:dyDescent="0.25">
      <c r="A23" s="413"/>
      <c r="B23" s="503"/>
      <c r="C23" s="503"/>
      <c r="D23" s="503"/>
      <c r="E23" s="427"/>
      <c r="F23" s="427"/>
      <c r="G23" s="427"/>
      <c r="H23" s="227">
        <v>4</v>
      </c>
      <c r="I23" s="227">
        <f t="shared" si="1"/>
        <v>8</v>
      </c>
      <c r="J23" s="158">
        <v>4</v>
      </c>
      <c r="K23" s="158">
        <v>2000</v>
      </c>
      <c r="L23" s="227">
        <v>420</v>
      </c>
      <c r="M23" s="226" t="s">
        <v>408</v>
      </c>
      <c r="N23" s="264"/>
      <c r="O23" s="227">
        <v>3374</v>
      </c>
      <c r="P23" s="522"/>
      <c r="Q23" s="232" t="s">
        <v>404</v>
      </c>
      <c r="R23" s="271"/>
      <c r="S23" s="280"/>
      <c r="T23" s="230" t="s">
        <v>405</v>
      </c>
      <c r="U23" s="231" t="s">
        <v>406</v>
      </c>
      <c r="V23" s="204" t="s">
        <v>407</v>
      </c>
      <c r="W23" s="233">
        <v>43978</v>
      </c>
    </row>
    <row r="24" spans="1:23" s="7" customFormat="1" ht="28.8" x14ac:dyDescent="0.25">
      <c r="A24" s="413"/>
      <c r="B24" s="503"/>
      <c r="C24" s="503"/>
      <c r="D24" s="503"/>
      <c r="E24" s="427"/>
      <c r="F24" s="427"/>
      <c r="G24" s="427"/>
      <c r="H24" s="252">
        <v>4</v>
      </c>
      <c r="I24" s="252">
        <f t="shared" si="1"/>
        <v>8</v>
      </c>
      <c r="J24" s="158">
        <v>4</v>
      </c>
      <c r="K24" s="158">
        <v>2000</v>
      </c>
      <c r="L24" s="252">
        <v>420</v>
      </c>
      <c r="M24" s="251" t="s">
        <v>445</v>
      </c>
      <c r="N24" s="480" t="s">
        <v>530</v>
      </c>
      <c r="O24" s="252">
        <v>3377</v>
      </c>
      <c r="P24" s="522"/>
      <c r="Q24" s="256" t="s">
        <v>446</v>
      </c>
      <c r="R24" s="271"/>
      <c r="S24" s="280"/>
      <c r="T24" s="253" t="s">
        <v>447</v>
      </c>
      <c r="U24" s="254" t="s">
        <v>448</v>
      </c>
      <c r="V24" s="204" t="s">
        <v>449</v>
      </c>
      <c r="W24" s="257">
        <v>43985</v>
      </c>
    </row>
    <row r="25" spans="1:23" s="7" customFormat="1" ht="28.8" x14ac:dyDescent="0.25">
      <c r="A25" s="413"/>
      <c r="B25" s="503"/>
      <c r="C25" s="503"/>
      <c r="D25" s="503"/>
      <c r="E25" s="427"/>
      <c r="F25" s="427"/>
      <c r="G25" s="427"/>
      <c r="H25" s="295">
        <v>4</v>
      </c>
      <c r="I25" s="295">
        <f>ROUND(J25+(K25*2/1024),0)</f>
        <v>8</v>
      </c>
      <c r="J25" s="158">
        <v>4</v>
      </c>
      <c r="K25" s="158">
        <v>2000</v>
      </c>
      <c r="L25" s="295">
        <v>420</v>
      </c>
      <c r="M25" s="294" t="s">
        <v>481</v>
      </c>
      <c r="N25" s="506"/>
      <c r="O25" s="295">
        <v>3380</v>
      </c>
      <c r="P25" s="522"/>
      <c r="Q25" s="299" t="s">
        <v>506</v>
      </c>
      <c r="R25" s="296" t="s">
        <v>505</v>
      </c>
      <c r="S25" s="296" t="s">
        <v>508</v>
      </c>
      <c r="T25" s="296" t="s">
        <v>478</v>
      </c>
      <c r="U25" s="297" t="s">
        <v>479</v>
      </c>
      <c r="V25" s="204" t="s">
        <v>480</v>
      </c>
      <c r="W25" s="298">
        <v>43994</v>
      </c>
    </row>
    <row r="26" spans="1:23" s="7" customFormat="1" x14ac:dyDescent="0.25">
      <c r="A26" s="413"/>
      <c r="B26" s="503"/>
      <c r="C26" s="503"/>
      <c r="D26" s="503"/>
      <c r="E26" s="427"/>
      <c r="F26" s="427"/>
      <c r="G26" s="427"/>
      <c r="H26" s="318">
        <v>4</v>
      </c>
      <c r="I26" s="318">
        <f>ROUND(J26+(K26*2/1024),0)</f>
        <v>8</v>
      </c>
      <c r="J26" s="158">
        <v>4</v>
      </c>
      <c r="K26" s="158">
        <v>2000</v>
      </c>
      <c r="L26" s="318">
        <v>420</v>
      </c>
      <c r="M26" s="317" t="s">
        <v>555</v>
      </c>
      <c r="N26" s="506"/>
      <c r="O26" s="318">
        <v>3383</v>
      </c>
      <c r="P26" s="522"/>
      <c r="Q26" s="322" t="s">
        <v>546</v>
      </c>
      <c r="R26" s="320" t="s">
        <v>544</v>
      </c>
      <c r="S26" s="320" t="s">
        <v>545</v>
      </c>
      <c r="T26" s="320" t="s">
        <v>552</v>
      </c>
      <c r="U26" s="321" t="s">
        <v>553</v>
      </c>
      <c r="V26" s="204" t="s">
        <v>554</v>
      </c>
      <c r="W26" s="319">
        <v>44034</v>
      </c>
    </row>
    <row r="27" spans="1:23" s="7" customFormat="1" ht="28.8" x14ac:dyDescent="0.25">
      <c r="A27" s="413"/>
      <c r="B27" s="503"/>
      <c r="C27" s="503"/>
      <c r="D27" s="503"/>
      <c r="E27" s="427"/>
      <c r="F27" s="427"/>
      <c r="G27" s="427"/>
      <c r="H27" s="342">
        <v>4</v>
      </c>
      <c r="I27" s="342">
        <f>ROUND(J27+(K27*2/1024),0)</f>
        <v>8</v>
      </c>
      <c r="J27" s="158">
        <v>4</v>
      </c>
      <c r="K27" s="158">
        <v>2000</v>
      </c>
      <c r="L27" s="342">
        <v>420</v>
      </c>
      <c r="M27" s="341" t="s">
        <v>594</v>
      </c>
      <c r="N27" s="506"/>
      <c r="O27" s="342">
        <v>3386</v>
      </c>
      <c r="P27" s="522"/>
      <c r="Q27" s="347" t="s">
        <v>590</v>
      </c>
      <c r="R27" s="343"/>
      <c r="S27" s="343"/>
      <c r="T27" s="343" t="s">
        <v>591</v>
      </c>
      <c r="U27" s="344" t="s">
        <v>592</v>
      </c>
      <c r="V27" s="349" t="s">
        <v>593</v>
      </c>
      <c r="W27" s="345">
        <v>44056</v>
      </c>
    </row>
    <row r="28" spans="1:23" s="7" customFormat="1" ht="43.2" x14ac:dyDescent="0.25">
      <c r="A28" s="413"/>
      <c r="B28" s="503"/>
      <c r="C28" s="503"/>
      <c r="D28" s="503"/>
      <c r="E28" s="427"/>
      <c r="F28" s="427"/>
      <c r="G28" s="427"/>
      <c r="H28" s="367">
        <v>4</v>
      </c>
      <c r="I28" s="367">
        <f>ROUND(J28+(K28*2/1024),0)</f>
        <v>8</v>
      </c>
      <c r="J28" s="158">
        <v>4</v>
      </c>
      <c r="K28" s="158">
        <v>2000</v>
      </c>
      <c r="L28" s="367">
        <v>420</v>
      </c>
      <c r="M28" s="366" t="s">
        <v>657</v>
      </c>
      <c r="N28" s="506"/>
      <c r="O28" s="367">
        <v>3389</v>
      </c>
      <c r="P28" s="522"/>
      <c r="Q28" s="371" t="s">
        <v>653</v>
      </c>
      <c r="R28" s="369"/>
      <c r="S28" s="369"/>
      <c r="T28" s="369" t="s">
        <v>654</v>
      </c>
      <c r="U28" s="370" t="s">
        <v>655</v>
      </c>
      <c r="V28" s="372" t="s">
        <v>656</v>
      </c>
      <c r="W28" s="368">
        <v>44075</v>
      </c>
    </row>
    <row r="29" spans="1:23" s="7" customFormat="1" ht="28.8" x14ac:dyDescent="0.25">
      <c r="A29" s="413"/>
      <c r="B29" s="503"/>
      <c r="C29" s="503"/>
      <c r="D29" s="503"/>
      <c r="E29" s="427"/>
      <c r="F29" s="427"/>
      <c r="G29" s="427"/>
      <c r="H29" s="11">
        <v>4</v>
      </c>
      <c r="I29" s="151">
        <f t="shared" si="1"/>
        <v>8</v>
      </c>
      <c r="J29" s="158">
        <v>4</v>
      </c>
      <c r="K29" s="158">
        <v>2000</v>
      </c>
      <c r="L29" s="11">
        <v>420</v>
      </c>
      <c r="M29" s="10" t="s">
        <v>683</v>
      </c>
      <c r="N29" s="481"/>
      <c r="O29" s="11">
        <v>3390</v>
      </c>
      <c r="P29" s="505"/>
      <c r="Q29" s="40" t="s">
        <v>684</v>
      </c>
      <c r="R29" s="271"/>
      <c r="S29" s="280"/>
      <c r="T29" s="180" t="s">
        <v>686</v>
      </c>
      <c r="U29" s="189" t="s">
        <v>687</v>
      </c>
      <c r="V29" s="372" t="s">
        <v>688</v>
      </c>
      <c r="W29" s="345">
        <v>44085</v>
      </c>
    </row>
    <row r="30" spans="1:23" s="9" customFormat="1" ht="18" customHeight="1" x14ac:dyDescent="0.25">
      <c r="A30" s="414" t="s">
        <v>176</v>
      </c>
      <c r="B30" s="503"/>
      <c r="C30" s="503"/>
      <c r="D30" s="503"/>
      <c r="E30" s="427"/>
      <c r="F30" s="427"/>
      <c r="G30" s="427"/>
      <c r="H30" s="8">
        <v>2</v>
      </c>
      <c r="I30" s="152">
        <f t="shared" si="1"/>
        <v>13</v>
      </c>
      <c r="J30" s="158">
        <v>8</v>
      </c>
      <c r="K30" s="158">
        <v>2500</v>
      </c>
      <c r="L30" s="8">
        <v>620</v>
      </c>
      <c r="M30" s="61" t="s">
        <v>186</v>
      </c>
      <c r="N30" s="266"/>
      <c r="O30" s="8">
        <v>3324</v>
      </c>
      <c r="P30" s="438" t="s">
        <v>51</v>
      </c>
      <c r="Q30" s="417" t="s">
        <v>37</v>
      </c>
      <c r="R30" s="476"/>
      <c r="S30" s="476"/>
      <c r="T30" s="438" t="s">
        <v>613</v>
      </c>
      <c r="U30" s="527"/>
      <c r="V30" s="527"/>
      <c r="W30" s="525">
        <v>43612</v>
      </c>
    </row>
    <row r="31" spans="1:23" s="9" customFormat="1" ht="18" customHeight="1" x14ac:dyDescent="0.25">
      <c r="A31" s="414"/>
      <c r="B31" s="503"/>
      <c r="C31" s="503"/>
      <c r="D31" s="503"/>
      <c r="E31" s="427"/>
      <c r="F31" s="427"/>
      <c r="G31" s="427"/>
      <c r="H31" s="62">
        <v>4</v>
      </c>
      <c r="I31" s="152">
        <f t="shared" si="0"/>
        <v>12</v>
      </c>
      <c r="J31" s="158">
        <v>8</v>
      </c>
      <c r="K31" s="158">
        <v>2000</v>
      </c>
      <c r="L31" s="62">
        <v>700</v>
      </c>
      <c r="M31" s="62" t="s">
        <v>23</v>
      </c>
      <c r="N31" s="267"/>
      <c r="O31" s="62">
        <v>3311</v>
      </c>
      <c r="P31" s="477"/>
      <c r="Q31" s="417"/>
      <c r="R31" s="477"/>
      <c r="S31" s="477"/>
      <c r="T31" s="477"/>
      <c r="U31" s="528"/>
      <c r="V31" s="528"/>
      <c r="W31" s="525"/>
    </row>
    <row r="32" spans="1:23" s="9" customFormat="1" ht="18" customHeight="1" x14ac:dyDescent="0.25">
      <c r="A32" s="415"/>
      <c r="B32" s="503"/>
      <c r="C32" s="503"/>
      <c r="D32" s="503"/>
      <c r="E32" s="427"/>
      <c r="F32" s="427"/>
      <c r="G32" s="427"/>
      <c r="H32" s="8">
        <v>4</v>
      </c>
      <c r="I32" s="152">
        <f t="shared" si="0"/>
        <v>12</v>
      </c>
      <c r="J32" s="158">
        <v>8</v>
      </c>
      <c r="K32" s="158">
        <v>2000</v>
      </c>
      <c r="L32" s="8">
        <v>700</v>
      </c>
      <c r="M32" s="8" t="s">
        <v>24</v>
      </c>
      <c r="N32" s="267"/>
      <c r="O32" s="8">
        <v>3312</v>
      </c>
      <c r="P32" s="477"/>
      <c r="Q32" s="417"/>
      <c r="R32" s="477"/>
      <c r="S32" s="477"/>
      <c r="T32" s="477"/>
      <c r="U32" s="528"/>
      <c r="V32" s="528"/>
      <c r="W32" s="525"/>
    </row>
    <row r="33" spans="1:23" s="9" customFormat="1" ht="18" customHeight="1" x14ac:dyDescent="0.25">
      <c r="A33" s="415"/>
      <c r="B33" s="503"/>
      <c r="C33" s="503"/>
      <c r="D33" s="503"/>
      <c r="E33" s="427"/>
      <c r="F33" s="427"/>
      <c r="G33" s="427"/>
      <c r="H33" s="8">
        <v>4</v>
      </c>
      <c r="I33" s="152">
        <f t="shared" si="0"/>
        <v>12</v>
      </c>
      <c r="J33" s="158">
        <v>8</v>
      </c>
      <c r="K33" s="158">
        <v>2000</v>
      </c>
      <c r="L33" s="8">
        <v>700</v>
      </c>
      <c r="M33" s="8" t="s">
        <v>25</v>
      </c>
      <c r="N33" s="267"/>
      <c r="O33" s="8">
        <v>3313</v>
      </c>
      <c r="P33" s="477"/>
      <c r="Q33" s="417"/>
      <c r="R33" s="477"/>
      <c r="S33" s="477"/>
      <c r="T33" s="477"/>
      <c r="U33" s="528"/>
      <c r="V33" s="528"/>
      <c r="W33" s="525"/>
    </row>
    <row r="34" spans="1:23" s="9" customFormat="1" ht="18" customHeight="1" x14ac:dyDescent="0.25">
      <c r="A34" s="415"/>
      <c r="B34" s="503"/>
      <c r="C34" s="503"/>
      <c r="D34" s="503"/>
      <c r="E34" s="427"/>
      <c r="F34" s="427"/>
      <c r="G34" s="427"/>
      <c r="H34" s="8">
        <v>4</v>
      </c>
      <c r="I34" s="152">
        <f t="shared" si="0"/>
        <v>12</v>
      </c>
      <c r="J34" s="158">
        <v>8</v>
      </c>
      <c r="K34" s="158">
        <v>2000</v>
      </c>
      <c r="L34" s="8">
        <v>700</v>
      </c>
      <c r="M34" s="8" t="s">
        <v>26</v>
      </c>
      <c r="N34" s="267"/>
      <c r="O34" s="8">
        <v>3314</v>
      </c>
      <c r="P34" s="477"/>
      <c r="Q34" s="417"/>
      <c r="R34" s="477"/>
      <c r="S34" s="477"/>
      <c r="T34" s="477"/>
      <c r="U34" s="528"/>
      <c r="V34" s="528"/>
      <c r="W34" s="525"/>
    </row>
    <row r="35" spans="1:23" s="9" customFormat="1" ht="18" customHeight="1" x14ac:dyDescent="0.25">
      <c r="A35" s="415"/>
      <c r="B35" s="503"/>
      <c r="C35" s="503"/>
      <c r="D35" s="503"/>
      <c r="E35" s="427"/>
      <c r="F35" s="427"/>
      <c r="G35" s="427"/>
      <c r="H35" s="8">
        <v>4</v>
      </c>
      <c r="I35" s="152">
        <f t="shared" si="0"/>
        <v>36</v>
      </c>
      <c r="J35" s="158">
        <v>32</v>
      </c>
      <c r="K35" s="158">
        <v>2000</v>
      </c>
      <c r="L35" s="8">
        <v>700</v>
      </c>
      <c r="M35" s="8" t="s">
        <v>27</v>
      </c>
      <c r="N35" s="267"/>
      <c r="O35" s="8">
        <v>3315</v>
      </c>
      <c r="P35" s="477"/>
      <c r="Q35" s="417"/>
      <c r="R35" s="477"/>
      <c r="S35" s="477"/>
      <c r="T35" s="477"/>
      <c r="U35" s="528"/>
      <c r="V35" s="528"/>
      <c r="W35" s="525"/>
    </row>
    <row r="36" spans="1:23" s="9" customFormat="1" ht="18" customHeight="1" x14ac:dyDescent="0.25">
      <c r="A36" s="415"/>
      <c r="B36" s="503"/>
      <c r="C36" s="503"/>
      <c r="D36" s="503"/>
      <c r="E36" s="427"/>
      <c r="F36" s="427"/>
      <c r="G36" s="427"/>
      <c r="H36" s="8">
        <v>4</v>
      </c>
      <c r="I36" s="152">
        <f t="shared" si="0"/>
        <v>36</v>
      </c>
      <c r="J36" s="158">
        <v>32</v>
      </c>
      <c r="K36" s="158">
        <v>2000</v>
      </c>
      <c r="L36" s="8">
        <v>700</v>
      </c>
      <c r="M36" s="8" t="s">
        <v>28</v>
      </c>
      <c r="N36" s="267"/>
      <c r="O36" s="8">
        <v>3316</v>
      </c>
      <c r="P36" s="477"/>
      <c r="Q36" s="417"/>
      <c r="R36" s="477"/>
      <c r="S36" s="477"/>
      <c r="T36" s="477"/>
      <c r="U36" s="528"/>
      <c r="V36" s="528"/>
      <c r="W36" s="525"/>
    </row>
    <row r="37" spans="1:23" s="9" customFormat="1" ht="18" customHeight="1" x14ac:dyDescent="0.25">
      <c r="A37" s="415"/>
      <c r="B37" s="503"/>
      <c r="C37" s="503"/>
      <c r="D37" s="503"/>
      <c r="E37" s="427"/>
      <c r="F37" s="427"/>
      <c r="G37" s="427"/>
      <c r="H37" s="8">
        <v>4</v>
      </c>
      <c r="I37" s="152">
        <f t="shared" si="0"/>
        <v>36</v>
      </c>
      <c r="J37" s="158">
        <v>32</v>
      </c>
      <c r="K37" s="158">
        <v>2000</v>
      </c>
      <c r="L37" s="8">
        <v>700</v>
      </c>
      <c r="M37" s="8" t="s">
        <v>29</v>
      </c>
      <c r="N37" s="267"/>
      <c r="O37" s="8">
        <v>3317</v>
      </c>
      <c r="P37" s="477"/>
      <c r="Q37" s="417"/>
      <c r="R37" s="477"/>
      <c r="S37" s="477"/>
      <c r="T37" s="477"/>
      <c r="U37" s="528"/>
      <c r="V37" s="528"/>
      <c r="W37" s="525"/>
    </row>
    <row r="38" spans="1:23" s="9" customFormat="1" ht="18" customHeight="1" x14ac:dyDescent="0.25">
      <c r="A38" s="415"/>
      <c r="B38" s="503"/>
      <c r="C38" s="503"/>
      <c r="D38" s="503"/>
      <c r="E38" s="427"/>
      <c r="F38" s="427"/>
      <c r="G38" s="427"/>
      <c r="H38" s="8">
        <v>4</v>
      </c>
      <c r="I38" s="152">
        <f t="shared" si="0"/>
        <v>36</v>
      </c>
      <c r="J38" s="158">
        <v>32</v>
      </c>
      <c r="K38" s="158">
        <v>2000</v>
      </c>
      <c r="L38" s="8">
        <v>700</v>
      </c>
      <c r="M38" s="8" t="s">
        <v>30</v>
      </c>
      <c r="N38" s="267"/>
      <c r="O38" s="8">
        <v>3318</v>
      </c>
      <c r="P38" s="477"/>
      <c r="Q38" s="417"/>
      <c r="R38" s="458"/>
      <c r="S38" s="458"/>
      <c r="T38" s="458"/>
      <c r="U38" s="529"/>
      <c r="V38" s="529"/>
      <c r="W38" s="525"/>
    </row>
    <row r="39" spans="1:23" s="9" customFormat="1" ht="18" customHeight="1" x14ac:dyDescent="0.25">
      <c r="A39" s="415"/>
      <c r="B39" s="503"/>
      <c r="C39" s="503"/>
      <c r="D39" s="503"/>
      <c r="E39" s="427"/>
      <c r="F39" s="427"/>
      <c r="G39" s="427"/>
      <c r="H39" s="8">
        <v>4</v>
      </c>
      <c r="I39" s="152">
        <f t="shared" si="0"/>
        <v>12</v>
      </c>
      <c r="J39" s="158">
        <v>8</v>
      </c>
      <c r="K39" s="158">
        <v>2000</v>
      </c>
      <c r="L39" s="8">
        <v>720</v>
      </c>
      <c r="M39" s="8" t="s">
        <v>83</v>
      </c>
      <c r="N39" s="267"/>
      <c r="O39" s="8">
        <v>3342</v>
      </c>
      <c r="P39" s="477"/>
      <c r="Q39" s="476" t="s">
        <v>73</v>
      </c>
      <c r="R39" s="476"/>
      <c r="S39" s="476"/>
      <c r="T39" s="438" t="s">
        <v>626</v>
      </c>
      <c r="U39" s="513" t="s">
        <v>627</v>
      </c>
      <c r="V39" s="516" t="s">
        <v>628</v>
      </c>
      <c r="W39" s="441">
        <v>43734</v>
      </c>
    </row>
    <row r="40" spans="1:23" s="9" customFormat="1" ht="18" customHeight="1" x14ac:dyDescent="0.25">
      <c r="A40" s="415"/>
      <c r="B40" s="503"/>
      <c r="C40" s="503"/>
      <c r="D40" s="503"/>
      <c r="E40" s="427"/>
      <c r="F40" s="427"/>
      <c r="G40" s="427"/>
      <c r="H40" s="8">
        <v>8</v>
      </c>
      <c r="I40" s="152">
        <f t="shared" si="0"/>
        <v>20</v>
      </c>
      <c r="J40" s="158">
        <v>16</v>
      </c>
      <c r="K40" s="158">
        <v>2000</v>
      </c>
      <c r="L40" s="8">
        <v>1680</v>
      </c>
      <c r="M40" s="8" t="s">
        <v>84</v>
      </c>
      <c r="N40" s="267"/>
      <c r="O40" s="8">
        <v>3343</v>
      </c>
      <c r="P40" s="477"/>
      <c r="Q40" s="477"/>
      <c r="R40" s="477"/>
      <c r="S40" s="477"/>
      <c r="T40" s="439"/>
      <c r="U40" s="514"/>
      <c r="V40" s="517"/>
      <c r="W40" s="464"/>
    </row>
    <row r="41" spans="1:23" s="9" customFormat="1" ht="18" customHeight="1" x14ac:dyDescent="0.25">
      <c r="A41" s="415"/>
      <c r="B41" s="503"/>
      <c r="C41" s="503"/>
      <c r="D41" s="503"/>
      <c r="E41" s="427"/>
      <c r="F41" s="427"/>
      <c r="G41" s="427"/>
      <c r="H41" s="8">
        <v>8</v>
      </c>
      <c r="I41" s="152">
        <f t="shared" si="0"/>
        <v>20</v>
      </c>
      <c r="J41" s="158">
        <v>16</v>
      </c>
      <c r="K41" s="158">
        <v>2000</v>
      </c>
      <c r="L41" s="8">
        <v>960</v>
      </c>
      <c r="M41" s="8" t="s">
        <v>85</v>
      </c>
      <c r="N41" s="267"/>
      <c r="O41" s="8">
        <v>3344</v>
      </c>
      <c r="P41" s="477"/>
      <c r="Q41" s="477"/>
      <c r="R41" s="477"/>
      <c r="S41" s="477"/>
      <c r="T41" s="439"/>
      <c r="U41" s="514"/>
      <c r="V41" s="517"/>
      <c r="W41" s="464"/>
    </row>
    <row r="42" spans="1:23" s="9" customFormat="1" ht="18" customHeight="1" x14ac:dyDescent="0.25">
      <c r="A42" s="415"/>
      <c r="B42" s="503"/>
      <c r="C42" s="503"/>
      <c r="D42" s="503"/>
      <c r="E42" s="427"/>
      <c r="F42" s="427"/>
      <c r="G42" s="427"/>
      <c r="H42" s="25">
        <v>4</v>
      </c>
      <c r="I42" s="152">
        <f t="shared" si="0"/>
        <v>12</v>
      </c>
      <c r="J42" s="158">
        <v>8</v>
      </c>
      <c r="K42" s="158">
        <v>2000</v>
      </c>
      <c r="L42" s="25">
        <v>720</v>
      </c>
      <c r="M42" s="25" t="s">
        <v>86</v>
      </c>
      <c r="N42" s="267"/>
      <c r="O42" s="25">
        <v>3345</v>
      </c>
      <c r="P42" s="477"/>
      <c r="Q42" s="458"/>
      <c r="R42" s="458"/>
      <c r="S42" s="458"/>
      <c r="T42" s="440"/>
      <c r="U42" s="515"/>
      <c r="V42" s="518"/>
      <c r="W42" s="464"/>
    </row>
    <row r="43" spans="1:23" s="9" customFormat="1" ht="28.8" x14ac:dyDescent="0.25">
      <c r="A43" s="415"/>
      <c r="B43" s="503"/>
      <c r="C43" s="503"/>
      <c r="D43" s="503"/>
      <c r="E43" s="427"/>
      <c r="F43" s="427"/>
      <c r="G43" s="427"/>
      <c r="H43" s="54">
        <v>4</v>
      </c>
      <c r="I43" s="152">
        <f t="shared" si="0"/>
        <v>12</v>
      </c>
      <c r="J43" s="158">
        <v>8</v>
      </c>
      <c r="K43" s="158">
        <v>2000</v>
      </c>
      <c r="L43" s="54">
        <v>720</v>
      </c>
      <c r="M43" s="53" t="s">
        <v>146</v>
      </c>
      <c r="N43" s="266"/>
      <c r="O43" s="54">
        <v>3350</v>
      </c>
      <c r="P43" s="477"/>
      <c r="Q43" s="41" t="s">
        <v>144</v>
      </c>
      <c r="R43" s="41"/>
      <c r="S43" s="41"/>
      <c r="T43" s="41"/>
      <c r="U43" s="191"/>
      <c r="V43" s="191"/>
      <c r="W43" s="55">
        <v>43810</v>
      </c>
    </row>
    <row r="44" spans="1:23" s="9" customFormat="1" ht="28.8" x14ac:dyDescent="0.25">
      <c r="A44" s="415"/>
      <c r="B44" s="503"/>
      <c r="C44" s="503"/>
      <c r="D44" s="503"/>
      <c r="E44" s="427"/>
      <c r="F44" s="427"/>
      <c r="G44" s="427"/>
      <c r="H44" s="71">
        <v>4</v>
      </c>
      <c r="I44" s="152">
        <f t="shared" si="0"/>
        <v>12</v>
      </c>
      <c r="J44" s="158">
        <v>8</v>
      </c>
      <c r="K44" s="158">
        <v>2000</v>
      </c>
      <c r="L44" s="71">
        <v>720</v>
      </c>
      <c r="M44" s="70" t="s">
        <v>182</v>
      </c>
      <c r="N44" s="266"/>
      <c r="O44" s="71">
        <v>3353</v>
      </c>
      <c r="P44" s="477"/>
      <c r="Q44" s="41" t="s">
        <v>144</v>
      </c>
      <c r="R44" s="41"/>
      <c r="S44" s="41"/>
      <c r="T44" s="41"/>
      <c r="U44" s="191"/>
      <c r="V44" s="191"/>
      <c r="W44" s="72">
        <v>43825</v>
      </c>
    </row>
    <row r="45" spans="1:23" s="9" customFormat="1" ht="28.8" x14ac:dyDescent="0.25">
      <c r="A45" s="415"/>
      <c r="B45" s="503"/>
      <c r="C45" s="503"/>
      <c r="D45" s="503"/>
      <c r="E45" s="427"/>
      <c r="F45" s="427"/>
      <c r="G45" s="427"/>
      <c r="H45" s="104">
        <v>4</v>
      </c>
      <c r="I45" s="152">
        <f t="shared" si="0"/>
        <v>12</v>
      </c>
      <c r="J45" s="158">
        <v>8</v>
      </c>
      <c r="K45" s="158">
        <v>2000</v>
      </c>
      <c r="L45" s="104">
        <v>720</v>
      </c>
      <c r="M45" s="103" t="s">
        <v>197</v>
      </c>
      <c r="N45" s="266"/>
      <c r="O45" s="104">
        <v>3356</v>
      </c>
      <c r="P45" s="477"/>
      <c r="Q45" s="41" t="s">
        <v>194</v>
      </c>
      <c r="R45" s="41"/>
      <c r="S45" s="41"/>
      <c r="T45" s="41"/>
      <c r="U45" s="191"/>
      <c r="V45" s="191"/>
      <c r="W45" s="105">
        <v>43894</v>
      </c>
    </row>
    <row r="46" spans="1:23" s="9" customFormat="1" x14ac:dyDescent="0.25">
      <c r="A46" s="415"/>
      <c r="B46" s="503"/>
      <c r="C46" s="503"/>
      <c r="D46" s="503"/>
      <c r="E46" s="427"/>
      <c r="F46" s="427"/>
      <c r="G46" s="427"/>
      <c r="H46" s="117">
        <v>4</v>
      </c>
      <c r="I46" s="152">
        <f t="shared" si="0"/>
        <v>12</v>
      </c>
      <c r="J46" s="158">
        <v>8</v>
      </c>
      <c r="K46" s="158">
        <v>2000</v>
      </c>
      <c r="L46" s="117">
        <v>720</v>
      </c>
      <c r="M46" s="116" t="s">
        <v>233</v>
      </c>
      <c r="N46" s="266" t="s">
        <v>529</v>
      </c>
      <c r="O46" s="117">
        <v>3359</v>
      </c>
      <c r="P46" s="477"/>
      <c r="Q46" s="41" t="s">
        <v>226</v>
      </c>
      <c r="R46" s="41"/>
      <c r="S46" s="41"/>
      <c r="T46" s="41"/>
      <c r="U46" s="191"/>
      <c r="V46" s="191"/>
      <c r="W46" s="118">
        <v>43907</v>
      </c>
    </row>
    <row r="47" spans="1:23" s="9" customFormat="1" ht="28.8" x14ac:dyDescent="0.25">
      <c r="A47" s="415"/>
      <c r="B47" s="503"/>
      <c r="C47" s="503"/>
      <c r="D47" s="503"/>
      <c r="E47" s="427"/>
      <c r="F47" s="427"/>
      <c r="G47" s="427"/>
      <c r="H47" s="148">
        <v>4</v>
      </c>
      <c r="I47" s="152">
        <f t="shared" si="0"/>
        <v>12</v>
      </c>
      <c r="J47" s="158">
        <v>8</v>
      </c>
      <c r="K47" s="158">
        <v>2000</v>
      </c>
      <c r="L47" s="148">
        <v>840</v>
      </c>
      <c r="M47" s="147" t="s">
        <v>252</v>
      </c>
      <c r="N47" s="266"/>
      <c r="O47" s="148">
        <v>3362</v>
      </c>
      <c r="P47" s="477"/>
      <c r="Q47" s="41" t="s">
        <v>609</v>
      </c>
      <c r="R47" s="41" t="s">
        <v>608</v>
      </c>
      <c r="S47" s="41" t="s">
        <v>607</v>
      </c>
      <c r="T47" s="41" t="s">
        <v>610</v>
      </c>
      <c r="U47" s="191" t="s">
        <v>611</v>
      </c>
      <c r="V47" s="300" t="s">
        <v>612</v>
      </c>
      <c r="W47" s="149">
        <v>43909</v>
      </c>
    </row>
    <row r="48" spans="1:23" s="9" customFormat="1" x14ac:dyDescent="0.25">
      <c r="A48" s="415"/>
      <c r="B48" s="503"/>
      <c r="C48" s="503"/>
      <c r="D48" s="503"/>
      <c r="E48" s="427"/>
      <c r="F48" s="427"/>
      <c r="G48" s="427"/>
      <c r="H48" s="173">
        <v>4</v>
      </c>
      <c r="I48" s="173">
        <f t="shared" ref="I48:I55" si="2">ROUND(J48+(K48*2/1024),0)</f>
        <v>12</v>
      </c>
      <c r="J48" s="158">
        <v>8</v>
      </c>
      <c r="K48" s="158">
        <v>2000</v>
      </c>
      <c r="L48" s="173">
        <v>720</v>
      </c>
      <c r="M48" s="172" t="s">
        <v>276</v>
      </c>
      <c r="N48" s="266"/>
      <c r="O48" s="173">
        <v>3365</v>
      </c>
      <c r="P48" s="477"/>
      <c r="Q48" s="41" t="s">
        <v>600</v>
      </c>
      <c r="R48" s="41" t="s">
        <v>544</v>
      </c>
      <c r="S48" s="41" t="s">
        <v>545</v>
      </c>
      <c r="T48" s="41" t="s">
        <v>541</v>
      </c>
      <c r="U48" s="191" t="s">
        <v>542</v>
      </c>
      <c r="V48" s="300" t="s">
        <v>543</v>
      </c>
      <c r="W48" s="175">
        <v>43928</v>
      </c>
    </row>
    <row r="49" spans="1:23" s="9" customFormat="1" x14ac:dyDescent="0.25">
      <c r="A49" s="415"/>
      <c r="B49" s="503"/>
      <c r="C49" s="503"/>
      <c r="D49" s="503"/>
      <c r="E49" s="427"/>
      <c r="F49" s="427"/>
      <c r="G49" s="427"/>
      <c r="H49" s="196">
        <v>4</v>
      </c>
      <c r="I49" s="196">
        <f t="shared" si="2"/>
        <v>12</v>
      </c>
      <c r="J49" s="158">
        <v>8</v>
      </c>
      <c r="K49" s="158">
        <v>2000</v>
      </c>
      <c r="L49" s="196">
        <v>720</v>
      </c>
      <c r="M49" s="195" t="s">
        <v>315</v>
      </c>
      <c r="N49" s="266"/>
      <c r="O49" s="196">
        <v>3368</v>
      </c>
      <c r="P49" s="477"/>
      <c r="Q49" s="41" t="s">
        <v>312</v>
      </c>
      <c r="R49" s="41"/>
      <c r="S49" s="41"/>
      <c r="T49" s="41"/>
      <c r="U49" s="191"/>
      <c r="V49" s="191"/>
      <c r="W49" s="200">
        <v>43945</v>
      </c>
    </row>
    <row r="50" spans="1:23" s="9" customFormat="1" ht="28.8" x14ac:dyDescent="0.25">
      <c r="A50" s="415"/>
      <c r="B50" s="503"/>
      <c r="C50" s="503"/>
      <c r="D50" s="503"/>
      <c r="E50" s="427"/>
      <c r="F50" s="427"/>
      <c r="G50" s="427"/>
      <c r="H50" s="229">
        <v>4</v>
      </c>
      <c r="I50" s="229">
        <f t="shared" si="2"/>
        <v>12</v>
      </c>
      <c r="J50" s="158">
        <v>8</v>
      </c>
      <c r="K50" s="158">
        <v>2000</v>
      </c>
      <c r="L50" s="229">
        <v>720</v>
      </c>
      <c r="M50" s="228" t="s">
        <v>380</v>
      </c>
      <c r="N50" s="266"/>
      <c r="O50" s="229">
        <v>3372</v>
      </c>
      <c r="P50" s="477"/>
      <c r="Q50" s="41" t="s">
        <v>517</v>
      </c>
      <c r="R50" s="235"/>
      <c r="S50" s="235"/>
      <c r="T50" s="235" t="s">
        <v>371</v>
      </c>
      <c r="U50" s="236" t="s">
        <v>372</v>
      </c>
      <c r="V50" s="237" t="s">
        <v>373</v>
      </c>
      <c r="W50" s="234">
        <v>43963</v>
      </c>
    </row>
    <row r="51" spans="1:23" s="9" customFormat="1" ht="28.8" x14ac:dyDescent="0.25">
      <c r="A51" s="415"/>
      <c r="B51" s="503"/>
      <c r="C51" s="503"/>
      <c r="D51" s="503"/>
      <c r="E51" s="427"/>
      <c r="F51" s="427"/>
      <c r="G51" s="427"/>
      <c r="H51" s="239">
        <v>4</v>
      </c>
      <c r="I51" s="239">
        <f t="shared" si="2"/>
        <v>12</v>
      </c>
      <c r="J51" s="158">
        <v>8</v>
      </c>
      <c r="K51" s="158">
        <v>2000</v>
      </c>
      <c r="L51" s="239">
        <v>720</v>
      </c>
      <c r="M51" s="238" t="s">
        <v>436</v>
      </c>
      <c r="N51" s="266"/>
      <c r="O51" s="239">
        <v>3375</v>
      </c>
      <c r="P51" s="477"/>
      <c r="Q51" s="41" t="s">
        <v>516</v>
      </c>
      <c r="R51" s="235"/>
      <c r="S51" s="235"/>
      <c r="T51" s="235" t="s">
        <v>433</v>
      </c>
      <c r="U51" s="236" t="s">
        <v>434</v>
      </c>
      <c r="V51" s="237" t="s">
        <v>435</v>
      </c>
      <c r="W51" s="240">
        <v>43984</v>
      </c>
    </row>
    <row r="52" spans="1:23" s="9" customFormat="1" x14ac:dyDescent="0.25">
      <c r="A52" s="415"/>
      <c r="B52" s="503"/>
      <c r="C52" s="503"/>
      <c r="D52" s="503"/>
      <c r="E52" s="427"/>
      <c r="F52" s="427"/>
      <c r="G52" s="427"/>
      <c r="H52" s="267">
        <v>4</v>
      </c>
      <c r="I52" s="267">
        <f t="shared" si="2"/>
        <v>12</v>
      </c>
      <c r="J52" s="158">
        <v>8</v>
      </c>
      <c r="K52" s="158">
        <v>2000</v>
      </c>
      <c r="L52" s="267">
        <v>720</v>
      </c>
      <c r="M52" s="266" t="s">
        <v>450</v>
      </c>
      <c r="N52" s="266" t="s">
        <v>511</v>
      </c>
      <c r="O52" s="267">
        <v>3378</v>
      </c>
      <c r="P52" s="477"/>
      <c r="Q52" s="41" t="s">
        <v>513</v>
      </c>
      <c r="R52" s="235" t="s">
        <v>513</v>
      </c>
      <c r="S52" s="235" t="s">
        <v>512</v>
      </c>
      <c r="T52" s="235" t="s">
        <v>451</v>
      </c>
      <c r="U52" s="236" t="s">
        <v>452</v>
      </c>
      <c r="V52" s="237" t="s">
        <v>453</v>
      </c>
      <c r="W52" s="268">
        <v>43987</v>
      </c>
    </row>
    <row r="53" spans="1:23" s="9" customFormat="1" ht="28.8" x14ac:dyDescent="0.25">
      <c r="A53" s="415"/>
      <c r="B53" s="503"/>
      <c r="C53" s="503"/>
      <c r="D53" s="503"/>
      <c r="E53" s="427"/>
      <c r="F53" s="427"/>
      <c r="G53" s="427"/>
      <c r="H53" s="304">
        <v>4</v>
      </c>
      <c r="I53" s="304">
        <f t="shared" si="2"/>
        <v>12</v>
      </c>
      <c r="J53" s="158">
        <v>8</v>
      </c>
      <c r="K53" s="158">
        <v>2000</v>
      </c>
      <c r="L53" s="304">
        <v>720</v>
      </c>
      <c r="M53" s="303" t="s">
        <v>488</v>
      </c>
      <c r="N53" s="303" t="s">
        <v>485</v>
      </c>
      <c r="O53" s="304">
        <v>3381</v>
      </c>
      <c r="P53" s="477"/>
      <c r="Q53" s="41" t="s">
        <v>601</v>
      </c>
      <c r="R53" s="235" t="s">
        <v>515</v>
      </c>
      <c r="S53" s="235" t="s">
        <v>514</v>
      </c>
      <c r="T53" s="235" t="s">
        <v>489</v>
      </c>
      <c r="U53" s="236" t="s">
        <v>490</v>
      </c>
      <c r="V53" s="237" t="s">
        <v>491</v>
      </c>
      <c r="W53" s="305">
        <v>43998</v>
      </c>
    </row>
    <row r="54" spans="1:23" s="9" customFormat="1" ht="28.8" x14ac:dyDescent="0.25">
      <c r="A54" s="415"/>
      <c r="B54" s="503"/>
      <c r="C54" s="503"/>
      <c r="D54" s="503"/>
      <c r="E54" s="427"/>
      <c r="F54" s="427"/>
      <c r="G54" s="427"/>
      <c r="H54" s="327">
        <v>4</v>
      </c>
      <c r="I54" s="327">
        <f t="shared" si="2"/>
        <v>12</v>
      </c>
      <c r="J54" s="158">
        <v>8</v>
      </c>
      <c r="K54" s="158">
        <v>2000</v>
      </c>
      <c r="L54" s="327">
        <v>720</v>
      </c>
      <c r="M54" s="326" t="s">
        <v>562</v>
      </c>
      <c r="N54" s="326" t="s">
        <v>485</v>
      </c>
      <c r="O54" s="327">
        <v>3384</v>
      </c>
      <c r="P54" s="477"/>
      <c r="Q54" s="41" t="s">
        <v>556</v>
      </c>
      <c r="R54" s="235"/>
      <c r="S54" s="235"/>
      <c r="T54" s="235" t="s">
        <v>557</v>
      </c>
      <c r="U54" s="236" t="s">
        <v>558</v>
      </c>
      <c r="V54" s="237" t="s">
        <v>559</v>
      </c>
      <c r="W54" s="331">
        <v>44048</v>
      </c>
    </row>
    <row r="55" spans="1:23" s="9" customFormat="1" x14ac:dyDescent="0.25">
      <c r="A55" s="415"/>
      <c r="B55" s="503"/>
      <c r="C55" s="503"/>
      <c r="D55" s="503"/>
      <c r="E55" s="427"/>
      <c r="F55" s="427"/>
      <c r="G55" s="427"/>
      <c r="H55" s="224">
        <v>4</v>
      </c>
      <c r="I55" s="224">
        <f t="shared" si="2"/>
        <v>12</v>
      </c>
      <c r="J55" s="158">
        <v>8</v>
      </c>
      <c r="K55" s="158">
        <v>2000</v>
      </c>
      <c r="L55" s="224">
        <v>720</v>
      </c>
      <c r="M55" s="223" t="s">
        <v>598</v>
      </c>
      <c r="N55" s="266" t="s">
        <v>493</v>
      </c>
      <c r="O55" s="224">
        <v>3387</v>
      </c>
      <c r="P55" s="477"/>
      <c r="Q55" s="41" t="s">
        <v>603</v>
      </c>
      <c r="R55" s="235"/>
      <c r="S55" s="235"/>
      <c r="T55" s="235" t="s">
        <v>604</v>
      </c>
      <c r="U55" s="236" t="s">
        <v>605</v>
      </c>
      <c r="V55" s="237" t="s">
        <v>606</v>
      </c>
      <c r="W55" s="225">
        <v>44063</v>
      </c>
    </row>
    <row r="56" spans="1:23" s="7" customFormat="1" ht="18" customHeight="1" x14ac:dyDescent="0.25">
      <c r="A56" s="412" t="s">
        <v>131</v>
      </c>
      <c r="B56" s="503"/>
      <c r="C56" s="503"/>
      <c r="D56" s="503"/>
      <c r="E56" s="427"/>
      <c r="F56" s="427"/>
      <c r="G56" s="427"/>
      <c r="H56" s="6">
        <v>4</v>
      </c>
      <c r="I56" s="151">
        <f t="shared" si="0"/>
        <v>36</v>
      </c>
      <c r="J56" s="158">
        <v>32</v>
      </c>
      <c r="K56" s="158">
        <v>2000</v>
      </c>
      <c r="L56" s="6">
        <v>700</v>
      </c>
      <c r="M56" s="6" t="s">
        <v>31</v>
      </c>
      <c r="N56" s="265"/>
      <c r="O56" s="6">
        <v>3319</v>
      </c>
      <c r="P56" s="480" t="s">
        <v>302</v>
      </c>
      <c r="Q56" s="419" t="s">
        <v>37</v>
      </c>
      <c r="R56" s="504"/>
      <c r="S56" s="504"/>
      <c r="T56" s="480" t="s">
        <v>613</v>
      </c>
      <c r="U56" s="509"/>
      <c r="V56" s="509"/>
      <c r="W56" s="497">
        <v>43612</v>
      </c>
    </row>
    <row r="57" spans="1:23" s="7" customFormat="1" ht="18" customHeight="1" x14ac:dyDescent="0.25">
      <c r="A57" s="413"/>
      <c r="B57" s="503"/>
      <c r="C57" s="503"/>
      <c r="D57" s="503"/>
      <c r="E57" s="427"/>
      <c r="F57" s="427"/>
      <c r="G57" s="427"/>
      <c r="H57" s="6">
        <v>4</v>
      </c>
      <c r="I57" s="151">
        <f t="shared" si="0"/>
        <v>36</v>
      </c>
      <c r="J57" s="158">
        <v>32</v>
      </c>
      <c r="K57" s="158">
        <v>2000</v>
      </c>
      <c r="L57" s="6">
        <v>700</v>
      </c>
      <c r="M57" s="6" t="s">
        <v>32</v>
      </c>
      <c r="N57" s="265"/>
      <c r="O57" s="6">
        <v>3320</v>
      </c>
      <c r="P57" s="522"/>
      <c r="Q57" s="419"/>
      <c r="R57" s="522"/>
      <c r="S57" s="522"/>
      <c r="T57" s="522"/>
      <c r="U57" s="526"/>
      <c r="V57" s="526"/>
      <c r="W57" s="497"/>
    </row>
    <row r="58" spans="1:23" s="7" customFormat="1" ht="18" customHeight="1" x14ac:dyDescent="0.25">
      <c r="A58" s="413"/>
      <c r="B58" s="503"/>
      <c r="C58" s="503"/>
      <c r="D58" s="503"/>
      <c r="E58" s="427"/>
      <c r="F58" s="427"/>
      <c r="G58" s="427"/>
      <c r="H58" s="6">
        <v>4</v>
      </c>
      <c r="I58" s="151">
        <f t="shared" si="0"/>
        <v>36</v>
      </c>
      <c r="J58" s="158">
        <v>32</v>
      </c>
      <c r="K58" s="158">
        <v>2000</v>
      </c>
      <c r="L58" s="6">
        <v>700</v>
      </c>
      <c r="M58" s="6" t="s">
        <v>33</v>
      </c>
      <c r="N58" s="265"/>
      <c r="O58" s="6">
        <v>3321</v>
      </c>
      <c r="P58" s="522"/>
      <c r="Q58" s="419"/>
      <c r="R58" s="522"/>
      <c r="S58" s="522"/>
      <c r="T58" s="522"/>
      <c r="U58" s="526"/>
      <c r="V58" s="526"/>
      <c r="W58" s="497"/>
    </row>
    <row r="59" spans="1:23" s="7" customFormat="1" ht="18" customHeight="1" x14ac:dyDescent="0.25">
      <c r="A59" s="413"/>
      <c r="B59" s="503"/>
      <c r="C59" s="503"/>
      <c r="D59" s="503"/>
      <c r="E59" s="427"/>
      <c r="F59" s="427"/>
      <c r="G59" s="427"/>
      <c r="H59" s="6">
        <v>4</v>
      </c>
      <c r="I59" s="151">
        <f t="shared" si="0"/>
        <v>36</v>
      </c>
      <c r="J59" s="158">
        <v>32</v>
      </c>
      <c r="K59" s="158">
        <v>2000</v>
      </c>
      <c r="L59" s="6">
        <v>700</v>
      </c>
      <c r="M59" s="6" t="s">
        <v>34</v>
      </c>
      <c r="N59" s="265"/>
      <c r="O59" s="6">
        <v>3322</v>
      </c>
      <c r="P59" s="522"/>
      <c r="Q59" s="419"/>
      <c r="R59" s="505"/>
      <c r="S59" s="505"/>
      <c r="T59" s="505"/>
      <c r="U59" s="479"/>
      <c r="V59" s="479"/>
      <c r="W59" s="497"/>
    </row>
    <row r="60" spans="1:23" s="7" customFormat="1" ht="18" customHeight="1" x14ac:dyDescent="0.25">
      <c r="A60" s="413"/>
      <c r="B60" s="503"/>
      <c r="C60" s="503"/>
      <c r="D60" s="503"/>
      <c r="E60" s="427"/>
      <c r="F60" s="427"/>
      <c r="G60" s="427"/>
      <c r="H60" s="6">
        <v>4</v>
      </c>
      <c r="I60" s="151">
        <f t="shared" si="0"/>
        <v>12</v>
      </c>
      <c r="J60" s="158">
        <v>8</v>
      </c>
      <c r="K60" s="158">
        <v>2000</v>
      </c>
      <c r="L60" s="6">
        <v>420</v>
      </c>
      <c r="M60" s="6" t="s">
        <v>59</v>
      </c>
      <c r="N60" s="265"/>
      <c r="O60" s="6">
        <v>3325</v>
      </c>
      <c r="P60" s="522"/>
      <c r="Q60" s="6" t="s">
        <v>60</v>
      </c>
      <c r="R60" s="270"/>
      <c r="S60" s="276"/>
      <c r="T60" s="178"/>
      <c r="U60" s="188"/>
      <c r="V60" s="188"/>
      <c r="W60" s="28">
        <v>43630</v>
      </c>
    </row>
    <row r="61" spans="1:23" s="7" customFormat="1" x14ac:dyDescent="0.25">
      <c r="A61" s="413"/>
      <c r="B61" s="503"/>
      <c r="C61" s="503"/>
      <c r="D61" s="503"/>
      <c r="E61" s="427"/>
      <c r="F61" s="427"/>
      <c r="G61" s="427"/>
      <c r="H61" s="6">
        <v>4</v>
      </c>
      <c r="I61" s="151">
        <f t="shared" si="0"/>
        <v>12</v>
      </c>
      <c r="J61" s="158">
        <v>8</v>
      </c>
      <c r="K61" s="158">
        <v>2000</v>
      </c>
      <c r="L61" s="6">
        <v>420</v>
      </c>
      <c r="M61" s="6" t="s">
        <v>70</v>
      </c>
      <c r="N61" s="265"/>
      <c r="O61" s="6">
        <v>3332</v>
      </c>
      <c r="P61" s="522"/>
      <c r="Q61" s="6" t="s">
        <v>71</v>
      </c>
      <c r="R61" s="270"/>
      <c r="S61" s="276"/>
      <c r="T61" s="178"/>
      <c r="U61" s="188"/>
      <c r="V61" s="188"/>
      <c r="W61" s="28">
        <v>43720</v>
      </c>
    </row>
    <row r="62" spans="1:23" s="7" customFormat="1" x14ac:dyDescent="0.25">
      <c r="A62" s="413"/>
      <c r="B62" s="503"/>
      <c r="C62" s="503"/>
      <c r="D62" s="503"/>
      <c r="E62" s="427"/>
      <c r="F62" s="427"/>
      <c r="G62" s="427"/>
      <c r="H62" s="6">
        <v>4</v>
      </c>
      <c r="I62" s="151">
        <f t="shared" si="0"/>
        <v>12</v>
      </c>
      <c r="J62" s="158">
        <v>8</v>
      </c>
      <c r="K62" s="158">
        <v>2000</v>
      </c>
      <c r="L62" s="6">
        <v>720</v>
      </c>
      <c r="M62" s="6" t="s">
        <v>87</v>
      </c>
      <c r="N62" s="265"/>
      <c r="O62" s="6">
        <v>3333</v>
      </c>
      <c r="P62" s="522"/>
      <c r="Q62" s="482" t="s">
        <v>183</v>
      </c>
      <c r="R62" s="482"/>
      <c r="S62" s="482"/>
      <c r="T62" s="482" t="s">
        <v>626</v>
      </c>
      <c r="U62" s="484" t="s">
        <v>627</v>
      </c>
      <c r="V62" s="510" t="s">
        <v>628</v>
      </c>
      <c r="W62" s="494">
        <v>43734</v>
      </c>
    </row>
    <row r="63" spans="1:23" s="7" customFormat="1" x14ac:dyDescent="0.25">
      <c r="A63" s="413"/>
      <c r="B63" s="503"/>
      <c r="C63" s="503"/>
      <c r="D63" s="503"/>
      <c r="E63" s="427"/>
      <c r="F63" s="427"/>
      <c r="G63" s="427"/>
      <c r="H63" s="6">
        <v>8</v>
      </c>
      <c r="I63" s="151">
        <f t="shared" si="0"/>
        <v>20</v>
      </c>
      <c r="J63" s="158">
        <v>16</v>
      </c>
      <c r="K63" s="158">
        <v>2000</v>
      </c>
      <c r="L63" s="6">
        <v>1680</v>
      </c>
      <c r="M63" s="6" t="s">
        <v>75</v>
      </c>
      <c r="N63" s="265"/>
      <c r="O63" s="6">
        <v>3334</v>
      </c>
      <c r="P63" s="522"/>
      <c r="Q63" s="488"/>
      <c r="R63" s="488"/>
      <c r="S63" s="488"/>
      <c r="T63" s="488"/>
      <c r="U63" s="489"/>
      <c r="V63" s="511"/>
      <c r="W63" s="495"/>
    </row>
    <row r="64" spans="1:23" s="7" customFormat="1" x14ac:dyDescent="0.25">
      <c r="A64" s="413"/>
      <c r="B64" s="503"/>
      <c r="C64" s="503"/>
      <c r="D64" s="503"/>
      <c r="E64" s="427"/>
      <c r="F64" s="427"/>
      <c r="G64" s="427"/>
      <c r="H64" s="6">
        <v>8</v>
      </c>
      <c r="I64" s="151">
        <f t="shared" si="0"/>
        <v>20</v>
      </c>
      <c r="J64" s="158">
        <v>16</v>
      </c>
      <c r="K64" s="158">
        <v>2000</v>
      </c>
      <c r="L64" s="6">
        <v>960</v>
      </c>
      <c r="M64" s="6" t="s">
        <v>76</v>
      </c>
      <c r="N64" s="265"/>
      <c r="O64" s="6">
        <v>3335</v>
      </c>
      <c r="P64" s="522"/>
      <c r="Q64" s="488"/>
      <c r="R64" s="488"/>
      <c r="S64" s="488"/>
      <c r="T64" s="488"/>
      <c r="U64" s="489"/>
      <c r="V64" s="511"/>
      <c r="W64" s="495"/>
    </row>
    <row r="65" spans="1:23" s="7" customFormat="1" x14ac:dyDescent="0.25">
      <c r="A65" s="413"/>
      <c r="B65" s="503"/>
      <c r="C65" s="503"/>
      <c r="D65" s="503"/>
      <c r="E65" s="427"/>
      <c r="F65" s="427"/>
      <c r="G65" s="427"/>
      <c r="H65" s="6">
        <v>4</v>
      </c>
      <c r="I65" s="151">
        <f t="shared" si="0"/>
        <v>12</v>
      </c>
      <c r="J65" s="158">
        <v>8</v>
      </c>
      <c r="K65" s="158">
        <v>2000</v>
      </c>
      <c r="L65" s="6">
        <v>720</v>
      </c>
      <c r="M65" s="6" t="s">
        <v>77</v>
      </c>
      <c r="N65" s="265"/>
      <c r="O65" s="6">
        <v>3336</v>
      </c>
      <c r="P65" s="522"/>
      <c r="Q65" s="488"/>
      <c r="R65" s="488"/>
      <c r="S65" s="488"/>
      <c r="T65" s="488"/>
      <c r="U65" s="489"/>
      <c r="V65" s="511"/>
      <c r="W65" s="495"/>
    </row>
    <row r="66" spans="1:23" s="7" customFormat="1" x14ac:dyDescent="0.25">
      <c r="A66" s="413"/>
      <c r="B66" s="503"/>
      <c r="C66" s="503"/>
      <c r="D66" s="503"/>
      <c r="E66" s="427"/>
      <c r="F66" s="427"/>
      <c r="G66" s="427"/>
      <c r="H66" s="14">
        <v>8</v>
      </c>
      <c r="I66" s="151">
        <f t="shared" si="0"/>
        <v>20</v>
      </c>
      <c r="J66" s="158">
        <v>16</v>
      </c>
      <c r="K66" s="158">
        <v>2000</v>
      </c>
      <c r="L66" s="14">
        <v>1680</v>
      </c>
      <c r="M66" s="14" t="s">
        <v>78</v>
      </c>
      <c r="N66" s="265"/>
      <c r="O66" s="14">
        <v>3337</v>
      </c>
      <c r="P66" s="522"/>
      <c r="Q66" s="483"/>
      <c r="R66" s="483"/>
      <c r="S66" s="483"/>
      <c r="T66" s="483"/>
      <c r="U66" s="485"/>
      <c r="V66" s="512"/>
      <c r="W66" s="496"/>
    </row>
    <row r="67" spans="1:23" s="7" customFormat="1" ht="28.8" x14ac:dyDescent="0.25">
      <c r="A67" s="413"/>
      <c r="B67" s="503"/>
      <c r="C67" s="503"/>
      <c r="D67" s="503"/>
      <c r="E67" s="427"/>
      <c r="F67" s="427"/>
      <c r="G67" s="427"/>
      <c r="H67" s="19">
        <v>4</v>
      </c>
      <c r="I67" s="151">
        <f t="shared" si="0"/>
        <v>20</v>
      </c>
      <c r="J67" s="158">
        <v>16</v>
      </c>
      <c r="K67" s="158">
        <v>2000</v>
      </c>
      <c r="L67" s="19">
        <v>420</v>
      </c>
      <c r="M67" s="18" t="s">
        <v>110</v>
      </c>
      <c r="N67" s="264"/>
      <c r="O67" s="19">
        <v>3347</v>
      </c>
      <c r="P67" s="522"/>
      <c r="Q67" s="329" t="s">
        <v>629</v>
      </c>
      <c r="R67" s="274"/>
      <c r="S67" s="281"/>
      <c r="T67" s="182" t="s">
        <v>630</v>
      </c>
      <c r="U67" s="185" t="s">
        <v>631</v>
      </c>
      <c r="V67" s="333" t="s">
        <v>632</v>
      </c>
      <c r="W67" s="29">
        <v>43788</v>
      </c>
    </row>
    <row r="68" spans="1:23" s="7" customFormat="1" x14ac:dyDescent="0.25">
      <c r="A68" s="413"/>
      <c r="B68" s="503"/>
      <c r="C68" s="503"/>
      <c r="D68" s="503"/>
      <c r="E68" s="427"/>
      <c r="F68" s="427"/>
      <c r="G68" s="427"/>
      <c r="H68" s="39">
        <v>4</v>
      </c>
      <c r="I68" s="151">
        <f t="shared" si="0"/>
        <v>12</v>
      </c>
      <c r="J68" s="158">
        <v>8</v>
      </c>
      <c r="K68" s="158">
        <v>2000</v>
      </c>
      <c r="L68" s="39">
        <v>420</v>
      </c>
      <c r="M68" s="38" t="s">
        <v>139</v>
      </c>
      <c r="N68" s="264" t="s">
        <v>518</v>
      </c>
      <c r="O68" s="39">
        <v>3349</v>
      </c>
      <c r="P68" s="522"/>
      <c r="Q68" s="12" t="s">
        <v>138</v>
      </c>
      <c r="R68" s="274"/>
      <c r="S68" s="281"/>
      <c r="T68" s="182"/>
      <c r="U68" s="185"/>
      <c r="V68" s="185"/>
      <c r="W68" s="46">
        <v>43808</v>
      </c>
    </row>
    <row r="69" spans="1:23" s="7" customFormat="1" ht="28.8" x14ac:dyDescent="0.25">
      <c r="A69" s="413"/>
      <c r="B69" s="503"/>
      <c r="C69" s="503"/>
      <c r="D69" s="503"/>
      <c r="E69" s="427"/>
      <c r="F69" s="427"/>
      <c r="G69" s="427"/>
      <c r="H69" s="64">
        <v>4</v>
      </c>
      <c r="I69" s="151">
        <f t="shared" si="0"/>
        <v>12</v>
      </c>
      <c r="J69" s="158">
        <v>8</v>
      </c>
      <c r="K69" s="158">
        <v>2000</v>
      </c>
      <c r="L69" s="64">
        <v>420</v>
      </c>
      <c r="M69" s="63" t="s">
        <v>167</v>
      </c>
      <c r="N69" s="264"/>
      <c r="O69" s="64">
        <v>3351</v>
      </c>
      <c r="P69" s="522"/>
      <c r="Q69" s="68" t="s">
        <v>168</v>
      </c>
      <c r="R69" s="271"/>
      <c r="S69" s="280"/>
      <c r="T69" s="180"/>
      <c r="U69" s="189"/>
      <c r="V69" s="198"/>
      <c r="W69" s="67">
        <v>43817</v>
      </c>
    </row>
    <row r="70" spans="1:23" s="7" customFormat="1" ht="28.8" x14ac:dyDescent="0.25">
      <c r="A70" s="413"/>
      <c r="B70" s="503"/>
      <c r="C70" s="503"/>
      <c r="D70" s="503"/>
      <c r="E70" s="427"/>
      <c r="F70" s="427"/>
      <c r="G70" s="427"/>
      <c r="H70" s="94">
        <v>4</v>
      </c>
      <c r="I70" s="151">
        <f t="shared" si="0"/>
        <v>12</v>
      </c>
      <c r="J70" s="158">
        <v>8</v>
      </c>
      <c r="K70" s="158">
        <v>2000</v>
      </c>
      <c r="L70" s="94">
        <v>420</v>
      </c>
      <c r="M70" s="93" t="s">
        <v>191</v>
      </c>
      <c r="N70" s="264"/>
      <c r="O70" s="94">
        <v>3354</v>
      </c>
      <c r="P70" s="522"/>
      <c r="Q70" s="96" t="s">
        <v>189</v>
      </c>
      <c r="R70" s="271"/>
      <c r="S70" s="280"/>
      <c r="T70" s="180"/>
      <c r="U70" s="189"/>
      <c r="V70" s="198"/>
      <c r="W70" s="95">
        <v>43874</v>
      </c>
    </row>
    <row r="71" spans="1:23" s="7" customFormat="1" ht="43.2" x14ac:dyDescent="0.25">
      <c r="A71" s="413"/>
      <c r="B71" s="503"/>
      <c r="C71" s="503"/>
      <c r="D71" s="503"/>
      <c r="E71" s="427"/>
      <c r="F71" s="427"/>
      <c r="G71" s="427"/>
      <c r="H71" s="107">
        <v>4</v>
      </c>
      <c r="I71" s="151">
        <f t="shared" si="0"/>
        <v>12</v>
      </c>
      <c r="J71" s="158">
        <v>8</v>
      </c>
      <c r="K71" s="158">
        <v>2000</v>
      </c>
      <c r="L71" s="107">
        <v>420</v>
      </c>
      <c r="M71" s="106" t="s">
        <v>214</v>
      </c>
      <c r="N71" s="264"/>
      <c r="O71" s="107">
        <v>3357</v>
      </c>
      <c r="P71" s="522"/>
      <c r="Q71" s="111" t="s">
        <v>216</v>
      </c>
      <c r="R71" s="271"/>
      <c r="S71" s="280"/>
      <c r="T71" s="180"/>
      <c r="U71" s="189"/>
      <c r="V71" s="198"/>
      <c r="W71" s="110">
        <v>43903</v>
      </c>
    </row>
    <row r="72" spans="1:23" s="7" customFormat="1" ht="43.2" x14ac:dyDescent="0.25">
      <c r="A72" s="413"/>
      <c r="B72" s="503"/>
      <c r="C72" s="503"/>
      <c r="D72" s="503"/>
      <c r="E72" s="427"/>
      <c r="F72" s="427"/>
      <c r="G72" s="427"/>
      <c r="H72" s="128">
        <v>4</v>
      </c>
      <c r="I72" s="151">
        <f t="shared" si="0"/>
        <v>12</v>
      </c>
      <c r="J72" s="158">
        <v>8</v>
      </c>
      <c r="K72" s="158">
        <v>2000</v>
      </c>
      <c r="L72" s="128">
        <v>420</v>
      </c>
      <c r="M72" s="127" t="s">
        <v>243</v>
      </c>
      <c r="N72" s="264"/>
      <c r="O72" s="128">
        <v>3360</v>
      </c>
      <c r="P72" s="522"/>
      <c r="Q72" s="130" t="s">
        <v>238</v>
      </c>
      <c r="R72" s="271"/>
      <c r="S72" s="280"/>
      <c r="T72" s="180"/>
      <c r="U72" s="189"/>
      <c r="V72" s="198"/>
      <c r="W72" s="129">
        <v>43908</v>
      </c>
    </row>
    <row r="73" spans="1:23" s="7" customFormat="1" x14ac:dyDescent="0.25">
      <c r="A73" s="413"/>
      <c r="B73" s="503"/>
      <c r="C73" s="503"/>
      <c r="D73" s="503"/>
      <c r="E73" s="427"/>
      <c r="F73" s="427"/>
      <c r="G73" s="427"/>
      <c r="H73" s="167">
        <v>4</v>
      </c>
      <c r="I73" s="167">
        <f t="shared" si="0"/>
        <v>12</v>
      </c>
      <c r="J73" s="158">
        <v>8</v>
      </c>
      <c r="K73" s="158">
        <v>2000</v>
      </c>
      <c r="L73" s="167">
        <v>420</v>
      </c>
      <c r="M73" s="166" t="s">
        <v>259</v>
      </c>
      <c r="N73" s="264"/>
      <c r="O73" s="167">
        <v>3363</v>
      </c>
      <c r="P73" s="522"/>
      <c r="Q73" s="169" t="s">
        <v>256</v>
      </c>
      <c r="R73" s="271"/>
      <c r="S73" s="280"/>
      <c r="T73" s="180"/>
      <c r="U73" s="189"/>
      <c r="V73" s="198"/>
      <c r="W73" s="168">
        <v>43914</v>
      </c>
    </row>
    <row r="74" spans="1:23" s="7" customFormat="1" x14ac:dyDescent="0.25">
      <c r="A74" s="413"/>
      <c r="B74" s="503"/>
      <c r="C74" s="503"/>
      <c r="D74" s="503"/>
      <c r="E74" s="427"/>
      <c r="F74" s="427"/>
      <c r="G74" s="427"/>
      <c r="H74" s="171">
        <v>4</v>
      </c>
      <c r="I74" s="171">
        <f t="shared" si="0"/>
        <v>12</v>
      </c>
      <c r="J74" s="158">
        <v>8</v>
      </c>
      <c r="K74" s="158">
        <v>2000</v>
      </c>
      <c r="L74" s="171">
        <v>420</v>
      </c>
      <c r="M74" s="170" t="s">
        <v>301</v>
      </c>
      <c r="N74" s="264"/>
      <c r="O74" s="171">
        <v>3366</v>
      </c>
      <c r="P74" s="522"/>
      <c r="Q74" s="324" t="s">
        <v>297</v>
      </c>
      <c r="R74" s="324"/>
      <c r="S74" s="324" t="s">
        <v>625</v>
      </c>
      <c r="T74" s="324" t="s">
        <v>621</v>
      </c>
      <c r="U74" s="186" t="s">
        <v>622</v>
      </c>
      <c r="V74" s="332" t="s">
        <v>623</v>
      </c>
      <c r="W74" s="174">
        <v>43944</v>
      </c>
    </row>
    <row r="75" spans="1:23" s="7" customFormat="1" x14ac:dyDescent="0.25">
      <c r="A75" s="413"/>
      <c r="B75" s="503"/>
      <c r="C75" s="503"/>
      <c r="D75" s="503"/>
      <c r="E75" s="427"/>
      <c r="F75" s="427"/>
      <c r="G75" s="427"/>
      <c r="H75" s="206">
        <v>4</v>
      </c>
      <c r="I75" s="206">
        <f t="shared" si="0"/>
        <v>8</v>
      </c>
      <c r="J75" s="158">
        <v>4</v>
      </c>
      <c r="K75" s="158">
        <v>2000</v>
      </c>
      <c r="L75" s="206">
        <v>420</v>
      </c>
      <c r="M75" s="205" t="s">
        <v>320</v>
      </c>
      <c r="N75" s="264" t="s">
        <v>529</v>
      </c>
      <c r="O75" s="206">
        <v>3369</v>
      </c>
      <c r="P75" s="522"/>
      <c r="Q75" s="207" t="s">
        <v>226</v>
      </c>
      <c r="R75" s="271"/>
      <c r="S75" s="280"/>
      <c r="T75" s="207"/>
      <c r="U75" s="208"/>
      <c r="V75" s="208"/>
      <c r="W75" s="209">
        <v>43947</v>
      </c>
    </row>
    <row r="76" spans="1:23" s="7" customFormat="1" ht="28.8" x14ac:dyDescent="0.25">
      <c r="A76" s="413"/>
      <c r="B76" s="503"/>
      <c r="C76" s="503"/>
      <c r="D76" s="503"/>
      <c r="E76" s="427"/>
      <c r="F76" s="427"/>
      <c r="G76" s="427"/>
      <c r="H76" s="227">
        <v>4</v>
      </c>
      <c r="I76" s="227">
        <f t="shared" si="0"/>
        <v>8</v>
      </c>
      <c r="J76" s="158">
        <v>4</v>
      </c>
      <c r="K76" s="158">
        <v>2000</v>
      </c>
      <c r="L76" s="227">
        <v>420</v>
      </c>
      <c r="M76" s="226" t="s">
        <v>400</v>
      </c>
      <c r="N76" s="264"/>
      <c r="O76" s="227">
        <v>3373</v>
      </c>
      <c r="P76" s="522"/>
      <c r="Q76" s="230" t="s">
        <v>394</v>
      </c>
      <c r="R76" s="271"/>
      <c r="S76" s="280"/>
      <c r="T76" s="230" t="s">
        <v>397</v>
      </c>
      <c r="U76" s="231" t="s">
        <v>398</v>
      </c>
      <c r="V76" s="204" t="s">
        <v>399</v>
      </c>
      <c r="W76" s="233">
        <v>43966</v>
      </c>
    </row>
    <row r="77" spans="1:23" s="7" customFormat="1" ht="28.8" x14ac:dyDescent="0.25">
      <c r="A77" s="413"/>
      <c r="B77" s="503"/>
      <c r="C77" s="503"/>
      <c r="D77" s="503"/>
      <c r="E77" s="427"/>
      <c r="F77" s="427"/>
      <c r="G77" s="427"/>
      <c r="H77" s="247">
        <v>4</v>
      </c>
      <c r="I77" s="247">
        <f>ROUND(J77+(K77*2/1024),0)</f>
        <v>8</v>
      </c>
      <c r="J77" s="158">
        <v>4</v>
      </c>
      <c r="K77" s="158">
        <v>2000</v>
      </c>
      <c r="L77" s="247">
        <v>420</v>
      </c>
      <c r="M77" s="246" t="s">
        <v>444</v>
      </c>
      <c r="N77" s="264"/>
      <c r="O77" s="247">
        <v>3376</v>
      </c>
      <c r="P77" s="522"/>
      <c r="Q77" s="248" t="s">
        <v>475</v>
      </c>
      <c r="R77" s="271"/>
      <c r="S77" s="280"/>
      <c r="T77" s="248" t="s">
        <v>441</v>
      </c>
      <c r="U77" s="249" t="s">
        <v>442</v>
      </c>
      <c r="V77" s="204" t="s">
        <v>443</v>
      </c>
      <c r="W77" s="250">
        <v>43984</v>
      </c>
    </row>
    <row r="78" spans="1:23" s="7" customFormat="1" ht="28.8" x14ac:dyDescent="0.25">
      <c r="A78" s="413"/>
      <c r="B78" s="503"/>
      <c r="C78" s="503"/>
      <c r="D78" s="503"/>
      <c r="E78" s="427"/>
      <c r="F78" s="427"/>
      <c r="G78" s="427"/>
      <c r="H78" s="270">
        <v>4</v>
      </c>
      <c r="I78" s="270">
        <f>ROUND(J78+(K78*2/1024),0)</f>
        <v>8</v>
      </c>
      <c r="J78" s="158">
        <v>4</v>
      </c>
      <c r="K78" s="158">
        <v>2000</v>
      </c>
      <c r="L78" s="270">
        <v>420</v>
      </c>
      <c r="M78" s="269" t="s">
        <v>471</v>
      </c>
      <c r="N78" s="269"/>
      <c r="O78" s="270">
        <v>3379</v>
      </c>
      <c r="P78" s="522"/>
      <c r="Q78" s="271" t="s">
        <v>474</v>
      </c>
      <c r="R78" s="271"/>
      <c r="S78" s="280"/>
      <c r="T78" s="271" t="s">
        <v>470</v>
      </c>
      <c r="U78" s="272" t="s">
        <v>472</v>
      </c>
      <c r="V78" s="204" t="s">
        <v>473</v>
      </c>
      <c r="W78" s="273">
        <v>43990</v>
      </c>
    </row>
    <row r="79" spans="1:23" s="7" customFormat="1" x14ac:dyDescent="0.25">
      <c r="A79" s="413"/>
      <c r="B79" s="503"/>
      <c r="C79" s="503"/>
      <c r="D79" s="503"/>
      <c r="E79" s="427"/>
      <c r="F79" s="427"/>
      <c r="G79" s="427"/>
      <c r="H79" s="310">
        <v>4</v>
      </c>
      <c r="I79" s="310">
        <f>ROUND(J79+(K79*2/1024),0)</f>
        <v>8</v>
      </c>
      <c r="J79" s="158">
        <v>4</v>
      </c>
      <c r="K79" s="158">
        <v>2000</v>
      </c>
      <c r="L79" s="310">
        <v>420</v>
      </c>
      <c r="M79" s="309" t="s">
        <v>504</v>
      </c>
      <c r="N79" s="480" t="s">
        <v>497</v>
      </c>
      <c r="O79" s="310">
        <v>3382</v>
      </c>
      <c r="P79" s="522"/>
      <c r="Q79" s="311" t="s">
        <v>498</v>
      </c>
      <c r="R79" s="311" t="s">
        <v>500</v>
      </c>
      <c r="S79" s="311" t="s">
        <v>510</v>
      </c>
      <c r="T79" s="311" t="s">
        <v>501</v>
      </c>
      <c r="U79" s="312" t="s">
        <v>502</v>
      </c>
      <c r="V79" s="204" t="s">
        <v>503</v>
      </c>
      <c r="W79" s="313">
        <v>44006</v>
      </c>
    </row>
    <row r="80" spans="1:23" s="7" customFormat="1" ht="28.8" x14ac:dyDescent="0.25">
      <c r="A80" s="413"/>
      <c r="B80" s="503"/>
      <c r="C80" s="503"/>
      <c r="D80" s="503"/>
      <c r="E80" s="427"/>
      <c r="F80" s="427"/>
      <c r="G80" s="427"/>
      <c r="H80" s="336">
        <v>4</v>
      </c>
      <c r="I80" s="336">
        <f>ROUND(J80+(K80*2/1024),0)</f>
        <v>8</v>
      </c>
      <c r="J80" s="158">
        <v>4</v>
      </c>
      <c r="K80" s="158">
        <v>2000</v>
      </c>
      <c r="L80" s="336">
        <v>420</v>
      </c>
      <c r="M80" s="335" t="s">
        <v>576</v>
      </c>
      <c r="N80" s="506"/>
      <c r="O80" s="336">
        <v>3385</v>
      </c>
      <c r="P80" s="522"/>
      <c r="Q80" s="337" t="s">
        <v>566</v>
      </c>
      <c r="R80" s="337" t="s">
        <v>567</v>
      </c>
      <c r="S80" s="337" t="s">
        <v>565</v>
      </c>
      <c r="T80" s="337" t="s">
        <v>572</v>
      </c>
      <c r="U80" s="338" t="s">
        <v>573</v>
      </c>
      <c r="V80" s="340" t="s">
        <v>574</v>
      </c>
      <c r="W80" s="339">
        <v>44053</v>
      </c>
    </row>
    <row r="81" spans="1:23" s="7" customFormat="1" x14ac:dyDescent="0.25">
      <c r="A81" s="413"/>
      <c r="B81" s="503"/>
      <c r="C81" s="503"/>
      <c r="D81" s="503"/>
      <c r="E81" s="428"/>
      <c r="F81" s="428"/>
      <c r="G81" s="428"/>
      <c r="H81" s="161">
        <v>4</v>
      </c>
      <c r="I81" s="161">
        <f>ROUND(J81+(K81*2/1024),0)</f>
        <v>8</v>
      </c>
      <c r="J81" s="158">
        <v>4</v>
      </c>
      <c r="K81" s="158">
        <v>2000</v>
      </c>
      <c r="L81" s="161">
        <v>420</v>
      </c>
      <c r="M81" s="160" t="s">
        <v>647</v>
      </c>
      <c r="N81" s="481"/>
      <c r="O81" s="161">
        <v>3388</v>
      </c>
      <c r="P81" s="505"/>
      <c r="Q81" s="164" t="s">
        <v>641</v>
      </c>
      <c r="R81" s="271" t="s">
        <v>642</v>
      </c>
      <c r="S81" s="280" t="s">
        <v>649</v>
      </c>
      <c r="T81" s="180" t="s">
        <v>644</v>
      </c>
      <c r="U81" s="189" t="s">
        <v>650</v>
      </c>
      <c r="V81" s="340" t="s">
        <v>651</v>
      </c>
      <c r="W81" s="163">
        <v>44068</v>
      </c>
    </row>
  </sheetData>
  <autoFilter ref="A2:W81"/>
  <mergeCells count="58">
    <mergeCell ref="Q10:Q13"/>
    <mergeCell ref="W62:W66"/>
    <mergeCell ref="Q62:Q66"/>
    <mergeCell ref="Q39:Q42"/>
    <mergeCell ref="Q56:Q59"/>
    <mergeCell ref="W56:W59"/>
    <mergeCell ref="R30:R38"/>
    <mergeCell ref="S30:S38"/>
    <mergeCell ref="T30:T38"/>
    <mergeCell ref="U30:U38"/>
    <mergeCell ref="V30:V38"/>
    <mergeCell ref="R56:R59"/>
    <mergeCell ref="S56:S59"/>
    <mergeCell ref="T56:T59"/>
    <mergeCell ref="U56:U59"/>
    <mergeCell ref="V56:V59"/>
    <mergeCell ref="P30:P55"/>
    <mergeCell ref="P56:P81"/>
    <mergeCell ref="A56:A81"/>
    <mergeCell ref="B3:B81"/>
    <mergeCell ref="C3:C81"/>
    <mergeCell ref="D3:D81"/>
    <mergeCell ref="A3:A29"/>
    <mergeCell ref="N79:N81"/>
    <mergeCell ref="E3:E81"/>
    <mergeCell ref="F3:F81"/>
    <mergeCell ref="G3:G81"/>
    <mergeCell ref="N24:N29"/>
    <mergeCell ref="H1:W1"/>
    <mergeCell ref="A1:G1"/>
    <mergeCell ref="Q30:Q38"/>
    <mergeCell ref="W30:W38"/>
    <mergeCell ref="Q3:Q8"/>
    <mergeCell ref="W3:W8"/>
    <mergeCell ref="A30:A55"/>
    <mergeCell ref="W10:W13"/>
    <mergeCell ref="P3:P29"/>
    <mergeCell ref="W39:W42"/>
    <mergeCell ref="R3:R8"/>
    <mergeCell ref="S3:S8"/>
    <mergeCell ref="T3:T8"/>
    <mergeCell ref="U3:U8"/>
    <mergeCell ref="V3:V8"/>
    <mergeCell ref="T39:T42"/>
    <mergeCell ref="U39:U42"/>
    <mergeCell ref="V39:V42"/>
    <mergeCell ref="S39:S42"/>
    <mergeCell ref="R39:R42"/>
    <mergeCell ref="T10:T13"/>
    <mergeCell ref="U10:U13"/>
    <mergeCell ref="V10:V13"/>
    <mergeCell ref="S10:S13"/>
    <mergeCell ref="R10:R13"/>
    <mergeCell ref="T62:T66"/>
    <mergeCell ref="U62:U66"/>
    <mergeCell ref="V62:V66"/>
    <mergeCell ref="S62:S66"/>
    <mergeCell ref="R62:R66"/>
  </mergeCells>
  <phoneticPr fontId="2" type="noConversion"/>
  <hyperlinks>
    <hyperlink ref="V21" r:id="rId1"/>
    <hyperlink ref="V22" r:id="rId2"/>
    <hyperlink ref="V50" r:id="rId3"/>
    <hyperlink ref="V76" r:id="rId4"/>
    <hyperlink ref="V51" r:id="rId5"/>
    <hyperlink ref="V77" r:id="rId6"/>
    <hyperlink ref="V24" r:id="rId7"/>
    <hyperlink ref="V52" r:id="rId8"/>
    <hyperlink ref="V78" r:id="rId9"/>
    <hyperlink ref="V48" r:id="rId10"/>
    <hyperlink ref="V25" r:id="rId11"/>
    <hyperlink ref="V53" r:id="rId12"/>
    <hyperlink ref="V79" r:id="rId13"/>
    <hyperlink ref="V26" r:id="rId14"/>
    <hyperlink ref="V54" r:id="rId15"/>
    <hyperlink ref="V55" r:id="rId16"/>
    <hyperlink ref="V47" r:id="rId17"/>
    <hyperlink ref="V39" r:id="rId18"/>
    <hyperlink ref="V10" r:id="rId19"/>
    <hyperlink ref="V62" r:id="rId20"/>
    <hyperlink ref="V67" r:id="rId21"/>
    <hyperlink ref="V14" r:id="rId22"/>
    <hyperlink ref="V9" r:id="rId23"/>
    <hyperlink ref="V74" r:id="rId24"/>
    <hyperlink ref="V80" r:id="rId25"/>
    <hyperlink ref="V81" r:id="rId26"/>
    <hyperlink ref="V27" r:id="rId27"/>
    <hyperlink ref="V28" r:id="rId28"/>
    <hyperlink ref="V29" r:id="rId29"/>
  </hyperlinks>
  <pageMargins left="0.7" right="0.7" top="0.75" bottom="0.75" header="0.3" footer="0.3"/>
  <pageSetup paperSize="9" orientation="portrait" horizontalDpi="1200" verticalDpi="1200" r:id="rId3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7"/>
  <sheetViews>
    <sheetView topLeftCell="A91" workbookViewId="0">
      <pane xSplit="1" topLeftCell="M1" activePane="topRight" state="frozen"/>
      <selection pane="topRight" activeCell="P101" sqref="P101"/>
    </sheetView>
  </sheetViews>
  <sheetFormatPr defaultRowHeight="14.4" x14ac:dyDescent="0.25"/>
  <cols>
    <col min="1" max="1" width="21" customWidth="1"/>
    <col min="2" max="10" width="16.77734375" customWidth="1"/>
    <col min="11" max="11" width="22.77734375" style="176" bestFit="1" customWidth="1"/>
    <col min="12" max="12" width="21.6640625" style="176" bestFit="1" customWidth="1"/>
    <col min="13" max="13" width="16.77734375" customWidth="1"/>
    <col min="14" max="14" width="21.44140625" bestFit="1" customWidth="1"/>
    <col min="15" max="15" width="7.44140625" bestFit="1" customWidth="1"/>
    <col min="16" max="17" width="16.77734375" customWidth="1"/>
    <col min="18" max="18" width="18.33203125" bestFit="1" customWidth="1"/>
    <col min="19" max="19" width="16.77734375" customWidth="1"/>
    <col min="20" max="20" width="10.21875" bestFit="1" customWidth="1"/>
    <col min="21" max="21" width="10" bestFit="1" customWidth="1"/>
    <col min="22" max="22" width="13.88671875" style="190" bestFit="1" customWidth="1"/>
    <col min="23" max="23" width="21.109375" style="192" customWidth="1"/>
    <col min="24" max="24" width="16.77734375" customWidth="1"/>
    <col min="25" max="30" width="8.88671875" style="183"/>
  </cols>
  <sheetData>
    <row r="1" spans="1:24" x14ac:dyDescent="0.25">
      <c r="A1" s="411" t="s">
        <v>10</v>
      </c>
      <c r="B1" s="411"/>
      <c r="C1" s="411"/>
      <c r="D1" s="411"/>
      <c r="E1" s="411"/>
      <c r="F1" s="411"/>
      <c r="G1" s="411"/>
      <c r="H1" s="410" t="s">
        <v>95</v>
      </c>
      <c r="I1" s="410"/>
      <c r="J1" s="410"/>
      <c r="K1" s="410"/>
      <c r="L1" s="410"/>
      <c r="M1" s="410"/>
      <c r="N1" s="410"/>
      <c r="O1" s="410"/>
      <c r="P1" s="410"/>
      <c r="Q1" s="410"/>
      <c r="R1" s="410"/>
      <c r="S1" s="410"/>
      <c r="T1" s="410"/>
      <c r="U1" s="410"/>
      <c r="V1" s="410"/>
      <c r="W1" s="410"/>
      <c r="X1" s="410"/>
    </row>
    <row r="2" spans="1:24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0</v>
      </c>
      <c r="I2" s="2" t="s">
        <v>1</v>
      </c>
      <c r="J2" s="2" t="s">
        <v>15</v>
      </c>
      <c r="K2" s="407" t="s">
        <v>785</v>
      </c>
      <c r="L2" s="407" t="s">
        <v>786</v>
      </c>
      <c r="M2" s="2" t="s">
        <v>13</v>
      </c>
      <c r="N2" s="2" t="s">
        <v>9</v>
      </c>
      <c r="O2" s="2" t="s">
        <v>492</v>
      </c>
      <c r="P2" s="2" t="str">
        <f>"端口(" &amp; MAX(P3:P94) &amp; ")"</f>
        <v>端口(3397)</v>
      </c>
      <c r="Q2" s="2" t="s">
        <v>3</v>
      </c>
      <c r="R2" s="2" t="s">
        <v>36</v>
      </c>
      <c r="S2" s="2" t="s">
        <v>509</v>
      </c>
      <c r="T2" s="2" t="s">
        <v>507</v>
      </c>
      <c r="U2" s="2" t="s">
        <v>350</v>
      </c>
      <c r="V2" s="184" t="s">
        <v>359</v>
      </c>
      <c r="W2" s="184" t="s">
        <v>370</v>
      </c>
      <c r="X2" s="4" t="s">
        <v>43</v>
      </c>
    </row>
    <row r="3" spans="1:24" ht="14.4" customHeight="1" x14ac:dyDescent="0.25">
      <c r="A3" s="412" t="s">
        <v>287</v>
      </c>
      <c r="B3" s="503">
        <v>56</v>
      </c>
      <c r="C3" s="503">
        <v>512</v>
      </c>
      <c r="D3" s="503">
        <v>44</v>
      </c>
      <c r="E3" s="432" t="str">
        <f>TEXT(ROUND(SUM(I3:I94)/B3*100,4),"0.00")</f>
        <v>328.57</v>
      </c>
      <c r="F3" s="432" t="str">
        <f>TEXT(ROUND(SUM(J3:J94)/C3*100,4),"0.00")</f>
        <v>108.59</v>
      </c>
      <c r="G3" s="435" t="str">
        <f>TEXT(ROUND(SUM(M3:M94)/(D3*1024)*100,4),"0.00")</f>
        <v>85.76</v>
      </c>
      <c r="H3" s="193" t="s">
        <v>292</v>
      </c>
      <c r="I3" s="194">
        <v>2</v>
      </c>
      <c r="J3" s="194">
        <f t="shared" ref="J3:J33" si="0">ROUND(K3+(L3*2/1024),0)</f>
        <v>6</v>
      </c>
      <c r="K3" s="158">
        <v>2</v>
      </c>
      <c r="L3" s="158">
        <v>2000</v>
      </c>
      <c r="M3" s="194">
        <v>420</v>
      </c>
      <c r="N3" s="193" t="s">
        <v>290</v>
      </c>
      <c r="O3" s="264"/>
      <c r="P3" s="194">
        <v>3306</v>
      </c>
      <c r="Q3" s="418" t="s">
        <v>311</v>
      </c>
      <c r="R3" s="418" t="s">
        <v>614</v>
      </c>
      <c r="S3" s="480" t="s">
        <v>615</v>
      </c>
      <c r="T3" s="480" t="s">
        <v>616</v>
      </c>
      <c r="U3" s="480" t="s">
        <v>617</v>
      </c>
      <c r="V3" s="507" t="s">
        <v>618</v>
      </c>
      <c r="W3" s="478" t="s">
        <v>619</v>
      </c>
      <c r="X3" s="497">
        <v>43944</v>
      </c>
    </row>
    <row r="4" spans="1:24" ht="14.4" customHeight="1" x14ac:dyDescent="0.25">
      <c r="A4" s="412"/>
      <c r="B4" s="503"/>
      <c r="C4" s="503"/>
      <c r="D4" s="503"/>
      <c r="E4" s="433"/>
      <c r="F4" s="433"/>
      <c r="G4" s="436"/>
      <c r="H4" s="193" t="s">
        <v>293</v>
      </c>
      <c r="I4" s="194">
        <v>2</v>
      </c>
      <c r="J4" s="194">
        <f t="shared" si="0"/>
        <v>8</v>
      </c>
      <c r="K4" s="158">
        <v>4</v>
      </c>
      <c r="L4" s="158">
        <v>2000</v>
      </c>
      <c r="M4" s="194">
        <v>420</v>
      </c>
      <c r="N4" s="193" t="s">
        <v>294</v>
      </c>
      <c r="O4" s="264"/>
      <c r="P4" s="194">
        <v>3308</v>
      </c>
      <c r="Q4" s="418"/>
      <c r="R4" s="418"/>
      <c r="S4" s="481"/>
      <c r="T4" s="481"/>
      <c r="U4" s="481"/>
      <c r="V4" s="508"/>
      <c r="W4" s="479"/>
      <c r="X4" s="497"/>
    </row>
    <row r="5" spans="1:24" ht="14.4" customHeight="1" x14ac:dyDescent="0.25">
      <c r="A5" s="412"/>
      <c r="B5" s="503"/>
      <c r="C5" s="503"/>
      <c r="D5" s="503"/>
      <c r="E5" s="433"/>
      <c r="F5" s="433"/>
      <c r="G5" s="436"/>
      <c r="H5" s="193" t="s">
        <v>298</v>
      </c>
      <c r="I5" s="194">
        <v>2</v>
      </c>
      <c r="J5" s="194">
        <f t="shared" si="0"/>
        <v>6</v>
      </c>
      <c r="K5" s="158">
        <v>2</v>
      </c>
      <c r="L5" s="158">
        <v>2000</v>
      </c>
      <c r="M5" s="194">
        <v>420</v>
      </c>
      <c r="N5" s="193" t="s">
        <v>299</v>
      </c>
      <c r="O5" s="264"/>
      <c r="P5" s="194">
        <v>3310</v>
      </c>
      <c r="Q5" s="418"/>
      <c r="R5" s="448" t="s">
        <v>297</v>
      </c>
      <c r="S5" s="449"/>
      <c r="T5" s="275" t="s">
        <v>625</v>
      </c>
      <c r="U5" s="193" t="s">
        <v>621</v>
      </c>
      <c r="V5" s="186" t="s">
        <v>622</v>
      </c>
      <c r="W5" s="332" t="s">
        <v>623</v>
      </c>
      <c r="X5" s="197">
        <v>43944</v>
      </c>
    </row>
    <row r="6" spans="1:24" ht="28.8" customHeight="1" x14ac:dyDescent="0.25">
      <c r="A6" s="412"/>
      <c r="B6" s="503"/>
      <c r="C6" s="503"/>
      <c r="D6" s="503"/>
      <c r="E6" s="433"/>
      <c r="F6" s="433"/>
      <c r="G6" s="436"/>
      <c r="H6" s="193" t="s">
        <v>65</v>
      </c>
      <c r="I6" s="194">
        <v>2</v>
      </c>
      <c r="J6" s="194">
        <f t="shared" si="0"/>
        <v>6</v>
      </c>
      <c r="K6" s="158">
        <v>2</v>
      </c>
      <c r="L6" s="158">
        <v>2000</v>
      </c>
      <c r="M6" s="194">
        <v>420</v>
      </c>
      <c r="N6" s="193" t="s">
        <v>303</v>
      </c>
      <c r="O6" s="264"/>
      <c r="P6" s="194">
        <v>3312</v>
      </c>
      <c r="Q6" s="418"/>
      <c r="R6" s="446" t="s">
        <v>304</v>
      </c>
      <c r="S6" s="447"/>
      <c r="T6" s="277"/>
      <c r="U6" s="199"/>
      <c r="V6" s="187"/>
      <c r="W6" s="203"/>
      <c r="X6" s="197">
        <v>43944</v>
      </c>
    </row>
    <row r="7" spans="1:24" x14ac:dyDescent="0.25">
      <c r="A7" s="412"/>
      <c r="B7" s="503"/>
      <c r="C7" s="503"/>
      <c r="D7" s="503"/>
      <c r="E7" s="433"/>
      <c r="F7" s="433"/>
      <c r="G7" s="436"/>
      <c r="H7" s="193" t="s">
        <v>308</v>
      </c>
      <c r="I7" s="194">
        <v>2</v>
      </c>
      <c r="J7" s="194">
        <f t="shared" si="0"/>
        <v>6</v>
      </c>
      <c r="K7" s="158">
        <v>2</v>
      </c>
      <c r="L7" s="158">
        <v>2000</v>
      </c>
      <c r="M7" s="194">
        <v>420</v>
      </c>
      <c r="N7" s="193" t="s">
        <v>309</v>
      </c>
      <c r="O7" s="264"/>
      <c r="P7" s="194">
        <v>3314</v>
      </c>
      <c r="Q7" s="418"/>
      <c r="R7" s="448" t="s">
        <v>307</v>
      </c>
      <c r="S7" s="449"/>
      <c r="T7" s="275"/>
      <c r="U7" s="193"/>
      <c r="V7" s="186"/>
      <c r="W7" s="188"/>
      <c r="X7" s="197">
        <v>43945</v>
      </c>
    </row>
    <row r="8" spans="1:24" x14ac:dyDescent="0.25">
      <c r="A8" s="412"/>
      <c r="B8" s="503"/>
      <c r="C8" s="503"/>
      <c r="D8" s="503"/>
      <c r="E8" s="433"/>
      <c r="F8" s="433"/>
      <c r="G8" s="436"/>
      <c r="H8" s="193" t="s">
        <v>308</v>
      </c>
      <c r="I8" s="194">
        <v>2</v>
      </c>
      <c r="J8" s="194">
        <f t="shared" si="0"/>
        <v>6</v>
      </c>
      <c r="K8" s="158">
        <v>2</v>
      </c>
      <c r="L8" s="158">
        <v>2000</v>
      </c>
      <c r="M8" s="194">
        <v>420</v>
      </c>
      <c r="N8" s="193" t="s">
        <v>314</v>
      </c>
      <c r="O8" s="264"/>
      <c r="P8" s="194">
        <v>3316</v>
      </c>
      <c r="Q8" s="418"/>
      <c r="R8" s="448" t="s">
        <v>312</v>
      </c>
      <c r="S8" s="449"/>
      <c r="T8" s="275"/>
      <c r="U8" s="193"/>
      <c r="V8" s="186"/>
      <c r="W8" s="188"/>
      <c r="X8" s="197">
        <v>43945</v>
      </c>
    </row>
    <row r="9" spans="1:24" x14ac:dyDescent="0.25">
      <c r="A9" s="412"/>
      <c r="B9" s="503"/>
      <c r="C9" s="503"/>
      <c r="D9" s="503"/>
      <c r="E9" s="433"/>
      <c r="F9" s="433"/>
      <c r="G9" s="436"/>
      <c r="H9" s="193" t="s">
        <v>308</v>
      </c>
      <c r="I9" s="194">
        <v>2</v>
      </c>
      <c r="J9" s="194">
        <f t="shared" si="0"/>
        <v>6</v>
      </c>
      <c r="K9" s="158">
        <v>2</v>
      </c>
      <c r="L9" s="158">
        <v>2000</v>
      </c>
      <c r="M9" s="194">
        <v>420</v>
      </c>
      <c r="N9" s="193" t="s">
        <v>319</v>
      </c>
      <c r="O9" s="264" t="s">
        <v>529</v>
      </c>
      <c r="P9" s="193">
        <v>3318</v>
      </c>
      <c r="Q9" s="418"/>
      <c r="R9" s="448" t="s">
        <v>318</v>
      </c>
      <c r="S9" s="449"/>
      <c r="T9" s="275"/>
      <c r="U9" s="193"/>
      <c r="V9" s="186"/>
      <c r="W9" s="188"/>
      <c r="X9" s="197">
        <v>43947</v>
      </c>
    </row>
    <row r="10" spans="1:24" ht="14.4" customHeight="1" x14ac:dyDescent="0.25">
      <c r="A10" s="412"/>
      <c r="B10" s="503"/>
      <c r="C10" s="503"/>
      <c r="D10" s="503"/>
      <c r="E10" s="433"/>
      <c r="F10" s="433"/>
      <c r="G10" s="436"/>
      <c r="H10" s="418" t="s">
        <v>389</v>
      </c>
      <c r="I10" s="194">
        <v>2</v>
      </c>
      <c r="J10" s="194">
        <f t="shared" si="0"/>
        <v>6</v>
      </c>
      <c r="K10" s="158">
        <v>2</v>
      </c>
      <c r="L10" s="158">
        <v>2000</v>
      </c>
      <c r="M10" s="194">
        <v>420</v>
      </c>
      <c r="N10" s="193" t="s">
        <v>326</v>
      </c>
      <c r="O10" s="264"/>
      <c r="P10" s="193">
        <v>3321</v>
      </c>
      <c r="Q10" s="418"/>
      <c r="R10" s="450" t="s">
        <v>323</v>
      </c>
      <c r="S10" s="451"/>
      <c r="T10" s="278"/>
      <c r="U10" s="482" t="s">
        <v>377</v>
      </c>
      <c r="V10" s="484" t="s">
        <v>378</v>
      </c>
      <c r="W10" s="490" t="s">
        <v>379</v>
      </c>
      <c r="X10" s="497">
        <v>43948</v>
      </c>
    </row>
    <row r="11" spans="1:24" x14ac:dyDescent="0.25">
      <c r="A11" s="412"/>
      <c r="B11" s="503"/>
      <c r="C11" s="503"/>
      <c r="D11" s="503"/>
      <c r="E11" s="433"/>
      <c r="F11" s="433"/>
      <c r="G11" s="436"/>
      <c r="H11" s="418"/>
      <c r="I11" s="194">
        <v>2</v>
      </c>
      <c r="J11" s="194">
        <f t="shared" si="0"/>
        <v>6</v>
      </c>
      <c r="K11" s="158">
        <v>2</v>
      </c>
      <c r="L11" s="158">
        <v>2000</v>
      </c>
      <c r="M11" s="194">
        <v>420</v>
      </c>
      <c r="N11" s="193" t="s">
        <v>327</v>
      </c>
      <c r="O11" s="264"/>
      <c r="P11" s="193">
        <v>3322</v>
      </c>
      <c r="Q11" s="418"/>
      <c r="R11" s="452"/>
      <c r="S11" s="453"/>
      <c r="T11" s="279"/>
      <c r="U11" s="488"/>
      <c r="V11" s="489"/>
      <c r="W11" s="490"/>
      <c r="X11" s="497"/>
    </row>
    <row r="12" spans="1:24" x14ac:dyDescent="0.25">
      <c r="A12" s="412"/>
      <c r="B12" s="503"/>
      <c r="C12" s="503"/>
      <c r="D12" s="503"/>
      <c r="E12" s="433"/>
      <c r="F12" s="433"/>
      <c r="G12" s="436"/>
      <c r="H12" s="418"/>
      <c r="I12" s="194">
        <v>2</v>
      </c>
      <c r="J12" s="194">
        <f t="shared" si="0"/>
        <v>6</v>
      </c>
      <c r="K12" s="158">
        <v>2</v>
      </c>
      <c r="L12" s="158">
        <v>2000</v>
      </c>
      <c r="M12" s="194">
        <v>420</v>
      </c>
      <c r="N12" s="193" t="s">
        <v>328</v>
      </c>
      <c r="O12" s="264"/>
      <c r="P12" s="193">
        <v>3323</v>
      </c>
      <c r="Q12" s="418"/>
      <c r="R12" s="452"/>
      <c r="S12" s="453"/>
      <c r="T12" s="279"/>
      <c r="U12" s="488"/>
      <c r="V12" s="489"/>
      <c r="W12" s="490"/>
      <c r="X12" s="497"/>
    </row>
    <row r="13" spans="1:24" x14ac:dyDescent="0.25">
      <c r="A13" s="412"/>
      <c r="B13" s="503"/>
      <c r="C13" s="503"/>
      <c r="D13" s="503"/>
      <c r="E13" s="433"/>
      <c r="F13" s="433"/>
      <c r="G13" s="436"/>
      <c r="H13" s="418"/>
      <c r="I13" s="194">
        <v>2</v>
      </c>
      <c r="J13" s="194">
        <f t="shared" si="0"/>
        <v>6</v>
      </c>
      <c r="K13" s="158">
        <v>2</v>
      </c>
      <c r="L13" s="158">
        <v>2000</v>
      </c>
      <c r="M13" s="194">
        <v>420</v>
      </c>
      <c r="N13" s="193" t="s">
        <v>329</v>
      </c>
      <c r="O13" s="264"/>
      <c r="P13" s="193">
        <v>3324</v>
      </c>
      <c r="Q13" s="418"/>
      <c r="R13" s="452"/>
      <c r="S13" s="453"/>
      <c r="T13" s="279"/>
      <c r="U13" s="488"/>
      <c r="V13" s="489"/>
      <c r="W13" s="490"/>
      <c r="X13" s="497"/>
    </row>
    <row r="14" spans="1:24" x14ac:dyDescent="0.25">
      <c r="A14" s="412"/>
      <c r="B14" s="503"/>
      <c r="C14" s="503"/>
      <c r="D14" s="503"/>
      <c r="E14" s="433"/>
      <c r="F14" s="433"/>
      <c r="G14" s="436"/>
      <c r="H14" s="418"/>
      <c r="I14" s="194">
        <v>2</v>
      </c>
      <c r="J14" s="194">
        <f t="shared" si="0"/>
        <v>6</v>
      </c>
      <c r="K14" s="158">
        <v>2</v>
      </c>
      <c r="L14" s="158">
        <v>2000</v>
      </c>
      <c r="M14" s="194">
        <v>420</v>
      </c>
      <c r="N14" s="193" t="s">
        <v>330</v>
      </c>
      <c r="O14" s="264"/>
      <c r="P14" s="193">
        <v>3325</v>
      </c>
      <c r="Q14" s="418"/>
      <c r="R14" s="452"/>
      <c r="S14" s="453"/>
      <c r="T14" s="279"/>
      <c r="U14" s="488"/>
      <c r="V14" s="489"/>
      <c r="W14" s="490"/>
      <c r="X14" s="497"/>
    </row>
    <row r="15" spans="1:24" x14ac:dyDescent="0.25">
      <c r="A15" s="412"/>
      <c r="B15" s="503"/>
      <c r="C15" s="503"/>
      <c r="D15" s="503"/>
      <c r="E15" s="433"/>
      <c r="F15" s="433"/>
      <c r="G15" s="436"/>
      <c r="H15" s="418"/>
      <c r="I15" s="194">
        <v>2</v>
      </c>
      <c r="J15" s="194">
        <f t="shared" si="0"/>
        <v>6</v>
      </c>
      <c r="K15" s="158">
        <v>2</v>
      </c>
      <c r="L15" s="158">
        <v>2000</v>
      </c>
      <c r="M15" s="194">
        <v>420</v>
      </c>
      <c r="N15" s="193" t="s">
        <v>331</v>
      </c>
      <c r="O15" s="264"/>
      <c r="P15" s="193">
        <v>3326</v>
      </c>
      <c r="Q15" s="418"/>
      <c r="R15" s="452"/>
      <c r="S15" s="453"/>
      <c r="T15" s="279"/>
      <c r="U15" s="488"/>
      <c r="V15" s="489"/>
      <c r="W15" s="490"/>
      <c r="X15" s="497"/>
    </row>
    <row r="16" spans="1:24" x14ac:dyDescent="0.25">
      <c r="A16" s="412"/>
      <c r="B16" s="503"/>
      <c r="C16" s="503"/>
      <c r="D16" s="503"/>
      <c r="E16" s="433"/>
      <c r="F16" s="433"/>
      <c r="G16" s="436"/>
      <c r="H16" s="418"/>
      <c r="I16" s="194">
        <v>2</v>
      </c>
      <c r="J16" s="194">
        <f t="shared" si="0"/>
        <v>6</v>
      </c>
      <c r="K16" s="158">
        <v>2</v>
      </c>
      <c r="L16" s="158">
        <v>2000</v>
      </c>
      <c r="M16" s="194">
        <v>420</v>
      </c>
      <c r="N16" s="193" t="s">
        <v>332</v>
      </c>
      <c r="O16" s="264"/>
      <c r="P16" s="193">
        <v>3327</v>
      </c>
      <c r="Q16" s="418"/>
      <c r="R16" s="452"/>
      <c r="S16" s="453"/>
      <c r="T16" s="279"/>
      <c r="U16" s="488"/>
      <c r="V16" s="489"/>
      <c r="W16" s="490"/>
      <c r="X16" s="497"/>
    </row>
    <row r="17" spans="1:24" x14ac:dyDescent="0.25">
      <c r="A17" s="412"/>
      <c r="B17" s="503"/>
      <c r="C17" s="503"/>
      <c r="D17" s="503"/>
      <c r="E17" s="433"/>
      <c r="F17" s="433"/>
      <c r="G17" s="436"/>
      <c r="H17" s="418"/>
      <c r="I17" s="194">
        <v>2</v>
      </c>
      <c r="J17" s="194">
        <f t="shared" si="0"/>
        <v>6</v>
      </c>
      <c r="K17" s="158">
        <v>2</v>
      </c>
      <c r="L17" s="158">
        <v>2000</v>
      </c>
      <c r="M17" s="194">
        <v>420</v>
      </c>
      <c r="N17" s="193" t="s">
        <v>333</v>
      </c>
      <c r="O17" s="264"/>
      <c r="P17" s="193">
        <v>3328</v>
      </c>
      <c r="Q17" s="418"/>
      <c r="R17" s="452"/>
      <c r="S17" s="453"/>
      <c r="T17" s="279"/>
      <c r="U17" s="488"/>
      <c r="V17" s="489"/>
      <c r="W17" s="490"/>
      <c r="X17" s="497"/>
    </row>
    <row r="18" spans="1:24" x14ac:dyDescent="0.25">
      <c r="A18" s="412"/>
      <c r="B18" s="503"/>
      <c r="C18" s="503"/>
      <c r="D18" s="503"/>
      <c r="E18" s="433"/>
      <c r="F18" s="433"/>
      <c r="G18" s="436"/>
      <c r="H18" s="418"/>
      <c r="I18" s="194">
        <v>2</v>
      </c>
      <c r="J18" s="194">
        <f t="shared" si="0"/>
        <v>6</v>
      </c>
      <c r="K18" s="158">
        <v>2</v>
      </c>
      <c r="L18" s="158">
        <v>2000</v>
      </c>
      <c r="M18" s="194">
        <v>420</v>
      </c>
      <c r="N18" s="193" t="s">
        <v>334</v>
      </c>
      <c r="O18" s="264"/>
      <c r="P18" s="193">
        <v>3329</v>
      </c>
      <c r="Q18" s="418"/>
      <c r="R18" s="452"/>
      <c r="S18" s="453"/>
      <c r="T18" s="279"/>
      <c r="U18" s="488"/>
      <c r="V18" s="489"/>
      <c r="W18" s="490"/>
      <c r="X18" s="497"/>
    </row>
    <row r="19" spans="1:24" x14ac:dyDescent="0.25">
      <c r="A19" s="412"/>
      <c r="B19" s="503"/>
      <c r="C19" s="503"/>
      <c r="D19" s="503"/>
      <c r="E19" s="433"/>
      <c r="F19" s="433"/>
      <c r="G19" s="436"/>
      <c r="H19" s="418"/>
      <c r="I19" s="194">
        <v>2</v>
      </c>
      <c r="J19" s="194">
        <f t="shared" si="0"/>
        <v>6</v>
      </c>
      <c r="K19" s="158">
        <v>2</v>
      </c>
      <c r="L19" s="158">
        <v>2000</v>
      </c>
      <c r="M19" s="194">
        <v>420</v>
      </c>
      <c r="N19" s="193" t="s">
        <v>335</v>
      </c>
      <c r="O19" s="264"/>
      <c r="P19" s="193">
        <v>3330</v>
      </c>
      <c r="Q19" s="418"/>
      <c r="R19" s="454"/>
      <c r="S19" s="455"/>
      <c r="T19" s="280"/>
      <c r="U19" s="483"/>
      <c r="V19" s="485"/>
      <c r="W19" s="490"/>
      <c r="X19" s="497"/>
    </row>
    <row r="20" spans="1:24" x14ac:dyDescent="0.25">
      <c r="A20" s="412"/>
      <c r="B20" s="503"/>
      <c r="C20" s="503"/>
      <c r="D20" s="503"/>
      <c r="E20" s="433"/>
      <c r="F20" s="433"/>
      <c r="G20" s="436"/>
      <c r="H20" s="193" t="s">
        <v>45</v>
      </c>
      <c r="I20" s="194">
        <v>2</v>
      </c>
      <c r="J20" s="194">
        <f t="shared" si="0"/>
        <v>6</v>
      </c>
      <c r="K20" s="158">
        <v>2</v>
      </c>
      <c r="L20" s="158">
        <v>2000</v>
      </c>
      <c r="M20" s="194">
        <v>420</v>
      </c>
      <c r="N20" s="193" t="s">
        <v>345</v>
      </c>
      <c r="O20" s="264"/>
      <c r="P20" s="193">
        <v>3341</v>
      </c>
      <c r="Q20" s="418"/>
      <c r="R20" s="446" t="s">
        <v>346</v>
      </c>
      <c r="S20" s="447"/>
      <c r="T20" s="277"/>
      <c r="U20" s="199" t="s">
        <v>353</v>
      </c>
      <c r="V20" s="187" t="s">
        <v>365</v>
      </c>
      <c r="W20" s="194" t="s">
        <v>376</v>
      </c>
      <c r="X20" s="197">
        <v>43960</v>
      </c>
    </row>
    <row r="21" spans="1:24" ht="14.4" customHeight="1" x14ac:dyDescent="0.25">
      <c r="A21" s="412"/>
      <c r="B21" s="503"/>
      <c r="C21" s="503"/>
      <c r="D21" s="503"/>
      <c r="E21" s="433"/>
      <c r="F21" s="433"/>
      <c r="G21" s="436"/>
      <c r="H21" s="193" t="s">
        <v>45</v>
      </c>
      <c r="I21" s="194">
        <v>2</v>
      </c>
      <c r="J21" s="194">
        <f t="shared" si="0"/>
        <v>6</v>
      </c>
      <c r="K21" s="158">
        <v>2</v>
      </c>
      <c r="L21" s="158">
        <v>2000</v>
      </c>
      <c r="M21" s="194">
        <v>420</v>
      </c>
      <c r="N21" s="193" t="s">
        <v>357</v>
      </c>
      <c r="O21" s="264"/>
      <c r="P21" s="193">
        <v>3344</v>
      </c>
      <c r="Q21" s="418"/>
      <c r="R21" s="450" t="s">
        <v>355</v>
      </c>
      <c r="S21" s="451"/>
      <c r="T21" s="278"/>
      <c r="U21" s="482" t="s">
        <v>356</v>
      </c>
      <c r="V21" s="484" t="s">
        <v>364</v>
      </c>
      <c r="W21" s="504" t="s">
        <v>374</v>
      </c>
      <c r="X21" s="494">
        <v>43962</v>
      </c>
    </row>
    <row r="22" spans="1:24" x14ac:dyDescent="0.25">
      <c r="A22" s="412"/>
      <c r="B22" s="503"/>
      <c r="C22" s="503"/>
      <c r="D22" s="503"/>
      <c r="E22" s="433"/>
      <c r="F22" s="433"/>
      <c r="G22" s="436"/>
      <c r="H22" s="201" t="s">
        <v>354</v>
      </c>
      <c r="I22" s="202">
        <v>2</v>
      </c>
      <c r="J22" s="202">
        <f t="shared" si="0"/>
        <v>6</v>
      </c>
      <c r="K22" s="158">
        <v>2</v>
      </c>
      <c r="L22" s="158">
        <v>2000</v>
      </c>
      <c r="M22" s="202">
        <v>420</v>
      </c>
      <c r="N22" s="201" t="s">
        <v>358</v>
      </c>
      <c r="O22" s="264"/>
      <c r="P22" s="201">
        <v>3345</v>
      </c>
      <c r="Q22" s="418"/>
      <c r="R22" s="454"/>
      <c r="S22" s="455"/>
      <c r="T22" s="280"/>
      <c r="U22" s="483"/>
      <c r="V22" s="485"/>
      <c r="W22" s="505"/>
      <c r="X22" s="496"/>
    </row>
    <row r="23" spans="1:24" ht="14.4" customHeight="1" x14ac:dyDescent="0.25">
      <c r="A23" s="412"/>
      <c r="B23" s="503"/>
      <c r="C23" s="503"/>
      <c r="D23" s="503"/>
      <c r="E23" s="433"/>
      <c r="F23" s="433"/>
      <c r="G23" s="436"/>
      <c r="H23" s="201" t="s">
        <v>381</v>
      </c>
      <c r="I23" s="202">
        <v>2</v>
      </c>
      <c r="J23" s="202">
        <f t="shared" si="0"/>
        <v>6</v>
      </c>
      <c r="K23" s="158">
        <v>2</v>
      </c>
      <c r="L23" s="158">
        <v>2000</v>
      </c>
      <c r="M23" s="202">
        <v>420</v>
      </c>
      <c r="N23" s="201" t="s">
        <v>382</v>
      </c>
      <c r="O23" s="264"/>
      <c r="P23" s="201">
        <v>3348</v>
      </c>
      <c r="Q23" s="418"/>
      <c r="R23" s="450" t="s">
        <v>392</v>
      </c>
      <c r="S23" s="451"/>
      <c r="T23" s="482"/>
      <c r="U23" s="492" t="s">
        <v>456</v>
      </c>
      <c r="V23" s="484" t="s">
        <v>383</v>
      </c>
      <c r="W23" s="486" t="s">
        <v>459</v>
      </c>
      <c r="X23" s="494">
        <v>43966</v>
      </c>
    </row>
    <row r="24" spans="1:24" x14ac:dyDescent="0.25">
      <c r="A24" s="412"/>
      <c r="B24" s="503"/>
      <c r="C24" s="503"/>
      <c r="D24" s="503"/>
      <c r="E24" s="433"/>
      <c r="F24" s="433"/>
      <c r="G24" s="436"/>
      <c r="H24" s="182" t="s">
        <v>429</v>
      </c>
      <c r="I24" s="202">
        <v>2</v>
      </c>
      <c r="J24" s="202">
        <f t="shared" si="0"/>
        <v>6</v>
      </c>
      <c r="K24" s="158">
        <v>2</v>
      </c>
      <c r="L24" s="158">
        <v>2000</v>
      </c>
      <c r="M24" s="202">
        <v>420</v>
      </c>
      <c r="N24" s="201" t="s">
        <v>384</v>
      </c>
      <c r="O24" s="264"/>
      <c r="P24" s="201">
        <v>3349</v>
      </c>
      <c r="Q24" s="418"/>
      <c r="R24" s="452"/>
      <c r="S24" s="453"/>
      <c r="T24" s="488"/>
      <c r="U24" s="492"/>
      <c r="V24" s="489"/>
      <c r="W24" s="493"/>
      <c r="X24" s="495"/>
    </row>
    <row r="25" spans="1:24" x14ac:dyDescent="0.25">
      <c r="A25" s="412"/>
      <c r="B25" s="503"/>
      <c r="C25" s="503"/>
      <c r="D25" s="503"/>
      <c r="E25" s="433"/>
      <c r="F25" s="433"/>
      <c r="G25" s="436"/>
      <c r="H25" s="506" t="s">
        <v>430</v>
      </c>
      <c r="I25" s="202">
        <v>2</v>
      </c>
      <c r="J25" s="202">
        <f t="shared" si="0"/>
        <v>6</v>
      </c>
      <c r="K25" s="158">
        <v>2</v>
      </c>
      <c r="L25" s="158">
        <v>2000</v>
      </c>
      <c r="M25" s="202">
        <v>420</v>
      </c>
      <c r="N25" s="201" t="s">
        <v>385</v>
      </c>
      <c r="O25" s="264"/>
      <c r="P25" s="201">
        <v>3350</v>
      </c>
      <c r="Q25" s="418"/>
      <c r="R25" s="452"/>
      <c r="S25" s="453"/>
      <c r="T25" s="488"/>
      <c r="U25" s="492"/>
      <c r="V25" s="489"/>
      <c r="W25" s="493"/>
      <c r="X25" s="495"/>
    </row>
    <row r="26" spans="1:24" x14ac:dyDescent="0.25">
      <c r="A26" s="412"/>
      <c r="B26" s="503"/>
      <c r="C26" s="503"/>
      <c r="D26" s="503"/>
      <c r="E26" s="433"/>
      <c r="F26" s="433"/>
      <c r="G26" s="436"/>
      <c r="H26" s="481"/>
      <c r="I26" s="202">
        <v>2</v>
      </c>
      <c r="J26" s="202">
        <f t="shared" si="0"/>
        <v>6</v>
      </c>
      <c r="K26" s="158">
        <v>2</v>
      </c>
      <c r="L26" s="158">
        <v>2000</v>
      </c>
      <c r="M26" s="202">
        <v>420</v>
      </c>
      <c r="N26" s="201" t="s">
        <v>386</v>
      </c>
      <c r="O26" s="264"/>
      <c r="P26" s="201">
        <v>3351</v>
      </c>
      <c r="Q26" s="418"/>
      <c r="R26" s="452"/>
      <c r="S26" s="453"/>
      <c r="T26" s="488"/>
      <c r="U26" s="492"/>
      <c r="V26" s="489"/>
      <c r="W26" s="493"/>
      <c r="X26" s="495"/>
    </row>
    <row r="27" spans="1:24" x14ac:dyDescent="0.25">
      <c r="A27" s="412"/>
      <c r="B27" s="503"/>
      <c r="C27" s="503"/>
      <c r="D27" s="503"/>
      <c r="E27" s="433"/>
      <c r="F27" s="433"/>
      <c r="G27" s="436"/>
      <c r="H27" s="201" t="s">
        <v>388</v>
      </c>
      <c r="I27" s="202">
        <v>2</v>
      </c>
      <c r="J27" s="202">
        <f t="shared" si="0"/>
        <v>6</v>
      </c>
      <c r="K27" s="158">
        <v>2</v>
      </c>
      <c r="L27" s="158">
        <v>2000</v>
      </c>
      <c r="M27" s="202">
        <v>420</v>
      </c>
      <c r="N27" s="201" t="s">
        <v>387</v>
      </c>
      <c r="O27" s="264"/>
      <c r="P27" s="201">
        <v>3352</v>
      </c>
      <c r="Q27" s="418"/>
      <c r="R27" s="452"/>
      <c r="S27" s="453"/>
      <c r="T27" s="488"/>
      <c r="U27" s="492"/>
      <c r="V27" s="489"/>
      <c r="W27" s="493"/>
      <c r="X27" s="495"/>
    </row>
    <row r="28" spans="1:24" x14ac:dyDescent="0.25">
      <c r="A28" s="412"/>
      <c r="B28" s="503"/>
      <c r="C28" s="503"/>
      <c r="D28" s="503"/>
      <c r="E28" s="433"/>
      <c r="F28" s="433"/>
      <c r="G28" s="436"/>
      <c r="H28" s="221" t="s">
        <v>390</v>
      </c>
      <c r="I28" s="222">
        <v>2</v>
      </c>
      <c r="J28" s="222">
        <f t="shared" si="0"/>
        <v>6</v>
      </c>
      <c r="K28" s="158">
        <v>2</v>
      </c>
      <c r="L28" s="158">
        <v>2000</v>
      </c>
      <c r="M28" s="222">
        <v>420</v>
      </c>
      <c r="N28" s="221" t="s">
        <v>391</v>
      </c>
      <c r="O28" s="264"/>
      <c r="P28" s="221">
        <v>3353</v>
      </c>
      <c r="Q28" s="418"/>
      <c r="R28" s="454"/>
      <c r="S28" s="455"/>
      <c r="T28" s="483"/>
      <c r="U28" s="492"/>
      <c r="V28" s="485"/>
      <c r="W28" s="487"/>
      <c r="X28" s="496"/>
    </row>
    <row r="29" spans="1:24" ht="14.4" customHeight="1" x14ac:dyDescent="0.25">
      <c r="A29" s="412"/>
      <c r="B29" s="503"/>
      <c r="C29" s="503"/>
      <c r="D29" s="503"/>
      <c r="E29" s="433"/>
      <c r="F29" s="433"/>
      <c r="G29" s="436"/>
      <c r="H29" s="221" t="s">
        <v>422</v>
      </c>
      <c r="I29" s="222">
        <v>2</v>
      </c>
      <c r="J29" s="222">
        <f t="shared" si="0"/>
        <v>6</v>
      </c>
      <c r="K29" s="158">
        <v>2</v>
      </c>
      <c r="L29" s="158">
        <v>2000</v>
      </c>
      <c r="M29" s="222">
        <v>420</v>
      </c>
      <c r="N29" s="221" t="s">
        <v>410</v>
      </c>
      <c r="O29" s="264"/>
      <c r="P29" s="221">
        <v>3358</v>
      </c>
      <c r="Q29" s="418"/>
      <c r="R29" s="450" t="s">
        <v>415</v>
      </c>
      <c r="S29" s="451"/>
      <c r="T29" s="278"/>
      <c r="U29" s="482" t="s">
        <v>412</v>
      </c>
      <c r="V29" s="484" t="s">
        <v>413</v>
      </c>
      <c r="W29" s="486" t="s">
        <v>414</v>
      </c>
      <c r="X29" s="494">
        <v>43978</v>
      </c>
    </row>
    <row r="30" spans="1:24" x14ac:dyDescent="0.25">
      <c r="A30" s="412"/>
      <c r="B30" s="503"/>
      <c r="C30" s="503"/>
      <c r="D30" s="503"/>
      <c r="E30" s="433"/>
      <c r="F30" s="433"/>
      <c r="G30" s="436"/>
      <c r="H30" s="221" t="s">
        <v>423</v>
      </c>
      <c r="I30" s="222">
        <v>2</v>
      </c>
      <c r="J30" s="222">
        <f t="shared" si="0"/>
        <v>6</v>
      </c>
      <c r="K30" s="158">
        <v>2</v>
      </c>
      <c r="L30" s="158">
        <v>2000</v>
      </c>
      <c r="M30" s="222">
        <v>420</v>
      </c>
      <c r="N30" s="221" t="s">
        <v>411</v>
      </c>
      <c r="O30" s="264"/>
      <c r="P30" s="221">
        <v>3359</v>
      </c>
      <c r="Q30" s="418"/>
      <c r="R30" s="452"/>
      <c r="S30" s="453"/>
      <c r="T30" s="279"/>
      <c r="U30" s="488"/>
      <c r="V30" s="489"/>
      <c r="W30" s="493"/>
      <c r="X30" s="495"/>
    </row>
    <row r="31" spans="1:24" x14ac:dyDescent="0.25">
      <c r="A31" s="412"/>
      <c r="B31" s="503"/>
      <c r="C31" s="503"/>
      <c r="D31" s="503"/>
      <c r="E31" s="433"/>
      <c r="F31" s="433"/>
      <c r="G31" s="436"/>
      <c r="H31" s="221" t="s">
        <v>424</v>
      </c>
      <c r="I31" s="222">
        <v>2</v>
      </c>
      <c r="J31" s="222">
        <f t="shared" si="0"/>
        <v>6</v>
      </c>
      <c r="K31" s="158">
        <v>2</v>
      </c>
      <c r="L31" s="158">
        <v>2000</v>
      </c>
      <c r="M31" s="222">
        <v>420</v>
      </c>
      <c r="N31" s="221" t="s">
        <v>421</v>
      </c>
      <c r="O31" s="264"/>
      <c r="P31" s="221">
        <v>3360</v>
      </c>
      <c r="Q31" s="418"/>
      <c r="R31" s="454"/>
      <c r="S31" s="455"/>
      <c r="T31" s="280"/>
      <c r="U31" s="483"/>
      <c r="V31" s="485"/>
      <c r="W31" s="487"/>
      <c r="X31" s="496"/>
    </row>
    <row r="32" spans="1:24" ht="14.4" customHeight="1" x14ac:dyDescent="0.25">
      <c r="A32" s="412"/>
      <c r="B32" s="503"/>
      <c r="C32" s="503"/>
      <c r="D32" s="503"/>
      <c r="E32" s="433"/>
      <c r="F32" s="433"/>
      <c r="G32" s="436"/>
      <c r="H32" s="226" t="s">
        <v>429</v>
      </c>
      <c r="I32" s="227">
        <v>2</v>
      </c>
      <c r="J32" s="227">
        <f t="shared" si="0"/>
        <v>6</v>
      </c>
      <c r="K32" s="158">
        <v>2</v>
      </c>
      <c r="L32" s="158">
        <v>2000</v>
      </c>
      <c r="M32" s="227">
        <v>420</v>
      </c>
      <c r="N32" s="226" t="s">
        <v>426</v>
      </c>
      <c r="O32" s="264"/>
      <c r="P32" s="226">
        <v>3364</v>
      </c>
      <c r="Q32" s="418"/>
      <c r="R32" s="450" t="s">
        <v>432</v>
      </c>
      <c r="S32" s="451"/>
      <c r="T32" s="278"/>
      <c r="U32" s="482" t="s">
        <v>433</v>
      </c>
      <c r="V32" s="484" t="s">
        <v>434</v>
      </c>
      <c r="W32" s="486" t="s">
        <v>435</v>
      </c>
      <c r="X32" s="494">
        <v>43984</v>
      </c>
    </row>
    <row r="33" spans="1:24" x14ac:dyDescent="0.25">
      <c r="A33" s="412"/>
      <c r="B33" s="503"/>
      <c r="C33" s="503"/>
      <c r="D33" s="503"/>
      <c r="E33" s="433"/>
      <c r="F33" s="433"/>
      <c r="G33" s="436"/>
      <c r="H33" s="226" t="s">
        <v>430</v>
      </c>
      <c r="I33" s="227">
        <v>2</v>
      </c>
      <c r="J33" s="227">
        <f t="shared" si="0"/>
        <v>6</v>
      </c>
      <c r="K33" s="158">
        <v>2</v>
      </c>
      <c r="L33" s="158">
        <v>2000</v>
      </c>
      <c r="M33" s="227">
        <v>420</v>
      </c>
      <c r="N33" s="226" t="s">
        <v>427</v>
      </c>
      <c r="O33" s="264"/>
      <c r="P33" s="226">
        <v>3365</v>
      </c>
      <c r="Q33" s="418"/>
      <c r="R33" s="452"/>
      <c r="S33" s="453"/>
      <c r="T33" s="279"/>
      <c r="U33" s="488"/>
      <c r="V33" s="489"/>
      <c r="W33" s="493"/>
      <c r="X33" s="495"/>
    </row>
    <row r="34" spans="1:24" x14ac:dyDescent="0.25">
      <c r="A34" s="412"/>
      <c r="B34" s="503"/>
      <c r="C34" s="503"/>
      <c r="D34" s="503"/>
      <c r="E34" s="433"/>
      <c r="F34" s="433"/>
      <c r="G34" s="436"/>
      <c r="H34" s="226" t="s">
        <v>431</v>
      </c>
      <c r="I34" s="227">
        <v>2</v>
      </c>
      <c r="J34" s="227">
        <f t="shared" ref="J34:J48" si="1">ROUND(K34+(L34*2/1024),0)</f>
        <v>6</v>
      </c>
      <c r="K34" s="158">
        <v>2</v>
      </c>
      <c r="L34" s="158">
        <v>2000</v>
      </c>
      <c r="M34" s="227">
        <v>420</v>
      </c>
      <c r="N34" s="226" t="s">
        <v>428</v>
      </c>
      <c r="O34" s="264"/>
      <c r="P34" s="226">
        <v>3366</v>
      </c>
      <c r="Q34" s="418"/>
      <c r="R34" s="454"/>
      <c r="S34" s="455"/>
      <c r="T34" s="280"/>
      <c r="U34" s="483"/>
      <c r="V34" s="485"/>
      <c r="W34" s="487"/>
      <c r="X34" s="496"/>
    </row>
    <row r="35" spans="1:24" x14ac:dyDescent="0.25">
      <c r="A35" s="412"/>
      <c r="B35" s="503"/>
      <c r="C35" s="503"/>
      <c r="D35" s="503"/>
      <c r="E35" s="433"/>
      <c r="F35" s="433"/>
      <c r="G35" s="436"/>
      <c r="H35" s="241" t="s">
        <v>463</v>
      </c>
      <c r="I35" s="242">
        <v>2</v>
      </c>
      <c r="J35" s="242">
        <f t="shared" si="1"/>
        <v>6</v>
      </c>
      <c r="K35" s="158">
        <v>2</v>
      </c>
      <c r="L35" s="158">
        <v>2000</v>
      </c>
      <c r="M35" s="242">
        <v>420</v>
      </c>
      <c r="N35" s="241" t="s">
        <v>454</v>
      </c>
      <c r="O35" s="264"/>
      <c r="P35" s="241">
        <v>3370</v>
      </c>
      <c r="Q35" s="418"/>
      <c r="R35" s="450" t="s">
        <v>455</v>
      </c>
      <c r="S35" s="451"/>
      <c r="T35" s="278"/>
      <c r="U35" s="482" t="s">
        <v>457</v>
      </c>
      <c r="V35" s="484" t="s">
        <v>458</v>
      </c>
      <c r="W35" s="486" t="s">
        <v>460</v>
      </c>
      <c r="X35" s="243">
        <v>43987</v>
      </c>
    </row>
    <row r="36" spans="1:24" x14ac:dyDescent="0.25">
      <c r="A36" s="412"/>
      <c r="B36" s="503"/>
      <c r="C36" s="503"/>
      <c r="D36" s="503"/>
      <c r="E36" s="433"/>
      <c r="F36" s="433"/>
      <c r="G36" s="436"/>
      <c r="H36" s="244" t="s">
        <v>464</v>
      </c>
      <c r="I36" s="245">
        <v>2</v>
      </c>
      <c r="J36" s="245">
        <f>ROUND(K36+(L36*2/1024),0)</f>
        <v>6</v>
      </c>
      <c r="K36" s="158">
        <v>2</v>
      </c>
      <c r="L36" s="158">
        <v>2000</v>
      </c>
      <c r="M36" s="245">
        <v>420</v>
      </c>
      <c r="N36" s="244" t="s">
        <v>461</v>
      </c>
      <c r="O36" s="264"/>
      <c r="P36" s="244">
        <v>3371</v>
      </c>
      <c r="Q36" s="418"/>
      <c r="R36" s="452"/>
      <c r="S36" s="453"/>
      <c r="T36" s="279"/>
      <c r="U36" s="488"/>
      <c r="V36" s="489"/>
      <c r="W36" s="493"/>
      <c r="X36" s="494">
        <v>43990</v>
      </c>
    </row>
    <row r="37" spans="1:24" x14ac:dyDescent="0.25">
      <c r="A37" s="412"/>
      <c r="B37" s="503"/>
      <c r="C37" s="503"/>
      <c r="D37" s="503"/>
      <c r="E37" s="433"/>
      <c r="F37" s="433"/>
      <c r="G37" s="436"/>
      <c r="H37" s="244" t="s">
        <v>465</v>
      </c>
      <c r="I37" s="245">
        <v>2</v>
      </c>
      <c r="J37" s="245">
        <f t="shared" si="1"/>
        <v>6</v>
      </c>
      <c r="K37" s="158">
        <v>2</v>
      </c>
      <c r="L37" s="158">
        <v>2000</v>
      </c>
      <c r="M37" s="245">
        <v>420</v>
      </c>
      <c r="N37" s="244" t="s">
        <v>462</v>
      </c>
      <c r="O37" s="264"/>
      <c r="P37" s="244">
        <v>3372</v>
      </c>
      <c r="Q37" s="418"/>
      <c r="R37" s="452"/>
      <c r="S37" s="453"/>
      <c r="T37" s="279"/>
      <c r="U37" s="488"/>
      <c r="V37" s="489"/>
      <c r="W37" s="493"/>
      <c r="X37" s="495"/>
    </row>
    <row r="38" spans="1:24" x14ac:dyDescent="0.25">
      <c r="A38" s="412"/>
      <c r="B38" s="503"/>
      <c r="C38" s="503"/>
      <c r="D38" s="503"/>
      <c r="E38" s="433"/>
      <c r="F38" s="433"/>
      <c r="G38" s="436"/>
      <c r="H38" s="244" t="s">
        <v>466</v>
      </c>
      <c r="I38" s="245">
        <v>2</v>
      </c>
      <c r="J38" s="245">
        <f t="shared" si="1"/>
        <v>6</v>
      </c>
      <c r="K38" s="158">
        <v>2</v>
      </c>
      <c r="L38" s="158">
        <v>2000</v>
      </c>
      <c r="M38" s="245">
        <v>420</v>
      </c>
      <c r="N38" s="244" t="s">
        <v>467</v>
      </c>
      <c r="O38" s="264"/>
      <c r="P38" s="244">
        <v>3373</v>
      </c>
      <c r="Q38" s="418"/>
      <c r="R38" s="454"/>
      <c r="S38" s="455"/>
      <c r="T38" s="280"/>
      <c r="U38" s="483"/>
      <c r="V38" s="485"/>
      <c r="W38" s="487"/>
      <c r="X38" s="496"/>
    </row>
    <row r="39" spans="1:24" x14ac:dyDescent="0.25">
      <c r="A39" s="412"/>
      <c r="B39" s="503"/>
      <c r="C39" s="503"/>
      <c r="D39" s="503"/>
      <c r="E39" s="433"/>
      <c r="F39" s="433"/>
      <c r="G39" s="436"/>
      <c r="H39" s="285" t="s">
        <v>540</v>
      </c>
      <c r="I39" s="286">
        <v>2</v>
      </c>
      <c r="J39" s="286">
        <f>ROUND(K39+(L39*2/1024),0)</f>
        <v>6</v>
      </c>
      <c r="K39" s="158">
        <v>2</v>
      </c>
      <c r="L39" s="158">
        <v>2000</v>
      </c>
      <c r="M39" s="286">
        <v>420</v>
      </c>
      <c r="N39" s="285" t="s">
        <v>520</v>
      </c>
      <c r="O39" s="480" t="s">
        <v>521</v>
      </c>
      <c r="P39" s="285">
        <v>3379</v>
      </c>
      <c r="Q39" s="418"/>
      <c r="R39" s="450" t="s">
        <v>522</v>
      </c>
      <c r="S39" s="451"/>
      <c r="T39" s="482" t="s">
        <v>523</v>
      </c>
      <c r="U39" s="482" t="s">
        <v>524</v>
      </c>
      <c r="V39" s="484" t="s">
        <v>525</v>
      </c>
      <c r="W39" s="486" t="s">
        <v>526</v>
      </c>
      <c r="X39" s="287">
        <v>44006</v>
      </c>
    </row>
    <row r="40" spans="1:24" x14ac:dyDescent="0.25">
      <c r="A40" s="412"/>
      <c r="B40" s="503"/>
      <c r="C40" s="503"/>
      <c r="D40" s="503"/>
      <c r="E40" s="433"/>
      <c r="F40" s="433"/>
      <c r="G40" s="436"/>
      <c r="H40" s="285" t="s">
        <v>538</v>
      </c>
      <c r="I40" s="286">
        <v>2</v>
      </c>
      <c r="J40" s="286">
        <f>ROUND(K40+(L40*2/1024),0)</f>
        <v>6</v>
      </c>
      <c r="K40" s="158">
        <v>2</v>
      </c>
      <c r="L40" s="158">
        <v>2000</v>
      </c>
      <c r="M40" s="286">
        <v>420</v>
      </c>
      <c r="N40" s="285" t="s">
        <v>527</v>
      </c>
      <c r="O40" s="506"/>
      <c r="P40" s="285">
        <v>3380</v>
      </c>
      <c r="Q40" s="418"/>
      <c r="R40" s="452"/>
      <c r="S40" s="453"/>
      <c r="T40" s="488"/>
      <c r="U40" s="488"/>
      <c r="V40" s="489"/>
      <c r="W40" s="493"/>
      <c r="X40" s="494">
        <v>44010</v>
      </c>
    </row>
    <row r="41" spans="1:24" x14ac:dyDescent="0.25">
      <c r="A41" s="412"/>
      <c r="B41" s="503"/>
      <c r="C41" s="503"/>
      <c r="D41" s="503"/>
      <c r="E41" s="433"/>
      <c r="F41" s="433"/>
      <c r="G41" s="436"/>
      <c r="H41" s="283" t="s">
        <v>539</v>
      </c>
      <c r="I41" s="284">
        <v>2</v>
      </c>
      <c r="J41" s="284">
        <f t="shared" si="1"/>
        <v>6</v>
      </c>
      <c r="K41" s="158">
        <v>2</v>
      </c>
      <c r="L41" s="158">
        <v>2000</v>
      </c>
      <c r="M41" s="284">
        <v>420</v>
      </c>
      <c r="N41" s="283" t="s">
        <v>528</v>
      </c>
      <c r="O41" s="506"/>
      <c r="P41" s="283">
        <v>3381</v>
      </c>
      <c r="Q41" s="418"/>
      <c r="R41" s="454"/>
      <c r="S41" s="455"/>
      <c r="T41" s="483"/>
      <c r="U41" s="483"/>
      <c r="V41" s="485"/>
      <c r="W41" s="487"/>
      <c r="X41" s="496"/>
    </row>
    <row r="42" spans="1:24" ht="14.4" customHeight="1" x14ac:dyDescent="0.25">
      <c r="A42" s="412"/>
      <c r="B42" s="503"/>
      <c r="C42" s="503"/>
      <c r="D42" s="503"/>
      <c r="E42" s="433"/>
      <c r="F42" s="433"/>
      <c r="G42" s="436"/>
      <c r="H42" s="301" t="s">
        <v>563</v>
      </c>
      <c r="I42" s="302">
        <v>2</v>
      </c>
      <c r="J42" s="302">
        <f>ROUND(K42+(L42*2/1024),0)</f>
        <v>6</v>
      </c>
      <c r="K42" s="158">
        <v>2</v>
      </c>
      <c r="L42" s="158">
        <v>2000</v>
      </c>
      <c r="M42" s="302">
        <v>420</v>
      </c>
      <c r="N42" s="301" t="s">
        <v>560</v>
      </c>
      <c r="O42" s="506"/>
      <c r="P42" s="301">
        <v>3385</v>
      </c>
      <c r="Q42" s="418"/>
      <c r="R42" s="450" t="s">
        <v>556</v>
      </c>
      <c r="S42" s="451"/>
      <c r="T42" s="482"/>
      <c r="U42" s="482" t="s">
        <v>557</v>
      </c>
      <c r="V42" s="484" t="s">
        <v>558</v>
      </c>
      <c r="W42" s="486" t="s">
        <v>559</v>
      </c>
      <c r="X42" s="494">
        <v>44048</v>
      </c>
    </row>
    <row r="43" spans="1:24" x14ac:dyDescent="0.25">
      <c r="A43" s="412"/>
      <c r="B43" s="503"/>
      <c r="C43" s="503"/>
      <c r="D43" s="503"/>
      <c r="E43" s="433"/>
      <c r="F43" s="433"/>
      <c r="G43" s="436"/>
      <c r="H43" s="301" t="s">
        <v>564</v>
      </c>
      <c r="I43" s="302">
        <v>2</v>
      </c>
      <c r="J43" s="302">
        <f t="shared" si="1"/>
        <v>6</v>
      </c>
      <c r="K43" s="158">
        <v>2</v>
      </c>
      <c r="L43" s="158">
        <v>2000</v>
      </c>
      <c r="M43" s="302">
        <v>420</v>
      </c>
      <c r="N43" s="301" t="s">
        <v>561</v>
      </c>
      <c r="O43" s="506"/>
      <c r="P43" s="301">
        <v>3386</v>
      </c>
      <c r="Q43" s="418"/>
      <c r="R43" s="454"/>
      <c r="S43" s="455"/>
      <c r="T43" s="483"/>
      <c r="U43" s="483"/>
      <c r="V43" s="485"/>
      <c r="W43" s="487"/>
      <c r="X43" s="496"/>
    </row>
    <row r="44" spans="1:24" x14ac:dyDescent="0.25">
      <c r="A44" s="412"/>
      <c r="B44" s="503"/>
      <c r="C44" s="503"/>
      <c r="D44" s="503"/>
      <c r="E44" s="433"/>
      <c r="F44" s="433"/>
      <c r="G44" s="436"/>
      <c r="H44" s="314" t="s">
        <v>577</v>
      </c>
      <c r="I44" s="315">
        <v>2</v>
      </c>
      <c r="J44" s="315">
        <f>ROUND(K44+(L44*2/1024),0)</f>
        <v>6</v>
      </c>
      <c r="K44" s="158">
        <v>2</v>
      </c>
      <c r="L44" s="158">
        <v>2000</v>
      </c>
      <c r="M44" s="315">
        <v>420</v>
      </c>
      <c r="N44" s="314" t="s">
        <v>579</v>
      </c>
      <c r="O44" s="506"/>
      <c r="P44" s="314">
        <v>3389</v>
      </c>
      <c r="Q44" s="418"/>
      <c r="R44" s="482" t="s">
        <v>581</v>
      </c>
      <c r="S44" s="482" t="s">
        <v>582</v>
      </c>
      <c r="T44" s="482" t="s">
        <v>583</v>
      </c>
      <c r="U44" s="482" t="s">
        <v>584</v>
      </c>
      <c r="V44" s="484" t="s">
        <v>585</v>
      </c>
      <c r="W44" s="486" t="s">
        <v>586</v>
      </c>
      <c r="X44" s="494">
        <v>44053</v>
      </c>
    </row>
    <row r="45" spans="1:24" x14ac:dyDescent="0.25">
      <c r="A45" s="412"/>
      <c r="B45" s="503"/>
      <c r="C45" s="503"/>
      <c r="D45" s="503"/>
      <c r="E45" s="433"/>
      <c r="F45" s="433"/>
      <c r="G45" s="436"/>
      <c r="H45" s="314" t="s">
        <v>578</v>
      </c>
      <c r="I45" s="315">
        <v>2</v>
      </c>
      <c r="J45" s="315">
        <f t="shared" si="1"/>
        <v>6</v>
      </c>
      <c r="K45" s="158">
        <v>2</v>
      </c>
      <c r="L45" s="158">
        <v>2000</v>
      </c>
      <c r="M45" s="315">
        <v>420</v>
      </c>
      <c r="N45" s="314" t="s">
        <v>580</v>
      </c>
      <c r="O45" s="506"/>
      <c r="P45" s="314">
        <v>3390</v>
      </c>
      <c r="Q45" s="418"/>
      <c r="R45" s="483"/>
      <c r="S45" s="483"/>
      <c r="T45" s="483"/>
      <c r="U45" s="483"/>
      <c r="V45" s="485"/>
      <c r="W45" s="487"/>
      <c r="X45" s="496"/>
    </row>
    <row r="46" spans="1:24" x14ac:dyDescent="0.25">
      <c r="A46" s="412"/>
      <c r="B46" s="503"/>
      <c r="C46" s="503"/>
      <c r="D46" s="503"/>
      <c r="E46" s="433"/>
      <c r="F46" s="433"/>
      <c r="G46" s="436"/>
      <c r="H46" s="335" t="s">
        <v>637</v>
      </c>
      <c r="I46" s="336">
        <v>2</v>
      </c>
      <c r="J46" s="336">
        <f t="shared" si="1"/>
        <v>6</v>
      </c>
      <c r="K46" s="158">
        <v>2</v>
      </c>
      <c r="L46" s="158">
        <v>2000</v>
      </c>
      <c r="M46" s="336">
        <v>420</v>
      </c>
      <c r="N46" s="335" t="s">
        <v>639</v>
      </c>
      <c r="O46" s="506"/>
      <c r="P46" s="335">
        <v>3394</v>
      </c>
      <c r="Q46" s="418"/>
      <c r="R46" s="482" t="s">
        <v>648</v>
      </c>
      <c r="S46" s="482" t="s">
        <v>642</v>
      </c>
      <c r="T46" s="482" t="s">
        <v>643</v>
      </c>
      <c r="U46" s="482" t="s">
        <v>644</v>
      </c>
      <c r="V46" s="484" t="s">
        <v>645</v>
      </c>
      <c r="W46" s="486" t="s">
        <v>646</v>
      </c>
      <c r="X46" s="494">
        <v>44068</v>
      </c>
    </row>
    <row r="47" spans="1:24" x14ac:dyDescent="0.25">
      <c r="A47" s="412"/>
      <c r="B47" s="503"/>
      <c r="C47" s="503"/>
      <c r="D47" s="503"/>
      <c r="E47" s="433"/>
      <c r="F47" s="433"/>
      <c r="G47" s="436"/>
      <c r="H47" s="335" t="s">
        <v>638</v>
      </c>
      <c r="I47" s="336">
        <v>2</v>
      </c>
      <c r="J47" s="336">
        <f t="shared" si="1"/>
        <v>6</v>
      </c>
      <c r="K47" s="158">
        <v>2</v>
      </c>
      <c r="L47" s="158">
        <v>2000</v>
      </c>
      <c r="M47" s="336">
        <v>420</v>
      </c>
      <c r="N47" s="335" t="s">
        <v>640</v>
      </c>
      <c r="O47" s="481"/>
      <c r="P47" s="335">
        <v>3395</v>
      </c>
      <c r="Q47" s="418"/>
      <c r="R47" s="483"/>
      <c r="S47" s="483"/>
      <c r="T47" s="483"/>
      <c r="U47" s="483"/>
      <c r="V47" s="485"/>
      <c r="W47" s="487"/>
      <c r="X47" s="496"/>
    </row>
    <row r="48" spans="1:24" ht="28.8" customHeight="1" x14ac:dyDescent="0.25">
      <c r="A48" s="412"/>
      <c r="B48" s="503"/>
      <c r="C48" s="503"/>
      <c r="D48" s="503"/>
      <c r="E48" s="433"/>
      <c r="F48" s="433"/>
      <c r="G48" s="436"/>
      <c r="H48" s="357" t="s">
        <v>667</v>
      </c>
      <c r="I48" s="358">
        <v>2</v>
      </c>
      <c r="J48" s="358">
        <f t="shared" si="1"/>
        <v>6</v>
      </c>
      <c r="K48" s="158">
        <v>2</v>
      </c>
      <c r="L48" s="158">
        <v>2000</v>
      </c>
      <c r="M48" s="358">
        <v>420</v>
      </c>
      <c r="N48" s="357" t="s">
        <v>668</v>
      </c>
      <c r="O48" s="357"/>
      <c r="P48" s="357">
        <v>3397</v>
      </c>
      <c r="Q48" s="418"/>
      <c r="R48" s="446" t="s">
        <v>669</v>
      </c>
      <c r="S48" s="447"/>
      <c r="T48" s="217"/>
      <c r="U48" s="361" t="s">
        <v>670</v>
      </c>
      <c r="V48" s="359">
        <v>13761392303</v>
      </c>
      <c r="W48" s="360" t="s">
        <v>671</v>
      </c>
      <c r="X48" s="362">
        <v>44078</v>
      </c>
    </row>
    <row r="49" spans="1:30" x14ac:dyDescent="0.25">
      <c r="A49" s="412"/>
      <c r="B49" s="503"/>
      <c r="C49" s="503"/>
      <c r="D49" s="503"/>
      <c r="E49" s="433"/>
      <c r="F49" s="433"/>
      <c r="G49" s="436"/>
      <c r="H49" s="201"/>
      <c r="I49" s="202">
        <v>2</v>
      </c>
      <c r="J49" s="202">
        <f t="shared" ref="J49:J67" si="2">ROUND(K49+(L49*2/1024),0)</f>
        <v>6</v>
      </c>
      <c r="K49" s="158">
        <v>2</v>
      </c>
      <c r="L49" s="158">
        <v>2000</v>
      </c>
      <c r="M49" s="202">
        <v>420</v>
      </c>
      <c r="N49" s="201"/>
      <c r="O49" s="264"/>
      <c r="P49" s="201"/>
      <c r="Q49" s="418"/>
      <c r="R49" s="217"/>
      <c r="S49" s="217"/>
      <c r="T49" s="217"/>
      <c r="U49" s="217"/>
      <c r="V49" s="218"/>
      <c r="W49" s="219"/>
      <c r="X49" s="220"/>
    </row>
    <row r="50" spans="1:30" s="7" customFormat="1" ht="14.4" customHeight="1" x14ac:dyDescent="0.25">
      <c r="A50" s="412" t="s">
        <v>288</v>
      </c>
      <c r="B50" s="503"/>
      <c r="C50" s="503"/>
      <c r="D50" s="503"/>
      <c r="E50" s="433"/>
      <c r="F50" s="433"/>
      <c r="G50" s="436"/>
      <c r="H50" s="211" t="s">
        <v>5</v>
      </c>
      <c r="I50" s="211">
        <v>2</v>
      </c>
      <c r="J50" s="211">
        <f t="shared" si="2"/>
        <v>6</v>
      </c>
      <c r="K50" s="158">
        <v>2</v>
      </c>
      <c r="L50" s="158">
        <v>2000</v>
      </c>
      <c r="M50" s="211">
        <v>420</v>
      </c>
      <c r="N50" s="211" t="s">
        <v>291</v>
      </c>
      <c r="O50" s="265"/>
      <c r="P50" s="211">
        <v>3307</v>
      </c>
      <c r="Q50" s="418" t="s">
        <v>289</v>
      </c>
      <c r="R50" s="324" t="s">
        <v>620</v>
      </c>
      <c r="S50" s="324" t="s">
        <v>615</v>
      </c>
      <c r="T50" s="324" t="s">
        <v>616</v>
      </c>
      <c r="U50" s="324" t="s">
        <v>617</v>
      </c>
      <c r="V50" s="186" t="s">
        <v>618</v>
      </c>
      <c r="W50" s="332" t="s">
        <v>619</v>
      </c>
      <c r="X50" s="215">
        <v>43944</v>
      </c>
      <c r="Y50" s="183"/>
      <c r="Z50" s="183"/>
      <c r="AA50" s="183"/>
      <c r="AB50" s="183"/>
      <c r="AC50" s="183"/>
      <c r="AD50" s="183"/>
    </row>
    <row r="51" spans="1:30" s="7" customFormat="1" x14ac:dyDescent="0.25">
      <c r="A51" s="412"/>
      <c r="B51" s="503"/>
      <c r="C51" s="503"/>
      <c r="D51" s="503"/>
      <c r="E51" s="433"/>
      <c r="F51" s="433"/>
      <c r="G51" s="436"/>
      <c r="H51" s="210" t="s">
        <v>295</v>
      </c>
      <c r="I51" s="211">
        <v>2</v>
      </c>
      <c r="J51" s="211">
        <f t="shared" si="2"/>
        <v>6</v>
      </c>
      <c r="K51" s="158">
        <v>2</v>
      </c>
      <c r="L51" s="158">
        <v>2000</v>
      </c>
      <c r="M51" s="211">
        <v>420</v>
      </c>
      <c r="N51" s="210" t="s">
        <v>296</v>
      </c>
      <c r="O51" s="264"/>
      <c r="P51" s="211">
        <v>3309</v>
      </c>
      <c r="Q51" s="419"/>
      <c r="R51" s="418" t="s">
        <v>297</v>
      </c>
      <c r="S51" s="480"/>
      <c r="T51" s="480" t="s">
        <v>624</v>
      </c>
      <c r="U51" s="480" t="s">
        <v>621</v>
      </c>
      <c r="V51" s="507" t="s">
        <v>622</v>
      </c>
      <c r="W51" s="478" t="s">
        <v>623</v>
      </c>
      <c r="X51" s="497">
        <v>43944</v>
      </c>
      <c r="Y51" s="183"/>
      <c r="Z51" s="183"/>
      <c r="AA51" s="183"/>
      <c r="AB51" s="183"/>
      <c r="AC51" s="183"/>
      <c r="AD51" s="183"/>
    </row>
    <row r="52" spans="1:30" s="7" customFormat="1" x14ac:dyDescent="0.25">
      <c r="A52" s="412"/>
      <c r="B52" s="503"/>
      <c r="C52" s="503"/>
      <c r="D52" s="503"/>
      <c r="E52" s="433"/>
      <c r="F52" s="433"/>
      <c r="G52" s="436"/>
      <c r="H52" s="210" t="s">
        <v>57</v>
      </c>
      <c r="I52" s="211">
        <v>2</v>
      </c>
      <c r="J52" s="211">
        <f t="shared" si="2"/>
        <v>8</v>
      </c>
      <c r="K52" s="158">
        <v>4</v>
      </c>
      <c r="L52" s="158">
        <v>2000</v>
      </c>
      <c r="M52" s="211">
        <v>420</v>
      </c>
      <c r="N52" s="210" t="s">
        <v>300</v>
      </c>
      <c r="O52" s="264"/>
      <c r="P52" s="211">
        <v>3311</v>
      </c>
      <c r="Q52" s="419"/>
      <c r="R52" s="418"/>
      <c r="S52" s="481"/>
      <c r="T52" s="481"/>
      <c r="U52" s="481"/>
      <c r="V52" s="508"/>
      <c r="W52" s="479"/>
      <c r="X52" s="497"/>
      <c r="Y52" s="183"/>
      <c r="Z52" s="183"/>
      <c r="AA52" s="183"/>
      <c r="AB52" s="183"/>
      <c r="AC52" s="183"/>
      <c r="AD52" s="183"/>
    </row>
    <row r="53" spans="1:30" s="7" customFormat="1" x14ac:dyDescent="0.25">
      <c r="A53" s="412"/>
      <c r="B53" s="503"/>
      <c r="C53" s="503"/>
      <c r="D53" s="503"/>
      <c r="E53" s="433"/>
      <c r="F53" s="433"/>
      <c r="G53" s="436"/>
      <c r="H53" s="210" t="s">
        <v>305</v>
      </c>
      <c r="I53" s="211">
        <v>2</v>
      </c>
      <c r="J53" s="211">
        <f t="shared" si="2"/>
        <v>6</v>
      </c>
      <c r="K53" s="158">
        <v>2</v>
      </c>
      <c r="L53" s="158">
        <v>2000</v>
      </c>
      <c r="M53" s="211">
        <v>420</v>
      </c>
      <c r="N53" s="210" t="s">
        <v>306</v>
      </c>
      <c r="O53" s="264"/>
      <c r="P53" s="211">
        <v>3313</v>
      </c>
      <c r="Q53" s="419"/>
      <c r="R53" s="448" t="s">
        <v>307</v>
      </c>
      <c r="S53" s="449"/>
      <c r="T53" s="275"/>
      <c r="U53" s="210"/>
      <c r="V53" s="186"/>
      <c r="W53" s="188"/>
      <c r="X53" s="215">
        <v>43945</v>
      </c>
      <c r="Y53" s="183"/>
      <c r="Z53" s="183"/>
      <c r="AA53" s="183"/>
      <c r="AB53" s="183"/>
      <c r="AC53" s="183"/>
      <c r="AD53" s="183"/>
    </row>
    <row r="54" spans="1:30" s="7" customFormat="1" x14ac:dyDescent="0.25">
      <c r="A54" s="412"/>
      <c r="B54" s="503"/>
      <c r="C54" s="503"/>
      <c r="D54" s="503"/>
      <c r="E54" s="433"/>
      <c r="F54" s="433"/>
      <c r="G54" s="436"/>
      <c r="H54" s="210" t="s">
        <v>305</v>
      </c>
      <c r="I54" s="211">
        <v>2</v>
      </c>
      <c r="J54" s="211">
        <f t="shared" si="2"/>
        <v>6</v>
      </c>
      <c r="K54" s="158">
        <v>2</v>
      </c>
      <c r="L54" s="158">
        <v>2000</v>
      </c>
      <c r="M54" s="211">
        <v>420</v>
      </c>
      <c r="N54" s="210" t="s">
        <v>313</v>
      </c>
      <c r="O54" s="264"/>
      <c r="P54" s="211">
        <v>3315</v>
      </c>
      <c r="Q54" s="419"/>
      <c r="R54" s="448" t="s">
        <v>312</v>
      </c>
      <c r="S54" s="449"/>
      <c r="T54" s="275"/>
      <c r="U54" s="210"/>
      <c r="V54" s="186"/>
      <c r="W54" s="188"/>
      <c r="X54" s="215">
        <v>43945</v>
      </c>
      <c r="Y54" s="183"/>
      <c r="Z54" s="183"/>
      <c r="AA54" s="183"/>
      <c r="AB54" s="183"/>
      <c r="AC54" s="183"/>
      <c r="AD54" s="183"/>
    </row>
    <row r="55" spans="1:30" s="7" customFormat="1" x14ac:dyDescent="0.25">
      <c r="A55" s="412"/>
      <c r="B55" s="503"/>
      <c r="C55" s="503"/>
      <c r="D55" s="503"/>
      <c r="E55" s="433"/>
      <c r="F55" s="433"/>
      <c r="G55" s="436"/>
      <c r="H55" s="210" t="s">
        <v>316</v>
      </c>
      <c r="I55" s="211">
        <v>2</v>
      </c>
      <c r="J55" s="211">
        <f t="shared" si="2"/>
        <v>6</v>
      </c>
      <c r="K55" s="158">
        <v>2</v>
      </c>
      <c r="L55" s="158">
        <v>2000</v>
      </c>
      <c r="M55" s="211">
        <v>420</v>
      </c>
      <c r="N55" s="210" t="s">
        <v>317</v>
      </c>
      <c r="O55" s="264" t="s">
        <v>529</v>
      </c>
      <c r="P55" s="211">
        <v>3317</v>
      </c>
      <c r="Q55" s="419"/>
      <c r="R55" s="499" t="s">
        <v>318</v>
      </c>
      <c r="S55" s="500"/>
      <c r="T55" s="282"/>
      <c r="U55" s="480"/>
      <c r="V55" s="507"/>
      <c r="W55" s="509"/>
      <c r="X55" s="497">
        <v>43947</v>
      </c>
      <c r="Y55" s="183"/>
      <c r="Z55" s="183"/>
      <c r="AA55" s="183"/>
      <c r="AB55" s="183"/>
      <c r="AC55" s="183"/>
      <c r="AD55" s="183"/>
    </row>
    <row r="56" spans="1:30" s="7" customFormat="1" x14ac:dyDescent="0.25">
      <c r="A56" s="412"/>
      <c r="B56" s="503"/>
      <c r="C56" s="503"/>
      <c r="D56" s="503"/>
      <c r="E56" s="433"/>
      <c r="F56" s="433"/>
      <c r="G56" s="436"/>
      <c r="H56" s="210" t="s">
        <v>321</v>
      </c>
      <c r="I56" s="211">
        <v>2</v>
      </c>
      <c r="J56" s="211">
        <f t="shared" si="2"/>
        <v>6</v>
      </c>
      <c r="K56" s="158">
        <v>2</v>
      </c>
      <c r="L56" s="158">
        <v>2000</v>
      </c>
      <c r="M56" s="211">
        <v>420</v>
      </c>
      <c r="N56" s="210" t="s">
        <v>322</v>
      </c>
      <c r="O56" s="264" t="s">
        <v>519</v>
      </c>
      <c r="P56" s="211">
        <v>3319</v>
      </c>
      <c r="Q56" s="419"/>
      <c r="R56" s="501"/>
      <c r="S56" s="502"/>
      <c r="T56" s="281"/>
      <c r="U56" s="481"/>
      <c r="V56" s="508"/>
      <c r="W56" s="479"/>
      <c r="X56" s="497"/>
      <c r="Y56" s="183"/>
      <c r="Z56" s="183"/>
      <c r="AA56" s="183"/>
      <c r="AB56" s="183"/>
      <c r="AC56" s="183"/>
      <c r="AD56" s="183"/>
    </row>
    <row r="57" spans="1:30" s="7" customFormat="1" ht="14.4" customHeight="1" x14ac:dyDescent="0.25">
      <c r="A57" s="412"/>
      <c r="B57" s="503"/>
      <c r="C57" s="503"/>
      <c r="D57" s="503"/>
      <c r="E57" s="433"/>
      <c r="F57" s="433"/>
      <c r="G57" s="436"/>
      <c r="H57" s="418" t="s">
        <v>324</v>
      </c>
      <c r="I57" s="211">
        <v>2</v>
      </c>
      <c r="J57" s="211">
        <f t="shared" si="2"/>
        <v>6</v>
      </c>
      <c r="K57" s="158">
        <v>2</v>
      </c>
      <c r="L57" s="158">
        <v>2000</v>
      </c>
      <c r="M57" s="211">
        <v>420</v>
      </c>
      <c r="N57" s="210" t="s">
        <v>325</v>
      </c>
      <c r="O57" s="264"/>
      <c r="P57" s="211">
        <v>3331</v>
      </c>
      <c r="Q57" s="419"/>
      <c r="R57" s="450" t="s">
        <v>323</v>
      </c>
      <c r="S57" s="451"/>
      <c r="T57" s="482"/>
      <c r="U57" s="492" t="s">
        <v>377</v>
      </c>
      <c r="V57" s="491" t="s">
        <v>378</v>
      </c>
      <c r="W57" s="419" t="s">
        <v>379</v>
      </c>
      <c r="X57" s="497">
        <v>43948</v>
      </c>
      <c r="Y57" s="183"/>
      <c r="Z57" s="183"/>
      <c r="AA57" s="183"/>
      <c r="AB57" s="183"/>
      <c r="AC57" s="183"/>
      <c r="AD57" s="183"/>
    </row>
    <row r="58" spans="1:30" s="7" customFormat="1" x14ac:dyDescent="0.25">
      <c r="A58" s="412"/>
      <c r="B58" s="503"/>
      <c r="C58" s="503"/>
      <c r="D58" s="503"/>
      <c r="E58" s="433"/>
      <c r="F58" s="433"/>
      <c r="G58" s="436"/>
      <c r="H58" s="418"/>
      <c r="I58" s="211">
        <v>2</v>
      </c>
      <c r="J58" s="211">
        <f t="shared" si="2"/>
        <v>6</v>
      </c>
      <c r="K58" s="158">
        <v>2</v>
      </c>
      <c r="L58" s="158">
        <v>2000</v>
      </c>
      <c r="M58" s="211">
        <v>420</v>
      </c>
      <c r="N58" s="210" t="s">
        <v>336</v>
      </c>
      <c r="O58" s="264"/>
      <c r="P58" s="211">
        <v>3332</v>
      </c>
      <c r="Q58" s="419"/>
      <c r="R58" s="452"/>
      <c r="S58" s="453"/>
      <c r="T58" s="488"/>
      <c r="U58" s="492"/>
      <c r="V58" s="491"/>
      <c r="W58" s="419"/>
      <c r="X58" s="497"/>
      <c r="Y58" s="183"/>
      <c r="Z58" s="183"/>
      <c r="AA58" s="183"/>
      <c r="AB58" s="183"/>
      <c r="AC58" s="183"/>
      <c r="AD58" s="183"/>
    </row>
    <row r="59" spans="1:30" s="7" customFormat="1" x14ac:dyDescent="0.25">
      <c r="A59" s="412"/>
      <c r="B59" s="503"/>
      <c r="C59" s="503"/>
      <c r="D59" s="503"/>
      <c r="E59" s="433"/>
      <c r="F59" s="433"/>
      <c r="G59" s="436"/>
      <c r="H59" s="418"/>
      <c r="I59" s="211">
        <v>2</v>
      </c>
      <c r="J59" s="211">
        <f t="shared" si="2"/>
        <v>6</v>
      </c>
      <c r="K59" s="158">
        <v>2</v>
      </c>
      <c r="L59" s="158">
        <v>2000</v>
      </c>
      <c r="M59" s="211">
        <v>420</v>
      </c>
      <c r="N59" s="210" t="s">
        <v>337</v>
      </c>
      <c r="O59" s="264"/>
      <c r="P59" s="211">
        <v>3333</v>
      </c>
      <c r="Q59" s="419"/>
      <c r="R59" s="452"/>
      <c r="S59" s="453"/>
      <c r="T59" s="488"/>
      <c r="U59" s="492"/>
      <c r="V59" s="491"/>
      <c r="W59" s="419"/>
      <c r="X59" s="497"/>
      <c r="Y59" s="183"/>
      <c r="Z59" s="183"/>
      <c r="AA59" s="183"/>
      <c r="AB59" s="183"/>
      <c r="AC59" s="183"/>
      <c r="AD59" s="183"/>
    </row>
    <row r="60" spans="1:30" s="7" customFormat="1" x14ac:dyDescent="0.25">
      <c r="A60" s="412"/>
      <c r="B60" s="503"/>
      <c r="C60" s="503"/>
      <c r="D60" s="503"/>
      <c r="E60" s="433"/>
      <c r="F60" s="433"/>
      <c r="G60" s="436"/>
      <c r="H60" s="418"/>
      <c r="I60" s="211">
        <v>2</v>
      </c>
      <c r="J60" s="211">
        <f t="shared" si="2"/>
        <v>6</v>
      </c>
      <c r="K60" s="158">
        <v>2</v>
      </c>
      <c r="L60" s="158">
        <v>2000</v>
      </c>
      <c r="M60" s="211">
        <v>420</v>
      </c>
      <c r="N60" s="210" t="s">
        <v>338</v>
      </c>
      <c r="O60" s="264"/>
      <c r="P60" s="211">
        <v>3334</v>
      </c>
      <c r="Q60" s="419"/>
      <c r="R60" s="452"/>
      <c r="S60" s="453"/>
      <c r="T60" s="488"/>
      <c r="U60" s="492"/>
      <c r="V60" s="491"/>
      <c r="W60" s="419"/>
      <c r="X60" s="497"/>
      <c r="Y60" s="183"/>
      <c r="Z60" s="183"/>
      <c r="AA60" s="183"/>
      <c r="AB60" s="183"/>
      <c r="AC60" s="183"/>
      <c r="AD60" s="183"/>
    </row>
    <row r="61" spans="1:30" s="7" customFormat="1" x14ac:dyDescent="0.25">
      <c r="A61" s="412"/>
      <c r="B61" s="503"/>
      <c r="C61" s="503"/>
      <c r="D61" s="503"/>
      <c r="E61" s="433"/>
      <c r="F61" s="433"/>
      <c r="G61" s="436"/>
      <c r="H61" s="418"/>
      <c r="I61" s="211">
        <v>2</v>
      </c>
      <c r="J61" s="211">
        <f t="shared" si="2"/>
        <v>6</v>
      </c>
      <c r="K61" s="158">
        <v>2</v>
      </c>
      <c r="L61" s="158">
        <v>2000</v>
      </c>
      <c r="M61" s="211">
        <v>420</v>
      </c>
      <c r="N61" s="210" t="s">
        <v>339</v>
      </c>
      <c r="O61" s="264"/>
      <c r="P61" s="211">
        <v>3335</v>
      </c>
      <c r="Q61" s="419"/>
      <c r="R61" s="452"/>
      <c r="S61" s="453"/>
      <c r="T61" s="488"/>
      <c r="U61" s="492"/>
      <c r="V61" s="491"/>
      <c r="W61" s="419"/>
      <c r="X61" s="497"/>
      <c r="Y61" s="183"/>
      <c r="Z61" s="183"/>
      <c r="AA61" s="183"/>
      <c r="AB61" s="183"/>
      <c r="AC61" s="183"/>
      <c r="AD61" s="183"/>
    </row>
    <row r="62" spans="1:30" s="7" customFormat="1" x14ac:dyDescent="0.25">
      <c r="A62" s="412"/>
      <c r="B62" s="503"/>
      <c r="C62" s="503"/>
      <c r="D62" s="503"/>
      <c r="E62" s="433"/>
      <c r="F62" s="433"/>
      <c r="G62" s="436"/>
      <c r="H62" s="418"/>
      <c r="I62" s="211">
        <v>2</v>
      </c>
      <c r="J62" s="211">
        <f t="shared" si="2"/>
        <v>6</v>
      </c>
      <c r="K62" s="158">
        <v>2</v>
      </c>
      <c r="L62" s="158">
        <v>2000</v>
      </c>
      <c r="M62" s="211">
        <v>420</v>
      </c>
      <c r="N62" s="210" t="s">
        <v>340</v>
      </c>
      <c r="O62" s="264"/>
      <c r="P62" s="211">
        <v>3336</v>
      </c>
      <c r="Q62" s="419"/>
      <c r="R62" s="452"/>
      <c r="S62" s="453"/>
      <c r="T62" s="488"/>
      <c r="U62" s="492"/>
      <c r="V62" s="491"/>
      <c r="W62" s="419"/>
      <c r="X62" s="497"/>
      <c r="Y62" s="183"/>
      <c r="Z62" s="183"/>
      <c r="AA62" s="183"/>
      <c r="AB62" s="183"/>
      <c r="AC62" s="183"/>
      <c r="AD62" s="183"/>
    </row>
    <row r="63" spans="1:30" s="7" customFormat="1" x14ac:dyDescent="0.25">
      <c r="A63" s="412"/>
      <c r="B63" s="503"/>
      <c r="C63" s="503"/>
      <c r="D63" s="503"/>
      <c r="E63" s="433"/>
      <c r="F63" s="433"/>
      <c r="G63" s="436"/>
      <c r="H63" s="418"/>
      <c r="I63" s="211">
        <v>2</v>
      </c>
      <c r="J63" s="211">
        <f t="shared" si="2"/>
        <v>6</v>
      </c>
      <c r="K63" s="158">
        <v>2</v>
      </c>
      <c r="L63" s="158">
        <v>2000</v>
      </c>
      <c r="M63" s="211">
        <v>420</v>
      </c>
      <c r="N63" s="210" t="s">
        <v>341</v>
      </c>
      <c r="O63" s="264"/>
      <c r="P63" s="211">
        <v>3337</v>
      </c>
      <c r="Q63" s="419"/>
      <c r="R63" s="452"/>
      <c r="S63" s="453"/>
      <c r="T63" s="488"/>
      <c r="U63" s="492"/>
      <c r="V63" s="491"/>
      <c r="W63" s="419"/>
      <c r="X63" s="497"/>
      <c r="Y63" s="183"/>
      <c r="Z63" s="183"/>
      <c r="AA63" s="183"/>
      <c r="AB63" s="183"/>
      <c r="AC63" s="183"/>
      <c r="AD63" s="183"/>
    </row>
    <row r="64" spans="1:30" s="7" customFormat="1" x14ac:dyDescent="0.25">
      <c r="A64" s="412"/>
      <c r="B64" s="503"/>
      <c r="C64" s="503"/>
      <c r="D64" s="503"/>
      <c r="E64" s="433"/>
      <c r="F64" s="433"/>
      <c r="G64" s="436"/>
      <c r="H64" s="418"/>
      <c r="I64" s="211">
        <v>2</v>
      </c>
      <c r="J64" s="211">
        <f t="shared" si="2"/>
        <v>6</v>
      </c>
      <c r="K64" s="158">
        <v>2</v>
      </c>
      <c r="L64" s="158">
        <v>2000</v>
      </c>
      <c r="M64" s="211">
        <v>420</v>
      </c>
      <c r="N64" s="210" t="s">
        <v>342</v>
      </c>
      <c r="O64" s="264"/>
      <c r="P64" s="211">
        <v>3338</v>
      </c>
      <c r="Q64" s="419"/>
      <c r="R64" s="452"/>
      <c r="S64" s="453"/>
      <c r="T64" s="488"/>
      <c r="U64" s="492"/>
      <c r="V64" s="491"/>
      <c r="W64" s="419"/>
      <c r="X64" s="497"/>
      <c r="Y64" s="183"/>
      <c r="Z64" s="183"/>
      <c r="AA64" s="183"/>
      <c r="AB64" s="183"/>
      <c r="AC64" s="183"/>
      <c r="AD64" s="183"/>
    </row>
    <row r="65" spans="1:30" s="7" customFormat="1" x14ac:dyDescent="0.25">
      <c r="A65" s="412"/>
      <c r="B65" s="503"/>
      <c r="C65" s="503"/>
      <c r="D65" s="503"/>
      <c r="E65" s="433"/>
      <c r="F65" s="433"/>
      <c r="G65" s="436"/>
      <c r="H65" s="418"/>
      <c r="I65" s="211">
        <v>2</v>
      </c>
      <c r="J65" s="211">
        <f t="shared" si="2"/>
        <v>6</v>
      </c>
      <c r="K65" s="158">
        <v>2</v>
      </c>
      <c r="L65" s="158">
        <v>2000</v>
      </c>
      <c r="M65" s="211">
        <v>420</v>
      </c>
      <c r="N65" s="210" t="s">
        <v>343</v>
      </c>
      <c r="O65" s="264"/>
      <c r="P65" s="211">
        <v>3339</v>
      </c>
      <c r="Q65" s="419"/>
      <c r="R65" s="452"/>
      <c r="S65" s="453"/>
      <c r="T65" s="488"/>
      <c r="U65" s="492"/>
      <c r="V65" s="491"/>
      <c r="W65" s="419"/>
      <c r="X65" s="497"/>
      <c r="Y65" s="183"/>
      <c r="Z65" s="183"/>
      <c r="AA65" s="183"/>
      <c r="AB65" s="183"/>
      <c r="AC65" s="183"/>
      <c r="AD65" s="183"/>
    </row>
    <row r="66" spans="1:30" s="7" customFormat="1" x14ac:dyDescent="0.25">
      <c r="A66" s="412"/>
      <c r="B66" s="503"/>
      <c r="C66" s="503"/>
      <c r="D66" s="503"/>
      <c r="E66" s="433"/>
      <c r="F66" s="433"/>
      <c r="G66" s="436"/>
      <c r="H66" s="418"/>
      <c r="I66" s="211">
        <v>2</v>
      </c>
      <c r="J66" s="211">
        <f t="shared" si="2"/>
        <v>6</v>
      </c>
      <c r="K66" s="158">
        <v>2</v>
      </c>
      <c r="L66" s="158">
        <v>2000</v>
      </c>
      <c r="M66" s="211">
        <v>420</v>
      </c>
      <c r="N66" s="210" t="s">
        <v>344</v>
      </c>
      <c r="O66" s="264"/>
      <c r="P66" s="211">
        <v>3340</v>
      </c>
      <c r="Q66" s="419"/>
      <c r="R66" s="454"/>
      <c r="S66" s="455"/>
      <c r="T66" s="483"/>
      <c r="U66" s="492"/>
      <c r="V66" s="491"/>
      <c r="W66" s="419"/>
      <c r="X66" s="497"/>
      <c r="Y66" s="183"/>
      <c r="Z66" s="183"/>
      <c r="AA66" s="183"/>
      <c r="AB66" s="183"/>
      <c r="AC66" s="183"/>
      <c r="AD66" s="183"/>
    </row>
    <row r="67" spans="1:30" s="7" customFormat="1" x14ac:dyDescent="0.25">
      <c r="A67" s="412"/>
      <c r="B67" s="503"/>
      <c r="C67" s="503"/>
      <c r="D67" s="503"/>
      <c r="E67" s="433"/>
      <c r="F67" s="433"/>
      <c r="G67" s="436"/>
      <c r="H67" s="210" t="s">
        <v>352</v>
      </c>
      <c r="I67" s="211">
        <v>2</v>
      </c>
      <c r="J67" s="211">
        <f t="shared" si="2"/>
        <v>6</v>
      </c>
      <c r="K67" s="158">
        <v>2</v>
      </c>
      <c r="L67" s="158">
        <v>2000</v>
      </c>
      <c r="M67" s="211">
        <v>420</v>
      </c>
      <c r="N67" s="210" t="s">
        <v>347</v>
      </c>
      <c r="O67" s="264"/>
      <c r="P67" s="211">
        <v>3342</v>
      </c>
      <c r="Q67" s="419"/>
      <c r="R67" s="450" t="s">
        <v>349</v>
      </c>
      <c r="S67" s="451"/>
      <c r="T67" s="482"/>
      <c r="U67" s="492" t="s">
        <v>351</v>
      </c>
      <c r="V67" s="491" t="s">
        <v>363</v>
      </c>
      <c r="W67" s="419" t="s">
        <v>375</v>
      </c>
      <c r="X67" s="497">
        <v>43962</v>
      </c>
      <c r="Y67" s="183"/>
      <c r="Z67" s="183"/>
      <c r="AA67" s="183"/>
      <c r="AB67" s="183"/>
      <c r="AC67" s="183"/>
      <c r="AD67" s="183"/>
    </row>
    <row r="68" spans="1:30" s="7" customFormat="1" x14ac:dyDescent="0.25">
      <c r="A68" s="412"/>
      <c r="B68" s="503"/>
      <c r="C68" s="503"/>
      <c r="D68" s="503"/>
      <c r="E68" s="433"/>
      <c r="F68" s="433"/>
      <c r="G68" s="436"/>
      <c r="H68" s="210" t="s">
        <v>5</v>
      </c>
      <c r="I68" s="211">
        <v>2</v>
      </c>
      <c r="J68" s="211">
        <f t="shared" ref="J68:J91" si="3">ROUND(K68+(L68*2/1024),0)</f>
        <v>6</v>
      </c>
      <c r="K68" s="158">
        <v>2</v>
      </c>
      <c r="L68" s="158">
        <v>2000</v>
      </c>
      <c r="M68" s="211">
        <v>420</v>
      </c>
      <c r="N68" s="210" t="s">
        <v>348</v>
      </c>
      <c r="O68" s="264"/>
      <c r="P68" s="211">
        <v>3343</v>
      </c>
      <c r="Q68" s="419"/>
      <c r="R68" s="454"/>
      <c r="S68" s="455"/>
      <c r="T68" s="483"/>
      <c r="U68" s="492"/>
      <c r="V68" s="491"/>
      <c r="W68" s="419"/>
      <c r="X68" s="497"/>
      <c r="Y68" s="183"/>
      <c r="Z68" s="183"/>
      <c r="AA68" s="183"/>
      <c r="AB68" s="183"/>
      <c r="AC68" s="183"/>
      <c r="AD68" s="183"/>
    </row>
    <row r="69" spans="1:30" s="7" customFormat="1" ht="14.4" customHeight="1" x14ac:dyDescent="0.25">
      <c r="A69" s="412"/>
      <c r="B69" s="503"/>
      <c r="C69" s="503"/>
      <c r="D69" s="503"/>
      <c r="E69" s="433"/>
      <c r="F69" s="433"/>
      <c r="G69" s="436"/>
      <c r="H69" s="210" t="s">
        <v>367</v>
      </c>
      <c r="I69" s="211">
        <v>2</v>
      </c>
      <c r="J69" s="211">
        <f t="shared" si="3"/>
        <v>6</v>
      </c>
      <c r="K69" s="158">
        <v>2</v>
      </c>
      <c r="L69" s="158">
        <v>2000</v>
      </c>
      <c r="M69" s="211">
        <v>420</v>
      </c>
      <c r="N69" s="210" t="s">
        <v>368</v>
      </c>
      <c r="O69" s="264"/>
      <c r="P69" s="211">
        <v>3346</v>
      </c>
      <c r="Q69" s="419"/>
      <c r="R69" s="450" t="s">
        <v>419</v>
      </c>
      <c r="S69" s="451"/>
      <c r="T69" s="482"/>
      <c r="U69" s="492" t="s">
        <v>371</v>
      </c>
      <c r="V69" s="491" t="s">
        <v>372</v>
      </c>
      <c r="W69" s="419" t="s">
        <v>373</v>
      </c>
      <c r="X69" s="497">
        <v>43963</v>
      </c>
      <c r="Y69" s="183"/>
      <c r="Z69" s="183"/>
      <c r="AA69" s="183"/>
      <c r="AB69" s="183"/>
      <c r="AC69" s="183"/>
      <c r="AD69" s="183"/>
    </row>
    <row r="70" spans="1:30" s="7" customFormat="1" x14ac:dyDescent="0.25">
      <c r="A70" s="412"/>
      <c r="B70" s="503"/>
      <c r="C70" s="503"/>
      <c r="D70" s="503"/>
      <c r="E70" s="433"/>
      <c r="F70" s="433"/>
      <c r="G70" s="436"/>
      <c r="H70" s="210" t="s">
        <v>47</v>
      </c>
      <c r="I70" s="211">
        <v>2</v>
      </c>
      <c r="J70" s="211">
        <f t="shared" si="3"/>
        <v>6</v>
      </c>
      <c r="K70" s="158">
        <v>2</v>
      </c>
      <c r="L70" s="158">
        <v>2000</v>
      </c>
      <c r="M70" s="211">
        <v>420</v>
      </c>
      <c r="N70" s="210" t="s">
        <v>369</v>
      </c>
      <c r="O70" s="264"/>
      <c r="P70" s="211">
        <v>3347</v>
      </c>
      <c r="Q70" s="419"/>
      <c r="R70" s="454"/>
      <c r="S70" s="455"/>
      <c r="T70" s="483"/>
      <c r="U70" s="492"/>
      <c r="V70" s="491"/>
      <c r="W70" s="419"/>
      <c r="X70" s="497"/>
      <c r="Y70" s="183"/>
      <c r="Z70" s="183"/>
      <c r="AA70" s="183"/>
      <c r="AB70" s="183"/>
      <c r="AC70" s="183"/>
      <c r="AD70" s="183"/>
    </row>
    <row r="71" spans="1:30" s="7" customFormat="1" ht="14.4" customHeight="1" x14ac:dyDescent="0.25">
      <c r="A71" s="412"/>
      <c r="B71" s="503"/>
      <c r="C71" s="503"/>
      <c r="D71" s="503"/>
      <c r="E71" s="433"/>
      <c r="F71" s="433"/>
      <c r="G71" s="436"/>
      <c r="H71" s="210" t="s">
        <v>393</v>
      </c>
      <c r="I71" s="211">
        <v>2</v>
      </c>
      <c r="J71" s="211">
        <f t="shared" si="3"/>
        <v>6</v>
      </c>
      <c r="K71" s="158">
        <v>2</v>
      </c>
      <c r="L71" s="158">
        <v>2000</v>
      </c>
      <c r="M71" s="211">
        <v>420</v>
      </c>
      <c r="N71" s="210" t="s">
        <v>395</v>
      </c>
      <c r="O71" s="264"/>
      <c r="P71" s="211">
        <v>3354</v>
      </c>
      <c r="Q71" s="419"/>
      <c r="R71" s="450" t="s">
        <v>394</v>
      </c>
      <c r="S71" s="451"/>
      <c r="T71" s="482"/>
      <c r="U71" s="492" t="s">
        <v>397</v>
      </c>
      <c r="V71" s="491" t="s">
        <v>398</v>
      </c>
      <c r="W71" s="498" t="s">
        <v>399</v>
      </c>
      <c r="X71" s="497">
        <v>43966</v>
      </c>
      <c r="Y71" s="183"/>
      <c r="Z71" s="183"/>
      <c r="AA71" s="183"/>
      <c r="AB71" s="183"/>
      <c r="AC71" s="183"/>
      <c r="AD71" s="183"/>
    </row>
    <row r="72" spans="1:30" s="7" customFormat="1" x14ac:dyDescent="0.25">
      <c r="A72" s="412"/>
      <c r="B72" s="503"/>
      <c r="C72" s="503"/>
      <c r="D72" s="503"/>
      <c r="E72" s="433"/>
      <c r="F72" s="433"/>
      <c r="G72" s="436"/>
      <c r="H72" s="210" t="s">
        <v>97</v>
      </c>
      <c r="I72" s="211">
        <v>2</v>
      </c>
      <c r="J72" s="211">
        <f t="shared" si="3"/>
        <v>6</v>
      </c>
      <c r="K72" s="158">
        <v>2</v>
      </c>
      <c r="L72" s="158">
        <v>2000</v>
      </c>
      <c r="M72" s="211">
        <v>420</v>
      </c>
      <c r="N72" s="210" t="s">
        <v>396</v>
      </c>
      <c r="O72" s="264"/>
      <c r="P72" s="211">
        <v>3355</v>
      </c>
      <c r="Q72" s="419"/>
      <c r="R72" s="454"/>
      <c r="S72" s="455"/>
      <c r="T72" s="483"/>
      <c r="U72" s="492"/>
      <c r="V72" s="491"/>
      <c r="W72" s="498"/>
      <c r="X72" s="497"/>
      <c r="Y72" s="183"/>
      <c r="Z72" s="183"/>
      <c r="AA72" s="183"/>
      <c r="AB72" s="183"/>
      <c r="AC72" s="183"/>
      <c r="AD72" s="183"/>
    </row>
    <row r="73" spans="1:30" s="7" customFormat="1" x14ac:dyDescent="0.25">
      <c r="A73" s="412"/>
      <c r="B73" s="503"/>
      <c r="C73" s="503"/>
      <c r="D73" s="503"/>
      <c r="E73" s="433"/>
      <c r="F73" s="433"/>
      <c r="G73" s="436"/>
      <c r="H73" s="210" t="s">
        <v>403</v>
      </c>
      <c r="I73" s="211">
        <v>2</v>
      </c>
      <c r="J73" s="211">
        <f t="shared" si="3"/>
        <v>6</v>
      </c>
      <c r="K73" s="158">
        <v>2</v>
      </c>
      <c r="L73" s="158">
        <v>2000</v>
      </c>
      <c r="M73" s="211">
        <v>420</v>
      </c>
      <c r="N73" s="210" t="s">
        <v>401</v>
      </c>
      <c r="O73" s="264"/>
      <c r="P73" s="211">
        <v>3356</v>
      </c>
      <c r="Q73" s="419"/>
      <c r="R73" s="450" t="s">
        <v>404</v>
      </c>
      <c r="S73" s="451"/>
      <c r="T73" s="482"/>
      <c r="U73" s="492" t="s">
        <v>405</v>
      </c>
      <c r="V73" s="491" t="s">
        <v>406</v>
      </c>
      <c r="W73" s="498" t="s">
        <v>407</v>
      </c>
      <c r="X73" s="497">
        <v>43978</v>
      </c>
      <c r="Y73" s="183"/>
      <c r="Z73" s="183"/>
      <c r="AA73" s="183"/>
      <c r="AB73" s="183"/>
      <c r="AC73" s="183"/>
      <c r="AD73" s="183"/>
    </row>
    <row r="74" spans="1:30" s="7" customFormat="1" x14ac:dyDescent="0.25">
      <c r="A74" s="412"/>
      <c r="B74" s="503"/>
      <c r="C74" s="503"/>
      <c r="D74" s="503"/>
      <c r="E74" s="433"/>
      <c r="F74" s="433"/>
      <c r="G74" s="436"/>
      <c r="H74" s="210" t="s">
        <v>97</v>
      </c>
      <c r="I74" s="211">
        <v>2</v>
      </c>
      <c r="J74" s="211">
        <f t="shared" si="3"/>
        <v>6</v>
      </c>
      <c r="K74" s="158">
        <v>2</v>
      </c>
      <c r="L74" s="158">
        <v>2000</v>
      </c>
      <c r="M74" s="211">
        <v>420</v>
      </c>
      <c r="N74" s="210" t="s">
        <v>402</v>
      </c>
      <c r="O74" s="264"/>
      <c r="P74" s="211">
        <v>3357</v>
      </c>
      <c r="Q74" s="419"/>
      <c r="R74" s="454"/>
      <c r="S74" s="455"/>
      <c r="T74" s="483"/>
      <c r="U74" s="492"/>
      <c r="V74" s="491"/>
      <c r="W74" s="498"/>
      <c r="X74" s="497"/>
      <c r="Y74" s="183"/>
      <c r="Z74" s="183"/>
      <c r="AA74" s="183"/>
      <c r="AB74" s="183"/>
      <c r="AC74" s="183"/>
      <c r="AD74" s="183"/>
    </row>
    <row r="75" spans="1:30" s="7" customFormat="1" ht="14.4" customHeight="1" x14ac:dyDescent="0.25">
      <c r="A75" s="412"/>
      <c r="B75" s="503"/>
      <c r="C75" s="503"/>
      <c r="D75" s="503"/>
      <c r="E75" s="433"/>
      <c r="F75" s="433"/>
      <c r="G75" s="436"/>
      <c r="H75" s="221" t="s">
        <v>422</v>
      </c>
      <c r="I75" s="222">
        <v>2</v>
      </c>
      <c r="J75" s="222">
        <f>ROUND(K75+(L75*2/1024),0)</f>
        <v>6</v>
      </c>
      <c r="K75" s="158">
        <v>2</v>
      </c>
      <c r="L75" s="158">
        <v>2000</v>
      </c>
      <c r="M75" s="222">
        <v>420</v>
      </c>
      <c r="N75" s="221" t="s">
        <v>416</v>
      </c>
      <c r="O75" s="264"/>
      <c r="P75" s="222">
        <v>3361</v>
      </c>
      <c r="Q75" s="419"/>
      <c r="R75" s="450" t="s">
        <v>418</v>
      </c>
      <c r="S75" s="451"/>
      <c r="T75" s="278"/>
      <c r="U75" s="482" t="s">
        <v>412</v>
      </c>
      <c r="V75" s="484" t="s">
        <v>413</v>
      </c>
      <c r="W75" s="486" t="s">
        <v>414</v>
      </c>
      <c r="X75" s="494">
        <v>43978</v>
      </c>
      <c r="Y75" s="183"/>
      <c r="Z75" s="183"/>
      <c r="AA75" s="183"/>
      <c r="AB75" s="183"/>
      <c r="AC75" s="183"/>
      <c r="AD75" s="183"/>
    </row>
    <row r="76" spans="1:30" s="7" customFormat="1" x14ac:dyDescent="0.25">
      <c r="A76" s="412"/>
      <c r="B76" s="503"/>
      <c r="C76" s="503"/>
      <c r="D76" s="503"/>
      <c r="E76" s="433"/>
      <c r="F76" s="433"/>
      <c r="G76" s="436"/>
      <c r="H76" s="221" t="s">
        <v>423</v>
      </c>
      <c r="I76" s="222">
        <v>2</v>
      </c>
      <c r="J76" s="222">
        <f>ROUND(K76+(L76*2/1024),0)</f>
        <v>6</v>
      </c>
      <c r="K76" s="158">
        <v>2</v>
      </c>
      <c r="L76" s="158">
        <v>2000</v>
      </c>
      <c r="M76" s="222">
        <v>420</v>
      </c>
      <c r="N76" s="221" t="s">
        <v>417</v>
      </c>
      <c r="O76" s="264"/>
      <c r="P76" s="222">
        <v>3362</v>
      </c>
      <c r="Q76" s="419"/>
      <c r="R76" s="452"/>
      <c r="S76" s="453"/>
      <c r="T76" s="279"/>
      <c r="U76" s="488"/>
      <c r="V76" s="489"/>
      <c r="W76" s="493"/>
      <c r="X76" s="495"/>
      <c r="Y76" s="183"/>
      <c r="Z76" s="183"/>
      <c r="AA76" s="183"/>
      <c r="AB76" s="183"/>
      <c r="AC76" s="183"/>
      <c r="AD76" s="183"/>
    </row>
    <row r="77" spans="1:30" s="7" customFormat="1" x14ac:dyDescent="0.25">
      <c r="A77" s="412"/>
      <c r="B77" s="503"/>
      <c r="C77" s="503"/>
      <c r="D77" s="503"/>
      <c r="E77" s="433"/>
      <c r="F77" s="433"/>
      <c r="G77" s="436"/>
      <c r="H77" s="221" t="s">
        <v>425</v>
      </c>
      <c r="I77" s="222">
        <v>2</v>
      </c>
      <c r="J77" s="222">
        <f t="shared" si="3"/>
        <v>6</v>
      </c>
      <c r="K77" s="158">
        <v>2</v>
      </c>
      <c r="L77" s="158">
        <v>2000</v>
      </c>
      <c r="M77" s="222">
        <v>420</v>
      </c>
      <c r="N77" s="221" t="s">
        <v>420</v>
      </c>
      <c r="O77" s="264"/>
      <c r="P77" s="222">
        <v>3363</v>
      </c>
      <c r="Q77" s="419"/>
      <c r="R77" s="454"/>
      <c r="S77" s="455"/>
      <c r="T77" s="280"/>
      <c r="U77" s="483"/>
      <c r="V77" s="485"/>
      <c r="W77" s="487"/>
      <c r="X77" s="496"/>
      <c r="Y77" s="183"/>
      <c r="Z77" s="183"/>
      <c r="AA77" s="183"/>
      <c r="AB77" s="183"/>
      <c r="AC77" s="183"/>
      <c r="AD77" s="183"/>
    </row>
    <row r="78" spans="1:30" s="7" customFormat="1" ht="14.4" customHeight="1" x14ac:dyDescent="0.25">
      <c r="A78" s="412"/>
      <c r="B78" s="503"/>
      <c r="C78" s="503"/>
      <c r="D78" s="503"/>
      <c r="E78" s="433"/>
      <c r="F78" s="433"/>
      <c r="G78" s="436"/>
      <c r="H78" s="226" t="s">
        <v>429</v>
      </c>
      <c r="I78" s="227">
        <v>2</v>
      </c>
      <c r="J78" s="227">
        <f t="shared" si="3"/>
        <v>6</v>
      </c>
      <c r="K78" s="158">
        <v>2</v>
      </c>
      <c r="L78" s="158">
        <v>2000</v>
      </c>
      <c r="M78" s="227">
        <v>420</v>
      </c>
      <c r="N78" s="226" t="s">
        <v>437</v>
      </c>
      <c r="O78" s="264"/>
      <c r="P78" s="227">
        <v>3367</v>
      </c>
      <c r="Q78" s="419"/>
      <c r="R78" s="450" t="s">
        <v>440</v>
      </c>
      <c r="S78" s="451"/>
      <c r="T78" s="278"/>
      <c r="U78" s="482" t="s">
        <v>441</v>
      </c>
      <c r="V78" s="484" t="s">
        <v>442</v>
      </c>
      <c r="W78" s="486" t="s">
        <v>443</v>
      </c>
      <c r="X78" s="494">
        <v>43984</v>
      </c>
      <c r="Y78" s="183"/>
      <c r="Z78" s="183"/>
      <c r="AA78" s="183"/>
      <c r="AB78" s="183"/>
      <c r="AC78" s="183"/>
      <c r="AD78" s="183"/>
    </row>
    <row r="79" spans="1:30" s="7" customFormat="1" x14ac:dyDescent="0.25">
      <c r="A79" s="412"/>
      <c r="B79" s="503"/>
      <c r="C79" s="503"/>
      <c r="D79" s="503"/>
      <c r="E79" s="433"/>
      <c r="F79" s="433"/>
      <c r="G79" s="436"/>
      <c r="H79" s="226" t="s">
        <v>430</v>
      </c>
      <c r="I79" s="227">
        <v>2</v>
      </c>
      <c r="J79" s="227">
        <f>ROUND(K79+(L79*2/1024),0)</f>
        <v>6</v>
      </c>
      <c r="K79" s="158">
        <v>2</v>
      </c>
      <c r="L79" s="158">
        <v>2000</v>
      </c>
      <c r="M79" s="227">
        <v>420</v>
      </c>
      <c r="N79" s="226" t="s">
        <v>438</v>
      </c>
      <c r="O79" s="264"/>
      <c r="P79" s="227">
        <v>3368</v>
      </c>
      <c r="Q79" s="419"/>
      <c r="R79" s="452"/>
      <c r="S79" s="453"/>
      <c r="T79" s="279"/>
      <c r="U79" s="488"/>
      <c r="V79" s="489"/>
      <c r="W79" s="493"/>
      <c r="X79" s="495"/>
      <c r="Y79" s="183"/>
      <c r="Z79" s="183"/>
      <c r="AA79" s="183"/>
      <c r="AB79" s="183"/>
      <c r="AC79" s="183"/>
      <c r="AD79" s="183"/>
    </row>
    <row r="80" spans="1:30" s="7" customFormat="1" x14ac:dyDescent="0.25">
      <c r="A80" s="412"/>
      <c r="B80" s="503"/>
      <c r="C80" s="503"/>
      <c r="D80" s="503"/>
      <c r="E80" s="433"/>
      <c r="F80" s="433"/>
      <c r="G80" s="436"/>
      <c r="H80" s="226" t="s">
        <v>431</v>
      </c>
      <c r="I80" s="227">
        <v>2</v>
      </c>
      <c r="J80" s="227">
        <f t="shared" si="3"/>
        <v>6</v>
      </c>
      <c r="K80" s="158">
        <v>2</v>
      </c>
      <c r="L80" s="158">
        <v>2000</v>
      </c>
      <c r="M80" s="227">
        <v>420</v>
      </c>
      <c r="N80" s="226" t="s">
        <v>439</v>
      </c>
      <c r="O80" s="264"/>
      <c r="P80" s="227">
        <v>3369</v>
      </c>
      <c r="Q80" s="419"/>
      <c r="R80" s="454"/>
      <c r="S80" s="455"/>
      <c r="T80" s="280"/>
      <c r="U80" s="483"/>
      <c r="V80" s="485"/>
      <c r="W80" s="487"/>
      <c r="X80" s="496"/>
      <c r="Y80" s="183"/>
      <c r="Z80" s="183"/>
      <c r="AA80" s="183"/>
      <c r="AB80" s="183"/>
      <c r="AC80" s="183"/>
      <c r="AD80" s="183"/>
    </row>
    <row r="81" spans="1:30" s="7" customFormat="1" ht="28.95" customHeight="1" x14ac:dyDescent="0.25">
      <c r="A81" s="412"/>
      <c r="B81" s="503"/>
      <c r="C81" s="503"/>
      <c r="D81" s="503"/>
      <c r="E81" s="433"/>
      <c r="F81" s="433"/>
      <c r="G81" s="436"/>
      <c r="H81" s="246" t="s">
        <v>476</v>
      </c>
      <c r="I81" s="247">
        <v>2</v>
      </c>
      <c r="J81" s="247">
        <f>ROUND(K81+(L81*2/1024),0)</f>
        <v>6</v>
      </c>
      <c r="K81" s="158">
        <v>2</v>
      </c>
      <c r="L81" s="158">
        <v>2000</v>
      </c>
      <c r="M81" s="247">
        <v>420</v>
      </c>
      <c r="N81" s="246" t="s">
        <v>468</v>
      </c>
      <c r="O81" s="264"/>
      <c r="P81" s="247">
        <v>3374</v>
      </c>
      <c r="Q81" s="419"/>
      <c r="R81" s="450" t="s">
        <v>602</v>
      </c>
      <c r="S81" s="451"/>
      <c r="T81" s="278"/>
      <c r="U81" s="482" t="s">
        <v>470</v>
      </c>
      <c r="V81" s="484" t="s">
        <v>472</v>
      </c>
      <c r="W81" s="486" t="s">
        <v>473</v>
      </c>
      <c r="X81" s="494">
        <v>43990</v>
      </c>
      <c r="Y81" s="183"/>
      <c r="Z81" s="183"/>
      <c r="AA81" s="183"/>
      <c r="AB81" s="183"/>
      <c r="AC81" s="183"/>
      <c r="AD81" s="183"/>
    </row>
    <row r="82" spans="1:30" s="7" customFormat="1" x14ac:dyDescent="0.25">
      <c r="A82" s="412"/>
      <c r="B82" s="503"/>
      <c r="C82" s="503"/>
      <c r="D82" s="503"/>
      <c r="E82" s="433"/>
      <c r="F82" s="433"/>
      <c r="G82" s="436"/>
      <c r="H82" s="246" t="s">
        <v>477</v>
      </c>
      <c r="I82" s="247">
        <v>2</v>
      </c>
      <c r="J82" s="247">
        <f t="shared" si="3"/>
        <v>6</v>
      </c>
      <c r="K82" s="158">
        <v>2</v>
      </c>
      <c r="L82" s="158">
        <v>2000</v>
      </c>
      <c r="M82" s="247">
        <v>420</v>
      </c>
      <c r="N82" s="246" t="s">
        <v>469</v>
      </c>
      <c r="O82" s="264"/>
      <c r="P82" s="247">
        <v>3375</v>
      </c>
      <c r="Q82" s="419"/>
      <c r="R82" s="454"/>
      <c r="S82" s="455"/>
      <c r="T82" s="280"/>
      <c r="U82" s="483"/>
      <c r="V82" s="485"/>
      <c r="W82" s="487"/>
      <c r="X82" s="496"/>
      <c r="Y82" s="183"/>
      <c r="Z82" s="183"/>
      <c r="AA82" s="183"/>
      <c r="AB82" s="183"/>
      <c r="AC82" s="183"/>
      <c r="AD82" s="183"/>
    </row>
    <row r="83" spans="1:30" s="7" customFormat="1" ht="43.2" x14ac:dyDescent="0.25">
      <c r="A83" s="412"/>
      <c r="B83" s="503"/>
      <c r="C83" s="503"/>
      <c r="D83" s="503"/>
      <c r="E83" s="433"/>
      <c r="F83" s="433"/>
      <c r="G83" s="436"/>
      <c r="H83" s="251" t="s">
        <v>476</v>
      </c>
      <c r="I83" s="252">
        <v>2</v>
      </c>
      <c r="J83" s="252">
        <f t="shared" si="3"/>
        <v>6</v>
      </c>
      <c r="K83" s="158">
        <v>2</v>
      </c>
      <c r="L83" s="158">
        <v>2000</v>
      </c>
      <c r="M83" s="252">
        <v>420</v>
      </c>
      <c r="N83" s="251" t="s">
        <v>495</v>
      </c>
      <c r="O83" s="264"/>
      <c r="P83" s="252">
        <v>3376</v>
      </c>
      <c r="Q83" s="419"/>
      <c r="R83" s="277" t="s">
        <v>506</v>
      </c>
      <c r="S83" s="277" t="s">
        <v>505</v>
      </c>
      <c r="T83" s="277" t="s">
        <v>508</v>
      </c>
      <c r="U83" s="256" t="s">
        <v>478</v>
      </c>
      <c r="V83" s="255" t="s">
        <v>479</v>
      </c>
      <c r="W83" s="258" t="s">
        <v>480</v>
      </c>
      <c r="X83" s="259">
        <v>43994</v>
      </c>
      <c r="Y83" s="183"/>
      <c r="Z83" s="183"/>
      <c r="AA83" s="183"/>
      <c r="AB83" s="183"/>
      <c r="AC83" s="183"/>
      <c r="AD83" s="183"/>
    </row>
    <row r="84" spans="1:30" s="7" customFormat="1" x14ac:dyDescent="0.25">
      <c r="A84" s="412"/>
      <c r="B84" s="503"/>
      <c r="C84" s="503"/>
      <c r="D84" s="503"/>
      <c r="E84" s="433"/>
      <c r="F84" s="433"/>
      <c r="G84" s="436"/>
      <c r="H84" s="264" t="s">
        <v>538</v>
      </c>
      <c r="I84" s="265">
        <v>2</v>
      </c>
      <c r="J84" s="265">
        <f>ROUND(K84+(L84*2/1024),0)</f>
        <v>6</v>
      </c>
      <c r="K84" s="158">
        <v>2</v>
      </c>
      <c r="L84" s="158">
        <v>2000</v>
      </c>
      <c r="M84" s="265">
        <v>420</v>
      </c>
      <c r="N84" s="264" t="s">
        <v>486</v>
      </c>
      <c r="O84" s="264" t="s">
        <v>493</v>
      </c>
      <c r="P84" s="265">
        <v>3377</v>
      </c>
      <c r="Q84" s="419"/>
      <c r="R84" s="482" t="s">
        <v>601</v>
      </c>
      <c r="S84" s="482" t="s">
        <v>515</v>
      </c>
      <c r="T84" s="482" t="s">
        <v>514</v>
      </c>
      <c r="U84" s="482" t="s">
        <v>489</v>
      </c>
      <c r="V84" s="484" t="s">
        <v>490</v>
      </c>
      <c r="W84" s="486" t="s">
        <v>491</v>
      </c>
      <c r="X84" s="494">
        <v>43998</v>
      </c>
      <c r="Y84" s="183"/>
      <c r="Z84" s="183"/>
      <c r="AA84" s="183"/>
      <c r="AB84" s="183"/>
      <c r="AC84" s="183"/>
      <c r="AD84" s="183"/>
    </row>
    <row r="85" spans="1:30" s="7" customFormat="1" x14ac:dyDescent="0.25">
      <c r="A85" s="412"/>
      <c r="B85" s="503"/>
      <c r="C85" s="503"/>
      <c r="D85" s="503"/>
      <c r="E85" s="433"/>
      <c r="F85" s="433"/>
      <c r="G85" s="436"/>
      <c r="H85" s="264" t="s">
        <v>539</v>
      </c>
      <c r="I85" s="265">
        <v>2</v>
      </c>
      <c r="J85" s="265">
        <f t="shared" si="3"/>
        <v>6</v>
      </c>
      <c r="K85" s="158">
        <v>2</v>
      </c>
      <c r="L85" s="158">
        <v>2000</v>
      </c>
      <c r="M85" s="265">
        <v>420</v>
      </c>
      <c r="N85" s="264" t="s">
        <v>487</v>
      </c>
      <c r="O85" s="264" t="s">
        <v>493</v>
      </c>
      <c r="P85" s="265">
        <v>3378</v>
      </c>
      <c r="Q85" s="419"/>
      <c r="R85" s="483"/>
      <c r="S85" s="483"/>
      <c r="T85" s="483"/>
      <c r="U85" s="483"/>
      <c r="V85" s="485"/>
      <c r="W85" s="487"/>
      <c r="X85" s="496"/>
      <c r="Y85" s="183"/>
      <c r="Z85" s="183"/>
      <c r="AA85" s="183"/>
      <c r="AB85" s="183"/>
      <c r="AC85" s="183"/>
      <c r="AD85" s="183"/>
    </row>
    <row r="86" spans="1:30" s="7" customFormat="1" ht="28.8" customHeight="1" x14ac:dyDescent="0.25">
      <c r="A86" s="412"/>
      <c r="B86" s="503"/>
      <c r="C86" s="503"/>
      <c r="D86" s="503"/>
      <c r="E86" s="433"/>
      <c r="F86" s="433"/>
      <c r="G86" s="436"/>
      <c r="H86" s="288" t="s">
        <v>538</v>
      </c>
      <c r="I86" s="289">
        <v>2</v>
      </c>
      <c r="J86" s="289">
        <f t="shared" si="3"/>
        <v>6</v>
      </c>
      <c r="K86" s="158">
        <v>2</v>
      </c>
      <c r="L86" s="158">
        <v>2000</v>
      </c>
      <c r="M86" s="289">
        <v>420</v>
      </c>
      <c r="N86" s="288" t="s">
        <v>531</v>
      </c>
      <c r="O86" s="288" t="s">
        <v>532</v>
      </c>
      <c r="P86" s="289">
        <v>3382</v>
      </c>
      <c r="Q86" s="419"/>
      <c r="R86" s="446" t="s">
        <v>533</v>
      </c>
      <c r="S86" s="447"/>
      <c r="T86" s="290" t="s">
        <v>534</v>
      </c>
      <c r="U86" s="290" t="s">
        <v>535</v>
      </c>
      <c r="V86" s="291" t="s">
        <v>536</v>
      </c>
      <c r="W86" s="293" t="s">
        <v>537</v>
      </c>
      <c r="X86" s="292">
        <v>44019</v>
      </c>
      <c r="Y86" s="183"/>
      <c r="Z86" s="183"/>
      <c r="AA86" s="183"/>
      <c r="AB86" s="183"/>
      <c r="AC86" s="183"/>
      <c r="AD86" s="183"/>
    </row>
    <row r="87" spans="1:30" s="7" customFormat="1" x14ac:dyDescent="0.25">
      <c r="A87" s="412"/>
      <c r="B87" s="503"/>
      <c r="C87" s="503"/>
      <c r="D87" s="503"/>
      <c r="E87" s="433"/>
      <c r="F87" s="433"/>
      <c r="G87" s="436"/>
      <c r="H87" s="294" t="s">
        <v>547</v>
      </c>
      <c r="I87" s="295">
        <v>2</v>
      </c>
      <c r="J87" s="295">
        <f>ROUND(K87+(L87*2/1024),0)</f>
        <v>6</v>
      </c>
      <c r="K87" s="158">
        <v>2</v>
      </c>
      <c r="L87" s="158">
        <v>2000</v>
      </c>
      <c r="M87" s="295">
        <v>420</v>
      </c>
      <c r="N87" s="294" t="s">
        <v>549</v>
      </c>
      <c r="O87" s="294" t="s">
        <v>551</v>
      </c>
      <c r="P87" s="295">
        <v>3383</v>
      </c>
      <c r="Q87" s="419"/>
      <c r="R87" s="482" t="s">
        <v>600</v>
      </c>
      <c r="S87" s="482" t="s">
        <v>544</v>
      </c>
      <c r="T87" s="482" t="s">
        <v>545</v>
      </c>
      <c r="U87" s="482" t="s">
        <v>552</v>
      </c>
      <c r="V87" s="484" t="s">
        <v>553</v>
      </c>
      <c r="W87" s="486" t="s">
        <v>554</v>
      </c>
      <c r="X87" s="494">
        <v>44034</v>
      </c>
      <c r="Y87" s="183"/>
      <c r="Z87" s="183"/>
      <c r="AA87" s="183"/>
      <c r="AB87" s="183"/>
      <c r="AC87" s="183"/>
      <c r="AD87" s="183"/>
    </row>
    <row r="88" spans="1:30" s="7" customFormat="1" x14ac:dyDescent="0.25">
      <c r="A88" s="412"/>
      <c r="B88" s="503"/>
      <c r="C88" s="503"/>
      <c r="D88" s="503"/>
      <c r="E88" s="433"/>
      <c r="F88" s="433"/>
      <c r="G88" s="436"/>
      <c r="H88" s="294" t="s">
        <v>548</v>
      </c>
      <c r="I88" s="295">
        <v>2</v>
      </c>
      <c r="J88" s="295">
        <f t="shared" si="3"/>
        <v>6</v>
      </c>
      <c r="K88" s="158">
        <v>2</v>
      </c>
      <c r="L88" s="158">
        <v>2000</v>
      </c>
      <c r="M88" s="295">
        <v>420</v>
      </c>
      <c r="N88" s="294" t="s">
        <v>550</v>
      </c>
      <c r="O88" s="294" t="s">
        <v>551</v>
      </c>
      <c r="P88" s="295">
        <v>3384</v>
      </c>
      <c r="Q88" s="419"/>
      <c r="R88" s="483"/>
      <c r="S88" s="483"/>
      <c r="T88" s="483"/>
      <c r="U88" s="483"/>
      <c r="V88" s="485"/>
      <c r="W88" s="487"/>
      <c r="X88" s="496"/>
      <c r="Y88" s="183"/>
      <c r="Z88" s="183"/>
      <c r="AA88" s="183"/>
      <c r="AB88" s="183"/>
      <c r="AC88" s="183"/>
      <c r="AD88" s="183"/>
    </row>
    <row r="89" spans="1:30" s="7" customFormat="1" x14ac:dyDescent="0.25">
      <c r="A89" s="412"/>
      <c r="B89" s="503"/>
      <c r="C89" s="503"/>
      <c r="D89" s="503"/>
      <c r="E89" s="433"/>
      <c r="F89" s="433"/>
      <c r="G89" s="436"/>
      <c r="H89" s="306" t="s">
        <v>569</v>
      </c>
      <c r="I89" s="307">
        <v>2</v>
      </c>
      <c r="J89" s="307">
        <f>ROUND(K89+(L89*2/1024),0)</f>
        <v>6</v>
      </c>
      <c r="K89" s="158">
        <v>2</v>
      </c>
      <c r="L89" s="158">
        <v>2000</v>
      </c>
      <c r="M89" s="307">
        <v>420</v>
      </c>
      <c r="N89" s="306" t="s">
        <v>568</v>
      </c>
      <c r="O89" s="306" t="s">
        <v>571</v>
      </c>
      <c r="P89" s="307">
        <v>3387</v>
      </c>
      <c r="Q89" s="419"/>
      <c r="R89" s="482" t="s">
        <v>566</v>
      </c>
      <c r="S89" s="482" t="s">
        <v>567</v>
      </c>
      <c r="T89" s="482" t="s">
        <v>565</v>
      </c>
      <c r="U89" s="482" t="s">
        <v>572</v>
      </c>
      <c r="V89" s="484" t="s">
        <v>573</v>
      </c>
      <c r="W89" s="486" t="s">
        <v>574</v>
      </c>
      <c r="X89" s="308">
        <v>44049</v>
      </c>
      <c r="Y89" s="183"/>
      <c r="Z89" s="183"/>
      <c r="AA89" s="183"/>
      <c r="AB89" s="183"/>
      <c r="AC89" s="183"/>
      <c r="AD89" s="183"/>
    </row>
    <row r="90" spans="1:30" s="7" customFormat="1" x14ac:dyDescent="0.25">
      <c r="A90" s="412"/>
      <c r="B90" s="503"/>
      <c r="C90" s="503"/>
      <c r="D90" s="503"/>
      <c r="E90" s="433"/>
      <c r="F90" s="433"/>
      <c r="G90" s="436"/>
      <c r="H90" s="306" t="s">
        <v>570</v>
      </c>
      <c r="I90" s="307">
        <v>2</v>
      </c>
      <c r="J90" s="307">
        <f t="shared" si="3"/>
        <v>6</v>
      </c>
      <c r="K90" s="158">
        <v>2</v>
      </c>
      <c r="L90" s="158">
        <v>2000</v>
      </c>
      <c r="M90" s="307">
        <v>420</v>
      </c>
      <c r="N90" s="306" t="s">
        <v>575</v>
      </c>
      <c r="O90" s="306" t="s">
        <v>571</v>
      </c>
      <c r="P90" s="307">
        <v>3388</v>
      </c>
      <c r="Q90" s="419"/>
      <c r="R90" s="483"/>
      <c r="S90" s="483"/>
      <c r="T90" s="483"/>
      <c r="U90" s="483"/>
      <c r="V90" s="485"/>
      <c r="W90" s="487"/>
      <c r="X90" s="316">
        <v>44053</v>
      </c>
      <c r="Y90" s="183"/>
      <c r="Z90" s="183"/>
      <c r="AA90" s="183"/>
      <c r="AB90" s="183"/>
      <c r="AC90" s="183"/>
      <c r="AD90" s="183"/>
    </row>
    <row r="91" spans="1:30" s="7" customFormat="1" ht="14.4" customHeight="1" x14ac:dyDescent="0.25">
      <c r="A91" s="412"/>
      <c r="B91" s="503"/>
      <c r="C91" s="503"/>
      <c r="D91" s="503"/>
      <c r="E91" s="433"/>
      <c r="F91" s="433"/>
      <c r="G91" s="436"/>
      <c r="H91" s="317" t="s">
        <v>589</v>
      </c>
      <c r="I91" s="318">
        <v>2</v>
      </c>
      <c r="J91" s="318">
        <f t="shared" si="3"/>
        <v>6</v>
      </c>
      <c r="K91" s="158">
        <v>2</v>
      </c>
      <c r="L91" s="158">
        <v>2000</v>
      </c>
      <c r="M91" s="318">
        <v>420</v>
      </c>
      <c r="N91" s="317" t="s">
        <v>587</v>
      </c>
      <c r="O91" s="317" t="s">
        <v>588</v>
      </c>
      <c r="P91" s="318">
        <v>3391</v>
      </c>
      <c r="Q91" s="419"/>
      <c r="R91" s="450" t="s">
        <v>590</v>
      </c>
      <c r="S91" s="451"/>
      <c r="T91" s="482"/>
      <c r="U91" s="482" t="s">
        <v>591</v>
      </c>
      <c r="V91" s="484" t="s">
        <v>592</v>
      </c>
      <c r="W91" s="486" t="s">
        <v>593</v>
      </c>
      <c r="X91" s="323">
        <v>44056</v>
      </c>
      <c r="Y91" s="183"/>
      <c r="Z91" s="183"/>
      <c r="AA91" s="183"/>
      <c r="AB91" s="183"/>
      <c r="AC91" s="183"/>
      <c r="AD91" s="183"/>
    </row>
    <row r="92" spans="1:30" s="7" customFormat="1" x14ac:dyDescent="0.25">
      <c r="A92" s="412"/>
      <c r="B92" s="503"/>
      <c r="C92" s="503"/>
      <c r="D92" s="503"/>
      <c r="E92" s="433"/>
      <c r="F92" s="433"/>
      <c r="G92" s="436"/>
      <c r="H92" s="324" t="s">
        <v>597</v>
      </c>
      <c r="I92" s="325">
        <v>2</v>
      </c>
      <c r="J92" s="325">
        <f t="shared" ref="J92:J107" si="4">ROUND(K92+(L92*2/1024),0)</f>
        <v>6</v>
      </c>
      <c r="K92" s="158">
        <v>2</v>
      </c>
      <c r="L92" s="158">
        <v>2000</v>
      </c>
      <c r="M92" s="325">
        <v>420</v>
      </c>
      <c r="N92" s="324" t="s">
        <v>595</v>
      </c>
      <c r="O92" s="324" t="s">
        <v>596</v>
      </c>
      <c r="P92" s="325">
        <v>3393</v>
      </c>
      <c r="Q92" s="419"/>
      <c r="R92" s="454" t="s">
        <v>599</v>
      </c>
      <c r="S92" s="455"/>
      <c r="T92" s="483"/>
      <c r="U92" s="483"/>
      <c r="V92" s="485"/>
      <c r="W92" s="487"/>
      <c r="X92" s="334">
        <v>44063</v>
      </c>
      <c r="Y92" s="183"/>
      <c r="Z92" s="183"/>
      <c r="AA92" s="183"/>
      <c r="AB92" s="183"/>
      <c r="AC92" s="183"/>
      <c r="AD92" s="183"/>
    </row>
    <row r="93" spans="1:30" s="7" customFormat="1" ht="43.2" customHeight="1" x14ac:dyDescent="0.25">
      <c r="A93" s="412"/>
      <c r="B93" s="503"/>
      <c r="C93" s="503"/>
      <c r="D93" s="503"/>
      <c r="E93" s="433"/>
      <c r="F93" s="433"/>
      <c r="G93" s="436"/>
      <c r="H93" s="341" t="s">
        <v>45</v>
      </c>
      <c r="I93" s="342">
        <v>2</v>
      </c>
      <c r="J93" s="342">
        <f t="shared" si="4"/>
        <v>6</v>
      </c>
      <c r="K93" s="158">
        <v>2</v>
      </c>
      <c r="L93" s="158">
        <v>2000</v>
      </c>
      <c r="M93" s="342">
        <v>420</v>
      </c>
      <c r="N93" s="341" t="s">
        <v>652</v>
      </c>
      <c r="O93" s="341" t="s">
        <v>485</v>
      </c>
      <c r="P93" s="342">
        <v>3396</v>
      </c>
      <c r="Q93" s="419"/>
      <c r="R93" s="446" t="s">
        <v>653</v>
      </c>
      <c r="S93" s="447"/>
      <c r="T93" s="347"/>
      <c r="U93" s="347" t="s">
        <v>654</v>
      </c>
      <c r="V93" s="346" t="s">
        <v>655</v>
      </c>
      <c r="W93" s="348" t="s">
        <v>656</v>
      </c>
      <c r="X93" s="350">
        <v>44075</v>
      </c>
      <c r="Y93" s="183"/>
      <c r="Z93" s="183"/>
      <c r="AA93" s="183"/>
      <c r="AB93" s="183"/>
      <c r="AC93" s="183"/>
      <c r="AD93" s="183"/>
    </row>
    <row r="94" spans="1:30" s="7" customFormat="1" x14ac:dyDescent="0.25">
      <c r="A94" s="412"/>
      <c r="B94" s="503"/>
      <c r="C94" s="503"/>
      <c r="D94" s="503"/>
      <c r="E94" s="434"/>
      <c r="F94" s="434"/>
      <c r="G94" s="437"/>
      <c r="H94" s="210"/>
      <c r="I94" s="211">
        <v>2</v>
      </c>
      <c r="J94" s="211">
        <f t="shared" si="4"/>
        <v>6</v>
      </c>
      <c r="K94" s="158">
        <v>2</v>
      </c>
      <c r="L94" s="158">
        <v>2000</v>
      </c>
      <c r="M94" s="211">
        <v>420</v>
      </c>
      <c r="N94" s="210"/>
      <c r="O94" s="264"/>
      <c r="P94" s="211"/>
      <c r="Q94" s="419"/>
      <c r="R94" s="217"/>
      <c r="S94" s="217"/>
      <c r="T94" s="217"/>
      <c r="U94" s="217"/>
      <c r="V94" s="218"/>
      <c r="W94" s="219"/>
      <c r="X94" s="220"/>
      <c r="Y94" s="183"/>
      <c r="Z94" s="183"/>
      <c r="AA94" s="183"/>
      <c r="AB94" s="183"/>
      <c r="AC94" s="183"/>
      <c r="AD94" s="183"/>
    </row>
    <row r="95" spans="1:30" s="7" customFormat="1" x14ac:dyDescent="0.25">
      <c r="A95" s="473" t="s">
        <v>747</v>
      </c>
      <c r="B95" s="476">
        <v>72</v>
      </c>
      <c r="C95" s="476">
        <v>512</v>
      </c>
      <c r="D95" s="476">
        <v>80</v>
      </c>
      <c r="E95" s="420" t="str">
        <f>TEXT(ROUND(SUM(I94:I107)/B95*100,4),"0.00")</f>
        <v>52.78</v>
      </c>
      <c r="F95" s="420" t="str">
        <f>TEXT(ROUND(SUM(J95:J107)/C95*100,4),"0.00")</f>
        <v>15.23</v>
      </c>
      <c r="G95" s="423" t="str">
        <f>TEXT(ROUND(SUM(M95:M107)/(D95*1024)*100,4),"0.00")</f>
        <v>6.67</v>
      </c>
      <c r="H95" s="383" t="s">
        <v>741</v>
      </c>
      <c r="I95" s="378">
        <v>2</v>
      </c>
      <c r="J95" s="399">
        <f t="shared" si="4"/>
        <v>6</v>
      </c>
      <c r="K95" s="378">
        <v>2</v>
      </c>
      <c r="L95" s="378">
        <v>2000</v>
      </c>
      <c r="M95" s="378">
        <v>420</v>
      </c>
      <c r="N95" s="383" t="s">
        <v>731</v>
      </c>
      <c r="O95" s="438" t="s">
        <v>733</v>
      </c>
      <c r="P95" s="378">
        <v>3306</v>
      </c>
      <c r="Q95" s="438" t="s">
        <v>749</v>
      </c>
      <c r="R95" s="408" t="s">
        <v>735</v>
      </c>
      <c r="S95" s="408" t="s">
        <v>736</v>
      </c>
      <c r="T95" s="408" t="s">
        <v>737</v>
      </c>
      <c r="U95" s="408" t="s">
        <v>738</v>
      </c>
      <c r="V95" s="459" t="s">
        <v>739</v>
      </c>
      <c r="W95" s="456" t="s">
        <v>740</v>
      </c>
      <c r="X95" s="441">
        <v>44104</v>
      </c>
      <c r="Y95" s="183"/>
      <c r="Z95" s="183"/>
      <c r="AA95" s="183"/>
      <c r="AB95" s="183"/>
      <c r="AC95" s="183"/>
      <c r="AD95" s="183"/>
    </row>
    <row r="96" spans="1:30" s="7" customFormat="1" x14ac:dyDescent="0.25">
      <c r="A96" s="474"/>
      <c r="B96" s="477"/>
      <c r="C96" s="477"/>
      <c r="D96" s="477"/>
      <c r="E96" s="421"/>
      <c r="F96" s="421"/>
      <c r="G96" s="424"/>
      <c r="H96" s="383" t="s">
        <v>742</v>
      </c>
      <c r="I96" s="384">
        <v>2</v>
      </c>
      <c r="J96" s="399">
        <f t="shared" si="4"/>
        <v>6</v>
      </c>
      <c r="K96" s="384">
        <v>2</v>
      </c>
      <c r="L96" s="384">
        <v>2000</v>
      </c>
      <c r="M96" s="384">
        <v>420</v>
      </c>
      <c r="N96" s="383" t="s">
        <v>732</v>
      </c>
      <c r="O96" s="439"/>
      <c r="P96" s="384">
        <v>3307</v>
      </c>
      <c r="Q96" s="439"/>
      <c r="R96" s="409"/>
      <c r="S96" s="409"/>
      <c r="T96" s="409"/>
      <c r="U96" s="409"/>
      <c r="V96" s="460"/>
      <c r="W96" s="457"/>
      <c r="X96" s="442"/>
      <c r="Y96" s="183"/>
      <c r="Z96" s="183"/>
      <c r="AA96" s="183"/>
      <c r="AB96" s="183"/>
      <c r="AC96" s="183"/>
      <c r="AD96" s="183"/>
    </row>
    <row r="97" spans="1:30" s="7" customFormat="1" x14ac:dyDescent="0.25">
      <c r="A97" s="474"/>
      <c r="B97" s="477"/>
      <c r="C97" s="477"/>
      <c r="D97" s="477"/>
      <c r="E97" s="421"/>
      <c r="F97" s="421"/>
      <c r="G97" s="424"/>
      <c r="H97" s="398" t="s">
        <v>783</v>
      </c>
      <c r="I97" s="399">
        <v>2</v>
      </c>
      <c r="J97" s="399">
        <f t="shared" si="4"/>
        <v>6</v>
      </c>
      <c r="K97" s="399">
        <v>2</v>
      </c>
      <c r="L97" s="399">
        <v>2000</v>
      </c>
      <c r="M97" s="399">
        <v>420</v>
      </c>
      <c r="N97" s="398" t="s">
        <v>781</v>
      </c>
      <c r="O97" s="439"/>
      <c r="P97" s="399">
        <v>3313</v>
      </c>
      <c r="Q97" s="439"/>
      <c r="R97" s="465" t="s">
        <v>791</v>
      </c>
      <c r="S97" s="466"/>
      <c r="T97" s="408" t="s">
        <v>787</v>
      </c>
      <c r="U97" s="408" t="s">
        <v>788</v>
      </c>
      <c r="V97" s="459" t="s">
        <v>789</v>
      </c>
      <c r="W97" s="456" t="s">
        <v>790</v>
      </c>
      <c r="X97" s="441">
        <v>44131</v>
      </c>
      <c r="Y97" s="183"/>
      <c r="Z97" s="183"/>
      <c r="AA97" s="183"/>
      <c r="AB97" s="183"/>
      <c r="AC97" s="183"/>
      <c r="AD97" s="183"/>
    </row>
    <row r="98" spans="1:30" s="7" customFormat="1" x14ac:dyDescent="0.25">
      <c r="A98" s="474"/>
      <c r="B98" s="477"/>
      <c r="C98" s="477"/>
      <c r="D98" s="477"/>
      <c r="E98" s="421"/>
      <c r="F98" s="421"/>
      <c r="G98" s="424"/>
      <c r="H98" s="398" t="s">
        <v>784</v>
      </c>
      <c r="I98" s="399">
        <v>2</v>
      </c>
      <c r="J98" s="399">
        <f t="shared" si="4"/>
        <v>6</v>
      </c>
      <c r="K98" s="399">
        <v>2</v>
      </c>
      <c r="L98" s="399">
        <v>2000</v>
      </c>
      <c r="M98" s="399">
        <v>420</v>
      </c>
      <c r="N98" s="398" t="s">
        <v>782</v>
      </c>
      <c r="O98" s="439"/>
      <c r="P98" s="399">
        <v>3314</v>
      </c>
      <c r="Q98" s="439"/>
      <c r="R98" s="469"/>
      <c r="S98" s="470"/>
      <c r="T98" s="409"/>
      <c r="U98" s="409"/>
      <c r="V98" s="460"/>
      <c r="W98" s="457"/>
      <c r="X98" s="442"/>
      <c r="Y98" s="183"/>
      <c r="Z98" s="183"/>
      <c r="AA98" s="183"/>
      <c r="AB98" s="183"/>
      <c r="AC98" s="183"/>
      <c r="AD98" s="183"/>
    </row>
    <row r="99" spans="1:30" s="7" customFormat="1" x14ac:dyDescent="0.25">
      <c r="A99" s="474"/>
      <c r="B99" s="477"/>
      <c r="C99" s="477"/>
      <c r="D99" s="477"/>
      <c r="E99" s="421"/>
      <c r="F99" s="421"/>
      <c r="G99" s="424"/>
      <c r="H99" s="402" t="s">
        <v>792</v>
      </c>
      <c r="I99" s="403">
        <v>2</v>
      </c>
      <c r="J99" s="403">
        <f t="shared" si="4"/>
        <v>6</v>
      </c>
      <c r="K99" s="403">
        <v>2</v>
      </c>
      <c r="L99" s="403">
        <v>2000</v>
      </c>
      <c r="M99" s="403">
        <v>420</v>
      </c>
      <c r="N99" s="402" t="s">
        <v>799</v>
      </c>
      <c r="O99" s="439"/>
      <c r="P99" s="403">
        <v>3315</v>
      </c>
      <c r="Q99" s="439"/>
      <c r="R99" s="465" t="s">
        <v>795</v>
      </c>
      <c r="S99" s="466"/>
      <c r="T99" s="408" t="s">
        <v>794</v>
      </c>
      <c r="U99" s="408" t="s">
        <v>796</v>
      </c>
      <c r="V99" s="459" t="s">
        <v>797</v>
      </c>
      <c r="W99" s="456" t="s">
        <v>798</v>
      </c>
      <c r="X99" s="441">
        <v>44132</v>
      </c>
      <c r="Y99" s="183"/>
      <c r="Z99" s="183"/>
      <c r="AA99" s="183"/>
      <c r="AB99" s="183"/>
      <c r="AC99" s="183"/>
      <c r="AD99" s="183"/>
    </row>
    <row r="100" spans="1:30" s="7" customFormat="1" x14ac:dyDescent="0.25">
      <c r="A100" s="474"/>
      <c r="B100" s="477"/>
      <c r="C100" s="477"/>
      <c r="D100" s="477"/>
      <c r="E100" s="421"/>
      <c r="F100" s="421"/>
      <c r="G100" s="424"/>
      <c r="H100" s="402" t="s">
        <v>793</v>
      </c>
      <c r="I100" s="403">
        <v>2</v>
      </c>
      <c r="J100" s="403">
        <f t="shared" si="4"/>
        <v>6</v>
      </c>
      <c r="K100" s="403">
        <v>2</v>
      </c>
      <c r="L100" s="403">
        <v>2000</v>
      </c>
      <c r="M100" s="403">
        <v>420</v>
      </c>
      <c r="N100" s="402" t="s">
        <v>800</v>
      </c>
      <c r="O100" s="439"/>
      <c r="P100" s="403">
        <v>3316</v>
      </c>
      <c r="Q100" s="439"/>
      <c r="R100" s="469"/>
      <c r="S100" s="470"/>
      <c r="T100" s="409"/>
      <c r="U100" s="409"/>
      <c r="V100" s="460"/>
      <c r="W100" s="457"/>
      <c r="X100" s="442"/>
      <c r="Y100" s="183"/>
      <c r="Z100" s="183"/>
      <c r="AA100" s="183"/>
      <c r="AB100" s="183"/>
      <c r="AC100" s="183"/>
      <c r="AD100" s="183"/>
    </row>
    <row r="101" spans="1:30" s="7" customFormat="1" x14ac:dyDescent="0.25">
      <c r="A101" s="475"/>
      <c r="B101" s="477"/>
      <c r="C101" s="477"/>
      <c r="D101" s="477"/>
      <c r="E101" s="421"/>
      <c r="F101" s="421"/>
      <c r="G101" s="424"/>
      <c r="H101" s="378"/>
      <c r="I101" s="378"/>
      <c r="J101" s="399">
        <f t="shared" si="4"/>
        <v>6</v>
      </c>
      <c r="K101" s="378">
        <v>2</v>
      </c>
      <c r="L101" s="378">
        <v>2000</v>
      </c>
      <c r="M101" s="378">
        <v>420</v>
      </c>
      <c r="N101" s="378"/>
      <c r="O101" s="439"/>
      <c r="P101" s="378"/>
      <c r="Q101" s="440"/>
      <c r="R101" s="379"/>
      <c r="S101" s="379"/>
      <c r="T101" s="379"/>
      <c r="U101" s="379"/>
      <c r="V101" s="380"/>
      <c r="W101" s="381"/>
      <c r="X101" s="382"/>
      <c r="Y101" s="183"/>
      <c r="Z101" s="183"/>
      <c r="AA101" s="183"/>
      <c r="AB101" s="183"/>
      <c r="AC101" s="183"/>
      <c r="AD101" s="183"/>
    </row>
    <row r="102" spans="1:30" s="7" customFormat="1" x14ac:dyDescent="0.25">
      <c r="A102" s="473" t="s">
        <v>748</v>
      </c>
      <c r="B102" s="477"/>
      <c r="C102" s="477"/>
      <c r="D102" s="477"/>
      <c r="E102" s="421"/>
      <c r="F102" s="421"/>
      <c r="G102" s="424"/>
      <c r="H102" s="392" t="s">
        <v>759</v>
      </c>
      <c r="I102" s="378">
        <v>16</v>
      </c>
      <c r="J102" s="399">
        <f t="shared" si="4"/>
        <v>6</v>
      </c>
      <c r="K102" s="378">
        <v>2</v>
      </c>
      <c r="L102" s="378">
        <v>2000</v>
      </c>
      <c r="M102" s="378">
        <v>420</v>
      </c>
      <c r="N102" s="392" t="s">
        <v>760</v>
      </c>
      <c r="O102" s="439"/>
      <c r="P102" s="378">
        <v>3308</v>
      </c>
      <c r="Q102" s="438" t="s">
        <v>734</v>
      </c>
      <c r="R102" s="471"/>
      <c r="S102" s="472"/>
      <c r="T102" s="41" t="s">
        <v>757</v>
      </c>
      <c r="U102" s="41" t="s">
        <v>758</v>
      </c>
      <c r="V102" s="380"/>
      <c r="W102" s="381"/>
      <c r="X102" s="394">
        <v>44117</v>
      </c>
      <c r="Y102" s="183"/>
      <c r="Z102" s="183"/>
      <c r="AA102" s="183"/>
      <c r="AB102" s="183"/>
      <c r="AC102" s="183"/>
      <c r="AD102" s="183"/>
    </row>
    <row r="103" spans="1:30" s="7" customFormat="1" x14ac:dyDescent="0.25">
      <c r="A103" s="474"/>
      <c r="B103" s="477"/>
      <c r="C103" s="477"/>
      <c r="D103" s="477"/>
      <c r="E103" s="421"/>
      <c r="F103" s="421"/>
      <c r="G103" s="424"/>
      <c r="H103" s="395" t="s">
        <v>761</v>
      </c>
      <c r="I103" s="396">
        <v>2</v>
      </c>
      <c r="J103" s="399">
        <f t="shared" si="4"/>
        <v>6</v>
      </c>
      <c r="K103" s="396">
        <v>2</v>
      </c>
      <c r="L103" s="396">
        <v>2000</v>
      </c>
      <c r="M103" s="396">
        <v>420</v>
      </c>
      <c r="N103" s="395" t="str">
        <f>"mysql_msb_" &amp; LOWER(H103)</f>
        <v>mysql_msb_dev</v>
      </c>
      <c r="O103" s="439"/>
      <c r="P103" s="396">
        <v>3309</v>
      </c>
      <c r="Q103" s="439"/>
      <c r="R103" s="465" t="s">
        <v>762</v>
      </c>
      <c r="S103" s="466"/>
      <c r="T103" s="408" t="s">
        <v>766</v>
      </c>
      <c r="U103" s="408" t="s">
        <v>767</v>
      </c>
      <c r="V103" s="459" t="s">
        <v>768</v>
      </c>
      <c r="W103" s="456" t="s">
        <v>769</v>
      </c>
      <c r="X103" s="441">
        <v>44124</v>
      </c>
      <c r="Y103" s="183"/>
      <c r="Z103" s="183"/>
      <c r="AA103" s="183"/>
      <c r="AB103" s="183"/>
      <c r="AC103" s="183"/>
      <c r="AD103" s="183"/>
    </row>
    <row r="104" spans="1:30" s="7" customFormat="1" x14ac:dyDescent="0.25">
      <c r="A104" s="474"/>
      <c r="B104" s="477"/>
      <c r="C104" s="477"/>
      <c r="D104" s="477"/>
      <c r="E104" s="421"/>
      <c r="F104" s="421"/>
      <c r="G104" s="424"/>
      <c r="H104" s="395" t="s">
        <v>763</v>
      </c>
      <c r="I104" s="396">
        <v>2</v>
      </c>
      <c r="J104" s="399">
        <f t="shared" si="4"/>
        <v>6</v>
      </c>
      <c r="K104" s="396">
        <v>2</v>
      </c>
      <c r="L104" s="396">
        <v>2000</v>
      </c>
      <c r="M104" s="396">
        <v>420</v>
      </c>
      <c r="N104" s="395" t="str">
        <f t="shared" ref="N104:N106" si="5">"mysql_msb_" &amp; LOWER(H104)</f>
        <v>mysql_msb_sit</v>
      </c>
      <c r="O104" s="439"/>
      <c r="P104" s="396">
        <v>3310</v>
      </c>
      <c r="Q104" s="439"/>
      <c r="R104" s="467"/>
      <c r="S104" s="468"/>
      <c r="T104" s="461"/>
      <c r="U104" s="461"/>
      <c r="V104" s="462"/>
      <c r="W104" s="463"/>
      <c r="X104" s="464"/>
      <c r="Y104" s="183"/>
      <c r="Z104" s="183"/>
      <c r="AA104" s="183"/>
      <c r="AB104" s="183"/>
      <c r="AC104" s="183"/>
      <c r="AD104" s="183"/>
    </row>
    <row r="105" spans="1:30" s="7" customFormat="1" x14ac:dyDescent="0.25">
      <c r="A105" s="474"/>
      <c r="B105" s="477"/>
      <c r="C105" s="477"/>
      <c r="D105" s="477"/>
      <c r="E105" s="421"/>
      <c r="F105" s="421"/>
      <c r="G105" s="424"/>
      <c r="H105" s="395" t="s">
        <v>764</v>
      </c>
      <c r="I105" s="396">
        <v>2</v>
      </c>
      <c r="J105" s="399">
        <f t="shared" si="4"/>
        <v>6</v>
      </c>
      <c r="K105" s="396">
        <v>2</v>
      </c>
      <c r="L105" s="396">
        <v>2000</v>
      </c>
      <c r="M105" s="396">
        <v>420</v>
      </c>
      <c r="N105" s="395" t="str">
        <f t="shared" si="5"/>
        <v>mysql_msb_uat</v>
      </c>
      <c r="O105" s="439"/>
      <c r="P105" s="396">
        <v>3311</v>
      </c>
      <c r="Q105" s="439"/>
      <c r="R105" s="467"/>
      <c r="S105" s="468"/>
      <c r="T105" s="461"/>
      <c r="U105" s="461"/>
      <c r="V105" s="462"/>
      <c r="W105" s="463"/>
      <c r="X105" s="464"/>
      <c r="Y105" s="183"/>
      <c r="Z105" s="183"/>
      <c r="AA105" s="183"/>
      <c r="AB105" s="183"/>
      <c r="AC105" s="183"/>
      <c r="AD105" s="183"/>
    </row>
    <row r="106" spans="1:30" s="7" customFormat="1" x14ac:dyDescent="0.25">
      <c r="A106" s="474"/>
      <c r="B106" s="477"/>
      <c r="C106" s="477"/>
      <c r="D106" s="477"/>
      <c r="E106" s="421"/>
      <c r="F106" s="421"/>
      <c r="G106" s="424"/>
      <c r="H106" s="395" t="s">
        <v>765</v>
      </c>
      <c r="I106" s="396">
        <v>2</v>
      </c>
      <c r="J106" s="399">
        <f t="shared" si="4"/>
        <v>6</v>
      </c>
      <c r="K106" s="396">
        <v>2</v>
      </c>
      <c r="L106" s="396">
        <v>2000</v>
      </c>
      <c r="M106" s="396">
        <v>420</v>
      </c>
      <c r="N106" s="395" t="str">
        <f t="shared" si="5"/>
        <v>mysql_msb_pp</v>
      </c>
      <c r="O106" s="439"/>
      <c r="P106" s="396">
        <v>3312</v>
      </c>
      <c r="Q106" s="439"/>
      <c r="R106" s="469"/>
      <c r="S106" s="470"/>
      <c r="T106" s="409"/>
      <c r="U106" s="409"/>
      <c r="V106" s="460"/>
      <c r="W106" s="457"/>
      <c r="X106" s="442"/>
      <c r="Y106" s="183"/>
      <c r="Z106" s="183"/>
      <c r="AA106" s="183"/>
      <c r="AB106" s="183"/>
      <c r="AC106" s="183"/>
      <c r="AD106" s="183"/>
    </row>
    <row r="107" spans="1:30" s="7" customFormat="1" x14ac:dyDescent="0.25">
      <c r="A107" s="475"/>
      <c r="B107" s="458"/>
      <c r="C107" s="458"/>
      <c r="D107" s="458"/>
      <c r="E107" s="422"/>
      <c r="F107" s="422"/>
      <c r="G107" s="425"/>
      <c r="H107" s="378"/>
      <c r="I107" s="378"/>
      <c r="J107" s="399">
        <f t="shared" si="4"/>
        <v>6</v>
      </c>
      <c r="K107" s="378">
        <v>2</v>
      </c>
      <c r="L107" s="378">
        <v>2000</v>
      </c>
      <c r="M107" s="378">
        <v>420</v>
      </c>
      <c r="N107" s="378"/>
      <c r="O107" s="440"/>
      <c r="P107" s="378"/>
      <c r="Q107" s="458"/>
      <c r="R107" s="379"/>
      <c r="S107" s="379"/>
      <c r="T107" s="379"/>
      <c r="U107" s="379"/>
      <c r="V107" s="380"/>
      <c r="W107" s="381"/>
      <c r="X107" s="382"/>
      <c r="Y107" s="183"/>
      <c r="Z107" s="183"/>
      <c r="AA107" s="183"/>
      <c r="AB107" s="183"/>
      <c r="AC107" s="183"/>
      <c r="AD107" s="183"/>
    </row>
  </sheetData>
  <autoFilter ref="A2:X94"/>
  <mergeCells count="211">
    <mergeCell ref="R99:S100"/>
    <mergeCell ref="T99:T100"/>
    <mergeCell ref="U99:U100"/>
    <mergeCell ref="V99:V100"/>
    <mergeCell ref="W99:W100"/>
    <mergeCell ref="X99:X100"/>
    <mergeCell ref="X87:X88"/>
    <mergeCell ref="F3:F94"/>
    <mergeCell ref="E3:E94"/>
    <mergeCell ref="G3:G94"/>
    <mergeCell ref="O39:O47"/>
    <mergeCell ref="R46:R47"/>
    <mergeCell ref="S46:S47"/>
    <mergeCell ref="T46:T47"/>
    <mergeCell ref="U46:U47"/>
    <mergeCell ref="V46:V47"/>
    <mergeCell ref="U32:U34"/>
    <mergeCell ref="V32:V34"/>
    <mergeCell ref="T39:T41"/>
    <mergeCell ref="U78:U80"/>
    <mergeCell ref="V78:V80"/>
    <mergeCell ref="V57:V66"/>
    <mergeCell ref="S3:S4"/>
    <mergeCell ref="T3:T4"/>
    <mergeCell ref="U3:U4"/>
    <mergeCell ref="V3:V4"/>
    <mergeCell ref="R39:S41"/>
    <mergeCell ref="R35:S38"/>
    <mergeCell ref="R89:R90"/>
    <mergeCell ref="S89:S90"/>
    <mergeCell ref="T89:T90"/>
    <mergeCell ref="U89:U90"/>
    <mergeCell ref="V89:V90"/>
    <mergeCell ref="W89:W90"/>
    <mergeCell ref="R84:R85"/>
    <mergeCell ref="U84:U85"/>
    <mergeCell ref="V84:V85"/>
    <mergeCell ref="W84:W85"/>
    <mergeCell ref="R87:R88"/>
    <mergeCell ref="S87:S88"/>
    <mergeCell ref="T87:T88"/>
    <mergeCell ref="U87:U88"/>
    <mergeCell ref="V87:V88"/>
    <mergeCell ref="W87:W88"/>
    <mergeCell ref="T84:T85"/>
    <mergeCell ref="X36:X38"/>
    <mergeCell ref="X51:X52"/>
    <mergeCell ref="U35:U38"/>
    <mergeCell ref="V35:V38"/>
    <mergeCell ref="W35:W38"/>
    <mergeCell ref="W23:W28"/>
    <mergeCell ref="X44:X45"/>
    <mergeCell ref="X23:X28"/>
    <mergeCell ref="X42:X43"/>
    <mergeCell ref="U39:U41"/>
    <mergeCell ref="V39:V41"/>
    <mergeCell ref="W39:W41"/>
    <mergeCell ref="X40:X41"/>
    <mergeCell ref="W32:W34"/>
    <mergeCell ref="X32:X34"/>
    <mergeCell ref="W44:W45"/>
    <mergeCell ref="W46:W47"/>
    <mergeCell ref="U42:U43"/>
    <mergeCell ref="U44:U45"/>
    <mergeCell ref="V44:V45"/>
    <mergeCell ref="X46:X47"/>
    <mergeCell ref="H10:H19"/>
    <mergeCell ref="X10:X19"/>
    <mergeCell ref="Q50:Q94"/>
    <mergeCell ref="H57:H66"/>
    <mergeCell ref="X57:X66"/>
    <mergeCell ref="U57:U66"/>
    <mergeCell ref="U21:U22"/>
    <mergeCell ref="V21:V22"/>
    <mergeCell ref="W21:W22"/>
    <mergeCell ref="X55:X56"/>
    <mergeCell ref="R51:R52"/>
    <mergeCell ref="H25:H26"/>
    <mergeCell ref="W29:W31"/>
    <mergeCell ref="X29:X31"/>
    <mergeCell ref="W71:W72"/>
    <mergeCell ref="X71:X72"/>
    <mergeCell ref="U73:U74"/>
    <mergeCell ref="X21:X22"/>
    <mergeCell ref="U55:U56"/>
    <mergeCell ref="V55:V56"/>
    <mergeCell ref="W55:W56"/>
    <mergeCell ref="U51:U52"/>
    <mergeCell ref="V51:V52"/>
    <mergeCell ref="W51:W52"/>
    <mergeCell ref="X84:X85"/>
    <mergeCell ref="U81:U82"/>
    <mergeCell ref="V81:V82"/>
    <mergeCell ref="W81:W82"/>
    <mergeCell ref="X81:X82"/>
    <mergeCell ref="A1:G1"/>
    <mergeCell ref="H1:X1"/>
    <mergeCell ref="A3:A49"/>
    <mergeCell ref="B3:B94"/>
    <mergeCell ref="C3:C94"/>
    <mergeCell ref="D3:D94"/>
    <mergeCell ref="Q3:Q49"/>
    <mergeCell ref="A50:A94"/>
    <mergeCell ref="R3:R4"/>
    <mergeCell ref="U23:U28"/>
    <mergeCell ref="V23:V28"/>
    <mergeCell ref="S84:S85"/>
    <mergeCell ref="X75:X77"/>
    <mergeCell ref="U29:U31"/>
    <mergeCell ref="V29:V31"/>
    <mergeCell ref="W57:W66"/>
    <mergeCell ref="T71:T72"/>
    <mergeCell ref="T73:T74"/>
    <mergeCell ref="X3:X4"/>
    <mergeCell ref="R69:S70"/>
    <mergeCell ref="R67:S68"/>
    <mergeCell ref="R57:S66"/>
    <mergeCell ref="R55:S56"/>
    <mergeCell ref="R54:S54"/>
    <mergeCell ref="R53:S53"/>
    <mergeCell ref="R48:S48"/>
    <mergeCell ref="R42:S43"/>
    <mergeCell ref="U75:U77"/>
    <mergeCell ref="U67:U68"/>
    <mergeCell ref="R44:R45"/>
    <mergeCell ref="S44:S45"/>
    <mergeCell ref="T44:T45"/>
    <mergeCell ref="T67:T68"/>
    <mergeCell ref="T57:T66"/>
    <mergeCell ref="T42:T43"/>
    <mergeCell ref="W78:W80"/>
    <mergeCell ref="U69:U70"/>
    <mergeCell ref="V69:V70"/>
    <mergeCell ref="T69:T70"/>
    <mergeCell ref="X78:X80"/>
    <mergeCell ref="X69:X70"/>
    <mergeCell ref="X67:X68"/>
    <mergeCell ref="W67:W68"/>
    <mergeCell ref="W73:W74"/>
    <mergeCell ref="X73:X74"/>
    <mergeCell ref="V71:V72"/>
    <mergeCell ref="V75:V77"/>
    <mergeCell ref="W75:W77"/>
    <mergeCell ref="V67:V68"/>
    <mergeCell ref="A95:A101"/>
    <mergeCell ref="A102:A107"/>
    <mergeCell ref="B95:B107"/>
    <mergeCell ref="C95:C107"/>
    <mergeCell ref="D95:D107"/>
    <mergeCell ref="E95:E107"/>
    <mergeCell ref="F95:F107"/>
    <mergeCell ref="G95:G107"/>
    <mergeCell ref="W3:W4"/>
    <mergeCell ref="T51:T52"/>
    <mergeCell ref="S51:S52"/>
    <mergeCell ref="T91:T92"/>
    <mergeCell ref="U91:U92"/>
    <mergeCell ref="V91:V92"/>
    <mergeCell ref="W91:W92"/>
    <mergeCell ref="T23:T28"/>
    <mergeCell ref="U10:U19"/>
    <mergeCell ref="V10:V19"/>
    <mergeCell ref="W10:W19"/>
    <mergeCell ref="W69:W70"/>
    <mergeCell ref="V73:V74"/>
    <mergeCell ref="U71:U72"/>
    <mergeCell ref="V42:V43"/>
    <mergeCell ref="W42:W43"/>
    <mergeCell ref="W95:W96"/>
    <mergeCell ref="X95:X96"/>
    <mergeCell ref="O95:O107"/>
    <mergeCell ref="Q95:Q101"/>
    <mergeCell ref="Q102:Q107"/>
    <mergeCell ref="R95:R96"/>
    <mergeCell ref="S95:S96"/>
    <mergeCell ref="T95:T96"/>
    <mergeCell ref="U95:U96"/>
    <mergeCell ref="V95:V96"/>
    <mergeCell ref="T103:T106"/>
    <mergeCell ref="U103:U106"/>
    <mergeCell ref="V103:V106"/>
    <mergeCell ref="W103:W106"/>
    <mergeCell ref="X103:X106"/>
    <mergeCell ref="R103:S106"/>
    <mergeCell ref="R102:S102"/>
    <mergeCell ref="R97:S98"/>
    <mergeCell ref="T97:T98"/>
    <mergeCell ref="U97:U98"/>
    <mergeCell ref="V97:V98"/>
    <mergeCell ref="W97:W98"/>
    <mergeCell ref="X97:X98"/>
    <mergeCell ref="R93:S93"/>
    <mergeCell ref="R91:S91"/>
    <mergeCell ref="R92:S92"/>
    <mergeCell ref="R86:S86"/>
    <mergeCell ref="R81:S82"/>
    <mergeCell ref="R78:S80"/>
    <mergeCell ref="R75:S77"/>
    <mergeCell ref="R73:S74"/>
    <mergeCell ref="R71:S72"/>
    <mergeCell ref="R6:S6"/>
    <mergeCell ref="R5:S5"/>
    <mergeCell ref="R32:S34"/>
    <mergeCell ref="R29:S31"/>
    <mergeCell ref="R23:S28"/>
    <mergeCell ref="R21:S22"/>
    <mergeCell ref="R20:S20"/>
    <mergeCell ref="R10:S19"/>
    <mergeCell ref="R9:S9"/>
    <mergeCell ref="R8:S8"/>
    <mergeCell ref="R7:S7"/>
  </mergeCells>
  <phoneticPr fontId="2" type="noConversion"/>
  <hyperlinks>
    <hyperlink ref="W23" r:id="rId1"/>
    <hyperlink ref="W71" r:id="rId2"/>
    <hyperlink ref="W29" r:id="rId3"/>
    <hyperlink ref="W75" r:id="rId4"/>
    <hyperlink ref="W32" r:id="rId5"/>
    <hyperlink ref="W78" r:id="rId6"/>
    <hyperlink ref="W35" r:id="rId7"/>
    <hyperlink ref="W81" r:id="rId8"/>
    <hyperlink ref="W83" r:id="rId9"/>
    <hyperlink ref="W84" r:id="rId10"/>
    <hyperlink ref="W39" r:id="rId11"/>
    <hyperlink ref="W86" r:id="rId12"/>
    <hyperlink ref="W87" r:id="rId13"/>
    <hyperlink ref="W42" r:id="rId14"/>
    <hyperlink ref="W89" r:id="rId15"/>
    <hyperlink ref="W44" r:id="rId16"/>
    <hyperlink ref="W91" r:id="rId17"/>
    <hyperlink ref="W3" r:id="rId18"/>
    <hyperlink ref="W50" r:id="rId19"/>
    <hyperlink ref="W51" r:id="rId20"/>
    <hyperlink ref="W5" r:id="rId21"/>
    <hyperlink ref="W46" r:id="rId22"/>
    <hyperlink ref="W93" r:id="rId23"/>
    <hyperlink ref="W48" r:id="rId24"/>
    <hyperlink ref="W95" r:id="rId25"/>
    <hyperlink ref="W103" r:id="rId26"/>
    <hyperlink ref="W97" r:id="rId27"/>
    <hyperlink ref="W99" r:id="rId28"/>
  </hyperlinks>
  <pageMargins left="0.7" right="0.7" top="0.75" bottom="0.75" header="0.3" footer="0.3"/>
  <pageSetup paperSize="9" orientation="portrait" horizontalDpi="1200" verticalDpi="1200" r:id="rId2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workbookViewId="0">
      <pane xSplit="1" topLeftCell="F1" activePane="topRight" state="frozen"/>
      <selection pane="topRight" activeCell="H17" sqref="H17"/>
    </sheetView>
  </sheetViews>
  <sheetFormatPr defaultRowHeight="14.4" x14ac:dyDescent="0.25"/>
  <cols>
    <col min="1" max="9" width="16.77734375" customWidth="1"/>
    <col min="10" max="10" width="8.21875" bestFit="1" customWidth="1"/>
    <col min="11" max="11" width="12.88671875" bestFit="1" customWidth="1"/>
    <col min="12" max="12" width="16.77734375" customWidth="1"/>
    <col min="13" max="13" width="18.33203125" bestFit="1" customWidth="1"/>
    <col min="14" max="16" width="16.77734375" customWidth="1"/>
    <col min="17" max="17" width="34.77734375" bestFit="1" customWidth="1"/>
    <col min="18" max="18" width="29.21875" bestFit="1" customWidth="1"/>
    <col min="19" max="20" width="16.77734375" customWidth="1"/>
    <col min="21" max="21" width="12.77734375" bestFit="1" customWidth="1"/>
    <col min="22" max="22" width="20.44140625" bestFit="1" customWidth="1"/>
    <col min="23" max="23" width="16.77734375" customWidth="1"/>
  </cols>
  <sheetData>
    <row r="1" spans="1:23" x14ac:dyDescent="0.25">
      <c r="A1" s="411" t="s">
        <v>10</v>
      </c>
      <c r="B1" s="411"/>
      <c r="C1" s="411"/>
      <c r="D1" s="411"/>
      <c r="E1" s="411"/>
      <c r="F1" s="411"/>
      <c r="G1" s="411"/>
      <c r="H1" s="523" t="str">
        <f>"MySQL(" &amp; MAX(O3:O1937) &amp; ")"</f>
        <v>MySQL(3312)</v>
      </c>
      <c r="I1" s="524"/>
      <c r="J1" s="524"/>
      <c r="K1" s="524"/>
      <c r="L1" s="524"/>
      <c r="M1" s="524"/>
      <c r="N1" s="524"/>
      <c r="O1" s="524"/>
      <c r="P1" s="524"/>
      <c r="Q1" s="524"/>
      <c r="R1" s="524"/>
      <c r="S1" s="524"/>
      <c r="T1" s="524"/>
      <c r="U1" s="524"/>
      <c r="V1" s="524"/>
      <c r="W1" s="524"/>
    </row>
    <row r="2" spans="1:23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484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43</v>
      </c>
    </row>
    <row r="3" spans="1:23" s="9" customFormat="1" x14ac:dyDescent="0.25">
      <c r="A3" s="473" t="s">
        <v>708</v>
      </c>
      <c r="B3" s="426">
        <v>72</v>
      </c>
      <c r="C3" s="426">
        <v>512</v>
      </c>
      <c r="D3" s="426">
        <v>80</v>
      </c>
      <c r="E3" s="426" t="str">
        <f>TEXT(ROUND(SUM(H6:H86)/B3*100,4),"0.00")</f>
        <v>16.67</v>
      </c>
      <c r="F3" s="426" t="str">
        <f>TEXT(ROUND(SUM(I6:I86)/C3*100,4),"0.00")</f>
        <v>4.69</v>
      </c>
      <c r="G3" s="426" t="str">
        <f>TEXT(ROUND(SUM(L6:L86)/(D3*1024)*100,4),"0.00")</f>
        <v>1.46</v>
      </c>
      <c r="H3" s="384">
        <v>4</v>
      </c>
      <c r="I3" s="384">
        <f>ROUND(J3+(K3*2/1024),0)</f>
        <v>8</v>
      </c>
      <c r="J3" s="384">
        <v>4</v>
      </c>
      <c r="K3" s="384">
        <v>2000</v>
      </c>
      <c r="L3" s="384">
        <v>400</v>
      </c>
      <c r="M3" s="384" t="s">
        <v>713</v>
      </c>
      <c r="N3" s="535" t="s">
        <v>712</v>
      </c>
      <c r="O3" s="384">
        <v>3306</v>
      </c>
      <c r="P3" s="476" t="s">
        <v>710</v>
      </c>
      <c r="Q3" s="384" t="s">
        <v>714</v>
      </c>
      <c r="R3" s="384" t="s">
        <v>715</v>
      </c>
      <c r="S3" s="384" t="s">
        <v>716</v>
      </c>
      <c r="T3" s="384" t="s">
        <v>717</v>
      </c>
      <c r="U3" s="388" t="s">
        <v>718</v>
      </c>
      <c r="V3" s="388" t="s">
        <v>719</v>
      </c>
      <c r="W3" s="387">
        <v>44091</v>
      </c>
    </row>
    <row r="4" spans="1:23" s="9" customFormat="1" x14ac:dyDescent="0.25">
      <c r="A4" s="475"/>
      <c r="B4" s="427"/>
      <c r="C4" s="427"/>
      <c r="D4" s="427"/>
      <c r="E4" s="427"/>
      <c r="F4" s="427"/>
      <c r="G4" s="427"/>
      <c r="H4" s="384">
        <v>4</v>
      </c>
      <c r="I4" s="403">
        <f t="shared" ref="I4:I8" si="0">ROUND(J4+(K4*2/1024),0)</f>
        <v>8</v>
      </c>
      <c r="J4" s="384">
        <v>4</v>
      </c>
      <c r="K4" s="384">
        <v>2000</v>
      </c>
      <c r="L4" s="384">
        <v>400</v>
      </c>
      <c r="M4" s="384" t="s">
        <v>746</v>
      </c>
      <c r="N4" s="536"/>
      <c r="O4" s="384">
        <v>3309</v>
      </c>
      <c r="P4" s="458"/>
      <c r="Q4" s="384" t="s">
        <v>735</v>
      </c>
      <c r="R4" s="384" t="s">
        <v>743</v>
      </c>
      <c r="S4" s="384" t="s">
        <v>737</v>
      </c>
      <c r="T4" s="384" t="s">
        <v>738</v>
      </c>
      <c r="U4" s="388" t="s">
        <v>744</v>
      </c>
      <c r="V4" s="388" t="s">
        <v>745</v>
      </c>
      <c r="W4" s="387">
        <v>44104</v>
      </c>
    </row>
    <row r="5" spans="1:23" s="7" customFormat="1" x14ac:dyDescent="0.25">
      <c r="A5" s="429" t="s">
        <v>709</v>
      </c>
      <c r="B5" s="427"/>
      <c r="C5" s="427"/>
      <c r="D5" s="427"/>
      <c r="E5" s="427"/>
      <c r="F5" s="427"/>
      <c r="G5" s="427"/>
      <c r="H5" s="390">
        <v>4</v>
      </c>
      <c r="I5" s="401">
        <f t="shared" si="0"/>
        <v>8</v>
      </c>
      <c r="J5" s="390">
        <v>4</v>
      </c>
      <c r="K5" s="390">
        <v>2000</v>
      </c>
      <c r="L5" s="390">
        <v>400</v>
      </c>
      <c r="M5" s="390" t="s">
        <v>723</v>
      </c>
      <c r="N5" s="536"/>
      <c r="O5" s="390">
        <v>3307</v>
      </c>
      <c r="P5" s="504" t="s">
        <v>720</v>
      </c>
      <c r="Q5" s="531" t="s">
        <v>698</v>
      </c>
      <c r="R5" s="532"/>
      <c r="S5" s="390" t="s">
        <v>721</v>
      </c>
      <c r="T5" s="390" t="s">
        <v>722</v>
      </c>
      <c r="U5" s="390">
        <v>15951730288</v>
      </c>
      <c r="V5" s="390" t="s">
        <v>702</v>
      </c>
      <c r="W5" s="391">
        <v>44091</v>
      </c>
    </row>
    <row r="6" spans="1:23" s="7" customFormat="1" x14ac:dyDescent="0.25">
      <c r="A6" s="530"/>
      <c r="B6" s="427"/>
      <c r="C6" s="427"/>
      <c r="D6" s="427"/>
      <c r="E6" s="427"/>
      <c r="F6" s="427"/>
      <c r="G6" s="427"/>
      <c r="H6" s="385">
        <v>4</v>
      </c>
      <c r="I6" s="401">
        <f t="shared" si="0"/>
        <v>8</v>
      </c>
      <c r="J6" s="385">
        <v>4</v>
      </c>
      <c r="K6" s="385">
        <v>2000</v>
      </c>
      <c r="L6" s="385">
        <v>400</v>
      </c>
      <c r="M6" s="389" t="s">
        <v>801</v>
      </c>
      <c r="N6" s="536"/>
      <c r="O6" s="385">
        <v>3312</v>
      </c>
      <c r="P6" s="505"/>
      <c r="Q6" s="446" t="s">
        <v>802</v>
      </c>
      <c r="R6" s="447"/>
      <c r="S6" s="400" t="s">
        <v>803</v>
      </c>
      <c r="T6" s="389" t="s">
        <v>804</v>
      </c>
      <c r="U6" s="385">
        <v>15900619571</v>
      </c>
      <c r="V6" s="405" t="s">
        <v>805</v>
      </c>
      <c r="W6" s="386">
        <v>44132</v>
      </c>
    </row>
    <row r="7" spans="1:23" s="9" customFormat="1" x14ac:dyDescent="0.25">
      <c r="A7" s="473" t="s">
        <v>711</v>
      </c>
      <c r="B7" s="427"/>
      <c r="C7" s="427"/>
      <c r="D7" s="427"/>
      <c r="E7" s="427"/>
      <c r="F7" s="427"/>
      <c r="G7" s="427"/>
      <c r="H7" s="393">
        <v>4</v>
      </c>
      <c r="I7" s="403">
        <f t="shared" si="0"/>
        <v>8</v>
      </c>
      <c r="J7" s="393">
        <v>4</v>
      </c>
      <c r="K7" s="393">
        <v>2000</v>
      </c>
      <c r="L7" s="393">
        <v>400</v>
      </c>
      <c r="M7" s="393" t="s">
        <v>724</v>
      </c>
      <c r="N7" s="536"/>
      <c r="O7" s="393">
        <v>3308</v>
      </c>
      <c r="P7" s="438" t="s">
        <v>774</v>
      </c>
      <c r="Q7" s="393" t="s">
        <v>691</v>
      </c>
      <c r="R7" s="393" t="s">
        <v>692</v>
      </c>
      <c r="S7" s="393" t="s">
        <v>693</v>
      </c>
      <c r="T7" s="393" t="s">
        <v>694</v>
      </c>
      <c r="U7" s="393">
        <v>18121086387</v>
      </c>
      <c r="V7" s="393" t="s">
        <v>695</v>
      </c>
      <c r="W7" s="394">
        <v>44091</v>
      </c>
    </row>
    <row r="8" spans="1:23" s="9" customFormat="1" x14ac:dyDescent="0.25">
      <c r="A8" s="475"/>
      <c r="B8" s="428"/>
      <c r="C8" s="428"/>
      <c r="D8" s="428"/>
      <c r="E8" s="428"/>
      <c r="F8" s="428"/>
      <c r="G8" s="428"/>
      <c r="H8" s="384">
        <v>4</v>
      </c>
      <c r="I8" s="403">
        <f t="shared" si="0"/>
        <v>8</v>
      </c>
      <c r="J8" s="384">
        <v>4</v>
      </c>
      <c r="K8" s="384">
        <v>2000</v>
      </c>
      <c r="L8" s="384">
        <v>400</v>
      </c>
      <c r="M8" s="392" t="s">
        <v>770</v>
      </c>
      <c r="N8" s="537"/>
      <c r="O8" s="384">
        <v>3311</v>
      </c>
      <c r="P8" s="458"/>
      <c r="Q8" s="533" t="s">
        <v>762</v>
      </c>
      <c r="R8" s="534"/>
      <c r="S8" s="392" t="s">
        <v>771</v>
      </c>
      <c r="T8" s="392" t="s">
        <v>772</v>
      </c>
      <c r="U8" s="384">
        <v>13020222966</v>
      </c>
      <c r="V8" s="397" t="s">
        <v>773</v>
      </c>
      <c r="W8" s="387">
        <v>44124</v>
      </c>
    </row>
  </sheetData>
  <mergeCells count="18">
    <mergeCell ref="N3:N8"/>
    <mergeCell ref="P3:P4"/>
    <mergeCell ref="A1:G1"/>
    <mergeCell ref="H1:W1"/>
    <mergeCell ref="A3:A4"/>
    <mergeCell ref="B3:B8"/>
    <mergeCell ref="C3:C8"/>
    <mergeCell ref="D3:D8"/>
    <mergeCell ref="E3:E8"/>
    <mergeCell ref="F3:F8"/>
    <mergeCell ref="G3:G8"/>
    <mergeCell ref="A5:A6"/>
    <mergeCell ref="P5:P6"/>
    <mergeCell ref="A7:A8"/>
    <mergeCell ref="P7:P8"/>
    <mergeCell ref="Q5:R5"/>
    <mergeCell ref="Q6:R6"/>
    <mergeCell ref="Q8:R8"/>
  </mergeCells>
  <phoneticPr fontId="2" type="noConversion"/>
  <hyperlinks>
    <hyperlink ref="V3" r:id="rId1"/>
    <hyperlink ref="V4" r:id="rId2"/>
    <hyperlink ref="V5" r:id="rId3"/>
    <hyperlink ref="V7" r:id="rId4"/>
    <hyperlink ref="V8" r:id="rId5"/>
    <hyperlink ref="V6" r:id="rId6"/>
  </hyperlinks>
  <pageMargins left="0.7" right="0.7" top="0.75" bottom="0.75" header="0.3" footer="0.3"/>
  <pageSetup paperSize="9" orientation="portrait" horizontalDpi="1200" verticalDpi="1200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tabSelected="1" workbookViewId="0">
      <pane xSplit="1" topLeftCell="G1" activePane="topRight" state="frozen"/>
      <selection pane="topRight" activeCell="M13" sqref="M13"/>
    </sheetView>
  </sheetViews>
  <sheetFormatPr defaultRowHeight="14.4" x14ac:dyDescent="0.25"/>
  <cols>
    <col min="1" max="8" width="16.77734375" customWidth="1"/>
    <col min="9" max="9" width="12.88671875" bestFit="1" customWidth="1"/>
    <col min="10" max="10" width="8.21875" hidden="1" customWidth="1"/>
    <col min="11" max="11" width="12.88671875" hidden="1" customWidth="1"/>
    <col min="12" max="16" width="16.77734375" customWidth="1"/>
    <col min="17" max="17" width="38" bestFit="1" customWidth="1"/>
    <col min="18" max="18" width="18.33203125" bestFit="1" customWidth="1"/>
    <col min="19" max="23" width="16.77734375" customWidth="1"/>
  </cols>
  <sheetData>
    <row r="1" spans="1:23" x14ac:dyDescent="0.25">
      <c r="A1" s="411" t="s">
        <v>10</v>
      </c>
      <c r="B1" s="411"/>
      <c r="C1" s="411"/>
      <c r="D1" s="411"/>
      <c r="E1" s="411"/>
      <c r="F1" s="411"/>
      <c r="G1" s="411"/>
      <c r="H1" s="523" t="str">
        <f>"MySQL(" &amp; MAX(O5:O951) &amp; ")"</f>
        <v>MySQL(3308)</v>
      </c>
      <c r="I1" s="524"/>
      <c r="J1" s="524"/>
      <c r="K1" s="524"/>
      <c r="L1" s="524"/>
      <c r="M1" s="524"/>
      <c r="N1" s="524"/>
      <c r="O1" s="524"/>
      <c r="P1" s="524"/>
      <c r="Q1" s="524"/>
      <c r="R1" s="524"/>
      <c r="S1" s="524"/>
      <c r="T1" s="524"/>
      <c r="U1" s="524"/>
      <c r="V1" s="524"/>
      <c r="W1" s="524"/>
    </row>
    <row r="2" spans="1:23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484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43</v>
      </c>
    </row>
    <row r="3" spans="1:23" s="9" customFormat="1" x14ac:dyDescent="0.25">
      <c r="A3" s="423" t="s">
        <v>705</v>
      </c>
      <c r="B3" s="426">
        <v>72</v>
      </c>
      <c r="C3" s="426">
        <v>512</v>
      </c>
      <c r="D3" s="426">
        <v>80</v>
      </c>
      <c r="E3" s="426" t="str">
        <f>TEXT(ROUND(SUM(H5:H84)/B3*100,4),"0.00")</f>
        <v>47.22</v>
      </c>
      <c r="F3" s="426" t="str">
        <f>TEXT(ROUND(SUM(I5:I84)/C3*100,4),"0.00")</f>
        <v>8.01</v>
      </c>
      <c r="G3" s="426" t="str">
        <f>TEXT(ROUND(SUM(L5:L84)/(D3*1024)*100,4),"0.00")</f>
        <v>1.36</v>
      </c>
      <c r="H3" s="403">
        <v>2</v>
      </c>
      <c r="I3" s="403">
        <v>2</v>
      </c>
      <c r="J3" s="403">
        <v>2</v>
      </c>
      <c r="K3" s="403">
        <v>2000</v>
      </c>
      <c r="L3" s="403">
        <v>300</v>
      </c>
      <c r="M3" s="403" t="s">
        <v>725</v>
      </c>
      <c r="N3" s="535" t="s">
        <v>726</v>
      </c>
      <c r="O3" s="403">
        <v>3307</v>
      </c>
      <c r="P3" s="476" t="s">
        <v>780</v>
      </c>
      <c r="Q3" s="403" t="s">
        <v>727</v>
      </c>
      <c r="R3" s="403" t="s">
        <v>728</v>
      </c>
      <c r="S3" s="403" t="s">
        <v>729</v>
      </c>
      <c r="T3" s="403" t="s">
        <v>730</v>
      </c>
      <c r="U3" s="388"/>
      <c r="V3" s="388"/>
      <c r="W3" s="406">
        <v>44095</v>
      </c>
    </row>
    <row r="4" spans="1:23" s="9" customFormat="1" x14ac:dyDescent="0.25">
      <c r="A4" s="425"/>
      <c r="B4" s="427"/>
      <c r="C4" s="427"/>
      <c r="D4" s="427"/>
      <c r="E4" s="427"/>
      <c r="F4" s="427"/>
      <c r="G4" s="427"/>
      <c r="H4" s="403">
        <v>8</v>
      </c>
      <c r="I4" s="403">
        <v>8</v>
      </c>
      <c r="J4" s="403">
        <v>2</v>
      </c>
      <c r="K4" s="403">
        <v>2000</v>
      </c>
      <c r="L4" s="403">
        <v>300</v>
      </c>
      <c r="M4" s="403" t="s">
        <v>775</v>
      </c>
      <c r="N4" s="536"/>
      <c r="O4" s="403">
        <v>3309</v>
      </c>
      <c r="P4" s="458"/>
      <c r="Q4" s="539" t="s">
        <v>779</v>
      </c>
      <c r="R4" s="540"/>
      <c r="S4" s="403" t="s">
        <v>778</v>
      </c>
      <c r="T4" s="403" t="s">
        <v>776</v>
      </c>
      <c r="U4" s="388"/>
      <c r="V4" s="388"/>
      <c r="W4" s="406">
        <v>44126</v>
      </c>
    </row>
    <row r="5" spans="1:23" s="7" customFormat="1" ht="28.8" x14ac:dyDescent="0.25">
      <c r="A5" s="541" t="s">
        <v>706</v>
      </c>
      <c r="B5" s="427"/>
      <c r="C5" s="427"/>
      <c r="D5" s="427"/>
      <c r="E5" s="427"/>
      <c r="F5" s="427"/>
      <c r="G5" s="427"/>
      <c r="H5" s="401">
        <v>32</v>
      </c>
      <c r="I5" s="401">
        <f>ROUND(J5+(K5*2/1024),0)</f>
        <v>39</v>
      </c>
      <c r="J5" s="401">
        <v>16</v>
      </c>
      <c r="K5" s="401">
        <v>12000</v>
      </c>
      <c r="L5" s="401">
        <v>810</v>
      </c>
      <c r="M5" s="401" t="s">
        <v>679</v>
      </c>
      <c r="N5" s="536"/>
      <c r="O5" s="401">
        <v>3306</v>
      </c>
      <c r="P5" s="401" t="s">
        <v>680</v>
      </c>
      <c r="Q5" s="542" t="s">
        <v>681</v>
      </c>
      <c r="R5" s="543"/>
      <c r="S5" s="401" t="s">
        <v>777</v>
      </c>
      <c r="T5" s="401" t="s">
        <v>682</v>
      </c>
      <c r="U5" s="401"/>
      <c r="V5" s="401"/>
      <c r="W5" s="404">
        <v>44084</v>
      </c>
    </row>
    <row r="6" spans="1:23" s="9" customFormat="1" ht="28.8" x14ac:dyDescent="0.25">
      <c r="A6" s="538" t="s">
        <v>707</v>
      </c>
      <c r="B6" s="428"/>
      <c r="C6" s="428"/>
      <c r="D6" s="428"/>
      <c r="E6" s="428"/>
      <c r="F6" s="428"/>
      <c r="G6" s="428"/>
      <c r="H6" s="403">
        <v>2</v>
      </c>
      <c r="I6" s="403">
        <v>2</v>
      </c>
      <c r="J6" s="403"/>
      <c r="K6" s="403"/>
      <c r="L6" s="403">
        <v>300</v>
      </c>
      <c r="M6" s="403" t="s">
        <v>750</v>
      </c>
      <c r="N6" s="537"/>
      <c r="O6" s="403">
        <v>3308</v>
      </c>
      <c r="P6" s="403" t="s">
        <v>751</v>
      </c>
      <c r="Q6" s="403" t="s">
        <v>753</v>
      </c>
      <c r="R6" s="403" t="s">
        <v>752</v>
      </c>
      <c r="S6" s="403" t="s">
        <v>756</v>
      </c>
      <c r="T6" s="403" t="s">
        <v>754</v>
      </c>
      <c r="U6" s="403">
        <v>18818208521</v>
      </c>
      <c r="V6" s="403" t="s">
        <v>755</v>
      </c>
      <c r="W6" s="406">
        <v>44117</v>
      </c>
    </row>
  </sheetData>
  <mergeCells count="13">
    <mergeCell ref="C3:C6"/>
    <mergeCell ref="D3:D6"/>
    <mergeCell ref="A3:A4"/>
    <mergeCell ref="N3:N6"/>
    <mergeCell ref="A1:G1"/>
    <mergeCell ref="H1:W1"/>
    <mergeCell ref="Q4:R4"/>
    <mergeCell ref="Q5:R5"/>
    <mergeCell ref="P3:P4"/>
    <mergeCell ref="E3:E6"/>
    <mergeCell ref="F3:F6"/>
    <mergeCell ref="G3:G6"/>
    <mergeCell ref="B3:B6"/>
  </mergeCells>
  <phoneticPr fontId="2" type="noConversion"/>
  <hyperlinks>
    <hyperlink ref="V6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8网段 (Non-pi)</vt:lpstr>
      <vt:lpstr>8网段 (pi)</vt:lpstr>
      <vt:lpstr>9网段 (Non-pi)</vt:lpstr>
      <vt:lpstr>9网段(pi)</vt:lpstr>
      <vt:lpstr>240网段(测试管理区)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guanwenhao</dc:creator>
  <cp:lastModifiedBy>关文浩</cp:lastModifiedBy>
  <dcterms:created xsi:type="dcterms:W3CDTF">2019-05-21T01:19:10Z</dcterms:created>
  <dcterms:modified xsi:type="dcterms:W3CDTF">2020-10-28T06:07:35Z</dcterms:modified>
</cp:coreProperties>
</file>