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20" yWindow="-120" windowWidth="20736" windowHeight="11160"/>
  </bookViews>
  <sheets>
    <sheet name="8.176~186 (Non-pi)" sheetId="1" r:id="rId1"/>
    <sheet name="9.112~115 (Non-pi)" sheetId="4" r:id="rId2"/>
    <sheet name="8.188~194 (pi)" sheetId="3" r:id="rId3"/>
    <sheet name="240.201~210(测试管理区)" sheetId="5" r:id="rId4"/>
  </sheets>
  <definedNames>
    <definedName name="_xlnm._FilterDatabase" localSheetId="0" hidden="1">'8.176~186 (Non-pi)'!$A$2:$X$106</definedName>
    <definedName name="_xlnm._FilterDatabase" localSheetId="2" hidden="1">'8.188~194 (pi)'!$A$2:$W$81</definedName>
    <definedName name="_xlnm._FilterDatabase" localSheetId="1" hidden="1">'9.112~115 (Non-pi)'!$A$2:$X$94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J71" i="1"/>
  <c r="J70" i="1"/>
  <c r="I28" i="3"/>
  <c r="I4" i="5"/>
  <c r="G4" i="5"/>
  <c r="F4" i="5"/>
  <c r="E4" i="5"/>
  <c r="H1" i="5"/>
  <c r="J52" i="1"/>
  <c r="J53" i="1"/>
  <c r="J51" i="1"/>
  <c r="G74" i="1"/>
  <c r="E74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F3" i="4"/>
  <c r="J48" i="4"/>
  <c r="J18" i="1"/>
  <c r="J93" i="4"/>
  <c r="J47" i="4"/>
  <c r="J46" i="4"/>
  <c r="J92" i="4"/>
  <c r="J91" i="4"/>
  <c r="J44" i="4"/>
  <c r="J45" i="4"/>
  <c r="J89" i="4"/>
  <c r="J90" i="4"/>
  <c r="J42" i="4"/>
  <c r="J43" i="4"/>
  <c r="J87" i="4"/>
  <c r="J88" i="4"/>
  <c r="J86" i="4"/>
  <c r="J40" i="4"/>
  <c r="J39" i="4"/>
  <c r="J41" i="4"/>
  <c r="J84" i="4"/>
  <c r="J85" i="4"/>
  <c r="J83" i="4"/>
  <c r="J81" i="4"/>
  <c r="J82" i="4"/>
  <c r="J38" i="4"/>
  <c r="J36" i="4"/>
  <c r="J37" i="4"/>
  <c r="J35" i="4"/>
  <c r="J78" i="4"/>
  <c r="J79" i="4"/>
  <c r="J80" i="4"/>
  <c r="J34" i="4"/>
  <c r="J33" i="4"/>
  <c r="J32" i="4"/>
  <c r="J30" i="4"/>
  <c r="J76" i="4"/>
  <c r="J75" i="4"/>
  <c r="J77" i="4"/>
  <c r="J31" i="4"/>
  <c r="J29" i="4"/>
  <c r="J28" i="4"/>
  <c r="J74" i="4"/>
  <c r="J73" i="4"/>
  <c r="J72" i="4"/>
  <c r="J71" i="4"/>
  <c r="J70" i="4"/>
  <c r="J49" i="4"/>
  <c r="J27" i="4"/>
  <c r="J26" i="4"/>
  <c r="J25" i="4"/>
  <c r="J24" i="4"/>
  <c r="J23" i="4"/>
  <c r="J22" i="4"/>
  <c r="J69" i="4"/>
  <c r="J6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94" i="4"/>
  <c r="J3" i="4"/>
  <c r="P2" i="4"/>
  <c r="J36" i="1"/>
  <c r="J105" i="1"/>
  <c r="J89" i="1"/>
  <c r="J6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3" i="1"/>
  <c r="P2" i="1"/>
  <c r="H1" i="3"/>
  <c r="F74" i="1"/>
  <c r="F36" i="1"/>
  <c r="F3" i="1"/>
</calcChain>
</file>

<file path=xl/sharedStrings.xml><?xml version="1.0" encoding="utf-8"?>
<sst xmlns="http://schemas.openxmlformats.org/spreadsheetml/2006/main" count="1033" uniqueCount="700">
  <si>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</si>
  <si>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</si>
  <si>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</si>
  <si>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</si>
  <si>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</si>
  <si>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</si>
  <si>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</si>
  <si>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</si>
  <si>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</si>
  <si>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</si>
  <si>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</si>
  <si>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</si>
  <si>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</si>
  <si>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</si>
  <si>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</si>
  <si>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</si>
  <si>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</si>
  <si>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</si>
  <si>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</si>
  <si>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</si>
  <si>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</si>
  <si>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</si>
  <si>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</si>
  <si>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</si>
  <si>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</si>
  <si>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</si>
  <si>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</si>
  <si>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</si>
  <si>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</si>
  <si>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</si>
  <si>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</si>
  <si>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</si>
  <si>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</si>
  <si>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</si>
  <si>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</si>
  <si>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</si>
  <si>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</si>
  <si>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</si>
  <si>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</si>
  <si>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</si>
  <si>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</si>
  <si>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</si>
  <si>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</si>
  <si>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</si>
  <si>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</si>
  <si>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</si>
  <si>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</si>
  <si>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</si>
  <si>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</si>
  <si>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</si>
  <si>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</si>
  <si>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</si>
  <si>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</si>
  <si>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</si>
  <si>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</si>
  <si>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</si>
  <si>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</si>
  <si>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</si>
  <si>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</si>
  <si>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</si>
  <si>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</si>
  <si>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</si>
  <si>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</si>
  <si>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</si>
  <si>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</si>
  <si>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</si>
  <si>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</si>
  <si>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</si>
  <si>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</si>
  <si>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</si>
  <si>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</si>
  <si>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</si>
  <si>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</si>
  <si>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</si>
  <si>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</si>
  <si>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</si>
  <si>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</si>
  <si>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</si>
  <si>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</si>
  <si>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</si>
  <si>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</si>
  <si>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</si>
  <si>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</si>
  <si>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</si>
  <si>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</si>
  <si>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</si>
  <si>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</si>
  <si>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</si>
  <si>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</si>
  <si>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</si>
  <si>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</si>
  <si>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</si>
  <si>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</si>
  <si>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</si>
  <si>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</si>
  <si>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</si>
  <si>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</si>
  <si>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</si>
  <si>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</si>
  <si>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</si>
  <si>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</si>
  <si>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</si>
  <si>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</si>
  <si>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</si>
  <si>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</si>
  <si>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</si>
  <si>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</si>
  <si>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</si>
  <si>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</si>
  <si>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</si>
  <si>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</si>
  <si>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</si>
  <si>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</si>
  <si>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</si>
  <si>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</si>
  <si>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</si>
  <si>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</si>
  <si>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</si>
  <si>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</si>
  <si>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</si>
  <si>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</si>
  <si>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</si>
  <si>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</si>
  <si>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</si>
  <si>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</si>
  <si>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</si>
  <si>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</si>
  <si>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</si>
  <si>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</si>
  <si>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</si>
  <si>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</si>
  <si>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</si>
  <si>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</si>
  <si>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</si>
  <si>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</si>
  <si>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</si>
  <si>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</si>
  <si>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</si>
  <si>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</si>
  <si>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</si>
  <si>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</si>
  <si>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</si>
  <si>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</si>
  <si>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</si>
  <si>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</si>
  <si>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</si>
  <si>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</si>
  <si>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</si>
  <si>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</si>
  <si>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</si>
  <si>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</si>
  <si>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</si>
  <si>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</si>
  <si>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</si>
  <si>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</si>
  <si>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</si>
  <si>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</si>
  <si>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</si>
  <si>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</si>
  <si>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</si>
  <si>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</si>
  <si>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</si>
  <si>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</si>
  <si>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</si>
  <si>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</si>
  <si>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</si>
  <si>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</si>
  <si>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</si>
  <si>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</si>
  <si>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</si>
  <si>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</si>
  <si>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</si>
  <si>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</si>
  <si>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</si>
  <si>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</si>
  <si>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</si>
  <si>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</si>
  <si>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</si>
  <si>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</si>
  <si>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</si>
  <si>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</si>
  <si>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</si>
  <si>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</si>
  <si>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</si>
  <si>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</si>
  <si>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</si>
  <si>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</si>
  <si>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</si>
  <si>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</si>
  <si>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</si>
  <si>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</si>
  <si>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</si>
  <si>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</si>
  <si>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</si>
  <si>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</si>
  <si>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</si>
  <si>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</si>
  <si>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</si>
  <si>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</si>
  <si>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</si>
  <si>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</si>
  <si>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</si>
  <si>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</si>
  <si>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</si>
  <si>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</si>
  <si>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</si>
  <si>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</si>
  <si>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</si>
  <si>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</si>
  <si>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</si>
  <si>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</si>
  <si>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</si>
  <si>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</si>
  <si>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</si>
  <si>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</si>
  <si>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</si>
  <si>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</si>
  <si>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</si>
  <si>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</si>
  <si>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</si>
  <si>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</si>
  <si>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</si>
  <si>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</si>
  <si>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</si>
  <si>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</si>
  <si>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</si>
  <si>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</si>
  <si>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</si>
  <si>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</si>
  <si>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</si>
  <si>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</si>
  <si>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</si>
  <si>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</si>
  <si>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</si>
  <si>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</si>
  <si>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</si>
  <si>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</si>
  <si>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</si>
  <si>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</si>
  <si>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</si>
  <si>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</si>
  <si>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</si>
  <si>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</si>
  <si>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</si>
  <si>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</si>
  <si>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</si>
  <si>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</si>
  <si>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</si>
  <si>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</si>
  <si>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</si>
  <si>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</si>
  <si>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</si>
  <si>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</si>
  <si>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</si>
  <si>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</si>
  <si>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</si>
  <si>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</si>
  <si>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</si>
  <si>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</si>
  <si>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</si>
  <si>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</si>
  <si>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</si>
  <si>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</si>
  <si>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</si>
  <si>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</si>
  <si>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</si>
  <si>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</si>
  <si>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</si>
  <si>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</si>
  <si>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</si>
  <si>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</si>
  <si>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</si>
  <si>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</si>
  <si>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</si>
  <si>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</si>
  <si>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</si>
  <si>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</si>
  <si>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</si>
  <si>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</si>
  <si>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</si>
  <si>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</si>
  <si>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</si>
  <si>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</si>
  <si>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</si>
  <si>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</si>
  <si>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</si>
  <si>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</si>
  <si>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</si>
  <si>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</si>
  <si>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</si>
  <si>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</si>
  <si>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</si>
  <si>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</si>
  <si>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</si>
  <si>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</si>
  <si>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</si>
  <si>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</si>
  <si>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</si>
  <si>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</si>
  <si>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</si>
  <si>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</si>
  <si>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</si>
  <si>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</si>
  <si>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</si>
  <si>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</si>
  <si>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</si>
  <si>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</si>
  <si>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</si>
  <si>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</si>
  <si>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</si>
  <si>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</si>
  <si>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</si>
  <si>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</si>
  <si>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</si>
  <si>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</si>
  <si>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</si>
  <si>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</si>
  <si>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</si>
  <si>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</si>
  <si>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</si>
  <si>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</si>
  <si>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</si>
  <si>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</si>
  <si>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</si>
  <si>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</si>
  <si>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</si>
  <si>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</si>
  <si>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</si>
  <si>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</si>
  <si>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</si>
  <si>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</si>
  <si>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</si>
  <si>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</si>
  <si>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</si>
  <si>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</si>
  <si>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</si>
  <si>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</si>
  <si>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</si>
  <si>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</si>
  <si>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</si>
  <si>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</si>
  <si>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</si>
  <si>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</si>
  <si>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</si>
  <si>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</si>
  <si>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</si>
  <si>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</si>
  <si>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</si>
  <si>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</si>
  <si>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</si>
  <si>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</si>
  <si>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</si>
  <si>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</si>
  <si>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</si>
  <si>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</si>
  <si>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</si>
  <si>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</si>
  <si>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</si>
  <si>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</si>
  <si>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</si>
  <si>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</si>
  <si>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</si>
  <si>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</si>
  <si>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</si>
  <si>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</si>
  <si>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</si>
  <si>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</si>
  <si>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</si>
  <si>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</si>
  <si>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</si>
  <si>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</si>
  <si>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</si>
  <si>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</si>
  <si>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</si>
  <si>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</si>
  <si>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</si>
  <si>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</si>
  <si>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</si>
  <si>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</si>
  <si>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</si>
  <si>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</si>
  <si>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</si>
  <si>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</si>
  <si>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</si>
  <si>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</si>
  <si>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</si>
  <si>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</si>
  <si>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</si>
  <si>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</si>
  <si>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</si>
  <si>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</si>
  <si>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</si>
  <si>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</si>
  <si>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</si>
  <si>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</si>
  <si>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</si>
  <si>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</si>
  <si>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</si>
  <si>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</si>
  <si>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</si>
  <si>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</si>
  <si>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</si>
  <si>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</si>
  <si>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</si>
  <si>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</si>
  <si>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</si>
  <si>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</si>
  <si>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</si>
  <si>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</si>
  <si>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</si>
  <si>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</si>
  <si>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</si>
  <si>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</si>
  <si>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</si>
  <si>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</si>
  <si>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</si>
  <si>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</si>
  <si>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</si>
  <si>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</si>
  <si>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</si>
  <si>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</si>
  <si>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</si>
  <si>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</si>
  <si>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</si>
  <si>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</si>
  <si>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</si>
  <si>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</si>
  <si>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</si>
  <si>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</si>
  <si>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</si>
  <si>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</si>
  <si>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</si>
  <si>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</si>
  <si>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</si>
  <si>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</si>
  <si>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</si>
  <si>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</si>
  <si>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</si>
  <si>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</si>
  <si>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</si>
  <si>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</si>
  <si>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</si>
  <si>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</si>
  <si>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</si>
  <si>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</si>
  <si>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</si>
  <si>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</si>
  <si>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</si>
  <si>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</si>
  <si>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</si>
  <si>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</si>
  <si>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</si>
  <si>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</si>
  <si>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</si>
  <si>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</si>
  <si>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</si>
  <si>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</si>
  <si>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</si>
  <si>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</si>
  <si>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</si>
  <si>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</si>
  <si>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</si>
  <si>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</si>
  <si>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</si>
  <si>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</si>
  <si>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</si>
  <si>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</si>
  <si>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</si>
  <si>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</si>
  <si>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</si>
  <si>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</si>
  <si>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</si>
  <si>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</si>
  <si>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</si>
  <si>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</si>
  <si>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</si>
  <si>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</si>
  <si>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</si>
  <si>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</si>
  <si>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</si>
  <si>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</si>
  <si>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</si>
  <si>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</si>
  <si>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</si>
  <si>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</si>
  <si>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</si>
  <si>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</si>
  <si>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</si>
  <si>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</si>
  <si>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</si>
  <si>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</si>
  <si>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</si>
  <si>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</si>
  <si>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</si>
  <si>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</si>
  <si>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</si>
  <si>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</si>
  <si>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</si>
  <si>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</si>
  <si>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</si>
  <si>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</si>
  <si>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</si>
  <si>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</si>
  <si>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</si>
  <si>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</si>
  <si>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</si>
  <si>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</si>
  <si>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</si>
  <si>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</si>
  <si>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</si>
  <si>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</si>
  <si>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</si>
  <si>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</si>
  <si>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</si>
  <si>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</si>
  <si>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</si>
  <si>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</si>
  <si>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</si>
  <si>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</si>
  <si>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</si>
  <si>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</si>
  <si>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</si>
  <si>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</si>
  <si>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</si>
  <si>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</si>
  <si>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</si>
  <si>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</si>
  <si>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</si>
  <si>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</si>
  <si>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</si>
  <si>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</si>
  <si>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</si>
  <si>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</si>
  <si>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</si>
  <si>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</si>
  <si>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</si>
  <si>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</si>
  <si>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</si>
  <si>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</si>
  <si>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</si>
  <si>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</si>
  <si>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</si>
  <si>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</si>
  <si>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</si>
  <si>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</si>
  <si>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</si>
  <si>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</si>
  <si>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</si>
  <si>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</si>
  <si>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</si>
  <si>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</si>
  <si>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</si>
  <si>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</si>
  <si>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</si>
  <si>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</si>
  <si>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</si>
  <si>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</si>
  <si>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</si>
  <si>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</si>
  <si>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</si>
  <si>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</si>
  <si>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</si>
  <si>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</si>
  <si>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</si>
  <si>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</si>
  <si>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</si>
  <si>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</si>
  <si>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</si>
  <si>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</si>
  <si>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</si>
  <si>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</si>
  <si>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</si>
  <si>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</si>
  <si>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</si>
  <si>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</si>
  <si>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</si>
  <si>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</si>
  <si>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</si>
  <si>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</si>
  <si>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</si>
  <si>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</si>
  <si>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</si>
  <si>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</si>
  <si>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</si>
  <si>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</si>
  <si>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</si>
  <si>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</si>
  <si>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</si>
  <si>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</si>
  <si>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</si>
  <si>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</si>
  <si>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</si>
  <si>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</si>
  <si>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</si>
  <si>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</si>
  <si>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</si>
  <si>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</si>
  <si>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</si>
  <si>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</si>
  <si>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</si>
  <si>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</si>
  <si>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</si>
  <si>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</si>
  <si>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</si>
  <si>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</si>
  <si>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</si>
  <si>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</si>
  <si>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</si>
  <si>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</si>
  <si>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</si>
  <si>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</si>
  <si>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</si>
  <si>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</si>
  <si>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</si>
  <si>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</si>
  <si>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</si>
  <si>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</si>
  <si>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</si>
  <si>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</si>
  <si>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</si>
  <si>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</si>
  <si>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</si>
  <si>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</si>
  <si>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</si>
  <si>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</si>
  <si>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</si>
  <si>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</si>
  <si>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</si>
  <si>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</si>
  <si>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</si>
  <si>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</si>
  <si>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</si>
  <si>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</si>
  <si>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</si>
  <si>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</si>
  <si>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</si>
  <si>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</si>
  <si>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</si>
  <si>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</si>
  <si>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</si>
  <si>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</si>
  <si>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</si>
  <si>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</si>
  <si>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</si>
  <si>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</si>
  <si>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</si>
  <si>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</si>
  <si>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</si>
  <si>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</si>
  <si>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</si>
  <si>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</si>
  <si>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</si>
  <si>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</si>
  <si>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</si>
  <si>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</si>
  <si>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</si>
  <si>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</si>
  <si>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</si>
  <si>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</si>
  <si>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</si>
  <si>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</si>
  <si>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</si>
  <si>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</si>
  <si>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</si>
  <si>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</si>
  <si>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</si>
  <si>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</si>
  <si>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</si>
  <si>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</si>
  <si>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</si>
  <si>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</si>
  <si>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</si>
  <si>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</si>
  <si>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</si>
  <si>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</si>
  <si>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</si>
  <si>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</si>
  <si>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</si>
  <si>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</si>
  <si>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</si>
  <si>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5.7.29</t>
    <phoneticPr fontId="2" type="noConversion"/>
  </si>
  <si>
    <t>10.240.245.204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</si>
  <si>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</si>
  <si>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</si>
  <si>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</si>
  <si>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10.240.245.201</t>
    <phoneticPr fontId="2" type="noConversion"/>
  </si>
  <si>
    <t>10.240.245.207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</si>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</sst>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4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64" workbookViewId="0">
      <pane xSplit="1" topLeftCell="N1" activePane="topRight" state="frozen"/>
      <selection pane="topRight" activeCell="P71" sqref="P71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386" t="s">
        <v>10</v>
      </c>
      <c r="B1" s="386"/>
      <c r="C1" s="386"/>
      <c r="D1" s="386"/>
      <c r="E1" s="386"/>
      <c r="F1" s="386"/>
      <c r="G1" s="386"/>
      <c r="H1" s="385" t="s">
        <v>95</v>
      </c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MAX(P3:P106) &amp; ")"</f>
        <v>端口(3389)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04" t="s">
        <v>170</v>
      </c>
      <c r="B3" s="401">
        <v>32</v>
      </c>
      <c r="C3" s="401">
        <v>128</v>
      </c>
      <c r="D3" s="401">
        <v>18</v>
      </c>
      <c r="E3" s="407" t="str">
        <f>TEXT(ROUND(SUM(I3:I35)/B3*100,4),"0.00")</f>
        <v>225.00</v>
      </c>
      <c r="F3" s="407" t="str">
        <f>TEXT(ROUND(SUM(J3:J35)/C3*100,4),"0.00")</f>
        <v>225.00</v>
      </c>
      <c r="G3" s="410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393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05"/>
      <c r="B4" s="402"/>
      <c r="C4" s="402"/>
      <c r="D4" s="402"/>
      <c r="E4" s="408"/>
      <c r="F4" s="408"/>
      <c r="G4" s="411"/>
      <c r="H4" s="17" t="s">
        <v>52</v>
      </c>
      <c r="I4" s="17">
        <v>2</v>
      </c>
      <c r="J4" s="151">
        <f t="shared" ref="J4:J74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394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05"/>
      <c r="B5" s="402"/>
      <c r="C5" s="402"/>
      <c r="D5" s="402"/>
      <c r="E5" s="408"/>
      <c r="F5" s="408"/>
      <c r="G5" s="411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394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05"/>
      <c r="B6" s="402"/>
      <c r="C6" s="402"/>
      <c r="D6" s="402"/>
      <c r="E6" s="408"/>
      <c r="F6" s="408"/>
      <c r="G6" s="411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394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05"/>
      <c r="B7" s="402"/>
      <c r="C7" s="402"/>
      <c r="D7" s="402"/>
      <c r="E7" s="408"/>
      <c r="F7" s="408"/>
      <c r="G7" s="411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394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05"/>
      <c r="B8" s="402"/>
      <c r="C8" s="402"/>
      <c r="D8" s="402"/>
      <c r="E8" s="408"/>
      <c r="F8" s="408"/>
      <c r="G8" s="411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394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05"/>
      <c r="B9" s="402"/>
      <c r="C9" s="402"/>
      <c r="D9" s="402"/>
      <c r="E9" s="408"/>
      <c r="F9" s="408"/>
      <c r="G9" s="411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394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05"/>
      <c r="B10" s="402"/>
      <c r="C10" s="402"/>
      <c r="D10" s="402"/>
      <c r="E10" s="408"/>
      <c r="F10" s="408"/>
      <c r="G10" s="411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394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05"/>
      <c r="B11" s="402"/>
      <c r="C11" s="402"/>
      <c r="D11" s="402"/>
      <c r="E11" s="408"/>
      <c r="F11" s="408"/>
      <c r="G11" s="411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394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05"/>
      <c r="B12" s="402"/>
      <c r="C12" s="402"/>
      <c r="D12" s="402"/>
      <c r="E12" s="408"/>
      <c r="F12" s="408"/>
      <c r="G12" s="411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394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05"/>
      <c r="B13" s="402"/>
      <c r="C13" s="402"/>
      <c r="D13" s="402"/>
      <c r="E13" s="408"/>
      <c r="F13" s="408"/>
      <c r="G13" s="411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394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05"/>
      <c r="B14" s="402"/>
      <c r="C14" s="402"/>
      <c r="D14" s="402"/>
      <c r="E14" s="408"/>
      <c r="F14" s="408"/>
      <c r="G14" s="411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394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05"/>
      <c r="B15" s="402"/>
      <c r="C15" s="402"/>
      <c r="D15" s="402"/>
      <c r="E15" s="408"/>
      <c r="F15" s="408"/>
      <c r="G15" s="411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394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05"/>
      <c r="B16" s="402"/>
      <c r="C16" s="402"/>
      <c r="D16" s="402"/>
      <c r="E16" s="408"/>
      <c r="F16" s="408"/>
      <c r="G16" s="411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394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05"/>
      <c r="B17" s="402"/>
      <c r="C17" s="402"/>
      <c r="D17" s="402"/>
      <c r="E17" s="408"/>
      <c r="F17" s="408"/>
      <c r="G17" s="411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394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05"/>
      <c r="B18" s="402"/>
      <c r="C18" s="402"/>
      <c r="D18" s="402"/>
      <c r="E18" s="408"/>
      <c r="F18" s="408"/>
      <c r="G18" s="411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394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06"/>
      <c r="B19" s="402"/>
      <c r="C19" s="402"/>
      <c r="D19" s="402"/>
      <c r="E19" s="408"/>
      <c r="F19" s="408"/>
      <c r="G19" s="411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394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387" t="s">
        <v>171</v>
      </c>
      <c r="B20" s="402"/>
      <c r="C20" s="402"/>
      <c r="D20" s="402"/>
      <c r="E20" s="408"/>
      <c r="F20" s="408"/>
      <c r="G20" s="411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393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388"/>
      <c r="B21" s="402"/>
      <c r="C21" s="402"/>
      <c r="D21" s="402"/>
      <c r="E21" s="408"/>
      <c r="F21" s="408"/>
      <c r="G21" s="411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394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388"/>
      <c r="B22" s="402"/>
      <c r="C22" s="402"/>
      <c r="D22" s="402"/>
      <c r="E22" s="408"/>
      <c r="F22" s="408"/>
      <c r="G22" s="411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394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388"/>
      <c r="B23" s="402"/>
      <c r="C23" s="402"/>
      <c r="D23" s="402"/>
      <c r="E23" s="408"/>
      <c r="F23" s="408"/>
      <c r="G23" s="411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394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388"/>
      <c r="B24" s="402"/>
      <c r="C24" s="402"/>
      <c r="D24" s="402"/>
      <c r="E24" s="408"/>
      <c r="F24" s="408"/>
      <c r="G24" s="411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394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388"/>
      <c r="B25" s="402"/>
      <c r="C25" s="402"/>
      <c r="D25" s="402"/>
      <c r="E25" s="408"/>
      <c r="F25" s="408"/>
      <c r="G25" s="411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394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388"/>
      <c r="B26" s="402"/>
      <c r="C26" s="402"/>
      <c r="D26" s="402"/>
      <c r="E26" s="408"/>
      <c r="F26" s="408"/>
      <c r="G26" s="411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394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388"/>
      <c r="B27" s="402"/>
      <c r="C27" s="402"/>
      <c r="D27" s="402"/>
      <c r="E27" s="408"/>
      <c r="F27" s="408"/>
      <c r="G27" s="411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394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388"/>
      <c r="B28" s="402"/>
      <c r="C28" s="402"/>
      <c r="D28" s="402"/>
      <c r="E28" s="408"/>
      <c r="F28" s="408"/>
      <c r="G28" s="411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394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388"/>
      <c r="B29" s="402"/>
      <c r="C29" s="402"/>
      <c r="D29" s="402"/>
      <c r="E29" s="408"/>
      <c r="F29" s="408"/>
      <c r="G29" s="411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394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388"/>
      <c r="B30" s="402"/>
      <c r="C30" s="402"/>
      <c r="D30" s="402"/>
      <c r="E30" s="408"/>
      <c r="F30" s="408"/>
      <c r="G30" s="411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394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388"/>
      <c r="B31" s="402"/>
      <c r="C31" s="402"/>
      <c r="D31" s="402"/>
      <c r="E31" s="408"/>
      <c r="F31" s="408"/>
      <c r="G31" s="411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394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388"/>
      <c r="B32" s="402"/>
      <c r="C32" s="402"/>
      <c r="D32" s="402"/>
      <c r="E32" s="408"/>
      <c r="F32" s="408"/>
      <c r="G32" s="411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394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388"/>
      <c r="B33" s="402"/>
      <c r="C33" s="402"/>
      <c r="D33" s="402"/>
      <c r="E33" s="408"/>
      <c r="F33" s="408"/>
      <c r="G33" s="411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394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388"/>
      <c r="B34" s="402"/>
      <c r="C34" s="402"/>
      <c r="D34" s="402"/>
      <c r="E34" s="408"/>
      <c r="F34" s="408"/>
      <c r="G34" s="411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394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388"/>
      <c r="B35" s="402"/>
      <c r="C35" s="402"/>
      <c r="D35" s="402"/>
      <c r="E35" s="409"/>
      <c r="F35" s="409"/>
      <c r="G35" s="412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394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389" t="s">
        <v>172</v>
      </c>
      <c r="B36" s="402"/>
      <c r="C36" s="402"/>
      <c r="D36" s="402"/>
      <c r="E36" s="395" t="str">
        <f>TEXT(ROUND(SUM(I36:I73)/B3*100,4),"0.00")</f>
        <v>275.00</v>
      </c>
      <c r="F36" s="395" t="str">
        <f>TEXT(ROUND(SUM(J36:J73)/C3*100,4),"0.00")</f>
        <v>254.69</v>
      </c>
      <c r="G36" s="398" t="str">
        <f>TEXT(ROUND(SUM(M36:M73)/(D3*1024)*100,4),"0.00")</f>
        <v>83.01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391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390"/>
      <c r="B37" s="402"/>
      <c r="C37" s="402"/>
      <c r="D37" s="402"/>
      <c r="E37" s="396"/>
      <c r="F37" s="396"/>
      <c r="G37" s="399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392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390"/>
      <c r="B38" s="402"/>
      <c r="C38" s="402"/>
      <c r="D38" s="402"/>
      <c r="E38" s="396"/>
      <c r="F38" s="396"/>
      <c r="G38" s="399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392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390"/>
      <c r="B39" s="402"/>
      <c r="C39" s="402"/>
      <c r="D39" s="402"/>
      <c r="E39" s="396"/>
      <c r="F39" s="396"/>
      <c r="G39" s="399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392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390"/>
      <c r="B40" s="402"/>
      <c r="C40" s="402"/>
      <c r="D40" s="402"/>
      <c r="E40" s="396"/>
      <c r="F40" s="396"/>
      <c r="G40" s="399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392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390"/>
      <c r="B41" s="402"/>
      <c r="C41" s="402"/>
      <c r="D41" s="402"/>
      <c r="E41" s="396"/>
      <c r="F41" s="396"/>
      <c r="G41" s="399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392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390"/>
      <c r="B42" s="402"/>
      <c r="C42" s="402"/>
      <c r="D42" s="402"/>
      <c r="E42" s="396"/>
      <c r="F42" s="396"/>
      <c r="G42" s="399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392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390"/>
      <c r="B43" s="402"/>
      <c r="C43" s="402"/>
      <c r="D43" s="402"/>
      <c r="E43" s="396"/>
      <c r="F43" s="396"/>
      <c r="G43" s="399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392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390"/>
      <c r="B44" s="402"/>
      <c r="C44" s="402"/>
      <c r="D44" s="402"/>
      <c r="E44" s="396"/>
      <c r="F44" s="396"/>
      <c r="G44" s="399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392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390"/>
      <c r="B45" s="402"/>
      <c r="C45" s="402"/>
      <c r="D45" s="402"/>
      <c r="E45" s="396"/>
      <c r="F45" s="396"/>
      <c r="G45" s="399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392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390"/>
      <c r="B46" s="402"/>
      <c r="C46" s="402"/>
      <c r="D46" s="402"/>
      <c r="E46" s="396"/>
      <c r="F46" s="396"/>
      <c r="G46" s="399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392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390"/>
      <c r="B47" s="402"/>
      <c r="C47" s="402"/>
      <c r="D47" s="402"/>
      <c r="E47" s="396"/>
      <c r="F47" s="396"/>
      <c r="G47" s="399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392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390"/>
      <c r="B48" s="402"/>
      <c r="C48" s="402"/>
      <c r="D48" s="402"/>
      <c r="E48" s="396"/>
      <c r="F48" s="396"/>
      <c r="G48" s="399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392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390"/>
      <c r="B49" s="402"/>
      <c r="C49" s="402"/>
      <c r="D49" s="402"/>
      <c r="E49" s="396"/>
      <c r="F49" s="396"/>
      <c r="G49" s="399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392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390"/>
      <c r="B50" s="402"/>
      <c r="C50" s="402"/>
      <c r="D50" s="402"/>
      <c r="E50" s="396"/>
      <c r="F50" s="396"/>
      <c r="G50" s="399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392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390"/>
      <c r="B51" s="402"/>
      <c r="C51" s="402"/>
      <c r="D51" s="402"/>
      <c r="E51" s="396"/>
      <c r="F51" s="396"/>
      <c r="G51" s="399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392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390"/>
      <c r="B52" s="402"/>
      <c r="C52" s="402"/>
      <c r="D52" s="402"/>
      <c r="E52" s="396"/>
      <c r="F52" s="396"/>
      <c r="G52" s="399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15" t="s">
        <v>676</v>
      </c>
      <c r="P52" s="365">
        <v>3386</v>
      </c>
      <c r="Q52" s="392"/>
      <c r="R52" s="382" t="s">
        <v>677</v>
      </c>
      <c r="S52" s="382"/>
      <c r="T52" s="382"/>
      <c r="U52" s="382" t="s">
        <v>689</v>
      </c>
      <c r="V52" s="382">
        <v>13408527712</v>
      </c>
      <c r="W52" s="417" t="s">
        <v>678</v>
      </c>
      <c r="X52" s="413">
        <v>44085</v>
      </c>
    </row>
    <row r="53" spans="1:24" s="9" customFormat="1" x14ac:dyDescent="0.25">
      <c r="A53" s="390"/>
      <c r="B53" s="402"/>
      <c r="C53" s="402"/>
      <c r="D53" s="402"/>
      <c r="E53" s="396"/>
      <c r="F53" s="396"/>
      <c r="G53" s="399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16"/>
      <c r="P53" s="365">
        <v>3387</v>
      </c>
      <c r="Q53" s="392"/>
      <c r="R53" s="383"/>
      <c r="S53" s="383"/>
      <c r="T53" s="383"/>
      <c r="U53" s="383"/>
      <c r="V53" s="383"/>
      <c r="W53" s="418"/>
      <c r="X53" s="414"/>
    </row>
    <row r="54" spans="1:24" s="9" customFormat="1" x14ac:dyDescent="0.25">
      <c r="A54" s="390"/>
      <c r="B54" s="402"/>
      <c r="C54" s="402"/>
      <c r="D54" s="402"/>
      <c r="E54" s="396"/>
      <c r="F54" s="396"/>
      <c r="G54" s="399"/>
      <c r="H54" s="13"/>
      <c r="I54" s="15"/>
      <c r="J54" s="152"/>
      <c r="K54" s="158"/>
      <c r="L54" s="158"/>
      <c r="M54" s="15"/>
      <c r="N54" s="13"/>
      <c r="O54" s="262"/>
      <c r="P54" s="15"/>
      <c r="Q54" s="392"/>
      <c r="R54" s="41"/>
      <c r="S54" s="41"/>
      <c r="T54" s="41"/>
      <c r="U54" s="41"/>
      <c r="V54" s="41"/>
      <c r="W54" s="41"/>
      <c r="X54" s="30"/>
    </row>
    <row r="55" spans="1:24" s="9" customFormat="1" ht="14.4" customHeight="1" x14ac:dyDescent="0.25">
      <c r="A55" s="389" t="s">
        <v>173</v>
      </c>
      <c r="B55" s="402"/>
      <c r="C55" s="402"/>
      <c r="D55" s="402"/>
      <c r="E55" s="396"/>
      <c r="F55" s="396"/>
      <c r="G55" s="399"/>
      <c r="H55" s="15" t="s">
        <v>40</v>
      </c>
      <c r="I55" s="15">
        <v>4</v>
      </c>
      <c r="J55" s="152">
        <f t="shared" si="0"/>
        <v>12</v>
      </c>
      <c r="K55" s="158">
        <v>8</v>
      </c>
      <c r="L55" s="158">
        <v>2000</v>
      </c>
      <c r="M55" s="15">
        <v>420</v>
      </c>
      <c r="N55" s="15" t="s">
        <v>39</v>
      </c>
      <c r="O55" s="263"/>
      <c r="P55" s="15">
        <v>3307</v>
      </c>
      <c r="Q55" s="391" t="s">
        <v>133</v>
      </c>
      <c r="R55" s="15" t="s">
        <v>41</v>
      </c>
      <c r="S55" s="355"/>
      <c r="T55" s="355"/>
      <c r="U55" s="355"/>
      <c r="V55" s="355"/>
      <c r="W55" s="355"/>
      <c r="X55" s="30">
        <v>43637</v>
      </c>
    </row>
    <row r="56" spans="1:24" s="9" customFormat="1" ht="28.8" x14ac:dyDescent="0.25">
      <c r="A56" s="390"/>
      <c r="B56" s="402"/>
      <c r="C56" s="402"/>
      <c r="D56" s="402"/>
      <c r="E56" s="396"/>
      <c r="F56" s="396"/>
      <c r="G56" s="399"/>
      <c r="H56" s="15" t="s">
        <v>63</v>
      </c>
      <c r="I56" s="15">
        <v>4</v>
      </c>
      <c r="J56" s="152">
        <f t="shared" si="0"/>
        <v>12</v>
      </c>
      <c r="K56" s="158">
        <v>8</v>
      </c>
      <c r="L56" s="158">
        <v>2000</v>
      </c>
      <c r="M56" s="15">
        <v>420</v>
      </c>
      <c r="N56" s="15" t="s">
        <v>64</v>
      </c>
      <c r="O56" s="263"/>
      <c r="P56" s="15">
        <v>3309</v>
      </c>
      <c r="Q56" s="392"/>
      <c r="R56" s="24" t="s">
        <v>151</v>
      </c>
      <c r="S56" s="41"/>
      <c r="T56" s="41"/>
      <c r="U56" s="41"/>
      <c r="V56" s="41"/>
      <c r="W56" s="41"/>
      <c r="X56" s="30">
        <v>43692</v>
      </c>
    </row>
    <row r="57" spans="1:24" s="9" customFormat="1" ht="18" customHeight="1" x14ac:dyDescent="0.25">
      <c r="A57" s="390"/>
      <c r="B57" s="402"/>
      <c r="C57" s="402"/>
      <c r="D57" s="402"/>
      <c r="E57" s="396"/>
      <c r="F57" s="396"/>
      <c r="G57" s="399"/>
      <c r="H57" s="15" t="s">
        <v>47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74</v>
      </c>
      <c r="O57" s="263"/>
      <c r="P57" s="15">
        <v>3313</v>
      </c>
      <c r="Q57" s="392"/>
      <c r="R57" s="15" t="s">
        <v>73</v>
      </c>
      <c r="S57" s="355"/>
      <c r="T57" s="355"/>
      <c r="U57" s="355"/>
      <c r="V57" s="355"/>
      <c r="W57" s="355"/>
      <c r="X57" s="30">
        <v>43734</v>
      </c>
    </row>
    <row r="58" spans="1:24" s="9" customFormat="1" ht="18" customHeight="1" x14ac:dyDescent="0.25">
      <c r="A58" s="390"/>
      <c r="B58" s="402"/>
      <c r="C58" s="402"/>
      <c r="D58" s="402"/>
      <c r="E58" s="396"/>
      <c r="F58" s="396"/>
      <c r="G58" s="399"/>
      <c r="H58" s="13" t="s">
        <v>209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3" t="s">
        <v>111</v>
      </c>
      <c r="O58" s="262"/>
      <c r="P58" s="15">
        <v>3315</v>
      </c>
      <c r="Q58" s="392"/>
      <c r="R58" s="13" t="s">
        <v>109</v>
      </c>
      <c r="S58" s="354"/>
      <c r="T58" s="354"/>
      <c r="U58" s="354"/>
      <c r="V58" s="354"/>
      <c r="W58" s="354"/>
      <c r="X58" s="30">
        <v>43788</v>
      </c>
    </row>
    <row r="59" spans="1:24" s="9" customFormat="1" ht="18" customHeight="1" x14ac:dyDescent="0.25">
      <c r="A59" s="390"/>
      <c r="B59" s="402"/>
      <c r="C59" s="402"/>
      <c r="D59" s="402"/>
      <c r="E59" s="396"/>
      <c r="F59" s="396"/>
      <c r="G59" s="399"/>
      <c r="H59" s="22" t="s">
        <v>5</v>
      </c>
      <c r="I59" s="20">
        <v>2</v>
      </c>
      <c r="J59" s="152">
        <f t="shared" si="0"/>
        <v>8</v>
      </c>
      <c r="K59" s="158">
        <v>4</v>
      </c>
      <c r="L59" s="158">
        <v>2000</v>
      </c>
      <c r="M59" s="20">
        <v>420</v>
      </c>
      <c r="N59" s="22" t="s">
        <v>129</v>
      </c>
      <c r="O59" s="262"/>
      <c r="P59" s="20">
        <v>3321</v>
      </c>
      <c r="Q59" s="392"/>
      <c r="R59" s="22" t="s">
        <v>128</v>
      </c>
      <c r="S59" s="354"/>
      <c r="T59" s="354"/>
      <c r="U59" s="354"/>
      <c r="V59" s="354"/>
      <c r="W59" s="354"/>
      <c r="X59" s="30">
        <v>43803</v>
      </c>
    </row>
    <row r="60" spans="1:24" s="9" customFormat="1" ht="18" customHeight="1" x14ac:dyDescent="0.25">
      <c r="A60" s="390"/>
      <c r="B60" s="402"/>
      <c r="C60" s="402"/>
      <c r="D60" s="402"/>
      <c r="E60" s="396"/>
      <c r="F60" s="396"/>
      <c r="G60" s="399"/>
      <c r="H60" s="32" t="s">
        <v>5</v>
      </c>
      <c r="I60" s="31">
        <v>2</v>
      </c>
      <c r="J60" s="152">
        <f t="shared" si="0"/>
        <v>8</v>
      </c>
      <c r="K60" s="158">
        <v>4</v>
      </c>
      <c r="L60" s="158">
        <v>2000</v>
      </c>
      <c r="M60" s="31">
        <v>420</v>
      </c>
      <c r="N60" s="32" t="s">
        <v>137</v>
      </c>
      <c r="O60" s="262" t="s">
        <v>518</v>
      </c>
      <c r="P60" s="31">
        <v>3323</v>
      </c>
      <c r="Q60" s="392"/>
      <c r="R60" s="32" t="s">
        <v>138</v>
      </c>
      <c r="S60" s="354"/>
      <c r="T60" s="354"/>
      <c r="U60" s="354"/>
      <c r="V60" s="354"/>
      <c r="W60" s="354"/>
      <c r="X60" s="33">
        <v>43808</v>
      </c>
    </row>
    <row r="61" spans="1:24" s="9" customFormat="1" ht="28.8" x14ac:dyDescent="0.25">
      <c r="A61" s="390"/>
      <c r="B61" s="402"/>
      <c r="C61" s="402"/>
      <c r="D61" s="402"/>
      <c r="E61" s="396"/>
      <c r="F61" s="396"/>
      <c r="G61" s="399"/>
      <c r="H61" s="43" t="s">
        <v>5</v>
      </c>
      <c r="I61" s="42">
        <v>2</v>
      </c>
      <c r="J61" s="152">
        <f t="shared" si="0"/>
        <v>8</v>
      </c>
      <c r="K61" s="158">
        <v>4</v>
      </c>
      <c r="L61" s="158">
        <v>2000</v>
      </c>
      <c r="M61" s="42">
        <v>420</v>
      </c>
      <c r="N61" s="43" t="s">
        <v>154</v>
      </c>
      <c r="O61" s="262"/>
      <c r="P61" s="42">
        <v>3329</v>
      </c>
      <c r="Q61" s="392"/>
      <c r="R61" s="41" t="s">
        <v>153</v>
      </c>
      <c r="S61" s="41"/>
      <c r="T61" s="41"/>
      <c r="U61" s="41"/>
      <c r="V61" s="41"/>
      <c r="W61" s="41"/>
      <c r="X61" s="44">
        <v>43812</v>
      </c>
    </row>
    <row r="62" spans="1:24" s="9" customFormat="1" ht="28.8" x14ac:dyDescent="0.25">
      <c r="A62" s="390"/>
      <c r="B62" s="402"/>
      <c r="C62" s="402"/>
      <c r="D62" s="402"/>
      <c r="E62" s="396"/>
      <c r="F62" s="396"/>
      <c r="G62" s="399"/>
      <c r="H62" s="140" t="s">
        <v>57</v>
      </c>
      <c r="I62" s="141">
        <v>2</v>
      </c>
      <c r="J62" s="152">
        <f t="shared" si="0"/>
        <v>8</v>
      </c>
      <c r="K62" s="158">
        <v>4</v>
      </c>
      <c r="L62" s="158">
        <v>2000</v>
      </c>
      <c r="M62" s="141">
        <v>420</v>
      </c>
      <c r="N62" s="140" t="s">
        <v>166</v>
      </c>
      <c r="O62" s="262"/>
      <c r="P62" s="141">
        <v>3335</v>
      </c>
      <c r="Q62" s="392"/>
      <c r="R62" s="41" t="s">
        <v>161</v>
      </c>
      <c r="S62" s="41"/>
      <c r="T62" s="41"/>
      <c r="U62" s="41"/>
      <c r="V62" s="41"/>
      <c r="W62" s="41"/>
      <c r="X62" s="144">
        <v>43817</v>
      </c>
    </row>
    <row r="63" spans="1:24" s="9" customFormat="1" ht="28.8" x14ac:dyDescent="0.25">
      <c r="A63" s="390"/>
      <c r="B63" s="402"/>
      <c r="C63" s="402"/>
      <c r="D63" s="402"/>
      <c r="E63" s="396"/>
      <c r="F63" s="396"/>
      <c r="G63" s="399"/>
      <c r="H63" s="81" t="s">
        <v>5</v>
      </c>
      <c r="I63" s="82">
        <v>2</v>
      </c>
      <c r="J63" s="152">
        <f t="shared" si="0"/>
        <v>8</v>
      </c>
      <c r="K63" s="158">
        <v>4</v>
      </c>
      <c r="L63" s="158">
        <v>2000</v>
      </c>
      <c r="M63" s="82">
        <v>420</v>
      </c>
      <c r="N63" s="81" t="s">
        <v>190</v>
      </c>
      <c r="O63" s="262"/>
      <c r="P63" s="82">
        <v>3341</v>
      </c>
      <c r="Q63" s="392"/>
      <c r="R63" s="41" t="s">
        <v>189</v>
      </c>
      <c r="S63" s="41"/>
      <c r="T63" s="41"/>
      <c r="U63" s="41"/>
      <c r="V63" s="41"/>
      <c r="W63" s="41"/>
      <c r="X63" s="83">
        <v>43874</v>
      </c>
    </row>
    <row r="64" spans="1:24" s="9" customFormat="1" ht="43.2" x14ac:dyDescent="0.25">
      <c r="A64" s="390"/>
      <c r="B64" s="402"/>
      <c r="C64" s="402"/>
      <c r="D64" s="402"/>
      <c r="E64" s="396"/>
      <c r="F64" s="396"/>
      <c r="G64" s="399"/>
      <c r="H64" s="89" t="s">
        <v>5</v>
      </c>
      <c r="I64" s="90">
        <v>2</v>
      </c>
      <c r="J64" s="152">
        <f t="shared" si="0"/>
        <v>8</v>
      </c>
      <c r="K64" s="158">
        <v>4</v>
      </c>
      <c r="L64" s="158">
        <v>2000</v>
      </c>
      <c r="M64" s="90">
        <v>420</v>
      </c>
      <c r="N64" s="89" t="s">
        <v>202</v>
      </c>
      <c r="O64" s="262"/>
      <c r="P64" s="90">
        <v>3347</v>
      </c>
      <c r="Q64" s="392"/>
      <c r="R64" s="41" t="s">
        <v>204</v>
      </c>
      <c r="S64" s="41"/>
      <c r="T64" s="41"/>
      <c r="U64" s="41"/>
      <c r="V64" s="41"/>
      <c r="W64" s="41"/>
      <c r="X64" s="92">
        <v>43896</v>
      </c>
    </row>
    <row r="65" spans="1:24" s="9" customFormat="1" ht="43.2" x14ac:dyDescent="0.25">
      <c r="A65" s="390"/>
      <c r="B65" s="402"/>
      <c r="C65" s="402"/>
      <c r="D65" s="402"/>
      <c r="E65" s="396"/>
      <c r="F65" s="396"/>
      <c r="G65" s="399"/>
      <c r="H65" s="103" t="s">
        <v>40</v>
      </c>
      <c r="I65" s="104">
        <v>2</v>
      </c>
      <c r="J65" s="152">
        <f t="shared" si="0"/>
        <v>8</v>
      </c>
      <c r="K65" s="158">
        <v>4</v>
      </c>
      <c r="L65" s="158">
        <v>2000</v>
      </c>
      <c r="M65" s="104">
        <v>420</v>
      </c>
      <c r="N65" s="103" t="s">
        <v>213</v>
      </c>
      <c r="O65" s="262"/>
      <c r="P65" s="104">
        <v>3353</v>
      </c>
      <c r="Q65" s="392"/>
      <c r="R65" s="41" t="s">
        <v>215</v>
      </c>
      <c r="S65" s="41"/>
      <c r="T65" s="41"/>
      <c r="U65" s="41"/>
      <c r="V65" s="41"/>
      <c r="W65" s="41"/>
      <c r="X65" s="105">
        <v>43903</v>
      </c>
    </row>
    <row r="66" spans="1:24" s="9" customFormat="1" x14ac:dyDescent="0.25">
      <c r="A66" s="390"/>
      <c r="B66" s="402"/>
      <c r="C66" s="402"/>
      <c r="D66" s="402"/>
      <c r="E66" s="396"/>
      <c r="F66" s="396"/>
      <c r="G66" s="399"/>
      <c r="H66" s="108" t="s">
        <v>228</v>
      </c>
      <c r="I66" s="109">
        <v>2</v>
      </c>
      <c r="J66" s="152">
        <f t="shared" si="0"/>
        <v>8</v>
      </c>
      <c r="K66" s="158">
        <v>4</v>
      </c>
      <c r="L66" s="158">
        <v>2000</v>
      </c>
      <c r="M66" s="109">
        <v>420</v>
      </c>
      <c r="N66" s="108" t="s">
        <v>229</v>
      </c>
      <c r="O66" s="262" t="s">
        <v>529</v>
      </c>
      <c r="P66" s="109">
        <v>3359</v>
      </c>
      <c r="Q66" s="392"/>
      <c r="R66" s="41" t="s">
        <v>226</v>
      </c>
      <c r="S66" s="41"/>
      <c r="T66" s="41"/>
      <c r="U66" s="41"/>
      <c r="V66" s="41"/>
      <c r="W66" s="41"/>
      <c r="X66" s="113">
        <v>43907</v>
      </c>
    </row>
    <row r="67" spans="1:24" s="9" customFormat="1" ht="43.2" x14ac:dyDescent="0.25">
      <c r="A67" s="390"/>
      <c r="B67" s="402"/>
      <c r="C67" s="402"/>
      <c r="D67" s="402"/>
      <c r="E67" s="396"/>
      <c r="F67" s="396"/>
      <c r="G67" s="399"/>
      <c r="H67" s="121" t="s">
        <v>228</v>
      </c>
      <c r="I67" s="122">
        <v>2</v>
      </c>
      <c r="J67" s="152">
        <f t="shared" si="0"/>
        <v>8</v>
      </c>
      <c r="K67" s="158">
        <v>4</v>
      </c>
      <c r="L67" s="158">
        <v>2000</v>
      </c>
      <c r="M67" s="122">
        <v>420</v>
      </c>
      <c r="N67" s="121" t="s">
        <v>241</v>
      </c>
      <c r="O67" s="262"/>
      <c r="P67" s="122">
        <v>3365</v>
      </c>
      <c r="Q67" s="392"/>
      <c r="R67" s="41" t="s">
        <v>240</v>
      </c>
      <c r="S67" s="41"/>
      <c r="T67" s="41"/>
      <c r="U67" s="41"/>
      <c r="V67" s="41"/>
      <c r="W67" s="41"/>
      <c r="X67" s="123">
        <v>43908</v>
      </c>
    </row>
    <row r="68" spans="1:24" s="9" customFormat="1" ht="28.8" x14ac:dyDescent="0.25">
      <c r="A68" s="390"/>
      <c r="B68" s="402"/>
      <c r="C68" s="402"/>
      <c r="D68" s="402"/>
      <c r="E68" s="396"/>
      <c r="F68" s="396"/>
      <c r="G68" s="399"/>
      <c r="H68" s="140" t="s">
        <v>5</v>
      </c>
      <c r="I68" s="141">
        <v>2</v>
      </c>
      <c r="J68" s="152">
        <f t="shared" si="0"/>
        <v>8</v>
      </c>
      <c r="K68" s="158">
        <v>4</v>
      </c>
      <c r="L68" s="158">
        <v>2000</v>
      </c>
      <c r="M68" s="141">
        <v>420</v>
      </c>
      <c r="N68" s="140" t="s">
        <v>483</v>
      </c>
      <c r="O68" s="262" t="s">
        <v>485</v>
      </c>
      <c r="P68" s="141">
        <v>3371</v>
      </c>
      <c r="Q68" s="392"/>
      <c r="R68" s="41" t="s">
        <v>253</v>
      </c>
      <c r="S68" s="41"/>
      <c r="T68" s="41"/>
      <c r="U68" s="41"/>
      <c r="V68" s="41"/>
      <c r="W68" s="41"/>
      <c r="X68" s="144">
        <v>43909</v>
      </c>
    </row>
    <row r="69" spans="1:24" s="9" customFormat="1" ht="28.8" x14ac:dyDescent="0.25">
      <c r="A69" s="390"/>
      <c r="B69" s="402"/>
      <c r="C69" s="402"/>
      <c r="D69" s="402"/>
      <c r="E69" s="396"/>
      <c r="F69" s="396"/>
      <c r="G69" s="399"/>
      <c r="H69" s="155" t="s">
        <v>45</v>
      </c>
      <c r="I69" s="156">
        <v>2</v>
      </c>
      <c r="J69" s="156">
        <f>ROUND(K69+(L69*2/1024),0)</f>
        <v>8</v>
      </c>
      <c r="K69" s="158">
        <v>4</v>
      </c>
      <c r="L69" s="158">
        <v>2000</v>
      </c>
      <c r="M69" s="156">
        <v>420</v>
      </c>
      <c r="N69" s="155" t="s">
        <v>265</v>
      </c>
      <c r="O69" s="262"/>
      <c r="P69" s="156">
        <v>3377</v>
      </c>
      <c r="Q69" s="392"/>
      <c r="R69" s="41" t="s">
        <v>266</v>
      </c>
      <c r="S69" s="41"/>
      <c r="T69" s="41"/>
      <c r="U69" s="41"/>
      <c r="V69" s="41"/>
      <c r="W69" s="41"/>
      <c r="X69" s="157">
        <v>43924</v>
      </c>
    </row>
    <row r="70" spans="1:24" s="9" customFormat="1" x14ac:dyDescent="0.25">
      <c r="A70" s="390"/>
      <c r="B70" s="402"/>
      <c r="C70" s="402"/>
      <c r="D70" s="402"/>
      <c r="E70" s="396"/>
      <c r="F70" s="396"/>
      <c r="G70" s="399"/>
      <c r="H70" s="379" t="s">
        <v>45</v>
      </c>
      <c r="I70" s="380">
        <v>2</v>
      </c>
      <c r="J70" s="380">
        <f>ROUND(K70+(L70*2/1024),0)</f>
        <v>8</v>
      </c>
      <c r="K70" s="158">
        <v>4</v>
      </c>
      <c r="L70" s="158">
        <v>2000</v>
      </c>
      <c r="M70" s="380">
        <v>420</v>
      </c>
      <c r="N70" s="379" t="s">
        <v>281</v>
      </c>
      <c r="O70" s="379" t="s">
        <v>496</v>
      </c>
      <c r="P70" s="380">
        <v>3383</v>
      </c>
      <c r="Q70" s="392"/>
      <c r="R70" s="41" t="s">
        <v>282</v>
      </c>
      <c r="S70" s="41"/>
      <c r="T70" s="41"/>
      <c r="U70" s="41"/>
      <c r="V70" s="41"/>
      <c r="W70" s="41"/>
      <c r="X70" s="381">
        <v>43941</v>
      </c>
    </row>
    <row r="71" spans="1:24" s="9" customFormat="1" ht="28.8" customHeight="1" x14ac:dyDescent="0.25">
      <c r="A71" s="390"/>
      <c r="B71" s="402"/>
      <c r="C71" s="402"/>
      <c r="D71" s="402"/>
      <c r="E71" s="396"/>
      <c r="F71" s="396"/>
      <c r="G71" s="399"/>
      <c r="H71" s="379" t="s">
        <v>45</v>
      </c>
      <c r="I71" s="380">
        <v>2</v>
      </c>
      <c r="J71" s="380">
        <f>ROUND(K71+(L71*2/1024),0)</f>
        <v>8</v>
      </c>
      <c r="K71" s="158">
        <v>4</v>
      </c>
      <c r="L71" s="158">
        <v>2000</v>
      </c>
      <c r="M71" s="380">
        <v>420</v>
      </c>
      <c r="N71" s="379" t="s">
        <v>693</v>
      </c>
      <c r="O71" s="379" t="s">
        <v>496</v>
      </c>
      <c r="P71" s="380">
        <v>3388</v>
      </c>
      <c r="Q71" s="392"/>
      <c r="R71" s="382" t="s">
        <v>695</v>
      </c>
      <c r="S71" s="382" t="s">
        <v>696</v>
      </c>
      <c r="T71" s="382" t="s">
        <v>697</v>
      </c>
      <c r="U71" s="382" t="s">
        <v>698</v>
      </c>
      <c r="V71" s="382">
        <v>18121086387</v>
      </c>
      <c r="W71" s="382" t="s">
        <v>699</v>
      </c>
      <c r="X71" s="384">
        <v>44088</v>
      </c>
    </row>
    <row r="72" spans="1:24" s="9" customFormat="1" x14ac:dyDescent="0.25">
      <c r="A72" s="390"/>
      <c r="B72" s="402"/>
      <c r="C72" s="402"/>
      <c r="D72" s="402"/>
      <c r="E72" s="396"/>
      <c r="F72" s="396"/>
      <c r="G72" s="399"/>
      <c r="H72" s="379" t="s">
        <v>47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694</v>
      </c>
      <c r="O72" s="379" t="s">
        <v>496</v>
      </c>
      <c r="P72" s="380">
        <v>3389</v>
      </c>
      <c r="Q72" s="392"/>
      <c r="R72" s="383"/>
      <c r="S72" s="383"/>
      <c r="T72" s="383"/>
      <c r="U72" s="383"/>
      <c r="V72" s="383"/>
      <c r="W72" s="383"/>
      <c r="X72" s="383"/>
    </row>
    <row r="73" spans="1:24" s="9" customFormat="1" x14ac:dyDescent="0.25">
      <c r="A73" s="390"/>
      <c r="B73" s="402"/>
      <c r="C73" s="402"/>
      <c r="D73" s="402"/>
      <c r="E73" s="397"/>
      <c r="F73" s="397"/>
      <c r="G73" s="400"/>
      <c r="H73" s="140" t="s">
        <v>47</v>
      </c>
      <c r="I73" s="141">
        <v>2</v>
      </c>
      <c r="J73" s="152">
        <f t="shared" si="0"/>
        <v>8</v>
      </c>
      <c r="K73" s="158">
        <v>4</v>
      </c>
      <c r="L73" s="158">
        <v>2000</v>
      </c>
      <c r="M73" s="141">
        <v>420</v>
      </c>
      <c r="N73" s="140"/>
      <c r="O73" s="262"/>
      <c r="P73" s="141"/>
      <c r="Q73" s="392"/>
      <c r="R73" s="41"/>
      <c r="S73" s="41"/>
      <c r="T73" s="41"/>
      <c r="U73" s="41"/>
      <c r="V73" s="41"/>
      <c r="W73" s="41"/>
      <c r="X73" s="381"/>
    </row>
    <row r="74" spans="1:24" s="7" customFormat="1" ht="18" customHeight="1" x14ac:dyDescent="0.25">
      <c r="A74" s="404" t="s">
        <v>232</v>
      </c>
      <c r="B74" s="402"/>
      <c r="C74" s="402"/>
      <c r="D74" s="402"/>
      <c r="E74" s="407" t="str">
        <f>TEXT(ROUND(SUM(I74:I106)/B3*100,4),"0.00")</f>
        <v>218.75</v>
      </c>
      <c r="F74" s="407" t="str">
        <f>TEXT(ROUND(SUM(J74:J106)/C3*100,4),"0.00")</f>
        <v>212.50</v>
      </c>
      <c r="G74" s="410" t="str">
        <f>TEXT(ROUND(SUM(M74:M106)/(D3*1024)*100,4),"0.00")</f>
        <v>75.20</v>
      </c>
      <c r="H74" s="17" t="s">
        <v>45</v>
      </c>
      <c r="I74" s="17">
        <v>4</v>
      </c>
      <c r="J74" s="151">
        <f t="shared" si="0"/>
        <v>10</v>
      </c>
      <c r="K74" s="158">
        <v>6</v>
      </c>
      <c r="L74" s="158">
        <v>2000</v>
      </c>
      <c r="M74" s="17">
        <v>420</v>
      </c>
      <c r="N74" s="17" t="s">
        <v>48</v>
      </c>
      <c r="O74" s="261"/>
      <c r="P74" s="17">
        <v>3306</v>
      </c>
      <c r="Q74" s="393" t="s">
        <v>409</v>
      </c>
      <c r="R74" s="17" t="s">
        <v>46</v>
      </c>
      <c r="S74" s="353"/>
      <c r="T74" s="353"/>
      <c r="U74" s="353"/>
      <c r="V74" s="353"/>
      <c r="W74" s="353"/>
      <c r="X74" s="28">
        <v>43665</v>
      </c>
    </row>
    <row r="75" spans="1:24" s="7" customFormat="1" ht="18" customHeight="1" x14ac:dyDescent="0.25">
      <c r="A75" s="405"/>
      <c r="B75" s="402"/>
      <c r="C75" s="402"/>
      <c r="D75" s="402"/>
      <c r="E75" s="408"/>
      <c r="F75" s="408"/>
      <c r="G75" s="411"/>
      <c r="H75" s="17" t="s">
        <v>57</v>
      </c>
      <c r="I75" s="17">
        <v>2</v>
      </c>
      <c r="J75" s="151">
        <f t="shared" ref="J75:J106" si="1">ROUND(K75+(L75*2/1024),0)</f>
        <v>8</v>
      </c>
      <c r="K75" s="158">
        <v>4</v>
      </c>
      <c r="L75" s="158">
        <v>2000</v>
      </c>
      <c r="M75" s="17">
        <v>420</v>
      </c>
      <c r="N75" s="17" t="s">
        <v>58</v>
      </c>
      <c r="O75" s="261"/>
      <c r="P75" s="17">
        <v>3308</v>
      </c>
      <c r="Q75" s="394"/>
      <c r="R75" s="17" t="s">
        <v>54</v>
      </c>
      <c r="S75" s="353"/>
      <c r="T75" s="353"/>
      <c r="U75" s="353"/>
      <c r="V75" s="353"/>
      <c r="W75" s="353"/>
      <c r="X75" s="28">
        <v>43669</v>
      </c>
    </row>
    <row r="76" spans="1:24" s="7" customFormat="1" ht="30" customHeight="1" x14ac:dyDescent="0.25">
      <c r="A76" s="405"/>
      <c r="B76" s="402"/>
      <c r="C76" s="402"/>
      <c r="D76" s="402"/>
      <c r="E76" s="408"/>
      <c r="F76" s="408"/>
      <c r="G76" s="411"/>
      <c r="H76" s="16" t="s">
        <v>90</v>
      </c>
      <c r="I76" s="17">
        <v>2</v>
      </c>
      <c r="J76" s="151">
        <f t="shared" si="1"/>
        <v>8</v>
      </c>
      <c r="K76" s="158">
        <v>4</v>
      </c>
      <c r="L76" s="158">
        <v>2000</v>
      </c>
      <c r="M76" s="17">
        <v>420</v>
      </c>
      <c r="N76" s="17" t="s">
        <v>89</v>
      </c>
      <c r="O76" s="261"/>
      <c r="P76" s="17">
        <v>3310</v>
      </c>
      <c r="Q76" s="394"/>
      <c r="R76" s="16" t="s">
        <v>122</v>
      </c>
      <c r="S76" s="352"/>
      <c r="T76" s="352"/>
      <c r="U76" s="352"/>
      <c r="V76" s="352"/>
      <c r="W76" s="352"/>
      <c r="X76" s="28">
        <v>43752</v>
      </c>
    </row>
    <row r="77" spans="1:24" s="7" customFormat="1" ht="18" customHeight="1" x14ac:dyDescent="0.25">
      <c r="A77" s="405"/>
      <c r="B77" s="402"/>
      <c r="C77" s="402"/>
      <c r="D77" s="402"/>
      <c r="E77" s="408"/>
      <c r="F77" s="408"/>
      <c r="G77" s="411"/>
      <c r="H77" s="16" t="s">
        <v>97</v>
      </c>
      <c r="I77" s="17">
        <v>2</v>
      </c>
      <c r="J77" s="151">
        <f t="shared" si="1"/>
        <v>8</v>
      </c>
      <c r="K77" s="158">
        <v>4</v>
      </c>
      <c r="L77" s="158">
        <v>2000</v>
      </c>
      <c r="M77" s="17">
        <v>420</v>
      </c>
      <c r="N77" s="16" t="s">
        <v>96</v>
      </c>
      <c r="O77" s="260"/>
      <c r="P77" s="17">
        <v>3312</v>
      </c>
      <c r="Q77" s="394"/>
      <c r="R77" s="16" t="s">
        <v>98</v>
      </c>
      <c r="S77" s="352"/>
      <c r="T77" s="352"/>
      <c r="U77" s="352"/>
      <c r="V77" s="352"/>
      <c r="W77" s="352"/>
      <c r="X77" s="28">
        <v>43766</v>
      </c>
    </row>
    <row r="78" spans="1:24" s="7" customFormat="1" ht="30" customHeight="1" x14ac:dyDescent="0.25">
      <c r="A78" s="405"/>
      <c r="B78" s="402"/>
      <c r="C78" s="402"/>
      <c r="D78" s="402"/>
      <c r="E78" s="408"/>
      <c r="F78" s="408"/>
      <c r="G78" s="411"/>
      <c r="H78" s="16" t="s">
        <v>114</v>
      </c>
      <c r="I78" s="17">
        <v>2</v>
      </c>
      <c r="J78" s="151">
        <f t="shared" si="1"/>
        <v>12</v>
      </c>
      <c r="K78" s="158">
        <v>4</v>
      </c>
      <c r="L78" s="158">
        <v>4000</v>
      </c>
      <c r="M78" s="17">
        <v>420</v>
      </c>
      <c r="N78" s="16" t="s">
        <v>115</v>
      </c>
      <c r="O78" s="260"/>
      <c r="P78" s="17">
        <v>3315</v>
      </c>
      <c r="Q78" s="394"/>
      <c r="R78" s="16" t="s">
        <v>116</v>
      </c>
      <c r="S78" s="352"/>
      <c r="T78" s="352"/>
      <c r="U78" s="352"/>
      <c r="V78" s="352"/>
      <c r="W78" s="352"/>
      <c r="X78" s="21" t="s">
        <v>117</v>
      </c>
    </row>
    <row r="79" spans="1:24" s="7" customFormat="1" ht="14.4" customHeight="1" x14ac:dyDescent="0.25">
      <c r="A79" s="405"/>
      <c r="B79" s="402"/>
      <c r="C79" s="402"/>
      <c r="D79" s="402"/>
      <c r="E79" s="408"/>
      <c r="F79" s="408"/>
      <c r="G79" s="411"/>
      <c r="H79" s="26" t="s">
        <v>5</v>
      </c>
      <c r="I79" s="23">
        <v>2</v>
      </c>
      <c r="J79" s="151">
        <f t="shared" si="1"/>
        <v>8</v>
      </c>
      <c r="K79" s="158">
        <v>4</v>
      </c>
      <c r="L79" s="158">
        <v>2000</v>
      </c>
      <c r="M79" s="23">
        <v>420</v>
      </c>
      <c r="N79" s="26" t="s">
        <v>120</v>
      </c>
      <c r="O79" s="260"/>
      <c r="P79" s="23">
        <v>3318</v>
      </c>
      <c r="Q79" s="394"/>
      <c r="R79" s="26" t="s">
        <v>119</v>
      </c>
      <c r="S79" s="352"/>
      <c r="T79" s="352"/>
      <c r="U79" s="352"/>
      <c r="V79" s="352"/>
      <c r="W79" s="352"/>
      <c r="X79" s="21">
        <v>43790</v>
      </c>
    </row>
    <row r="80" spans="1:24" s="7" customFormat="1" ht="28.8" x14ac:dyDescent="0.25">
      <c r="A80" s="405"/>
      <c r="B80" s="402"/>
      <c r="C80" s="402"/>
      <c r="D80" s="402"/>
      <c r="E80" s="408"/>
      <c r="F80" s="408"/>
      <c r="G80" s="411"/>
      <c r="H80" s="35" t="s">
        <v>140</v>
      </c>
      <c r="I80" s="34">
        <v>2</v>
      </c>
      <c r="J80" s="151">
        <f t="shared" si="1"/>
        <v>8</v>
      </c>
      <c r="K80" s="158">
        <v>4</v>
      </c>
      <c r="L80" s="158">
        <v>2000</v>
      </c>
      <c r="M80" s="34">
        <v>420</v>
      </c>
      <c r="N80" s="35" t="s">
        <v>141</v>
      </c>
      <c r="O80" s="260"/>
      <c r="P80" s="34">
        <v>3324</v>
      </c>
      <c r="Q80" s="394"/>
      <c r="R80" s="36" t="s">
        <v>144</v>
      </c>
      <c r="S80" s="356"/>
      <c r="T80" s="356"/>
      <c r="U80" s="356"/>
      <c r="V80" s="356"/>
      <c r="W80" s="356"/>
      <c r="X80" s="21">
        <v>43810</v>
      </c>
    </row>
    <row r="81" spans="1:24" s="7" customFormat="1" x14ac:dyDescent="0.25">
      <c r="A81" s="405"/>
      <c r="B81" s="402"/>
      <c r="C81" s="402"/>
      <c r="D81" s="402"/>
      <c r="E81" s="408"/>
      <c r="F81" s="408"/>
      <c r="G81" s="411"/>
      <c r="H81" s="47" t="s">
        <v>45</v>
      </c>
      <c r="I81" s="48">
        <v>2</v>
      </c>
      <c r="J81" s="151">
        <f t="shared" si="1"/>
        <v>8</v>
      </c>
      <c r="K81" s="158">
        <v>4</v>
      </c>
      <c r="L81" s="158">
        <v>2000</v>
      </c>
      <c r="M81" s="48">
        <v>420</v>
      </c>
      <c r="N81" s="47" t="s">
        <v>155</v>
      </c>
      <c r="O81" s="260"/>
      <c r="P81" s="48">
        <v>3330</v>
      </c>
      <c r="Q81" s="394"/>
      <c r="R81" s="40" t="s">
        <v>156</v>
      </c>
      <c r="S81" s="356"/>
      <c r="T81" s="356"/>
      <c r="U81" s="356"/>
      <c r="V81" s="356"/>
      <c r="W81" s="356"/>
      <c r="X81" s="21">
        <v>43815</v>
      </c>
    </row>
    <row r="82" spans="1:24" s="7" customFormat="1" ht="28.8" x14ac:dyDescent="0.25">
      <c r="A82" s="405"/>
      <c r="B82" s="402"/>
      <c r="C82" s="402"/>
      <c r="D82" s="402"/>
      <c r="E82" s="408"/>
      <c r="F82" s="408"/>
      <c r="G82" s="411"/>
      <c r="H82" s="138" t="s">
        <v>177</v>
      </c>
      <c r="I82" s="139">
        <v>2</v>
      </c>
      <c r="J82" s="151">
        <f t="shared" si="1"/>
        <v>8</v>
      </c>
      <c r="K82" s="158">
        <v>4</v>
      </c>
      <c r="L82" s="158">
        <v>2000</v>
      </c>
      <c r="M82" s="139">
        <v>420</v>
      </c>
      <c r="N82" s="138" t="s">
        <v>179</v>
      </c>
      <c r="O82" s="260"/>
      <c r="P82" s="139">
        <v>3336</v>
      </c>
      <c r="Q82" s="394"/>
      <c r="R82" s="40" t="s">
        <v>178</v>
      </c>
      <c r="S82" s="356"/>
      <c r="T82" s="356"/>
      <c r="U82" s="356"/>
      <c r="V82" s="356"/>
      <c r="W82" s="356"/>
      <c r="X82" s="21">
        <v>43818</v>
      </c>
    </row>
    <row r="83" spans="1:24" s="7" customFormat="1" ht="28.8" x14ac:dyDescent="0.25">
      <c r="A83" s="405"/>
      <c r="B83" s="402"/>
      <c r="C83" s="402"/>
      <c r="D83" s="402"/>
      <c r="E83" s="408"/>
      <c r="F83" s="408"/>
      <c r="G83" s="411"/>
      <c r="H83" s="79" t="s">
        <v>45</v>
      </c>
      <c r="I83" s="80">
        <v>2</v>
      </c>
      <c r="J83" s="151">
        <f t="shared" si="1"/>
        <v>8</v>
      </c>
      <c r="K83" s="158">
        <v>4</v>
      </c>
      <c r="L83" s="158">
        <v>2000</v>
      </c>
      <c r="M83" s="80">
        <v>420</v>
      </c>
      <c r="N83" s="79" t="s">
        <v>193</v>
      </c>
      <c r="O83" s="260"/>
      <c r="P83" s="80">
        <v>3342</v>
      </c>
      <c r="Q83" s="394"/>
      <c r="R83" s="40" t="s">
        <v>194</v>
      </c>
      <c r="S83" s="356"/>
      <c r="T83" s="356"/>
      <c r="U83" s="356"/>
      <c r="V83" s="356"/>
      <c r="W83" s="356"/>
      <c r="X83" s="21">
        <v>43894</v>
      </c>
    </row>
    <row r="84" spans="1:24" s="7" customFormat="1" ht="43.2" x14ac:dyDescent="0.25">
      <c r="A84" s="405"/>
      <c r="B84" s="402"/>
      <c r="C84" s="402"/>
      <c r="D84" s="402"/>
      <c r="E84" s="408"/>
      <c r="F84" s="408"/>
      <c r="G84" s="411"/>
      <c r="H84" s="93" t="s">
        <v>5</v>
      </c>
      <c r="I84" s="94">
        <v>2</v>
      </c>
      <c r="J84" s="151">
        <f t="shared" si="1"/>
        <v>8</v>
      </c>
      <c r="K84" s="158">
        <v>4</v>
      </c>
      <c r="L84" s="158">
        <v>2000</v>
      </c>
      <c r="M84" s="94">
        <v>420</v>
      </c>
      <c r="N84" s="93" t="s">
        <v>203</v>
      </c>
      <c r="O84" s="260"/>
      <c r="P84" s="94">
        <v>3348</v>
      </c>
      <c r="Q84" s="394"/>
      <c r="R84" s="40" t="s">
        <v>205</v>
      </c>
      <c r="S84" s="356"/>
      <c r="T84" s="356"/>
      <c r="U84" s="356"/>
      <c r="V84" s="356"/>
      <c r="W84" s="356"/>
      <c r="X84" s="21">
        <v>43901</v>
      </c>
    </row>
    <row r="85" spans="1:24" s="7" customFormat="1" ht="43.2" x14ac:dyDescent="0.25">
      <c r="A85" s="405"/>
      <c r="B85" s="402"/>
      <c r="C85" s="402"/>
      <c r="D85" s="402"/>
      <c r="E85" s="408"/>
      <c r="F85" s="408"/>
      <c r="G85" s="411"/>
      <c r="H85" s="101" t="s">
        <v>47</v>
      </c>
      <c r="I85" s="102">
        <v>2</v>
      </c>
      <c r="J85" s="151">
        <f t="shared" si="1"/>
        <v>8</v>
      </c>
      <c r="K85" s="158">
        <v>4</v>
      </c>
      <c r="L85" s="158">
        <v>2000</v>
      </c>
      <c r="M85" s="102">
        <v>420</v>
      </c>
      <c r="N85" s="101" t="s">
        <v>217</v>
      </c>
      <c r="O85" s="260"/>
      <c r="P85" s="102">
        <v>3354</v>
      </c>
      <c r="Q85" s="394"/>
      <c r="R85" s="40" t="s">
        <v>218</v>
      </c>
      <c r="S85" s="356"/>
      <c r="T85" s="356"/>
      <c r="U85" s="356"/>
      <c r="V85" s="356"/>
      <c r="W85" s="356"/>
      <c r="X85" s="21">
        <v>43903</v>
      </c>
    </row>
    <row r="86" spans="1:24" s="7" customFormat="1" x14ac:dyDescent="0.25">
      <c r="A86" s="405"/>
      <c r="B86" s="402"/>
      <c r="C86" s="402"/>
      <c r="D86" s="402"/>
      <c r="E86" s="408"/>
      <c r="F86" s="408"/>
      <c r="G86" s="411"/>
      <c r="H86" s="106" t="s">
        <v>231</v>
      </c>
      <c r="I86" s="107">
        <v>2</v>
      </c>
      <c r="J86" s="151">
        <f t="shared" si="1"/>
        <v>8</v>
      </c>
      <c r="K86" s="158">
        <v>4</v>
      </c>
      <c r="L86" s="158">
        <v>2000</v>
      </c>
      <c r="M86" s="107">
        <v>420</v>
      </c>
      <c r="N86" s="106" t="s">
        <v>230</v>
      </c>
      <c r="O86" s="260" t="s">
        <v>529</v>
      </c>
      <c r="P86" s="107">
        <v>3360</v>
      </c>
      <c r="Q86" s="394"/>
      <c r="R86" s="40" t="s">
        <v>226</v>
      </c>
      <c r="S86" s="356"/>
      <c r="T86" s="356"/>
      <c r="U86" s="356"/>
      <c r="V86" s="356"/>
      <c r="W86" s="356"/>
      <c r="X86" s="21">
        <v>43907</v>
      </c>
    </row>
    <row r="87" spans="1:24" s="7" customFormat="1" ht="43.2" x14ac:dyDescent="0.25">
      <c r="A87" s="405"/>
      <c r="B87" s="402"/>
      <c r="C87" s="402"/>
      <c r="D87" s="402"/>
      <c r="E87" s="408"/>
      <c r="F87" s="408"/>
      <c r="G87" s="411"/>
      <c r="H87" s="124" t="s">
        <v>165</v>
      </c>
      <c r="I87" s="125">
        <v>2</v>
      </c>
      <c r="J87" s="151">
        <f t="shared" si="1"/>
        <v>8</v>
      </c>
      <c r="K87" s="158">
        <v>4</v>
      </c>
      <c r="L87" s="158">
        <v>2000</v>
      </c>
      <c r="M87" s="125">
        <v>420</v>
      </c>
      <c r="N87" s="124" t="s">
        <v>242</v>
      </c>
      <c r="O87" s="260"/>
      <c r="P87" s="125">
        <v>3366</v>
      </c>
      <c r="Q87" s="394"/>
      <c r="R87" s="40" t="s">
        <v>204</v>
      </c>
      <c r="S87" s="356"/>
      <c r="T87" s="356"/>
      <c r="U87" s="356"/>
      <c r="V87" s="356"/>
      <c r="W87" s="356"/>
      <c r="X87" s="21">
        <v>43908</v>
      </c>
    </row>
    <row r="88" spans="1:24" s="7" customFormat="1" ht="28.8" x14ac:dyDescent="0.25">
      <c r="A88" s="405"/>
      <c r="B88" s="402"/>
      <c r="C88" s="402"/>
      <c r="D88" s="402"/>
      <c r="E88" s="408"/>
      <c r="F88" s="408"/>
      <c r="G88" s="411"/>
      <c r="H88" s="138" t="s">
        <v>45</v>
      </c>
      <c r="I88" s="139">
        <v>2</v>
      </c>
      <c r="J88" s="151">
        <f t="shared" si="1"/>
        <v>8</v>
      </c>
      <c r="K88" s="158">
        <v>4</v>
      </c>
      <c r="L88" s="158">
        <v>2000</v>
      </c>
      <c r="M88" s="139">
        <v>420</v>
      </c>
      <c r="N88" s="138" t="s">
        <v>255</v>
      </c>
      <c r="O88" s="260"/>
      <c r="P88" s="139">
        <v>3372</v>
      </c>
      <c r="Q88" s="394"/>
      <c r="R88" s="40" t="s">
        <v>254</v>
      </c>
      <c r="S88" s="356"/>
      <c r="T88" s="356"/>
      <c r="U88" s="356"/>
      <c r="V88" s="356"/>
      <c r="W88" s="356"/>
      <c r="X88" s="21">
        <v>43913</v>
      </c>
    </row>
    <row r="89" spans="1:24" s="7" customFormat="1" ht="28.8" x14ac:dyDescent="0.25">
      <c r="A89" s="405"/>
      <c r="B89" s="402"/>
      <c r="C89" s="402"/>
      <c r="D89" s="402"/>
      <c r="E89" s="408"/>
      <c r="F89" s="408"/>
      <c r="G89" s="411"/>
      <c r="H89" s="153" t="s">
        <v>45</v>
      </c>
      <c r="I89" s="154">
        <v>2</v>
      </c>
      <c r="J89" s="154">
        <f>ROUND(K89+(L89*2/1024),0)</f>
        <v>8</v>
      </c>
      <c r="K89" s="158">
        <v>4</v>
      </c>
      <c r="L89" s="158">
        <v>2000</v>
      </c>
      <c r="M89" s="154">
        <v>420</v>
      </c>
      <c r="N89" s="153" t="s">
        <v>267</v>
      </c>
      <c r="O89" s="260"/>
      <c r="P89" s="154">
        <v>3378</v>
      </c>
      <c r="Q89" s="394"/>
      <c r="R89" s="40" t="s">
        <v>268</v>
      </c>
      <c r="S89" s="356"/>
      <c r="T89" s="356"/>
      <c r="U89" s="356"/>
      <c r="V89" s="356"/>
      <c r="W89" s="356"/>
      <c r="X89" s="21">
        <v>43924</v>
      </c>
    </row>
    <row r="90" spans="1:24" s="7" customFormat="1" x14ac:dyDescent="0.25">
      <c r="A90" s="406"/>
      <c r="B90" s="402"/>
      <c r="C90" s="402"/>
      <c r="D90" s="402"/>
      <c r="E90" s="408"/>
      <c r="F90" s="408"/>
      <c r="G90" s="411"/>
      <c r="H90" s="138" t="s">
        <v>283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284</v>
      </c>
      <c r="O90" s="260" t="s">
        <v>497</v>
      </c>
      <c r="P90" s="139">
        <v>3384</v>
      </c>
      <c r="Q90" s="394"/>
      <c r="R90" s="40" t="s">
        <v>282</v>
      </c>
      <c r="S90" s="356"/>
      <c r="T90" s="356"/>
      <c r="U90" s="356"/>
      <c r="V90" s="356"/>
      <c r="W90" s="356"/>
      <c r="X90" s="21"/>
    </row>
    <row r="91" spans="1:24" s="7" customFormat="1" x14ac:dyDescent="0.25">
      <c r="A91" s="404" t="s">
        <v>174</v>
      </c>
      <c r="B91" s="402"/>
      <c r="C91" s="402"/>
      <c r="D91" s="402"/>
      <c r="E91" s="408"/>
      <c r="F91" s="408"/>
      <c r="G91" s="411"/>
      <c r="H91" s="17" t="s">
        <v>47</v>
      </c>
      <c r="I91" s="17">
        <v>4</v>
      </c>
      <c r="J91" s="151">
        <f t="shared" si="1"/>
        <v>10</v>
      </c>
      <c r="K91" s="158">
        <v>6</v>
      </c>
      <c r="L91" s="158">
        <v>2000</v>
      </c>
      <c r="M91" s="17">
        <v>420</v>
      </c>
      <c r="N91" s="17" t="s">
        <v>49</v>
      </c>
      <c r="O91" s="261"/>
      <c r="P91" s="17">
        <v>3307</v>
      </c>
      <c r="Q91" s="393" t="s">
        <v>159</v>
      </c>
      <c r="R91" s="17" t="s">
        <v>46</v>
      </c>
      <c r="S91" s="353"/>
      <c r="T91" s="353"/>
      <c r="U91" s="353"/>
      <c r="V91" s="353"/>
      <c r="W91" s="353"/>
      <c r="X91" s="28">
        <v>43665</v>
      </c>
    </row>
    <row r="92" spans="1:24" s="7" customFormat="1" x14ac:dyDescent="0.25">
      <c r="A92" s="405"/>
      <c r="B92" s="402"/>
      <c r="C92" s="402"/>
      <c r="D92" s="402"/>
      <c r="E92" s="408"/>
      <c r="F92" s="408"/>
      <c r="G92" s="411"/>
      <c r="H92" s="17" t="s">
        <v>65</v>
      </c>
      <c r="I92" s="17">
        <v>2</v>
      </c>
      <c r="J92" s="151">
        <f t="shared" si="1"/>
        <v>8</v>
      </c>
      <c r="K92" s="158">
        <v>4</v>
      </c>
      <c r="L92" s="158">
        <v>2000</v>
      </c>
      <c r="M92" s="17">
        <v>420</v>
      </c>
      <c r="N92" s="17" t="s">
        <v>66</v>
      </c>
      <c r="O92" s="261"/>
      <c r="P92" s="17">
        <v>3309</v>
      </c>
      <c r="Q92" s="394"/>
      <c r="R92" s="16" t="s">
        <v>121</v>
      </c>
      <c r="S92" s="352"/>
      <c r="T92" s="352"/>
      <c r="U92" s="352"/>
      <c r="V92" s="352"/>
      <c r="W92" s="352"/>
      <c r="X92" s="28">
        <v>43717</v>
      </c>
    </row>
    <row r="93" spans="1:24" s="7" customFormat="1" ht="30" customHeight="1" x14ac:dyDescent="0.25">
      <c r="A93" s="405"/>
      <c r="B93" s="402"/>
      <c r="C93" s="402"/>
      <c r="D93" s="402"/>
      <c r="E93" s="408"/>
      <c r="F93" s="408"/>
      <c r="G93" s="411"/>
      <c r="H93" s="17" t="s">
        <v>5</v>
      </c>
      <c r="I93" s="17">
        <v>2</v>
      </c>
      <c r="J93" s="151">
        <f t="shared" si="1"/>
        <v>8</v>
      </c>
      <c r="K93" s="158">
        <v>4</v>
      </c>
      <c r="L93" s="158">
        <v>2000</v>
      </c>
      <c r="M93" s="17">
        <v>420</v>
      </c>
      <c r="N93" s="17" t="s">
        <v>91</v>
      </c>
      <c r="O93" s="261"/>
      <c r="P93" s="17">
        <v>3311</v>
      </c>
      <c r="Q93" s="394"/>
      <c r="R93" s="17" t="s">
        <v>88</v>
      </c>
      <c r="S93" s="353"/>
      <c r="T93" s="353"/>
      <c r="U93" s="353"/>
      <c r="V93" s="353"/>
      <c r="W93" s="353"/>
      <c r="X93" s="28">
        <v>43752</v>
      </c>
    </row>
    <row r="94" spans="1:24" s="7" customFormat="1" ht="28.8" x14ac:dyDescent="0.25">
      <c r="A94" s="405"/>
      <c r="B94" s="402"/>
      <c r="C94" s="402"/>
      <c r="D94" s="402"/>
      <c r="E94" s="408"/>
      <c r="F94" s="408"/>
      <c r="G94" s="411"/>
      <c r="H94" s="16" t="s">
        <v>99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6" t="s">
        <v>105</v>
      </c>
      <c r="O94" s="260"/>
      <c r="P94" s="17">
        <v>3314</v>
      </c>
      <c r="Q94" s="394"/>
      <c r="R94" s="27" t="s">
        <v>151</v>
      </c>
      <c r="S94" s="356"/>
      <c r="T94" s="356"/>
      <c r="U94" s="356"/>
      <c r="V94" s="356"/>
      <c r="W94" s="356"/>
      <c r="X94" s="28">
        <v>43776</v>
      </c>
    </row>
    <row r="95" spans="1:24" s="7" customFormat="1" x14ac:dyDescent="0.25">
      <c r="A95" s="405"/>
      <c r="B95" s="402"/>
      <c r="C95" s="402"/>
      <c r="D95" s="402"/>
      <c r="E95" s="408"/>
      <c r="F95" s="408"/>
      <c r="G95" s="411"/>
      <c r="H95" s="26" t="s">
        <v>45</v>
      </c>
      <c r="I95" s="23">
        <v>2</v>
      </c>
      <c r="J95" s="151">
        <f t="shared" si="1"/>
        <v>8</v>
      </c>
      <c r="K95" s="158">
        <v>4</v>
      </c>
      <c r="L95" s="158">
        <v>2000</v>
      </c>
      <c r="M95" s="23">
        <v>420</v>
      </c>
      <c r="N95" s="26" t="s">
        <v>118</v>
      </c>
      <c r="O95" s="260"/>
      <c r="P95" s="23">
        <v>3317</v>
      </c>
      <c r="Q95" s="394"/>
      <c r="R95" s="26" t="s">
        <v>119</v>
      </c>
      <c r="S95" s="352"/>
      <c r="T95" s="352"/>
      <c r="U95" s="352"/>
      <c r="V95" s="352"/>
      <c r="W95" s="352"/>
      <c r="X95" s="21">
        <v>43790</v>
      </c>
    </row>
    <row r="96" spans="1:24" s="7" customFormat="1" ht="28.8" x14ac:dyDescent="0.25">
      <c r="A96" s="405"/>
      <c r="B96" s="402"/>
      <c r="C96" s="402"/>
      <c r="D96" s="402"/>
      <c r="E96" s="408"/>
      <c r="F96" s="408"/>
      <c r="G96" s="411"/>
      <c r="H96" s="35" t="s">
        <v>142</v>
      </c>
      <c r="I96" s="34">
        <v>2</v>
      </c>
      <c r="J96" s="151">
        <f t="shared" si="1"/>
        <v>8</v>
      </c>
      <c r="K96" s="158">
        <v>4</v>
      </c>
      <c r="L96" s="158">
        <v>2000</v>
      </c>
      <c r="M96" s="34">
        <v>420</v>
      </c>
      <c r="N96" s="35" t="s">
        <v>143</v>
      </c>
      <c r="O96" s="260"/>
      <c r="P96" s="34">
        <v>3325</v>
      </c>
      <c r="Q96" s="394"/>
      <c r="R96" s="36" t="s">
        <v>144</v>
      </c>
      <c r="S96" s="356"/>
      <c r="T96" s="356"/>
      <c r="U96" s="356"/>
      <c r="V96" s="356"/>
      <c r="W96" s="356"/>
      <c r="X96" s="21">
        <v>43810</v>
      </c>
    </row>
    <row r="97" spans="1:24" s="7" customFormat="1" x14ac:dyDescent="0.25">
      <c r="A97" s="405"/>
      <c r="B97" s="402"/>
      <c r="C97" s="402"/>
      <c r="D97" s="402"/>
      <c r="E97" s="408"/>
      <c r="F97" s="408"/>
      <c r="G97" s="411"/>
      <c r="H97" s="47" t="s">
        <v>5</v>
      </c>
      <c r="I97" s="48">
        <v>2</v>
      </c>
      <c r="J97" s="151">
        <f t="shared" si="1"/>
        <v>8</v>
      </c>
      <c r="K97" s="158">
        <v>4</v>
      </c>
      <c r="L97" s="158">
        <v>2000</v>
      </c>
      <c r="M97" s="48">
        <v>420</v>
      </c>
      <c r="N97" s="47" t="s">
        <v>157</v>
      </c>
      <c r="O97" s="260"/>
      <c r="P97" s="48">
        <v>3331</v>
      </c>
      <c r="Q97" s="394"/>
      <c r="R97" s="40" t="s">
        <v>156</v>
      </c>
      <c r="S97" s="356"/>
      <c r="T97" s="356"/>
      <c r="U97" s="356"/>
      <c r="V97" s="356"/>
      <c r="W97" s="356"/>
      <c r="X97" s="21">
        <v>43815</v>
      </c>
    </row>
    <row r="98" spans="1:24" s="7" customFormat="1" ht="28.8" x14ac:dyDescent="0.25">
      <c r="A98" s="405"/>
      <c r="B98" s="402"/>
      <c r="C98" s="402"/>
      <c r="D98" s="402"/>
      <c r="E98" s="408"/>
      <c r="F98" s="408"/>
      <c r="G98" s="411"/>
      <c r="H98" s="138" t="s">
        <v>177</v>
      </c>
      <c r="I98" s="139">
        <v>2</v>
      </c>
      <c r="J98" s="151">
        <f t="shared" si="1"/>
        <v>8</v>
      </c>
      <c r="K98" s="158">
        <v>4</v>
      </c>
      <c r="L98" s="158">
        <v>2000</v>
      </c>
      <c r="M98" s="139">
        <v>420</v>
      </c>
      <c r="N98" s="138" t="s">
        <v>180</v>
      </c>
      <c r="O98" s="260"/>
      <c r="P98" s="139">
        <v>3337</v>
      </c>
      <c r="Q98" s="394"/>
      <c r="R98" s="40" t="s">
        <v>178</v>
      </c>
      <c r="S98" s="356"/>
      <c r="T98" s="356"/>
      <c r="U98" s="356"/>
      <c r="V98" s="356"/>
      <c r="W98" s="356"/>
      <c r="X98" s="21">
        <v>43818</v>
      </c>
    </row>
    <row r="99" spans="1:24" s="7" customFormat="1" ht="28.8" x14ac:dyDescent="0.25">
      <c r="A99" s="405"/>
      <c r="B99" s="402"/>
      <c r="C99" s="402"/>
      <c r="D99" s="402"/>
      <c r="E99" s="408"/>
      <c r="F99" s="408"/>
      <c r="G99" s="411"/>
      <c r="H99" s="84" t="s">
        <v>5</v>
      </c>
      <c r="I99" s="85">
        <v>2</v>
      </c>
      <c r="J99" s="151">
        <f t="shared" si="1"/>
        <v>8</v>
      </c>
      <c r="K99" s="158">
        <v>4</v>
      </c>
      <c r="L99" s="158">
        <v>2000</v>
      </c>
      <c r="M99" s="85">
        <v>420</v>
      </c>
      <c r="N99" s="84" t="s">
        <v>196</v>
      </c>
      <c r="O99" s="260"/>
      <c r="P99" s="85">
        <v>3343</v>
      </c>
      <c r="Q99" s="394"/>
      <c r="R99" s="40" t="s">
        <v>194</v>
      </c>
      <c r="S99" s="356"/>
      <c r="T99" s="356"/>
      <c r="U99" s="356"/>
      <c r="V99" s="356"/>
      <c r="W99" s="356"/>
      <c r="X99" s="21">
        <v>43894</v>
      </c>
    </row>
    <row r="100" spans="1:24" s="7" customFormat="1" ht="43.2" x14ac:dyDescent="0.25">
      <c r="A100" s="405"/>
      <c r="B100" s="402"/>
      <c r="C100" s="402"/>
      <c r="D100" s="402"/>
      <c r="E100" s="408"/>
      <c r="F100" s="408"/>
      <c r="G100" s="411"/>
      <c r="H100" s="97" t="s">
        <v>5</v>
      </c>
      <c r="I100" s="98">
        <v>2</v>
      </c>
      <c r="J100" s="151">
        <f t="shared" si="1"/>
        <v>8</v>
      </c>
      <c r="K100" s="158">
        <v>4</v>
      </c>
      <c r="L100" s="158">
        <v>2000</v>
      </c>
      <c r="M100" s="98">
        <v>420</v>
      </c>
      <c r="N100" s="97" t="s">
        <v>206</v>
      </c>
      <c r="O100" s="260"/>
      <c r="P100" s="98">
        <v>3349</v>
      </c>
      <c r="Q100" s="394"/>
      <c r="R100" s="40" t="s">
        <v>207</v>
      </c>
      <c r="S100" s="356"/>
      <c r="T100" s="356"/>
      <c r="U100" s="356"/>
      <c r="V100" s="356"/>
      <c r="W100" s="356"/>
      <c r="X100" s="21">
        <v>43901</v>
      </c>
    </row>
    <row r="101" spans="1:24" s="7" customFormat="1" ht="43.2" x14ac:dyDescent="0.25">
      <c r="A101" s="405"/>
      <c r="B101" s="402"/>
      <c r="C101" s="402"/>
      <c r="D101" s="402"/>
      <c r="E101" s="408"/>
      <c r="F101" s="408"/>
      <c r="G101" s="411"/>
      <c r="H101" s="106" t="s">
        <v>195</v>
      </c>
      <c r="I101" s="107">
        <v>2</v>
      </c>
      <c r="J101" s="151">
        <f t="shared" si="1"/>
        <v>8</v>
      </c>
      <c r="K101" s="158">
        <v>4</v>
      </c>
      <c r="L101" s="158">
        <v>2000</v>
      </c>
      <c r="M101" s="107">
        <v>420</v>
      </c>
      <c r="N101" s="106" t="s">
        <v>219</v>
      </c>
      <c r="O101" s="260"/>
      <c r="P101" s="107">
        <v>3355</v>
      </c>
      <c r="Q101" s="394"/>
      <c r="R101" s="40" t="s">
        <v>205</v>
      </c>
      <c r="S101" s="356"/>
      <c r="T101" s="356"/>
      <c r="U101" s="356"/>
      <c r="V101" s="356"/>
      <c r="W101" s="356"/>
      <c r="X101" s="112">
        <v>43906</v>
      </c>
    </row>
    <row r="102" spans="1:24" s="7" customFormat="1" ht="28.8" x14ac:dyDescent="0.25">
      <c r="A102" s="405"/>
      <c r="B102" s="402"/>
      <c r="C102" s="402"/>
      <c r="D102" s="402"/>
      <c r="E102" s="408"/>
      <c r="F102" s="408"/>
      <c r="G102" s="411"/>
      <c r="H102" s="114" t="s">
        <v>45</v>
      </c>
      <c r="I102" s="115">
        <v>2</v>
      </c>
      <c r="J102" s="151">
        <f t="shared" si="1"/>
        <v>8</v>
      </c>
      <c r="K102" s="158">
        <v>4</v>
      </c>
      <c r="L102" s="158">
        <v>2000</v>
      </c>
      <c r="M102" s="115">
        <v>420</v>
      </c>
      <c r="N102" s="114" t="s">
        <v>235</v>
      </c>
      <c r="O102" s="260"/>
      <c r="P102" s="115">
        <v>3361</v>
      </c>
      <c r="Q102" s="394"/>
      <c r="R102" s="40" t="s">
        <v>234</v>
      </c>
      <c r="S102" s="356"/>
      <c r="T102" s="356"/>
      <c r="U102" s="356"/>
      <c r="V102" s="356"/>
      <c r="W102" s="356"/>
      <c r="X102" s="119">
        <v>43908</v>
      </c>
    </row>
    <row r="103" spans="1:24" s="7" customFormat="1" x14ac:dyDescent="0.25">
      <c r="A103" s="405"/>
      <c r="B103" s="402"/>
      <c r="C103" s="402"/>
      <c r="D103" s="402"/>
      <c r="E103" s="408"/>
      <c r="F103" s="408"/>
      <c r="G103" s="411"/>
      <c r="H103" s="124" t="s">
        <v>65</v>
      </c>
      <c r="I103" s="125">
        <v>2</v>
      </c>
      <c r="J103" s="151">
        <f t="shared" si="1"/>
        <v>8</v>
      </c>
      <c r="K103" s="158">
        <v>4</v>
      </c>
      <c r="L103" s="158">
        <v>2000</v>
      </c>
      <c r="M103" s="125">
        <v>420</v>
      </c>
      <c r="N103" s="124" t="s">
        <v>247</v>
      </c>
      <c r="O103" s="260"/>
      <c r="P103" s="125">
        <v>3367</v>
      </c>
      <c r="Q103" s="394"/>
      <c r="R103" s="40" t="s">
        <v>246</v>
      </c>
      <c r="S103" s="356"/>
      <c r="T103" s="356"/>
      <c r="U103" s="356"/>
      <c r="V103" s="356"/>
      <c r="W103" s="356"/>
      <c r="X103" s="126">
        <v>43909</v>
      </c>
    </row>
    <row r="104" spans="1:24" s="7" customFormat="1" x14ac:dyDescent="0.25">
      <c r="A104" s="405"/>
      <c r="B104" s="402"/>
      <c r="C104" s="402"/>
      <c r="D104" s="402"/>
      <c r="E104" s="408"/>
      <c r="F104" s="408"/>
      <c r="G104" s="411"/>
      <c r="H104" s="138" t="s">
        <v>5</v>
      </c>
      <c r="I104" s="139">
        <v>2</v>
      </c>
      <c r="J104" s="151">
        <f t="shared" si="1"/>
        <v>8</v>
      </c>
      <c r="K104" s="158">
        <v>4</v>
      </c>
      <c r="L104" s="158">
        <v>2000</v>
      </c>
      <c r="M104" s="139">
        <v>420</v>
      </c>
      <c r="N104" s="138" t="s">
        <v>257</v>
      </c>
      <c r="O104" s="260"/>
      <c r="P104" s="139">
        <v>3373</v>
      </c>
      <c r="Q104" s="394"/>
      <c r="R104" s="40" t="s">
        <v>256</v>
      </c>
      <c r="S104" s="356"/>
      <c r="T104" s="356"/>
      <c r="U104" s="356"/>
      <c r="V104" s="356"/>
      <c r="W104" s="356"/>
      <c r="X104" s="143">
        <v>43914</v>
      </c>
    </row>
    <row r="105" spans="1:24" s="7" customFormat="1" ht="28.8" x14ac:dyDescent="0.25">
      <c r="A105" s="405"/>
      <c r="B105" s="402"/>
      <c r="C105" s="402"/>
      <c r="D105" s="402"/>
      <c r="E105" s="408"/>
      <c r="F105" s="408"/>
      <c r="G105" s="411"/>
      <c r="H105" s="153" t="s">
        <v>5</v>
      </c>
      <c r="I105" s="154">
        <v>2</v>
      </c>
      <c r="J105" s="154">
        <f>ROUND(K105+(L105*2/1024),0)</f>
        <v>8</v>
      </c>
      <c r="K105" s="158">
        <v>4</v>
      </c>
      <c r="L105" s="158">
        <v>2000</v>
      </c>
      <c r="M105" s="154">
        <v>420</v>
      </c>
      <c r="N105" s="153" t="s">
        <v>269</v>
      </c>
      <c r="O105" s="260"/>
      <c r="P105" s="154">
        <v>3379</v>
      </c>
      <c r="Q105" s="394"/>
      <c r="R105" s="40" t="s">
        <v>268</v>
      </c>
      <c r="S105" s="356"/>
      <c r="T105" s="356"/>
      <c r="U105" s="356"/>
      <c r="V105" s="356"/>
      <c r="W105" s="356"/>
      <c r="X105" s="21">
        <v>43924</v>
      </c>
    </row>
    <row r="106" spans="1:24" s="7" customFormat="1" x14ac:dyDescent="0.25">
      <c r="A106" s="406"/>
      <c r="B106" s="403"/>
      <c r="C106" s="403"/>
      <c r="D106" s="403"/>
      <c r="E106" s="409"/>
      <c r="F106" s="409"/>
      <c r="G106" s="412"/>
      <c r="H106" s="16" t="s">
        <v>285</v>
      </c>
      <c r="I106" s="17">
        <v>2</v>
      </c>
      <c r="J106" s="151">
        <f t="shared" si="1"/>
        <v>8</v>
      </c>
      <c r="K106" s="158">
        <v>4</v>
      </c>
      <c r="L106" s="158">
        <v>2000</v>
      </c>
      <c r="M106" s="17">
        <v>420</v>
      </c>
      <c r="N106" s="138" t="s">
        <v>286</v>
      </c>
      <c r="O106" s="260"/>
      <c r="P106" s="139">
        <v>3385</v>
      </c>
      <c r="Q106" s="394"/>
      <c r="R106" s="40" t="s">
        <v>282</v>
      </c>
      <c r="S106" s="356"/>
      <c r="T106" s="356"/>
      <c r="U106" s="356"/>
      <c r="V106" s="356"/>
      <c r="W106" s="356"/>
      <c r="X106" s="21">
        <v>43941</v>
      </c>
    </row>
  </sheetData>
  <autoFilter ref="A2:X106"/>
  <mergeCells count="41">
    <mergeCell ref="E74:E106"/>
    <mergeCell ref="F74:F106"/>
    <mergeCell ref="X52:X53"/>
    <mergeCell ref="O52:O53"/>
    <mergeCell ref="R52:R53"/>
    <mergeCell ref="U52:U53"/>
    <mergeCell ref="V52:V53"/>
    <mergeCell ref="W52:W53"/>
    <mergeCell ref="T52:T53"/>
    <mergeCell ref="S52:S53"/>
    <mergeCell ref="A74:A90"/>
    <mergeCell ref="A91:A106"/>
    <mergeCell ref="C3:C106"/>
    <mergeCell ref="D3:D106"/>
    <mergeCell ref="A55:A73"/>
    <mergeCell ref="F3:F35"/>
    <mergeCell ref="G3:G35"/>
    <mergeCell ref="G74:G106"/>
    <mergeCell ref="Q91:Q106"/>
    <mergeCell ref="Q74:Q90"/>
    <mergeCell ref="W71:W72"/>
    <mergeCell ref="X71:X72"/>
    <mergeCell ref="H1:X1"/>
    <mergeCell ref="A1:G1"/>
    <mergeCell ref="A20:A35"/>
    <mergeCell ref="A36:A54"/>
    <mergeCell ref="Q55:Q73"/>
    <mergeCell ref="Q20:Q35"/>
    <mergeCell ref="Q36:Q54"/>
    <mergeCell ref="E36:E73"/>
    <mergeCell ref="F36:F73"/>
    <mergeCell ref="G36:G73"/>
    <mergeCell ref="B3:B106"/>
    <mergeCell ref="Q3:Q19"/>
    <mergeCell ref="A3:A19"/>
    <mergeCell ref="E3:E35"/>
    <mergeCell ref="R71:R72"/>
    <mergeCell ref="S71:S72"/>
    <mergeCell ref="T71:T72"/>
    <mergeCell ref="U71:U72"/>
    <mergeCell ref="V71:V72"/>
  </mergeCells>
  <phoneticPr fontId="2" type="noConversion"/>
  <hyperlinks>
    <hyperlink ref="W52" r:id="rId1"/>
    <hyperlink ref="W71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topLeftCell="A67" workbookViewId="0">
      <pane xSplit="1" topLeftCell="B1" activePane="topRight" state="frozen"/>
      <selection pane="topRight" activeCell="A3" sqref="A3:A49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386" t="s">
        <v>10</v>
      </c>
      <c r="B1" s="386"/>
      <c r="C1" s="386"/>
      <c r="D1" s="386"/>
      <c r="E1" s="386"/>
      <c r="F1" s="386"/>
      <c r="G1" s="386"/>
      <c r="H1" s="385" t="s">
        <v>95</v>
      </c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387" t="s">
        <v>287</v>
      </c>
      <c r="B3" s="438">
        <v>56</v>
      </c>
      <c r="C3" s="438">
        <v>503</v>
      </c>
      <c r="D3" s="438">
        <v>44</v>
      </c>
      <c r="E3" s="407" t="str">
        <f>TEXT(ROUND(SUM(I3:I94)/B3*100,4),"0.00")</f>
        <v>328.57</v>
      </c>
      <c r="F3" s="407" t="str">
        <f>TEXT(ROUND(SUM(J3:J94)/C3*100,4),"0.00")</f>
        <v>110.54</v>
      </c>
      <c r="G3" s="410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393" t="s">
        <v>311</v>
      </c>
      <c r="R3" s="393" t="s">
        <v>614</v>
      </c>
      <c r="S3" s="421" t="s">
        <v>615</v>
      </c>
      <c r="T3" s="421" t="s">
        <v>616</v>
      </c>
      <c r="U3" s="421" t="s">
        <v>617</v>
      </c>
      <c r="V3" s="444" t="s">
        <v>618</v>
      </c>
      <c r="W3" s="419" t="s">
        <v>619</v>
      </c>
      <c r="X3" s="439">
        <v>43944</v>
      </c>
    </row>
    <row r="4" spans="1:24" ht="14.4" customHeight="1" x14ac:dyDescent="0.25">
      <c r="A4" s="387"/>
      <c r="B4" s="438"/>
      <c r="C4" s="438"/>
      <c r="D4" s="438"/>
      <c r="E4" s="408"/>
      <c r="F4" s="408"/>
      <c r="G4" s="411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393"/>
      <c r="R4" s="393"/>
      <c r="S4" s="422"/>
      <c r="T4" s="422"/>
      <c r="U4" s="422"/>
      <c r="V4" s="445"/>
      <c r="W4" s="420"/>
      <c r="X4" s="439"/>
    </row>
    <row r="5" spans="1:24" ht="14.4" customHeight="1" x14ac:dyDescent="0.25">
      <c r="A5" s="387"/>
      <c r="B5" s="438"/>
      <c r="C5" s="438"/>
      <c r="D5" s="438"/>
      <c r="E5" s="408"/>
      <c r="F5" s="408"/>
      <c r="G5" s="411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393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387"/>
      <c r="B6" s="438"/>
      <c r="C6" s="438"/>
      <c r="D6" s="438"/>
      <c r="E6" s="408"/>
      <c r="F6" s="408"/>
      <c r="G6" s="411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393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387"/>
      <c r="B7" s="438"/>
      <c r="C7" s="438"/>
      <c r="D7" s="438"/>
      <c r="E7" s="408"/>
      <c r="F7" s="408"/>
      <c r="G7" s="411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393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387"/>
      <c r="B8" s="438"/>
      <c r="C8" s="438"/>
      <c r="D8" s="438"/>
      <c r="E8" s="408"/>
      <c r="F8" s="408"/>
      <c r="G8" s="411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393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387"/>
      <c r="B9" s="438"/>
      <c r="C9" s="438"/>
      <c r="D9" s="438"/>
      <c r="E9" s="408"/>
      <c r="F9" s="408"/>
      <c r="G9" s="411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393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387"/>
      <c r="B10" s="438"/>
      <c r="C10" s="438"/>
      <c r="D10" s="438"/>
      <c r="E10" s="408"/>
      <c r="F10" s="408"/>
      <c r="G10" s="411"/>
      <c r="H10" s="393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393"/>
      <c r="R10" s="433" t="s">
        <v>323</v>
      </c>
      <c r="S10" s="278"/>
      <c r="T10" s="278"/>
      <c r="U10" s="423" t="s">
        <v>377</v>
      </c>
      <c r="V10" s="425" t="s">
        <v>378</v>
      </c>
      <c r="W10" s="431" t="s">
        <v>379</v>
      </c>
      <c r="X10" s="439">
        <v>43948</v>
      </c>
    </row>
    <row r="11" spans="1:24" x14ac:dyDescent="0.25">
      <c r="A11" s="387"/>
      <c r="B11" s="438"/>
      <c r="C11" s="438"/>
      <c r="D11" s="438"/>
      <c r="E11" s="408"/>
      <c r="F11" s="408"/>
      <c r="G11" s="411"/>
      <c r="H11" s="393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393"/>
      <c r="R11" s="433"/>
      <c r="S11" s="279"/>
      <c r="T11" s="279"/>
      <c r="U11" s="429"/>
      <c r="V11" s="430"/>
      <c r="W11" s="431"/>
      <c r="X11" s="439"/>
    </row>
    <row r="12" spans="1:24" x14ac:dyDescent="0.25">
      <c r="A12" s="387"/>
      <c r="B12" s="438"/>
      <c r="C12" s="438"/>
      <c r="D12" s="438"/>
      <c r="E12" s="408"/>
      <c r="F12" s="408"/>
      <c r="G12" s="411"/>
      <c r="H12" s="393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393"/>
      <c r="R12" s="433"/>
      <c r="S12" s="279"/>
      <c r="T12" s="279"/>
      <c r="U12" s="429"/>
      <c r="V12" s="430"/>
      <c r="W12" s="431"/>
      <c r="X12" s="439"/>
    </row>
    <row r="13" spans="1:24" x14ac:dyDescent="0.25">
      <c r="A13" s="387"/>
      <c r="B13" s="438"/>
      <c r="C13" s="438"/>
      <c r="D13" s="438"/>
      <c r="E13" s="408"/>
      <c r="F13" s="408"/>
      <c r="G13" s="411"/>
      <c r="H13" s="393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393"/>
      <c r="R13" s="433"/>
      <c r="S13" s="279"/>
      <c r="T13" s="279"/>
      <c r="U13" s="429"/>
      <c r="V13" s="430"/>
      <c r="W13" s="431"/>
      <c r="X13" s="439"/>
    </row>
    <row r="14" spans="1:24" x14ac:dyDescent="0.25">
      <c r="A14" s="387"/>
      <c r="B14" s="438"/>
      <c r="C14" s="438"/>
      <c r="D14" s="438"/>
      <c r="E14" s="408"/>
      <c r="F14" s="408"/>
      <c r="G14" s="411"/>
      <c r="H14" s="393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393"/>
      <c r="R14" s="433"/>
      <c r="S14" s="279"/>
      <c r="T14" s="279"/>
      <c r="U14" s="429"/>
      <c r="V14" s="430"/>
      <c r="W14" s="431"/>
      <c r="X14" s="439"/>
    </row>
    <row r="15" spans="1:24" x14ac:dyDescent="0.25">
      <c r="A15" s="387"/>
      <c r="B15" s="438"/>
      <c r="C15" s="438"/>
      <c r="D15" s="438"/>
      <c r="E15" s="408"/>
      <c r="F15" s="408"/>
      <c r="G15" s="411"/>
      <c r="H15" s="393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393"/>
      <c r="R15" s="433"/>
      <c r="S15" s="279"/>
      <c r="T15" s="279"/>
      <c r="U15" s="429"/>
      <c r="V15" s="430"/>
      <c r="W15" s="431"/>
      <c r="X15" s="439"/>
    </row>
    <row r="16" spans="1:24" x14ac:dyDescent="0.25">
      <c r="A16" s="387"/>
      <c r="B16" s="438"/>
      <c r="C16" s="438"/>
      <c r="D16" s="438"/>
      <c r="E16" s="408"/>
      <c r="F16" s="408"/>
      <c r="G16" s="411"/>
      <c r="H16" s="393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393"/>
      <c r="R16" s="433"/>
      <c r="S16" s="279"/>
      <c r="T16" s="279"/>
      <c r="U16" s="429"/>
      <c r="V16" s="430"/>
      <c r="W16" s="431"/>
      <c r="X16" s="439"/>
    </row>
    <row r="17" spans="1:24" x14ac:dyDescent="0.25">
      <c r="A17" s="387"/>
      <c r="B17" s="438"/>
      <c r="C17" s="438"/>
      <c r="D17" s="438"/>
      <c r="E17" s="408"/>
      <c r="F17" s="408"/>
      <c r="G17" s="411"/>
      <c r="H17" s="393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393"/>
      <c r="R17" s="433"/>
      <c r="S17" s="279"/>
      <c r="T17" s="279"/>
      <c r="U17" s="429"/>
      <c r="V17" s="430"/>
      <c r="W17" s="431"/>
      <c r="X17" s="439"/>
    </row>
    <row r="18" spans="1:24" x14ac:dyDescent="0.25">
      <c r="A18" s="387"/>
      <c r="B18" s="438"/>
      <c r="C18" s="438"/>
      <c r="D18" s="438"/>
      <c r="E18" s="408"/>
      <c r="F18" s="408"/>
      <c r="G18" s="411"/>
      <c r="H18" s="393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393"/>
      <c r="R18" s="433"/>
      <c r="S18" s="279"/>
      <c r="T18" s="279"/>
      <c r="U18" s="429"/>
      <c r="V18" s="430"/>
      <c r="W18" s="431"/>
      <c r="X18" s="439"/>
    </row>
    <row r="19" spans="1:24" x14ac:dyDescent="0.25">
      <c r="A19" s="387"/>
      <c r="B19" s="438"/>
      <c r="C19" s="438"/>
      <c r="D19" s="438"/>
      <c r="E19" s="408"/>
      <c r="F19" s="408"/>
      <c r="G19" s="411"/>
      <c r="H19" s="393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393"/>
      <c r="R19" s="433"/>
      <c r="S19" s="280"/>
      <c r="T19" s="280"/>
      <c r="U19" s="424"/>
      <c r="V19" s="426"/>
      <c r="W19" s="431"/>
      <c r="X19" s="439"/>
    </row>
    <row r="20" spans="1:24" x14ac:dyDescent="0.25">
      <c r="A20" s="387"/>
      <c r="B20" s="438"/>
      <c r="C20" s="438"/>
      <c r="D20" s="438"/>
      <c r="E20" s="408"/>
      <c r="F20" s="408"/>
      <c r="G20" s="411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393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387"/>
      <c r="B21" s="438"/>
      <c r="C21" s="438"/>
      <c r="D21" s="438"/>
      <c r="E21" s="408"/>
      <c r="F21" s="408"/>
      <c r="G21" s="411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393"/>
      <c r="R21" s="423" t="s">
        <v>355</v>
      </c>
      <c r="S21" s="278"/>
      <c r="T21" s="278"/>
      <c r="U21" s="423" t="s">
        <v>356</v>
      </c>
      <c r="V21" s="425" t="s">
        <v>364</v>
      </c>
      <c r="W21" s="440" t="s">
        <v>374</v>
      </c>
      <c r="X21" s="435">
        <v>43962</v>
      </c>
    </row>
    <row r="22" spans="1:24" x14ac:dyDescent="0.25">
      <c r="A22" s="387"/>
      <c r="B22" s="438"/>
      <c r="C22" s="438"/>
      <c r="D22" s="438"/>
      <c r="E22" s="408"/>
      <c r="F22" s="408"/>
      <c r="G22" s="411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393"/>
      <c r="R22" s="424"/>
      <c r="S22" s="280"/>
      <c r="T22" s="280"/>
      <c r="U22" s="424"/>
      <c r="V22" s="426"/>
      <c r="W22" s="441"/>
      <c r="X22" s="437"/>
    </row>
    <row r="23" spans="1:24" ht="14.4" customHeight="1" x14ac:dyDescent="0.25">
      <c r="A23" s="387"/>
      <c r="B23" s="438"/>
      <c r="C23" s="438"/>
      <c r="D23" s="438"/>
      <c r="E23" s="408"/>
      <c r="F23" s="408"/>
      <c r="G23" s="411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393"/>
      <c r="R23" s="433" t="s">
        <v>392</v>
      </c>
      <c r="S23" s="423"/>
      <c r="T23" s="423"/>
      <c r="U23" s="433" t="s">
        <v>456</v>
      </c>
      <c r="V23" s="425" t="s">
        <v>383</v>
      </c>
      <c r="W23" s="427" t="s">
        <v>459</v>
      </c>
      <c r="X23" s="435">
        <v>43966</v>
      </c>
    </row>
    <row r="24" spans="1:24" x14ac:dyDescent="0.25">
      <c r="A24" s="387"/>
      <c r="B24" s="438"/>
      <c r="C24" s="438"/>
      <c r="D24" s="438"/>
      <c r="E24" s="408"/>
      <c r="F24" s="408"/>
      <c r="G24" s="411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393"/>
      <c r="R24" s="433"/>
      <c r="S24" s="429"/>
      <c r="T24" s="429"/>
      <c r="U24" s="433"/>
      <c r="V24" s="430"/>
      <c r="W24" s="434"/>
      <c r="X24" s="436"/>
    </row>
    <row r="25" spans="1:24" x14ac:dyDescent="0.25">
      <c r="A25" s="387"/>
      <c r="B25" s="438"/>
      <c r="C25" s="438"/>
      <c r="D25" s="438"/>
      <c r="E25" s="408"/>
      <c r="F25" s="408"/>
      <c r="G25" s="411"/>
      <c r="H25" s="442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393"/>
      <c r="R25" s="433"/>
      <c r="S25" s="429"/>
      <c r="T25" s="429"/>
      <c r="U25" s="433"/>
      <c r="V25" s="430"/>
      <c r="W25" s="434"/>
      <c r="X25" s="436"/>
    </row>
    <row r="26" spans="1:24" x14ac:dyDescent="0.25">
      <c r="A26" s="387"/>
      <c r="B26" s="438"/>
      <c r="C26" s="438"/>
      <c r="D26" s="438"/>
      <c r="E26" s="408"/>
      <c r="F26" s="408"/>
      <c r="G26" s="411"/>
      <c r="H26" s="422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393"/>
      <c r="R26" s="433"/>
      <c r="S26" s="429"/>
      <c r="T26" s="429"/>
      <c r="U26" s="433"/>
      <c r="V26" s="430"/>
      <c r="W26" s="434"/>
      <c r="X26" s="436"/>
    </row>
    <row r="27" spans="1:24" x14ac:dyDescent="0.25">
      <c r="A27" s="387"/>
      <c r="B27" s="438"/>
      <c r="C27" s="438"/>
      <c r="D27" s="438"/>
      <c r="E27" s="408"/>
      <c r="F27" s="408"/>
      <c r="G27" s="411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393"/>
      <c r="R27" s="433"/>
      <c r="S27" s="429"/>
      <c r="T27" s="429"/>
      <c r="U27" s="433"/>
      <c r="V27" s="430"/>
      <c r="W27" s="434"/>
      <c r="X27" s="436"/>
    </row>
    <row r="28" spans="1:24" x14ac:dyDescent="0.25">
      <c r="A28" s="387"/>
      <c r="B28" s="438"/>
      <c r="C28" s="438"/>
      <c r="D28" s="438"/>
      <c r="E28" s="408"/>
      <c r="F28" s="408"/>
      <c r="G28" s="411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393"/>
      <c r="R28" s="433"/>
      <c r="S28" s="424"/>
      <c r="T28" s="424"/>
      <c r="U28" s="433"/>
      <c r="V28" s="426"/>
      <c r="W28" s="428"/>
      <c r="X28" s="437"/>
    </row>
    <row r="29" spans="1:24" x14ac:dyDescent="0.25">
      <c r="A29" s="387"/>
      <c r="B29" s="438"/>
      <c r="C29" s="438"/>
      <c r="D29" s="438"/>
      <c r="E29" s="408"/>
      <c r="F29" s="408"/>
      <c r="G29" s="411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393"/>
      <c r="R29" s="423" t="s">
        <v>415</v>
      </c>
      <c r="S29" s="278"/>
      <c r="T29" s="278"/>
      <c r="U29" s="423" t="s">
        <v>412</v>
      </c>
      <c r="V29" s="425" t="s">
        <v>413</v>
      </c>
      <c r="W29" s="427" t="s">
        <v>414</v>
      </c>
      <c r="X29" s="435">
        <v>43978</v>
      </c>
    </row>
    <row r="30" spans="1:24" x14ac:dyDescent="0.25">
      <c r="A30" s="387"/>
      <c r="B30" s="438"/>
      <c r="C30" s="438"/>
      <c r="D30" s="438"/>
      <c r="E30" s="408"/>
      <c r="F30" s="408"/>
      <c r="G30" s="411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393"/>
      <c r="R30" s="429"/>
      <c r="S30" s="279"/>
      <c r="T30" s="279"/>
      <c r="U30" s="429"/>
      <c r="V30" s="430"/>
      <c r="W30" s="434"/>
      <c r="X30" s="436"/>
    </row>
    <row r="31" spans="1:24" x14ac:dyDescent="0.25">
      <c r="A31" s="387"/>
      <c r="B31" s="438"/>
      <c r="C31" s="438"/>
      <c r="D31" s="438"/>
      <c r="E31" s="408"/>
      <c r="F31" s="408"/>
      <c r="G31" s="411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393"/>
      <c r="R31" s="424"/>
      <c r="S31" s="280"/>
      <c r="T31" s="280"/>
      <c r="U31" s="424"/>
      <c r="V31" s="426"/>
      <c r="W31" s="428"/>
      <c r="X31" s="437"/>
    </row>
    <row r="32" spans="1:24" x14ac:dyDescent="0.25">
      <c r="A32" s="387"/>
      <c r="B32" s="438"/>
      <c r="C32" s="438"/>
      <c r="D32" s="438"/>
      <c r="E32" s="408"/>
      <c r="F32" s="408"/>
      <c r="G32" s="411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393"/>
      <c r="R32" s="423" t="s">
        <v>432</v>
      </c>
      <c r="S32" s="278"/>
      <c r="T32" s="278"/>
      <c r="U32" s="423" t="s">
        <v>433</v>
      </c>
      <c r="V32" s="425" t="s">
        <v>434</v>
      </c>
      <c r="W32" s="427" t="s">
        <v>435</v>
      </c>
      <c r="X32" s="435">
        <v>43984</v>
      </c>
    </row>
    <row r="33" spans="1:24" x14ac:dyDescent="0.25">
      <c r="A33" s="387"/>
      <c r="B33" s="438"/>
      <c r="C33" s="438"/>
      <c r="D33" s="438"/>
      <c r="E33" s="408"/>
      <c r="F33" s="408"/>
      <c r="G33" s="411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393"/>
      <c r="R33" s="429"/>
      <c r="S33" s="279"/>
      <c r="T33" s="279"/>
      <c r="U33" s="429"/>
      <c r="V33" s="430"/>
      <c r="W33" s="434"/>
      <c r="X33" s="436"/>
    </row>
    <row r="34" spans="1:24" x14ac:dyDescent="0.25">
      <c r="A34" s="387"/>
      <c r="B34" s="438"/>
      <c r="C34" s="438"/>
      <c r="D34" s="438"/>
      <c r="E34" s="408"/>
      <c r="F34" s="408"/>
      <c r="G34" s="411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393"/>
      <c r="R34" s="424"/>
      <c r="S34" s="280"/>
      <c r="T34" s="280"/>
      <c r="U34" s="424"/>
      <c r="V34" s="426"/>
      <c r="W34" s="428"/>
      <c r="X34" s="437"/>
    </row>
    <row r="35" spans="1:24" x14ac:dyDescent="0.25">
      <c r="A35" s="387"/>
      <c r="B35" s="438"/>
      <c r="C35" s="438"/>
      <c r="D35" s="438"/>
      <c r="E35" s="408"/>
      <c r="F35" s="408"/>
      <c r="G35" s="411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393"/>
      <c r="R35" s="423" t="s">
        <v>455</v>
      </c>
      <c r="S35" s="278"/>
      <c r="T35" s="278"/>
      <c r="U35" s="423" t="s">
        <v>457</v>
      </c>
      <c r="V35" s="425" t="s">
        <v>458</v>
      </c>
      <c r="W35" s="427" t="s">
        <v>460</v>
      </c>
      <c r="X35" s="243">
        <v>43987</v>
      </c>
    </row>
    <row r="36" spans="1:24" x14ac:dyDescent="0.25">
      <c r="A36" s="387"/>
      <c r="B36" s="438"/>
      <c r="C36" s="438"/>
      <c r="D36" s="438"/>
      <c r="E36" s="408"/>
      <c r="F36" s="408"/>
      <c r="G36" s="411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393"/>
      <c r="R36" s="429"/>
      <c r="S36" s="279"/>
      <c r="T36" s="279"/>
      <c r="U36" s="429"/>
      <c r="V36" s="430"/>
      <c r="W36" s="434"/>
      <c r="X36" s="435">
        <v>43990</v>
      </c>
    </row>
    <row r="37" spans="1:24" x14ac:dyDescent="0.25">
      <c r="A37" s="387"/>
      <c r="B37" s="438"/>
      <c r="C37" s="438"/>
      <c r="D37" s="438"/>
      <c r="E37" s="408"/>
      <c r="F37" s="408"/>
      <c r="G37" s="411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393"/>
      <c r="R37" s="429"/>
      <c r="S37" s="279"/>
      <c r="T37" s="279"/>
      <c r="U37" s="429"/>
      <c r="V37" s="430"/>
      <c r="W37" s="434"/>
      <c r="X37" s="436"/>
    </row>
    <row r="38" spans="1:24" x14ac:dyDescent="0.25">
      <c r="A38" s="387"/>
      <c r="B38" s="438"/>
      <c r="C38" s="438"/>
      <c r="D38" s="438"/>
      <c r="E38" s="408"/>
      <c r="F38" s="408"/>
      <c r="G38" s="411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393"/>
      <c r="R38" s="424"/>
      <c r="S38" s="280"/>
      <c r="T38" s="280"/>
      <c r="U38" s="424"/>
      <c r="V38" s="426"/>
      <c r="W38" s="428"/>
      <c r="X38" s="437"/>
    </row>
    <row r="39" spans="1:24" x14ac:dyDescent="0.25">
      <c r="A39" s="387"/>
      <c r="B39" s="438"/>
      <c r="C39" s="438"/>
      <c r="D39" s="438"/>
      <c r="E39" s="408"/>
      <c r="F39" s="408"/>
      <c r="G39" s="411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21" t="s">
        <v>521</v>
      </c>
      <c r="P39" s="285">
        <v>3379</v>
      </c>
      <c r="Q39" s="393"/>
      <c r="R39" s="423" t="s">
        <v>522</v>
      </c>
      <c r="S39" s="423"/>
      <c r="T39" s="423" t="s">
        <v>523</v>
      </c>
      <c r="U39" s="423" t="s">
        <v>524</v>
      </c>
      <c r="V39" s="425" t="s">
        <v>525</v>
      </c>
      <c r="W39" s="427" t="s">
        <v>526</v>
      </c>
      <c r="X39" s="287">
        <v>44006</v>
      </c>
    </row>
    <row r="40" spans="1:24" x14ac:dyDescent="0.25">
      <c r="A40" s="387"/>
      <c r="B40" s="438"/>
      <c r="C40" s="438"/>
      <c r="D40" s="438"/>
      <c r="E40" s="408"/>
      <c r="F40" s="408"/>
      <c r="G40" s="411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2"/>
      <c r="P40" s="285">
        <v>3380</v>
      </c>
      <c r="Q40" s="393"/>
      <c r="R40" s="429"/>
      <c r="S40" s="429"/>
      <c r="T40" s="429"/>
      <c r="U40" s="429"/>
      <c r="V40" s="430"/>
      <c r="W40" s="434"/>
      <c r="X40" s="435">
        <v>44010</v>
      </c>
    </row>
    <row r="41" spans="1:24" x14ac:dyDescent="0.25">
      <c r="A41" s="387"/>
      <c r="B41" s="438"/>
      <c r="C41" s="438"/>
      <c r="D41" s="438"/>
      <c r="E41" s="408"/>
      <c r="F41" s="408"/>
      <c r="G41" s="411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2"/>
      <c r="P41" s="283">
        <v>3381</v>
      </c>
      <c r="Q41" s="393"/>
      <c r="R41" s="424"/>
      <c r="S41" s="424"/>
      <c r="T41" s="424"/>
      <c r="U41" s="424"/>
      <c r="V41" s="426"/>
      <c r="W41" s="428"/>
      <c r="X41" s="437"/>
    </row>
    <row r="42" spans="1:24" x14ac:dyDescent="0.25">
      <c r="A42" s="387"/>
      <c r="B42" s="438"/>
      <c r="C42" s="438"/>
      <c r="D42" s="438"/>
      <c r="E42" s="408"/>
      <c r="F42" s="408"/>
      <c r="G42" s="411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2"/>
      <c r="P42" s="301">
        <v>3385</v>
      </c>
      <c r="Q42" s="393"/>
      <c r="R42" s="423" t="s">
        <v>556</v>
      </c>
      <c r="S42" s="423"/>
      <c r="T42" s="423"/>
      <c r="U42" s="423" t="s">
        <v>557</v>
      </c>
      <c r="V42" s="425" t="s">
        <v>558</v>
      </c>
      <c r="W42" s="427" t="s">
        <v>559</v>
      </c>
      <c r="X42" s="435">
        <v>44048</v>
      </c>
    </row>
    <row r="43" spans="1:24" x14ac:dyDescent="0.25">
      <c r="A43" s="387"/>
      <c r="B43" s="438"/>
      <c r="C43" s="438"/>
      <c r="D43" s="438"/>
      <c r="E43" s="408"/>
      <c r="F43" s="408"/>
      <c r="G43" s="411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2"/>
      <c r="P43" s="301">
        <v>3386</v>
      </c>
      <c r="Q43" s="393"/>
      <c r="R43" s="424"/>
      <c r="S43" s="424"/>
      <c r="T43" s="424"/>
      <c r="U43" s="424"/>
      <c r="V43" s="426"/>
      <c r="W43" s="428"/>
      <c r="X43" s="437"/>
    </row>
    <row r="44" spans="1:24" x14ac:dyDescent="0.25">
      <c r="A44" s="387"/>
      <c r="B44" s="438"/>
      <c r="C44" s="438"/>
      <c r="D44" s="438"/>
      <c r="E44" s="408"/>
      <c r="F44" s="408"/>
      <c r="G44" s="411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2"/>
      <c r="P44" s="314">
        <v>3389</v>
      </c>
      <c r="Q44" s="393"/>
      <c r="R44" s="423" t="s">
        <v>581</v>
      </c>
      <c r="S44" s="423" t="s">
        <v>582</v>
      </c>
      <c r="T44" s="423" t="s">
        <v>583</v>
      </c>
      <c r="U44" s="423" t="s">
        <v>584</v>
      </c>
      <c r="V44" s="425" t="s">
        <v>585</v>
      </c>
      <c r="W44" s="427" t="s">
        <v>586</v>
      </c>
      <c r="X44" s="435">
        <v>44053</v>
      </c>
    </row>
    <row r="45" spans="1:24" x14ac:dyDescent="0.25">
      <c r="A45" s="387"/>
      <c r="B45" s="438"/>
      <c r="C45" s="438"/>
      <c r="D45" s="438"/>
      <c r="E45" s="408"/>
      <c r="F45" s="408"/>
      <c r="G45" s="411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2"/>
      <c r="P45" s="314">
        <v>3390</v>
      </c>
      <c r="Q45" s="393"/>
      <c r="R45" s="424"/>
      <c r="S45" s="424"/>
      <c r="T45" s="424"/>
      <c r="U45" s="424"/>
      <c r="V45" s="426"/>
      <c r="W45" s="428"/>
      <c r="X45" s="437"/>
    </row>
    <row r="46" spans="1:24" x14ac:dyDescent="0.25">
      <c r="A46" s="387"/>
      <c r="B46" s="438"/>
      <c r="C46" s="438"/>
      <c r="D46" s="438"/>
      <c r="E46" s="408"/>
      <c r="F46" s="408"/>
      <c r="G46" s="411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42"/>
      <c r="P46" s="336">
        <v>3394</v>
      </c>
      <c r="Q46" s="393"/>
      <c r="R46" s="423" t="s">
        <v>648</v>
      </c>
      <c r="S46" s="423" t="s">
        <v>642</v>
      </c>
      <c r="T46" s="423" t="s">
        <v>643</v>
      </c>
      <c r="U46" s="423" t="s">
        <v>644</v>
      </c>
      <c r="V46" s="425" t="s">
        <v>645</v>
      </c>
      <c r="W46" s="427" t="s">
        <v>646</v>
      </c>
      <c r="X46" s="435">
        <v>44068</v>
      </c>
    </row>
    <row r="47" spans="1:24" x14ac:dyDescent="0.25">
      <c r="A47" s="387"/>
      <c r="B47" s="438"/>
      <c r="C47" s="438"/>
      <c r="D47" s="438"/>
      <c r="E47" s="408"/>
      <c r="F47" s="408"/>
      <c r="G47" s="411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22"/>
      <c r="P47" s="336">
        <v>3395</v>
      </c>
      <c r="Q47" s="393"/>
      <c r="R47" s="424"/>
      <c r="S47" s="424"/>
      <c r="T47" s="424"/>
      <c r="U47" s="424"/>
      <c r="V47" s="426"/>
      <c r="W47" s="428"/>
      <c r="X47" s="437"/>
    </row>
    <row r="48" spans="1:24" ht="28.8" x14ac:dyDescent="0.25">
      <c r="A48" s="387"/>
      <c r="B48" s="438"/>
      <c r="C48" s="438"/>
      <c r="D48" s="438"/>
      <c r="E48" s="408"/>
      <c r="F48" s="408"/>
      <c r="G48" s="411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393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387"/>
      <c r="B49" s="438"/>
      <c r="C49" s="438"/>
      <c r="D49" s="438"/>
      <c r="E49" s="408"/>
      <c r="F49" s="408"/>
      <c r="G49" s="411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393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387" t="s">
        <v>288</v>
      </c>
      <c r="B50" s="438"/>
      <c r="C50" s="438"/>
      <c r="D50" s="438"/>
      <c r="E50" s="408"/>
      <c r="F50" s="408"/>
      <c r="G50" s="411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393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387"/>
      <c r="B51" s="438"/>
      <c r="C51" s="438"/>
      <c r="D51" s="438"/>
      <c r="E51" s="408"/>
      <c r="F51" s="408"/>
      <c r="G51" s="411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394"/>
      <c r="R51" s="393" t="s">
        <v>297</v>
      </c>
      <c r="S51" s="421"/>
      <c r="T51" s="421" t="s">
        <v>624</v>
      </c>
      <c r="U51" s="421" t="s">
        <v>621</v>
      </c>
      <c r="V51" s="444" t="s">
        <v>622</v>
      </c>
      <c r="W51" s="419" t="s">
        <v>623</v>
      </c>
      <c r="X51" s="439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387"/>
      <c r="B52" s="438"/>
      <c r="C52" s="438"/>
      <c r="D52" s="438"/>
      <c r="E52" s="408"/>
      <c r="F52" s="408"/>
      <c r="G52" s="411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394"/>
      <c r="R52" s="393"/>
      <c r="S52" s="422"/>
      <c r="T52" s="422"/>
      <c r="U52" s="422"/>
      <c r="V52" s="445"/>
      <c r="W52" s="420"/>
      <c r="X52" s="439"/>
      <c r="Y52" s="183"/>
      <c r="Z52" s="183"/>
      <c r="AA52" s="183"/>
      <c r="AB52" s="183"/>
      <c r="AC52" s="183"/>
      <c r="AD52" s="183"/>
    </row>
    <row r="53" spans="1:30" s="7" customFormat="1" x14ac:dyDescent="0.25">
      <c r="A53" s="387"/>
      <c r="B53" s="438"/>
      <c r="C53" s="438"/>
      <c r="D53" s="438"/>
      <c r="E53" s="408"/>
      <c r="F53" s="408"/>
      <c r="G53" s="411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394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387"/>
      <c r="B54" s="438"/>
      <c r="C54" s="438"/>
      <c r="D54" s="438"/>
      <c r="E54" s="408"/>
      <c r="F54" s="408"/>
      <c r="G54" s="411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394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387"/>
      <c r="B55" s="438"/>
      <c r="C55" s="438"/>
      <c r="D55" s="438"/>
      <c r="E55" s="408"/>
      <c r="F55" s="408"/>
      <c r="G55" s="411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394"/>
      <c r="R55" s="393" t="s">
        <v>318</v>
      </c>
      <c r="S55" s="282"/>
      <c r="T55" s="282"/>
      <c r="U55" s="421"/>
      <c r="V55" s="444"/>
      <c r="W55" s="446"/>
      <c r="X55" s="439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387"/>
      <c r="B56" s="438"/>
      <c r="C56" s="438"/>
      <c r="D56" s="438"/>
      <c r="E56" s="408"/>
      <c r="F56" s="408"/>
      <c r="G56" s="411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394"/>
      <c r="R56" s="393"/>
      <c r="S56" s="281"/>
      <c r="T56" s="281"/>
      <c r="U56" s="422"/>
      <c r="V56" s="445"/>
      <c r="W56" s="420"/>
      <c r="X56" s="439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387"/>
      <c r="B57" s="438"/>
      <c r="C57" s="438"/>
      <c r="D57" s="438"/>
      <c r="E57" s="408"/>
      <c r="F57" s="408"/>
      <c r="G57" s="411"/>
      <c r="H57" s="393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394"/>
      <c r="R57" s="433" t="s">
        <v>323</v>
      </c>
      <c r="S57" s="423"/>
      <c r="T57" s="423"/>
      <c r="U57" s="433" t="s">
        <v>377</v>
      </c>
      <c r="V57" s="432" t="s">
        <v>378</v>
      </c>
      <c r="W57" s="394" t="s">
        <v>379</v>
      </c>
      <c r="X57" s="439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387"/>
      <c r="B58" s="438"/>
      <c r="C58" s="438"/>
      <c r="D58" s="438"/>
      <c r="E58" s="408"/>
      <c r="F58" s="408"/>
      <c r="G58" s="411"/>
      <c r="H58" s="393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394"/>
      <c r="R58" s="433"/>
      <c r="S58" s="429"/>
      <c r="T58" s="429"/>
      <c r="U58" s="433"/>
      <c r="V58" s="432"/>
      <c r="W58" s="394"/>
      <c r="X58" s="439"/>
      <c r="Y58" s="183"/>
      <c r="Z58" s="183"/>
      <c r="AA58" s="183"/>
      <c r="AB58" s="183"/>
      <c r="AC58" s="183"/>
      <c r="AD58" s="183"/>
    </row>
    <row r="59" spans="1:30" s="7" customFormat="1" x14ac:dyDescent="0.25">
      <c r="A59" s="387"/>
      <c r="B59" s="438"/>
      <c r="C59" s="438"/>
      <c r="D59" s="438"/>
      <c r="E59" s="408"/>
      <c r="F59" s="408"/>
      <c r="G59" s="411"/>
      <c r="H59" s="393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394"/>
      <c r="R59" s="433"/>
      <c r="S59" s="429"/>
      <c r="T59" s="429"/>
      <c r="U59" s="433"/>
      <c r="V59" s="432"/>
      <c r="W59" s="394"/>
      <c r="X59" s="439"/>
      <c r="Y59" s="183"/>
      <c r="Z59" s="183"/>
      <c r="AA59" s="183"/>
      <c r="AB59" s="183"/>
      <c r="AC59" s="183"/>
      <c r="AD59" s="183"/>
    </row>
    <row r="60" spans="1:30" s="7" customFormat="1" x14ac:dyDescent="0.25">
      <c r="A60" s="387"/>
      <c r="B60" s="438"/>
      <c r="C60" s="438"/>
      <c r="D60" s="438"/>
      <c r="E60" s="408"/>
      <c r="F60" s="408"/>
      <c r="G60" s="411"/>
      <c r="H60" s="393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394"/>
      <c r="R60" s="433"/>
      <c r="S60" s="429"/>
      <c r="T60" s="429"/>
      <c r="U60" s="433"/>
      <c r="V60" s="432"/>
      <c r="W60" s="394"/>
      <c r="X60" s="439"/>
      <c r="Y60" s="183"/>
      <c r="Z60" s="183"/>
      <c r="AA60" s="183"/>
      <c r="AB60" s="183"/>
      <c r="AC60" s="183"/>
      <c r="AD60" s="183"/>
    </row>
    <row r="61" spans="1:30" s="7" customFormat="1" x14ac:dyDescent="0.25">
      <c r="A61" s="387"/>
      <c r="B61" s="438"/>
      <c r="C61" s="438"/>
      <c r="D61" s="438"/>
      <c r="E61" s="408"/>
      <c r="F61" s="408"/>
      <c r="G61" s="411"/>
      <c r="H61" s="393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394"/>
      <c r="R61" s="433"/>
      <c r="S61" s="429"/>
      <c r="T61" s="429"/>
      <c r="U61" s="433"/>
      <c r="V61" s="432"/>
      <c r="W61" s="394"/>
      <c r="X61" s="439"/>
      <c r="Y61" s="183"/>
      <c r="Z61" s="183"/>
      <c r="AA61" s="183"/>
      <c r="AB61" s="183"/>
      <c r="AC61" s="183"/>
      <c r="AD61" s="183"/>
    </row>
    <row r="62" spans="1:30" s="7" customFormat="1" x14ac:dyDescent="0.25">
      <c r="A62" s="387"/>
      <c r="B62" s="438"/>
      <c r="C62" s="438"/>
      <c r="D62" s="438"/>
      <c r="E62" s="408"/>
      <c r="F62" s="408"/>
      <c r="G62" s="411"/>
      <c r="H62" s="393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394"/>
      <c r="R62" s="433"/>
      <c r="S62" s="429"/>
      <c r="T62" s="429"/>
      <c r="U62" s="433"/>
      <c r="V62" s="432"/>
      <c r="W62" s="394"/>
      <c r="X62" s="439"/>
      <c r="Y62" s="183"/>
      <c r="Z62" s="183"/>
      <c r="AA62" s="183"/>
      <c r="AB62" s="183"/>
      <c r="AC62" s="183"/>
      <c r="AD62" s="183"/>
    </row>
    <row r="63" spans="1:30" s="7" customFormat="1" x14ac:dyDescent="0.25">
      <c r="A63" s="387"/>
      <c r="B63" s="438"/>
      <c r="C63" s="438"/>
      <c r="D63" s="438"/>
      <c r="E63" s="408"/>
      <c r="F63" s="408"/>
      <c r="G63" s="411"/>
      <c r="H63" s="393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394"/>
      <c r="R63" s="433"/>
      <c r="S63" s="429"/>
      <c r="T63" s="429"/>
      <c r="U63" s="433"/>
      <c r="V63" s="432"/>
      <c r="W63" s="394"/>
      <c r="X63" s="439"/>
      <c r="Y63" s="183"/>
      <c r="Z63" s="183"/>
      <c r="AA63" s="183"/>
      <c r="AB63" s="183"/>
      <c r="AC63" s="183"/>
      <c r="AD63" s="183"/>
    </row>
    <row r="64" spans="1:30" s="7" customFormat="1" x14ac:dyDescent="0.25">
      <c r="A64" s="387"/>
      <c r="B64" s="438"/>
      <c r="C64" s="438"/>
      <c r="D64" s="438"/>
      <c r="E64" s="408"/>
      <c r="F64" s="408"/>
      <c r="G64" s="411"/>
      <c r="H64" s="393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394"/>
      <c r="R64" s="433"/>
      <c r="S64" s="429"/>
      <c r="T64" s="429"/>
      <c r="U64" s="433"/>
      <c r="V64" s="432"/>
      <c r="W64" s="394"/>
      <c r="X64" s="439"/>
      <c r="Y64" s="183"/>
      <c r="Z64" s="183"/>
      <c r="AA64" s="183"/>
      <c r="AB64" s="183"/>
      <c r="AC64" s="183"/>
      <c r="AD64" s="183"/>
    </row>
    <row r="65" spans="1:30" s="7" customFormat="1" x14ac:dyDescent="0.25">
      <c r="A65" s="387"/>
      <c r="B65" s="438"/>
      <c r="C65" s="438"/>
      <c r="D65" s="438"/>
      <c r="E65" s="408"/>
      <c r="F65" s="408"/>
      <c r="G65" s="411"/>
      <c r="H65" s="393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394"/>
      <c r="R65" s="433"/>
      <c r="S65" s="429"/>
      <c r="T65" s="429"/>
      <c r="U65" s="433"/>
      <c r="V65" s="432"/>
      <c r="W65" s="394"/>
      <c r="X65" s="439"/>
      <c r="Y65" s="183"/>
      <c r="Z65" s="183"/>
      <c r="AA65" s="183"/>
      <c r="AB65" s="183"/>
      <c r="AC65" s="183"/>
      <c r="AD65" s="183"/>
    </row>
    <row r="66" spans="1:30" s="7" customFormat="1" x14ac:dyDescent="0.25">
      <c r="A66" s="387"/>
      <c r="B66" s="438"/>
      <c r="C66" s="438"/>
      <c r="D66" s="438"/>
      <c r="E66" s="408"/>
      <c r="F66" s="408"/>
      <c r="G66" s="411"/>
      <c r="H66" s="393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394"/>
      <c r="R66" s="433"/>
      <c r="S66" s="424"/>
      <c r="T66" s="424"/>
      <c r="U66" s="433"/>
      <c r="V66" s="432"/>
      <c r="W66" s="394"/>
      <c r="X66" s="439"/>
      <c r="Y66" s="183"/>
      <c r="Z66" s="183"/>
      <c r="AA66" s="183"/>
      <c r="AB66" s="183"/>
      <c r="AC66" s="183"/>
      <c r="AD66" s="183"/>
    </row>
    <row r="67" spans="1:30" s="7" customFormat="1" x14ac:dyDescent="0.25">
      <c r="A67" s="387"/>
      <c r="B67" s="438"/>
      <c r="C67" s="438"/>
      <c r="D67" s="438"/>
      <c r="E67" s="408"/>
      <c r="F67" s="408"/>
      <c r="G67" s="411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394"/>
      <c r="R67" s="433" t="s">
        <v>349</v>
      </c>
      <c r="S67" s="423"/>
      <c r="T67" s="423"/>
      <c r="U67" s="433" t="s">
        <v>351</v>
      </c>
      <c r="V67" s="432" t="s">
        <v>363</v>
      </c>
      <c r="W67" s="394" t="s">
        <v>375</v>
      </c>
      <c r="X67" s="439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387"/>
      <c r="B68" s="438"/>
      <c r="C68" s="438"/>
      <c r="D68" s="438"/>
      <c r="E68" s="408"/>
      <c r="F68" s="408"/>
      <c r="G68" s="411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394"/>
      <c r="R68" s="433"/>
      <c r="S68" s="424"/>
      <c r="T68" s="424"/>
      <c r="U68" s="433"/>
      <c r="V68" s="432"/>
      <c r="W68" s="394"/>
      <c r="X68" s="439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387"/>
      <c r="B69" s="438"/>
      <c r="C69" s="438"/>
      <c r="D69" s="438"/>
      <c r="E69" s="408"/>
      <c r="F69" s="408"/>
      <c r="G69" s="411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394"/>
      <c r="R69" s="433" t="s">
        <v>419</v>
      </c>
      <c r="S69" s="423"/>
      <c r="T69" s="423"/>
      <c r="U69" s="433" t="s">
        <v>371</v>
      </c>
      <c r="V69" s="432" t="s">
        <v>372</v>
      </c>
      <c r="W69" s="394" t="s">
        <v>373</v>
      </c>
      <c r="X69" s="439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387"/>
      <c r="B70" s="438"/>
      <c r="C70" s="438"/>
      <c r="D70" s="438"/>
      <c r="E70" s="408"/>
      <c r="F70" s="408"/>
      <c r="G70" s="411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394"/>
      <c r="R70" s="433"/>
      <c r="S70" s="424"/>
      <c r="T70" s="424"/>
      <c r="U70" s="433"/>
      <c r="V70" s="432"/>
      <c r="W70" s="394"/>
      <c r="X70" s="439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387"/>
      <c r="B71" s="438"/>
      <c r="C71" s="438"/>
      <c r="D71" s="438"/>
      <c r="E71" s="408"/>
      <c r="F71" s="408"/>
      <c r="G71" s="411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394"/>
      <c r="R71" s="433" t="s">
        <v>394</v>
      </c>
      <c r="S71" s="423"/>
      <c r="T71" s="423"/>
      <c r="U71" s="433" t="s">
        <v>397</v>
      </c>
      <c r="V71" s="432" t="s">
        <v>398</v>
      </c>
      <c r="W71" s="443" t="s">
        <v>399</v>
      </c>
      <c r="X71" s="439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387"/>
      <c r="B72" s="438"/>
      <c r="C72" s="438"/>
      <c r="D72" s="438"/>
      <c r="E72" s="408"/>
      <c r="F72" s="408"/>
      <c r="G72" s="411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394"/>
      <c r="R72" s="433"/>
      <c r="S72" s="424"/>
      <c r="T72" s="424"/>
      <c r="U72" s="433"/>
      <c r="V72" s="432"/>
      <c r="W72" s="443"/>
      <c r="X72" s="439"/>
      <c r="Y72" s="183"/>
      <c r="Z72" s="183"/>
      <c r="AA72" s="183"/>
      <c r="AB72" s="183"/>
      <c r="AC72" s="183"/>
      <c r="AD72" s="183"/>
    </row>
    <row r="73" spans="1:30" s="7" customFormat="1" x14ac:dyDescent="0.25">
      <c r="A73" s="387"/>
      <c r="B73" s="438"/>
      <c r="C73" s="438"/>
      <c r="D73" s="438"/>
      <c r="E73" s="408"/>
      <c r="F73" s="408"/>
      <c r="G73" s="411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394"/>
      <c r="R73" s="433" t="s">
        <v>404</v>
      </c>
      <c r="S73" s="423"/>
      <c r="T73" s="423"/>
      <c r="U73" s="433" t="s">
        <v>405</v>
      </c>
      <c r="V73" s="432" t="s">
        <v>406</v>
      </c>
      <c r="W73" s="443" t="s">
        <v>407</v>
      </c>
      <c r="X73" s="439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387"/>
      <c r="B74" s="438"/>
      <c r="C74" s="438"/>
      <c r="D74" s="438"/>
      <c r="E74" s="408"/>
      <c r="F74" s="408"/>
      <c r="G74" s="411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394"/>
      <c r="R74" s="433"/>
      <c r="S74" s="424"/>
      <c r="T74" s="424"/>
      <c r="U74" s="433"/>
      <c r="V74" s="432"/>
      <c r="W74" s="443"/>
      <c r="X74" s="439"/>
      <c r="Y74" s="183"/>
      <c r="Z74" s="183"/>
      <c r="AA74" s="183"/>
      <c r="AB74" s="183"/>
      <c r="AC74" s="183"/>
      <c r="AD74" s="183"/>
    </row>
    <row r="75" spans="1:30" s="7" customFormat="1" x14ac:dyDescent="0.25">
      <c r="A75" s="387"/>
      <c r="B75" s="438"/>
      <c r="C75" s="438"/>
      <c r="D75" s="438"/>
      <c r="E75" s="408"/>
      <c r="F75" s="408"/>
      <c r="G75" s="411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394"/>
      <c r="R75" s="423" t="s">
        <v>418</v>
      </c>
      <c r="S75" s="278"/>
      <c r="T75" s="278"/>
      <c r="U75" s="423" t="s">
        <v>412</v>
      </c>
      <c r="V75" s="425" t="s">
        <v>413</v>
      </c>
      <c r="W75" s="427" t="s">
        <v>414</v>
      </c>
      <c r="X75" s="435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387"/>
      <c r="B76" s="438"/>
      <c r="C76" s="438"/>
      <c r="D76" s="438"/>
      <c r="E76" s="408"/>
      <c r="F76" s="408"/>
      <c r="G76" s="411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394"/>
      <c r="R76" s="429"/>
      <c r="S76" s="279"/>
      <c r="T76" s="279"/>
      <c r="U76" s="429"/>
      <c r="V76" s="430"/>
      <c r="W76" s="434"/>
      <c r="X76" s="436"/>
      <c r="Y76" s="183"/>
      <c r="Z76" s="183"/>
      <c r="AA76" s="183"/>
      <c r="AB76" s="183"/>
      <c r="AC76" s="183"/>
      <c r="AD76" s="183"/>
    </row>
    <row r="77" spans="1:30" s="7" customFormat="1" x14ac:dyDescent="0.25">
      <c r="A77" s="387"/>
      <c r="B77" s="438"/>
      <c r="C77" s="438"/>
      <c r="D77" s="438"/>
      <c r="E77" s="408"/>
      <c r="F77" s="408"/>
      <c r="G77" s="411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394"/>
      <c r="R77" s="424"/>
      <c r="S77" s="280"/>
      <c r="T77" s="280"/>
      <c r="U77" s="424"/>
      <c r="V77" s="426"/>
      <c r="W77" s="428"/>
      <c r="X77" s="437"/>
      <c r="Y77" s="183"/>
      <c r="Z77" s="183"/>
      <c r="AA77" s="183"/>
      <c r="AB77" s="183"/>
      <c r="AC77" s="183"/>
      <c r="AD77" s="183"/>
    </row>
    <row r="78" spans="1:30" s="7" customFormat="1" x14ac:dyDescent="0.25">
      <c r="A78" s="387"/>
      <c r="B78" s="438"/>
      <c r="C78" s="438"/>
      <c r="D78" s="438"/>
      <c r="E78" s="408"/>
      <c r="F78" s="408"/>
      <c r="G78" s="411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394"/>
      <c r="R78" s="423" t="s">
        <v>440</v>
      </c>
      <c r="S78" s="278"/>
      <c r="T78" s="278"/>
      <c r="U78" s="423" t="s">
        <v>441</v>
      </c>
      <c r="V78" s="425" t="s">
        <v>442</v>
      </c>
      <c r="W78" s="427" t="s">
        <v>443</v>
      </c>
      <c r="X78" s="435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387"/>
      <c r="B79" s="438"/>
      <c r="C79" s="438"/>
      <c r="D79" s="438"/>
      <c r="E79" s="408"/>
      <c r="F79" s="408"/>
      <c r="G79" s="411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394"/>
      <c r="R79" s="429"/>
      <c r="S79" s="279"/>
      <c r="T79" s="279"/>
      <c r="U79" s="429"/>
      <c r="V79" s="430"/>
      <c r="W79" s="434"/>
      <c r="X79" s="436"/>
      <c r="Y79" s="183"/>
      <c r="Z79" s="183"/>
      <c r="AA79" s="183"/>
      <c r="AB79" s="183"/>
      <c r="AC79" s="183"/>
      <c r="AD79" s="183"/>
    </row>
    <row r="80" spans="1:30" s="7" customFormat="1" x14ac:dyDescent="0.25">
      <c r="A80" s="387"/>
      <c r="B80" s="438"/>
      <c r="C80" s="438"/>
      <c r="D80" s="438"/>
      <c r="E80" s="408"/>
      <c r="F80" s="408"/>
      <c r="G80" s="411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394"/>
      <c r="R80" s="424"/>
      <c r="S80" s="280"/>
      <c r="T80" s="280"/>
      <c r="U80" s="424"/>
      <c r="V80" s="426"/>
      <c r="W80" s="428"/>
      <c r="X80" s="437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387"/>
      <c r="B81" s="438"/>
      <c r="C81" s="438"/>
      <c r="D81" s="438"/>
      <c r="E81" s="408"/>
      <c r="F81" s="408"/>
      <c r="G81" s="411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394"/>
      <c r="R81" s="423" t="s">
        <v>602</v>
      </c>
      <c r="S81" s="278"/>
      <c r="T81" s="278"/>
      <c r="U81" s="423" t="s">
        <v>470</v>
      </c>
      <c r="V81" s="425" t="s">
        <v>472</v>
      </c>
      <c r="W81" s="427" t="s">
        <v>473</v>
      </c>
      <c r="X81" s="435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387"/>
      <c r="B82" s="438"/>
      <c r="C82" s="438"/>
      <c r="D82" s="438"/>
      <c r="E82" s="408"/>
      <c r="F82" s="408"/>
      <c r="G82" s="411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394"/>
      <c r="R82" s="424"/>
      <c r="S82" s="280"/>
      <c r="T82" s="280"/>
      <c r="U82" s="424"/>
      <c r="V82" s="426"/>
      <c r="W82" s="428"/>
      <c r="X82" s="437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387"/>
      <c r="B83" s="438"/>
      <c r="C83" s="438"/>
      <c r="D83" s="438"/>
      <c r="E83" s="408"/>
      <c r="F83" s="408"/>
      <c r="G83" s="411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394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387"/>
      <c r="B84" s="438"/>
      <c r="C84" s="438"/>
      <c r="D84" s="438"/>
      <c r="E84" s="408"/>
      <c r="F84" s="408"/>
      <c r="G84" s="411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394"/>
      <c r="R84" s="423" t="s">
        <v>601</v>
      </c>
      <c r="S84" s="423" t="s">
        <v>515</v>
      </c>
      <c r="T84" s="423" t="s">
        <v>514</v>
      </c>
      <c r="U84" s="423" t="s">
        <v>489</v>
      </c>
      <c r="V84" s="425" t="s">
        <v>490</v>
      </c>
      <c r="W84" s="427" t="s">
        <v>491</v>
      </c>
      <c r="X84" s="435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387"/>
      <c r="B85" s="438"/>
      <c r="C85" s="438"/>
      <c r="D85" s="438"/>
      <c r="E85" s="408"/>
      <c r="F85" s="408"/>
      <c r="G85" s="411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394"/>
      <c r="R85" s="424"/>
      <c r="S85" s="424"/>
      <c r="T85" s="424"/>
      <c r="U85" s="424"/>
      <c r="V85" s="426"/>
      <c r="W85" s="428"/>
      <c r="X85" s="437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387"/>
      <c r="B86" s="438"/>
      <c r="C86" s="438"/>
      <c r="D86" s="438"/>
      <c r="E86" s="408"/>
      <c r="F86" s="408"/>
      <c r="G86" s="411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394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387"/>
      <c r="B87" s="438"/>
      <c r="C87" s="438"/>
      <c r="D87" s="438"/>
      <c r="E87" s="408"/>
      <c r="F87" s="408"/>
      <c r="G87" s="411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394"/>
      <c r="R87" s="423" t="s">
        <v>600</v>
      </c>
      <c r="S87" s="423" t="s">
        <v>544</v>
      </c>
      <c r="T87" s="423" t="s">
        <v>545</v>
      </c>
      <c r="U87" s="423" t="s">
        <v>552</v>
      </c>
      <c r="V87" s="425" t="s">
        <v>553</v>
      </c>
      <c r="W87" s="427" t="s">
        <v>554</v>
      </c>
      <c r="X87" s="435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387"/>
      <c r="B88" s="438"/>
      <c r="C88" s="438"/>
      <c r="D88" s="438"/>
      <c r="E88" s="408"/>
      <c r="F88" s="408"/>
      <c r="G88" s="411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394"/>
      <c r="R88" s="424"/>
      <c r="S88" s="424"/>
      <c r="T88" s="424"/>
      <c r="U88" s="424"/>
      <c r="V88" s="426"/>
      <c r="W88" s="428"/>
      <c r="X88" s="437"/>
      <c r="Y88" s="183"/>
      <c r="Z88" s="183"/>
      <c r="AA88" s="183"/>
      <c r="AB88" s="183"/>
      <c r="AC88" s="183"/>
      <c r="AD88" s="183"/>
    </row>
    <row r="89" spans="1:30" s="7" customFormat="1" x14ac:dyDescent="0.25">
      <c r="A89" s="387"/>
      <c r="B89" s="438"/>
      <c r="C89" s="438"/>
      <c r="D89" s="438"/>
      <c r="E89" s="408"/>
      <c r="F89" s="408"/>
      <c r="G89" s="411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394"/>
      <c r="R89" s="423" t="s">
        <v>566</v>
      </c>
      <c r="S89" s="423" t="s">
        <v>567</v>
      </c>
      <c r="T89" s="423" t="s">
        <v>565</v>
      </c>
      <c r="U89" s="423" t="s">
        <v>572</v>
      </c>
      <c r="V89" s="425" t="s">
        <v>573</v>
      </c>
      <c r="W89" s="427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387"/>
      <c r="B90" s="438"/>
      <c r="C90" s="438"/>
      <c r="D90" s="438"/>
      <c r="E90" s="408"/>
      <c r="F90" s="408"/>
      <c r="G90" s="411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394"/>
      <c r="R90" s="424"/>
      <c r="S90" s="424"/>
      <c r="T90" s="424"/>
      <c r="U90" s="424"/>
      <c r="V90" s="426"/>
      <c r="W90" s="428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387"/>
      <c r="B91" s="438"/>
      <c r="C91" s="438"/>
      <c r="D91" s="438"/>
      <c r="E91" s="408"/>
      <c r="F91" s="408"/>
      <c r="G91" s="411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394"/>
      <c r="R91" s="332" t="s">
        <v>590</v>
      </c>
      <c r="S91" s="423"/>
      <c r="T91" s="423"/>
      <c r="U91" s="423" t="s">
        <v>591</v>
      </c>
      <c r="V91" s="425" t="s">
        <v>592</v>
      </c>
      <c r="W91" s="427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387"/>
      <c r="B92" s="438"/>
      <c r="C92" s="438"/>
      <c r="D92" s="438"/>
      <c r="E92" s="408"/>
      <c r="F92" s="408"/>
      <c r="G92" s="411"/>
      <c r="H92" s="324" t="s">
        <v>597</v>
      </c>
      <c r="I92" s="325">
        <v>2</v>
      </c>
      <c r="J92" s="325">
        <f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394"/>
      <c r="R92" s="332" t="s">
        <v>599</v>
      </c>
      <c r="S92" s="424"/>
      <c r="T92" s="424"/>
      <c r="U92" s="424"/>
      <c r="V92" s="426"/>
      <c r="W92" s="428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387"/>
      <c r="B93" s="438"/>
      <c r="C93" s="438"/>
      <c r="D93" s="438"/>
      <c r="E93" s="408"/>
      <c r="F93" s="408"/>
      <c r="G93" s="411"/>
      <c r="H93" s="342" t="s">
        <v>45</v>
      </c>
      <c r="I93" s="343">
        <v>2</v>
      </c>
      <c r="J93" s="343">
        <f>ROUND(K93+(L93*2/1024),0)</f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394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387"/>
      <c r="B94" s="438"/>
      <c r="C94" s="438"/>
      <c r="D94" s="438"/>
      <c r="E94" s="409"/>
      <c r="F94" s="409"/>
      <c r="G94" s="412"/>
      <c r="H94" s="210"/>
      <c r="I94" s="211">
        <v>2</v>
      </c>
      <c r="J94" s="211">
        <f>ROUND(K94+(L94*2/1024),0)</f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394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</sheetData>
  <autoFilter ref="A2:X94"/>
  <mergeCells count="170"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69:X70"/>
    <mergeCell ref="X67:X68"/>
    <mergeCell ref="W67:W68"/>
    <mergeCell ref="W73:W74"/>
    <mergeCell ref="X73:X74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W44:W45"/>
    <mergeCell ref="T67:T68"/>
    <mergeCell ref="S57:S66"/>
    <mergeCell ref="T57:T66"/>
    <mergeCell ref="V71:V72"/>
    <mergeCell ref="W46:W47"/>
    <mergeCell ref="X46:X47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78:X80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</hyperlinks>
  <pageMargins left="0.7" right="0.7" top="0.75" bottom="0.75" header="0.3" footer="0.3"/>
  <pageSetup paperSize="9" orientation="portrait" horizontalDpi="1200" verticalDpi="12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25" zoomScale="89" zoomScaleNormal="100" workbookViewId="0">
      <pane xSplit="1" topLeftCell="I1" activePane="topRight" state="frozen"/>
      <selection activeCell="A4" sqref="A4"/>
      <selection pane="topRight" activeCell="W30" sqref="W30:W38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386" t="s">
        <v>17</v>
      </c>
      <c r="B1" s="386"/>
      <c r="C1" s="386"/>
      <c r="D1" s="386"/>
      <c r="E1" s="386"/>
      <c r="F1" s="386"/>
      <c r="G1" s="386"/>
      <c r="H1" s="463" t="str">
        <f>"MySQL(" &amp; MAX(O3:O948) &amp; ")"</f>
        <v>MySQL(3390)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387" t="s">
        <v>175</v>
      </c>
      <c r="B3" s="438">
        <v>56</v>
      </c>
      <c r="C3" s="438">
        <v>512</v>
      </c>
      <c r="D3" s="438">
        <v>50</v>
      </c>
      <c r="E3" s="407" t="str">
        <f>TEXT(ROUND(SUM(H3:H81)/B3*100,4),"0.00")</f>
        <v>617.86</v>
      </c>
      <c r="F3" s="407" t="str">
        <f>TEXT(ROUND(SUM(I3:I81)/C3*100,4),"0.00")</f>
        <v>229.10</v>
      </c>
      <c r="G3" s="410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21" t="s">
        <v>135</v>
      </c>
      <c r="Q3" s="394" t="s">
        <v>38</v>
      </c>
      <c r="R3" s="440"/>
      <c r="S3" s="440"/>
      <c r="T3" s="421" t="s">
        <v>613</v>
      </c>
      <c r="U3" s="446"/>
      <c r="V3" s="446"/>
      <c r="W3" s="439">
        <v>43612</v>
      </c>
    </row>
    <row r="4" spans="1:23" s="7" customFormat="1" ht="18" customHeight="1" x14ac:dyDescent="0.25">
      <c r="A4" s="387"/>
      <c r="B4" s="438"/>
      <c r="C4" s="438"/>
      <c r="D4" s="438"/>
      <c r="E4" s="408"/>
      <c r="F4" s="408"/>
      <c r="G4" s="411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2"/>
      <c r="Q4" s="394"/>
      <c r="R4" s="462"/>
      <c r="S4" s="462"/>
      <c r="T4" s="462"/>
      <c r="U4" s="467"/>
      <c r="V4" s="467"/>
      <c r="W4" s="439"/>
    </row>
    <row r="5" spans="1:23" s="7" customFormat="1" ht="18" customHeight="1" x14ac:dyDescent="0.25">
      <c r="A5" s="388"/>
      <c r="B5" s="438"/>
      <c r="C5" s="438"/>
      <c r="D5" s="438"/>
      <c r="E5" s="408"/>
      <c r="F5" s="408"/>
      <c r="G5" s="411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62"/>
      <c r="Q5" s="394"/>
      <c r="R5" s="462"/>
      <c r="S5" s="462"/>
      <c r="T5" s="462"/>
      <c r="U5" s="467"/>
      <c r="V5" s="467"/>
      <c r="W5" s="439"/>
    </row>
    <row r="6" spans="1:23" s="7" customFormat="1" ht="18" customHeight="1" x14ac:dyDescent="0.25">
      <c r="A6" s="388"/>
      <c r="B6" s="438"/>
      <c r="C6" s="438"/>
      <c r="D6" s="438"/>
      <c r="E6" s="408"/>
      <c r="F6" s="408"/>
      <c r="G6" s="411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62"/>
      <c r="Q6" s="394"/>
      <c r="R6" s="462"/>
      <c r="S6" s="462"/>
      <c r="T6" s="462"/>
      <c r="U6" s="467"/>
      <c r="V6" s="467"/>
      <c r="W6" s="439"/>
    </row>
    <row r="7" spans="1:23" s="7" customFormat="1" ht="18" customHeight="1" x14ac:dyDescent="0.25">
      <c r="A7" s="388"/>
      <c r="B7" s="438"/>
      <c r="C7" s="438"/>
      <c r="D7" s="438"/>
      <c r="E7" s="408"/>
      <c r="F7" s="408"/>
      <c r="G7" s="411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62"/>
      <c r="Q7" s="394"/>
      <c r="R7" s="462"/>
      <c r="S7" s="462"/>
      <c r="T7" s="462"/>
      <c r="U7" s="467"/>
      <c r="V7" s="467"/>
      <c r="W7" s="439"/>
    </row>
    <row r="8" spans="1:23" s="7" customFormat="1" ht="18" customHeight="1" x14ac:dyDescent="0.25">
      <c r="A8" s="388"/>
      <c r="B8" s="438"/>
      <c r="C8" s="438"/>
      <c r="D8" s="438"/>
      <c r="E8" s="408"/>
      <c r="F8" s="408"/>
      <c r="G8" s="411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62"/>
      <c r="Q8" s="394"/>
      <c r="R8" s="441"/>
      <c r="S8" s="441"/>
      <c r="T8" s="441"/>
      <c r="U8" s="420"/>
      <c r="V8" s="420"/>
      <c r="W8" s="439"/>
    </row>
    <row r="9" spans="1:23" s="7" customFormat="1" ht="18" customHeight="1" x14ac:dyDescent="0.25">
      <c r="A9" s="388"/>
      <c r="B9" s="438"/>
      <c r="C9" s="438"/>
      <c r="D9" s="438"/>
      <c r="E9" s="408"/>
      <c r="F9" s="408"/>
      <c r="G9" s="411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62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388"/>
      <c r="B10" s="438"/>
      <c r="C10" s="438"/>
      <c r="D10" s="438"/>
      <c r="E10" s="408"/>
      <c r="F10" s="408"/>
      <c r="G10" s="411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62"/>
      <c r="Q10" s="440" t="s">
        <v>73</v>
      </c>
      <c r="R10" s="440"/>
      <c r="S10" s="440"/>
      <c r="T10" s="421" t="s">
        <v>626</v>
      </c>
      <c r="U10" s="444" t="s">
        <v>627</v>
      </c>
      <c r="V10" s="419" t="s">
        <v>628</v>
      </c>
      <c r="W10" s="435">
        <v>43734</v>
      </c>
    </row>
    <row r="11" spans="1:23" s="7" customFormat="1" ht="18" customHeight="1" x14ac:dyDescent="0.25">
      <c r="A11" s="388"/>
      <c r="B11" s="438"/>
      <c r="C11" s="438"/>
      <c r="D11" s="438"/>
      <c r="E11" s="408"/>
      <c r="F11" s="408"/>
      <c r="G11" s="411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62"/>
      <c r="Q11" s="462"/>
      <c r="R11" s="462"/>
      <c r="S11" s="462"/>
      <c r="T11" s="442"/>
      <c r="U11" s="459"/>
      <c r="V11" s="460"/>
      <c r="W11" s="436"/>
    </row>
    <row r="12" spans="1:23" s="7" customFormat="1" ht="18" customHeight="1" x14ac:dyDescent="0.25">
      <c r="A12" s="388"/>
      <c r="B12" s="438"/>
      <c r="C12" s="438"/>
      <c r="D12" s="438"/>
      <c r="E12" s="408"/>
      <c r="F12" s="408"/>
      <c r="G12" s="411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62"/>
      <c r="Q12" s="462"/>
      <c r="R12" s="462"/>
      <c r="S12" s="462"/>
      <c r="T12" s="442"/>
      <c r="U12" s="459"/>
      <c r="V12" s="460"/>
      <c r="W12" s="436"/>
    </row>
    <row r="13" spans="1:23" s="7" customFormat="1" ht="18" customHeight="1" x14ac:dyDescent="0.25">
      <c r="A13" s="388"/>
      <c r="B13" s="438"/>
      <c r="C13" s="438"/>
      <c r="D13" s="438"/>
      <c r="E13" s="408"/>
      <c r="F13" s="408"/>
      <c r="G13" s="411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62"/>
      <c r="Q13" s="441"/>
      <c r="R13" s="441"/>
      <c r="S13" s="441"/>
      <c r="T13" s="422"/>
      <c r="U13" s="445"/>
      <c r="V13" s="461"/>
      <c r="W13" s="437"/>
    </row>
    <row r="14" spans="1:23" s="7" customFormat="1" ht="28.8" x14ac:dyDescent="0.25">
      <c r="A14" s="388"/>
      <c r="B14" s="438"/>
      <c r="C14" s="438"/>
      <c r="D14" s="438"/>
      <c r="E14" s="408"/>
      <c r="F14" s="408"/>
      <c r="G14" s="411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62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388"/>
      <c r="B15" s="438"/>
      <c r="C15" s="438"/>
      <c r="D15" s="438"/>
      <c r="E15" s="408"/>
      <c r="F15" s="408"/>
      <c r="G15" s="411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62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388"/>
      <c r="B16" s="438"/>
      <c r="C16" s="438"/>
      <c r="D16" s="438"/>
      <c r="E16" s="408"/>
      <c r="F16" s="408"/>
      <c r="G16" s="411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62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388"/>
      <c r="B17" s="438"/>
      <c r="C17" s="438"/>
      <c r="D17" s="438"/>
      <c r="E17" s="408"/>
      <c r="F17" s="408"/>
      <c r="G17" s="411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62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388"/>
      <c r="B18" s="438"/>
      <c r="C18" s="438"/>
      <c r="D18" s="438"/>
      <c r="E18" s="408"/>
      <c r="F18" s="408"/>
      <c r="G18" s="411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62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388"/>
      <c r="B19" s="438"/>
      <c r="C19" s="438"/>
      <c r="D19" s="438"/>
      <c r="E19" s="408"/>
      <c r="F19" s="408"/>
      <c r="G19" s="411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62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388"/>
      <c r="B20" s="438"/>
      <c r="C20" s="438"/>
      <c r="D20" s="438"/>
      <c r="E20" s="408"/>
      <c r="F20" s="408"/>
      <c r="G20" s="411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62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388"/>
      <c r="B21" s="438"/>
      <c r="C21" s="438"/>
      <c r="D21" s="438"/>
      <c r="E21" s="408"/>
      <c r="F21" s="408"/>
      <c r="G21" s="411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62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388"/>
      <c r="B22" s="438"/>
      <c r="C22" s="438"/>
      <c r="D22" s="438"/>
      <c r="E22" s="408"/>
      <c r="F22" s="408"/>
      <c r="G22" s="411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62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388"/>
      <c r="B23" s="438"/>
      <c r="C23" s="438"/>
      <c r="D23" s="438"/>
      <c r="E23" s="408"/>
      <c r="F23" s="408"/>
      <c r="G23" s="411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62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388"/>
      <c r="B24" s="438"/>
      <c r="C24" s="438"/>
      <c r="D24" s="438"/>
      <c r="E24" s="408"/>
      <c r="F24" s="408"/>
      <c r="G24" s="411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21" t="s">
        <v>530</v>
      </c>
      <c r="O24" s="252">
        <v>3377</v>
      </c>
      <c r="P24" s="462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388"/>
      <c r="B25" s="438"/>
      <c r="C25" s="438"/>
      <c r="D25" s="438"/>
      <c r="E25" s="408"/>
      <c r="F25" s="408"/>
      <c r="G25" s="411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2"/>
      <c r="O25" s="295">
        <v>3380</v>
      </c>
      <c r="P25" s="462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388"/>
      <c r="B26" s="438"/>
      <c r="C26" s="438"/>
      <c r="D26" s="438"/>
      <c r="E26" s="408"/>
      <c r="F26" s="408"/>
      <c r="G26" s="411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2"/>
      <c r="O26" s="318">
        <v>3383</v>
      </c>
      <c r="P26" s="462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388"/>
      <c r="B27" s="438"/>
      <c r="C27" s="438"/>
      <c r="D27" s="438"/>
      <c r="E27" s="408"/>
      <c r="F27" s="408"/>
      <c r="G27" s="411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42"/>
      <c r="O27" s="343">
        <v>3386</v>
      </c>
      <c r="P27" s="462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388"/>
      <c r="B28" s="438"/>
      <c r="C28" s="438"/>
      <c r="D28" s="438"/>
      <c r="E28" s="408"/>
      <c r="F28" s="408"/>
      <c r="G28" s="411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42"/>
      <c r="O28" s="369">
        <v>3389</v>
      </c>
      <c r="P28" s="462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388"/>
      <c r="B29" s="438"/>
      <c r="C29" s="438"/>
      <c r="D29" s="438"/>
      <c r="E29" s="408"/>
      <c r="F29" s="408"/>
      <c r="G29" s="411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687</v>
      </c>
      <c r="N29" s="422"/>
      <c r="O29" s="11">
        <v>3390</v>
      </c>
      <c r="P29" s="441"/>
      <c r="Q29" s="40" t="s">
        <v>688</v>
      </c>
      <c r="R29" s="271"/>
      <c r="S29" s="280"/>
      <c r="T29" s="180" t="s">
        <v>690</v>
      </c>
      <c r="U29" s="189" t="s">
        <v>691</v>
      </c>
      <c r="V29" s="374" t="s">
        <v>692</v>
      </c>
      <c r="W29" s="346">
        <v>44085</v>
      </c>
    </row>
    <row r="30" spans="1:23" s="9" customFormat="1" ht="18" customHeight="1" x14ac:dyDescent="0.25">
      <c r="A30" s="389" t="s">
        <v>176</v>
      </c>
      <c r="B30" s="438"/>
      <c r="C30" s="438"/>
      <c r="D30" s="438"/>
      <c r="E30" s="408"/>
      <c r="F30" s="408"/>
      <c r="G30" s="411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15" t="s">
        <v>51</v>
      </c>
      <c r="Q30" s="392" t="s">
        <v>37</v>
      </c>
      <c r="R30" s="456"/>
      <c r="S30" s="456"/>
      <c r="T30" s="415" t="s">
        <v>613</v>
      </c>
      <c r="U30" s="469"/>
      <c r="V30" s="469"/>
      <c r="W30" s="465">
        <v>43612</v>
      </c>
    </row>
    <row r="31" spans="1:23" s="9" customFormat="1" ht="18" customHeight="1" x14ac:dyDescent="0.25">
      <c r="A31" s="389"/>
      <c r="B31" s="438"/>
      <c r="C31" s="438"/>
      <c r="D31" s="438"/>
      <c r="E31" s="408"/>
      <c r="F31" s="408"/>
      <c r="G31" s="411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57"/>
      <c r="Q31" s="392"/>
      <c r="R31" s="457"/>
      <c r="S31" s="457"/>
      <c r="T31" s="457"/>
      <c r="U31" s="470"/>
      <c r="V31" s="470"/>
      <c r="W31" s="465"/>
    </row>
    <row r="32" spans="1:23" s="9" customFormat="1" ht="18" customHeight="1" x14ac:dyDescent="0.25">
      <c r="A32" s="390"/>
      <c r="B32" s="438"/>
      <c r="C32" s="438"/>
      <c r="D32" s="438"/>
      <c r="E32" s="408"/>
      <c r="F32" s="408"/>
      <c r="G32" s="411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57"/>
      <c r="Q32" s="392"/>
      <c r="R32" s="457"/>
      <c r="S32" s="457"/>
      <c r="T32" s="457"/>
      <c r="U32" s="470"/>
      <c r="V32" s="470"/>
      <c r="W32" s="465"/>
    </row>
    <row r="33" spans="1:23" s="9" customFormat="1" ht="18" customHeight="1" x14ac:dyDescent="0.25">
      <c r="A33" s="390"/>
      <c r="B33" s="438"/>
      <c r="C33" s="438"/>
      <c r="D33" s="438"/>
      <c r="E33" s="408"/>
      <c r="F33" s="408"/>
      <c r="G33" s="411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57"/>
      <c r="Q33" s="392"/>
      <c r="R33" s="457"/>
      <c r="S33" s="457"/>
      <c r="T33" s="457"/>
      <c r="U33" s="470"/>
      <c r="V33" s="470"/>
      <c r="W33" s="465"/>
    </row>
    <row r="34" spans="1:23" s="9" customFormat="1" ht="18" customHeight="1" x14ac:dyDescent="0.25">
      <c r="A34" s="390"/>
      <c r="B34" s="438"/>
      <c r="C34" s="438"/>
      <c r="D34" s="438"/>
      <c r="E34" s="408"/>
      <c r="F34" s="408"/>
      <c r="G34" s="411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57"/>
      <c r="Q34" s="392"/>
      <c r="R34" s="457"/>
      <c r="S34" s="457"/>
      <c r="T34" s="457"/>
      <c r="U34" s="470"/>
      <c r="V34" s="470"/>
      <c r="W34" s="465"/>
    </row>
    <row r="35" spans="1:23" s="9" customFormat="1" ht="18" customHeight="1" x14ac:dyDescent="0.25">
      <c r="A35" s="390"/>
      <c r="B35" s="438"/>
      <c r="C35" s="438"/>
      <c r="D35" s="438"/>
      <c r="E35" s="408"/>
      <c r="F35" s="408"/>
      <c r="G35" s="411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57"/>
      <c r="Q35" s="392"/>
      <c r="R35" s="457"/>
      <c r="S35" s="457"/>
      <c r="T35" s="457"/>
      <c r="U35" s="470"/>
      <c r="V35" s="470"/>
      <c r="W35" s="465"/>
    </row>
    <row r="36" spans="1:23" s="9" customFormat="1" ht="18" customHeight="1" x14ac:dyDescent="0.25">
      <c r="A36" s="390"/>
      <c r="B36" s="438"/>
      <c r="C36" s="438"/>
      <c r="D36" s="438"/>
      <c r="E36" s="408"/>
      <c r="F36" s="408"/>
      <c r="G36" s="411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57"/>
      <c r="Q36" s="392"/>
      <c r="R36" s="457"/>
      <c r="S36" s="457"/>
      <c r="T36" s="457"/>
      <c r="U36" s="470"/>
      <c r="V36" s="470"/>
      <c r="W36" s="465"/>
    </row>
    <row r="37" spans="1:23" s="9" customFormat="1" ht="18" customHeight="1" x14ac:dyDescent="0.25">
      <c r="A37" s="390"/>
      <c r="B37" s="438"/>
      <c r="C37" s="438"/>
      <c r="D37" s="438"/>
      <c r="E37" s="408"/>
      <c r="F37" s="408"/>
      <c r="G37" s="411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57"/>
      <c r="Q37" s="392"/>
      <c r="R37" s="457"/>
      <c r="S37" s="457"/>
      <c r="T37" s="457"/>
      <c r="U37" s="470"/>
      <c r="V37" s="470"/>
      <c r="W37" s="465"/>
    </row>
    <row r="38" spans="1:23" s="9" customFormat="1" ht="18" customHeight="1" x14ac:dyDescent="0.25">
      <c r="A38" s="390"/>
      <c r="B38" s="438"/>
      <c r="C38" s="438"/>
      <c r="D38" s="438"/>
      <c r="E38" s="408"/>
      <c r="F38" s="408"/>
      <c r="G38" s="411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57"/>
      <c r="Q38" s="392"/>
      <c r="R38" s="458"/>
      <c r="S38" s="458"/>
      <c r="T38" s="458"/>
      <c r="U38" s="471"/>
      <c r="V38" s="471"/>
      <c r="W38" s="465"/>
    </row>
    <row r="39" spans="1:23" s="9" customFormat="1" ht="18" customHeight="1" x14ac:dyDescent="0.25">
      <c r="A39" s="390"/>
      <c r="B39" s="438"/>
      <c r="C39" s="438"/>
      <c r="D39" s="438"/>
      <c r="E39" s="408"/>
      <c r="F39" s="408"/>
      <c r="G39" s="411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57"/>
      <c r="Q39" s="456" t="s">
        <v>73</v>
      </c>
      <c r="R39" s="456"/>
      <c r="S39" s="456"/>
      <c r="T39" s="415" t="s">
        <v>626</v>
      </c>
      <c r="U39" s="450" t="s">
        <v>627</v>
      </c>
      <c r="V39" s="453" t="s">
        <v>628</v>
      </c>
      <c r="W39" s="413">
        <v>43734</v>
      </c>
    </row>
    <row r="40" spans="1:23" s="9" customFormat="1" ht="18" customHeight="1" x14ac:dyDescent="0.25">
      <c r="A40" s="390"/>
      <c r="B40" s="438"/>
      <c r="C40" s="438"/>
      <c r="D40" s="438"/>
      <c r="E40" s="408"/>
      <c r="F40" s="408"/>
      <c r="G40" s="411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57"/>
      <c r="Q40" s="457"/>
      <c r="R40" s="457"/>
      <c r="S40" s="457"/>
      <c r="T40" s="468"/>
      <c r="U40" s="451"/>
      <c r="V40" s="454"/>
      <c r="W40" s="466"/>
    </row>
    <row r="41" spans="1:23" s="9" customFormat="1" ht="18" customHeight="1" x14ac:dyDescent="0.25">
      <c r="A41" s="390"/>
      <c r="B41" s="438"/>
      <c r="C41" s="438"/>
      <c r="D41" s="438"/>
      <c r="E41" s="408"/>
      <c r="F41" s="408"/>
      <c r="G41" s="411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57"/>
      <c r="Q41" s="457"/>
      <c r="R41" s="457"/>
      <c r="S41" s="457"/>
      <c r="T41" s="468"/>
      <c r="U41" s="451"/>
      <c r="V41" s="454"/>
      <c r="W41" s="466"/>
    </row>
    <row r="42" spans="1:23" s="9" customFormat="1" ht="18" customHeight="1" x14ac:dyDescent="0.25">
      <c r="A42" s="390"/>
      <c r="B42" s="438"/>
      <c r="C42" s="438"/>
      <c r="D42" s="438"/>
      <c r="E42" s="408"/>
      <c r="F42" s="408"/>
      <c r="G42" s="411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57"/>
      <c r="Q42" s="458"/>
      <c r="R42" s="458"/>
      <c r="S42" s="458"/>
      <c r="T42" s="416"/>
      <c r="U42" s="452"/>
      <c r="V42" s="455"/>
      <c r="W42" s="466"/>
    </row>
    <row r="43" spans="1:23" s="9" customFormat="1" ht="28.8" x14ac:dyDescent="0.25">
      <c r="A43" s="390"/>
      <c r="B43" s="438"/>
      <c r="C43" s="438"/>
      <c r="D43" s="438"/>
      <c r="E43" s="408"/>
      <c r="F43" s="408"/>
      <c r="G43" s="411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57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390"/>
      <c r="B44" s="438"/>
      <c r="C44" s="438"/>
      <c r="D44" s="438"/>
      <c r="E44" s="408"/>
      <c r="F44" s="408"/>
      <c r="G44" s="411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57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390"/>
      <c r="B45" s="438"/>
      <c r="C45" s="438"/>
      <c r="D45" s="438"/>
      <c r="E45" s="408"/>
      <c r="F45" s="408"/>
      <c r="G45" s="411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57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390"/>
      <c r="B46" s="438"/>
      <c r="C46" s="438"/>
      <c r="D46" s="438"/>
      <c r="E46" s="408"/>
      <c r="F46" s="408"/>
      <c r="G46" s="411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57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390"/>
      <c r="B47" s="438"/>
      <c r="C47" s="438"/>
      <c r="D47" s="438"/>
      <c r="E47" s="408"/>
      <c r="F47" s="408"/>
      <c r="G47" s="411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57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390"/>
      <c r="B48" s="438"/>
      <c r="C48" s="438"/>
      <c r="D48" s="438"/>
      <c r="E48" s="408"/>
      <c r="F48" s="408"/>
      <c r="G48" s="411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57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390"/>
      <c r="B49" s="438"/>
      <c r="C49" s="438"/>
      <c r="D49" s="438"/>
      <c r="E49" s="408"/>
      <c r="F49" s="408"/>
      <c r="G49" s="411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57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390"/>
      <c r="B50" s="438"/>
      <c r="C50" s="438"/>
      <c r="D50" s="438"/>
      <c r="E50" s="408"/>
      <c r="F50" s="408"/>
      <c r="G50" s="411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57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390"/>
      <c r="B51" s="438"/>
      <c r="C51" s="438"/>
      <c r="D51" s="438"/>
      <c r="E51" s="408"/>
      <c r="F51" s="408"/>
      <c r="G51" s="411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57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390"/>
      <c r="B52" s="438"/>
      <c r="C52" s="438"/>
      <c r="D52" s="438"/>
      <c r="E52" s="408"/>
      <c r="F52" s="408"/>
      <c r="G52" s="411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57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390"/>
      <c r="B53" s="438"/>
      <c r="C53" s="438"/>
      <c r="D53" s="438"/>
      <c r="E53" s="408"/>
      <c r="F53" s="408"/>
      <c r="G53" s="411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57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390"/>
      <c r="B54" s="438"/>
      <c r="C54" s="438"/>
      <c r="D54" s="438"/>
      <c r="E54" s="408"/>
      <c r="F54" s="408"/>
      <c r="G54" s="411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57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390"/>
      <c r="B55" s="438"/>
      <c r="C55" s="438"/>
      <c r="D55" s="438"/>
      <c r="E55" s="408"/>
      <c r="F55" s="408"/>
      <c r="G55" s="411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57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387" t="s">
        <v>131</v>
      </c>
      <c r="B56" s="438"/>
      <c r="C56" s="438"/>
      <c r="D56" s="438"/>
      <c r="E56" s="408"/>
      <c r="F56" s="408"/>
      <c r="G56" s="411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21" t="s">
        <v>302</v>
      </c>
      <c r="Q56" s="394" t="s">
        <v>37</v>
      </c>
      <c r="R56" s="440"/>
      <c r="S56" s="440"/>
      <c r="T56" s="421" t="s">
        <v>613</v>
      </c>
      <c r="U56" s="446"/>
      <c r="V56" s="446"/>
      <c r="W56" s="439">
        <v>43612</v>
      </c>
    </row>
    <row r="57" spans="1:23" s="7" customFormat="1" ht="18" customHeight="1" x14ac:dyDescent="0.25">
      <c r="A57" s="388"/>
      <c r="B57" s="438"/>
      <c r="C57" s="438"/>
      <c r="D57" s="438"/>
      <c r="E57" s="408"/>
      <c r="F57" s="408"/>
      <c r="G57" s="411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62"/>
      <c r="Q57" s="394"/>
      <c r="R57" s="462"/>
      <c r="S57" s="462"/>
      <c r="T57" s="462"/>
      <c r="U57" s="467"/>
      <c r="V57" s="467"/>
      <c r="W57" s="439"/>
    </row>
    <row r="58" spans="1:23" s="7" customFormat="1" ht="18" customHeight="1" x14ac:dyDescent="0.25">
      <c r="A58" s="388"/>
      <c r="B58" s="438"/>
      <c r="C58" s="438"/>
      <c r="D58" s="438"/>
      <c r="E58" s="408"/>
      <c r="F58" s="408"/>
      <c r="G58" s="411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62"/>
      <c r="Q58" s="394"/>
      <c r="R58" s="462"/>
      <c r="S58" s="462"/>
      <c r="T58" s="462"/>
      <c r="U58" s="467"/>
      <c r="V58" s="467"/>
      <c r="W58" s="439"/>
    </row>
    <row r="59" spans="1:23" s="7" customFormat="1" ht="18" customHeight="1" x14ac:dyDescent="0.25">
      <c r="A59" s="388"/>
      <c r="B59" s="438"/>
      <c r="C59" s="438"/>
      <c r="D59" s="438"/>
      <c r="E59" s="408"/>
      <c r="F59" s="408"/>
      <c r="G59" s="411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62"/>
      <c r="Q59" s="394"/>
      <c r="R59" s="441"/>
      <c r="S59" s="441"/>
      <c r="T59" s="441"/>
      <c r="U59" s="420"/>
      <c r="V59" s="420"/>
      <c r="W59" s="439"/>
    </row>
    <row r="60" spans="1:23" s="7" customFormat="1" ht="18" customHeight="1" x14ac:dyDescent="0.25">
      <c r="A60" s="388"/>
      <c r="B60" s="438"/>
      <c r="C60" s="438"/>
      <c r="D60" s="438"/>
      <c r="E60" s="408"/>
      <c r="F60" s="408"/>
      <c r="G60" s="411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62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388"/>
      <c r="B61" s="438"/>
      <c r="C61" s="438"/>
      <c r="D61" s="438"/>
      <c r="E61" s="408"/>
      <c r="F61" s="408"/>
      <c r="G61" s="411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62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388"/>
      <c r="B62" s="438"/>
      <c r="C62" s="438"/>
      <c r="D62" s="438"/>
      <c r="E62" s="408"/>
      <c r="F62" s="408"/>
      <c r="G62" s="411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62"/>
      <c r="Q62" s="423" t="s">
        <v>183</v>
      </c>
      <c r="R62" s="423"/>
      <c r="S62" s="423"/>
      <c r="T62" s="423" t="s">
        <v>626</v>
      </c>
      <c r="U62" s="425" t="s">
        <v>627</v>
      </c>
      <c r="V62" s="447" t="s">
        <v>628</v>
      </c>
      <c r="W62" s="435">
        <v>43734</v>
      </c>
    </row>
    <row r="63" spans="1:23" s="7" customFormat="1" x14ac:dyDescent="0.25">
      <c r="A63" s="388"/>
      <c r="B63" s="438"/>
      <c r="C63" s="438"/>
      <c r="D63" s="438"/>
      <c r="E63" s="408"/>
      <c r="F63" s="408"/>
      <c r="G63" s="411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62"/>
      <c r="Q63" s="429"/>
      <c r="R63" s="429"/>
      <c r="S63" s="429"/>
      <c r="T63" s="429"/>
      <c r="U63" s="430"/>
      <c r="V63" s="448"/>
      <c r="W63" s="436"/>
    </row>
    <row r="64" spans="1:23" s="7" customFormat="1" x14ac:dyDescent="0.25">
      <c r="A64" s="388"/>
      <c r="B64" s="438"/>
      <c r="C64" s="438"/>
      <c r="D64" s="438"/>
      <c r="E64" s="408"/>
      <c r="F64" s="408"/>
      <c r="G64" s="411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62"/>
      <c r="Q64" s="429"/>
      <c r="R64" s="429"/>
      <c r="S64" s="429"/>
      <c r="T64" s="429"/>
      <c r="U64" s="430"/>
      <c r="V64" s="448"/>
      <c r="W64" s="436"/>
    </row>
    <row r="65" spans="1:23" s="7" customFormat="1" x14ac:dyDescent="0.25">
      <c r="A65" s="388"/>
      <c r="B65" s="438"/>
      <c r="C65" s="438"/>
      <c r="D65" s="438"/>
      <c r="E65" s="408"/>
      <c r="F65" s="408"/>
      <c r="G65" s="411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62"/>
      <c r="Q65" s="429"/>
      <c r="R65" s="429"/>
      <c r="S65" s="429"/>
      <c r="T65" s="429"/>
      <c r="U65" s="430"/>
      <c r="V65" s="448"/>
      <c r="W65" s="436"/>
    </row>
    <row r="66" spans="1:23" s="7" customFormat="1" x14ac:dyDescent="0.25">
      <c r="A66" s="388"/>
      <c r="B66" s="438"/>
      <c r="C66" s="438"/>
      <c r="D66" s="438"/>
      <c r="E66" s="408"/>
      <c r="F66" s="408"/>
      <c r="G66" s="411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62"/>
      <c r="Q66" s="424"/>
      <c r="R66" s="424"/>
      <c r="S66" s="424"/>
      <c r="T66" s="424"/>
      <c r="U66" s="426"/>
      <c r="V66" s="449"/>
      <c r="W66" s="437"/>
    </row>
    <row r="67" spans="1:23" s="7" customFormat="1" ht="28.8" x14ac:dyDescent="0.25">
      <c r="A67" s="388"/>
      <c r="B67" s="438"/>
      <c r="C67" s="438"/>
      <c r="D67" s="438"/>
      <c r="E67" s="408"/>
      <c r="F67" s="408"/>
      <c r="G67" s="411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62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388"/>
      <c r="B68" s="438"/>
      <c r="C68" s="438"/>
      <c r="D68" s="438"/>
      <c r="E68" s="408"/>
      <c r="F68" s="408"/>
      <c r="G68" s="411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62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388"/>
      <c r="B69" s="438"/>
      <c r="C69" s="438"/>
      <c r="D69" s="438"/>
      <c r="E69" s="408"/>
      <c r="F69" s="408"/>
      <c r="G69" s="411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62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388"/>
      <c r="B70" s="438"/>
      <c r="C70" s="438"/>
      <c r="D70" s="438"/>
      <c r="E70" s="408"/>
      <c r="F70" s="408"/>
      <c r="G70" s="411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62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388"/>
      <c r="B71" s="438"/>
      <c r="C71" s="438"/>
      <c r="D71" s="438"/>
      <c r="E71" s="408"/>
      <c r="F71" s="408"/>
      <c r="G71" s="411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62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388"/>
      <c r="B72" s="438"/>
      <c r="C72" s="438"/>
      <c r="D72" s="438"/>
      <c r="E72" s="408"/>
      <c r="F72" s="408"/>
      <c r="G72" s="411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62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388"/>
      <c r="B73" s="438"/>
      <c r="C73" s="438"/>
      <c r="D73" s="438"/>
      <c r="E73" s="408"/>
      <c r="F73" s="408"/>
      <c r="G73" s="411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62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388"/>
      <c r="B74" s="438"/>
      <c r="C74" s="438"/>
      <c r="D74" s="438"/>
      <c r="E74" s="408"/>
      <c r="F74" s="408"/>
      <c r="G74" s="411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62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388"/>
      <c r="B75" s="438"/>
      <c r="C75" s="438"/>
      <c r="D75" s="438"/>
      <c r="E75" s="408"/>
      <c r="F75" s="408"/>
      <c r="G75" s="411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62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388"/>
      <c r="B76" s="438"/>
      <c r="C76" s="438"/>
      <c r="D76" s="438"/>
      <c r="E76" s="408"/>
      <c r="F76" s="408"/>
      <c r="G76" s="411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62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388"/>
      <c r="B77" s="438"/>
      <c r="C77" s="438"/>
      <c r="D77" s="438"/>
      <c r="E77" s="408"/>
      <c r="F77" s="408"/>
      <c r="G77" s="411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62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388"/>
      <c r="B78" s="438"/>
      <c r="C78" s="438"/>
      <c r="D78" s="438"/>
      <c r="E78" s="408"/>
      <c r="F78" s="408"/>
      <c r="G78" s="411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62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388"/>
      <c r="B79" s="438"/>
      <c r="C79" s="438"/>
      <c r="D79" s="438"/>
      <c r="E79" s="408"/>
      <c r="F79" s="408"/>
      <c r="G79" s="411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21" t="s">
        <v>497</v>
      </c>
      <c r="O79" s="310">
        <v>3382</v>
      </c>
      <c r="P79" s="462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388"/>
      <c r="B80" s="438"/>
      <c r="C80" s="438"/>
      <c r="D80" s="438"/>
      <c r="E80" s="408"/>
      <c r="F80" s="408"/>
      <c r="G80" s="411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42"/>
      <c r="O80" s="337">
        <v>3385</v>
      </c>
      <c r="P80" s="462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388"/>
      <c r="B81" s="438"/>
      <c r="C81" s="438"/>
      <c r="D81" s="438"/>
      <c r="E81" s="409"/>
      <c r="F81" s="409"/>
      <c r="G81" s="412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22"/>
      <c r="O81" s="161">
        <v>3388</v>
      </c>
      <c r="P81" s="441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B1" activePane="topRight" state="frozen"/>
      <selection pane="topRight" activeCell="G17" sqref="G17"/>
    </sheetView>
  </sheetViews>
  <sheetFormatPr defaultRowHeight="14.4" x14ac:dyDescent="0.25"/>
  <cols>
    <col min="1" max="9" width="16.77734375" customWidth="1"/>
    <col min="10" max="11" width="16.77734375" hidden="1" customWidth="1"/>
    <col min="12" max="23" width="16.77734375" customWidth="1"/>
  </cols>
  <sheetData>
    <row r="1" spans="1:23" x14ac:dyDescent="0.25">
      <c r="A1" s="386" t="s">
        <v>10</v>
      </c>
      <c r="B1" s="386"/>
      <c r="C1" s="386"/>
      <c r="D1" s="386"/>
      <c r="E1" s="386"/>
      <c r="F1" s="386"/>
      <c r="G1" s="386"/>
      <c r="H1" s="463" t="str">
        <f>"MySQL(" &amp; MAX(O4:O950) &amp; ")"</f>
        <v>MySQL(3306)</v>
      </c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18" customHeight="1" x14ac:dyDescent="0.25">
      <c r="A3" s="376" t="s">
        <v>685</v>
      </c>
      <c r="B3" s="438">
        <v>72</v>
      </c>
      <c r="C3" s="438">
        <v>512</v>
      </c>
      <c r="D3" s="438">
        <v>80</v>
      </c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  <c r="V3" s="377"/>
      <c r="W3" s="378"/>
    </row>
    <row r="4" spans="1:23" ht="18" customHeight="1" x14ac:dyDescent="0.25">
      <c r="A4" s="367" t="s">
        <v>681</v>
      </c>
      <c r="B4" s="438"/>
      <c r="C4" s="438"/>
      <c r="D4" s="438"/>
      <c r="E4" s="367" t="str">
        <f>TEXT(ROUND(SUM(H4:H83)/B3*100,4),"0.00")</f>
        <v>22.22</v>
      </c>
      <c r="F4" s="367" t="str">
        <f>TEXT(ROUND(SUM(I4:I83)/C3*100,4),"0.00")</f>
        <v>7.62</v>
      </c>
      <c r="G4" s="367" t="str">
        <f>TEXT(ROUND(SUM(L4:L83)/(D3*1024)*100,4),"0.00")</f>
        <v>0.99</v>
      </c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367" t="s">
        <v>680</v>
      </c>
      <c r="O4" s="367">
        <v>3306</v>
      </c>
      <c r="P4" s="367" t="s">
        <v>682</v>
      </c>
      <c r="Q4" s="367" t="s">
        <v>683</v>
      </c>
      <c r="R4" s="367"/>
      <c r="S4" s="367"/>
      <c r="T4" s="367" t="s">
        <v>684</v>
      </c>
      <c r="U4" s="367"/>
      <c r="V4" s="367"/>
      <c r="W4" s="375">
        <v>44084</v>
      </c>
    </row>
    <row r="5" spans="1:23" ht="18" customHeight="1" x14ac:dyDescent="0.25">
      <c r="A5" s="367" t="s">
        <v>686</v>
      </c>
      <c r="B5" s="438"/>
      <c r="C5" s="438"/>
      <c r="D5" s="438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75"/>
    </row>
  </sheetData>
  <mergeCells count="5">
    <mergeCell ref="A1:G1"/>
    <mergeCell ref="H1:W1"/>
    <mergeCell ref="B3:B5"/>
    <mergeCell ref="C3:C5"/>
    <mergeCell ref="D3:D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8.176~186 (Non-pi)</vt:lpstr>
      <vt:lpstr>9.112~115 (Non-pi)</vt:lpstr>
      <vt:lpstr>8.188~194 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2020-09-15T00:34:06Z</dcterms:modified>
</cp:coreProperties>
</file>