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firstSheet="1" activeTab="4"/>
  </bookViews>
  <sheets>
    <sheet name="8网段 (Non-pi)" sheetId="1" r:id="rId1"/>
    <sheet name="9网段 (Non-pi)" sheetId="4" r:id="rId2"/>
    <sheet name="8.188~194 (pi)" sheetId="3" r:id="rId3"/>
    <sheet name="9.211~217(pi)" sheetId="6" r:id="rId4"/>
    <sheet name="240.201~210(测试管理区)" sheetId="5" r:id="rId5"/>
  </sheets>
  <definedNames>
    <definedName name="_xlnm._FilterDatabase" localSheetId="2" hidden="1">'8.188~194 (pi)'!$A$2:$W$81</definedName>
    <definedName name="_xlnm._FilterDatabase" localSheetId="0" hidden="1">'8网段 (Non-pi)'!$A$2:$X$108</definedName>
    <definedName name="_xlnm._FilterDatabase" localSheetId="1" hidden="1">'9网段 (Non-pi)'!$A$2:$X$94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J96" i="4"/>
  <c r="I4" i="6" l="1"/>
  <c r="G3" i="6"/>
  <c r="F3" i="6"/>
  <c r="E3" i="6"/>
  <c r="H1" i="6"/>
  <c r="G95" i="4"/>
  <c r="F95" i="4"/>
  <c r="E95" i="4"/>
  <c r="J95" i="4"/>
  <c r="J74" i="1"/>
  <c r="J73" i="1"/>
  <c r="J72" i="1"/>
  <c r="I28" i="3"/>
  <c r="I4" i="5"/>
  <c r="G3" i="5"/>
  <c r="F3" i="5"/>
  <c r="E3" i="5"/>
  <c r="H1" i="5"/>
  <c r="J52" i="1"/>
  <c r="J53" i="1"/>
  <c r="J51" i="1"/>
  <c r="G76" i="1"/>
  <c r="E76" i="1"/>
  <c r="G36" i="1"/>
  <c r="E36" i="1"/>
  <c r="G3" i="1"/>
  <c r="E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E3" i="3"/>
  <c r="G3" i="4"/>
  <c r="E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F3" i="4"/>
  <c r="J18" i="1"/>
  <c r="P2" i="4"/>
  <c r="J36" i="1"/>
  <c r="J107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3" i="1"/>
  <c r="P2" i="1"/>
  <c r="H1" i="3"/>
  <c r="F76" i="1"/>
  <c r="F36" i="1"/>
  <c r="F3" i="1"/>
</calcChain>
</file>

<file path=xl/sharedStrings.xml><?xml version="1.0" encoding="utf-8"?>
<sst xmlns="http://schemas.openxmlformats.org/spreadsheetml/2006/main" count="1126" uniqueCount="767">
  <si>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</si>
  <si>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</si>
  <si>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</si>
  <si>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</si>
  <si>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</si>
  <si>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</si>
  <si>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</si>
  <si>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</si>
  <si>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</si>
  <si>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</si>
  <si>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</si>
  <si>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</si>
  <si>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</si>
  <si>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</si>
  <si>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</si>
  <si>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</si>
  <si>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</si>
  <si>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</si>
  <si>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</si>
  <si>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</si>
  <si>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</si>
  <si>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</si>
  <si>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</si>
  <si>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</si>
  <si>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</si>
  <si>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</si>
  <si>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</si>
  <si>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</si>
  <si>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</si>
  <si>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</si>
  <si>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</si>
  <si>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</si>
  <si>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</si>
  <si>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</si>
  <si>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</si>
  <si>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</si>
  <si>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</si>
  <si>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</si>
  <si>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</si>
  <si>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</si>
  <si>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</si>
  <si>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</si>
  <si>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</si>
  <si>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</si>
  <si>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</si>
  <si>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</si>
  <si>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</si>
  <si>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</si>
  <si>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</si>
  <si>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</si>
  <si>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</si>
  <si>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</si>
  <si>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</si>
  <si>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</si>
  <si>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</si>
  <si>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</si>
  <si>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</si>
  <si>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</si>
  <si>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</si>
  <si>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</si>
  <si>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</si>
  <si>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</si>
  <si>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</si>
  <si>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</si>
  <si>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</si>
  <si>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</si>
  <si>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</si>
  <si>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</si>
  <si>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</si>
  <si>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</si>
  <si>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</si>
  <si>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</si>
  <si>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</si>
  <si>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</si>
  <si>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</si>
  <si>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</si>
  <si>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</si>
  <si>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</si>
  <si>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</si>
  <si>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</si>
  <si>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</si>
  <si>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</si>
  <si>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</si>
  <si>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</si>
  <si>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</si>
  <si>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</si>
  <si>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</si>
  <si>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</si>
  <si>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</si>
  <si>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</si>
  <si>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</si>
  <si>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</si>
  <si>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</si>
  <si>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</si>
  <si>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</si>
  <si>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</si>
  <si>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</si>
  <si>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</si>
  <si>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</si>
  <si>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</si>
  <si>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</si>
  <si>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</si>
  <si>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</si>
  <si>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</si>
  <si>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</si>
  <si>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</si>
  <si>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</si>
  <si>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</si>
  <si>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</si>
  <si>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</si>
  <si>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</si>
  <si>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</si>
  <si>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</si>
  <si>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</si>
  <si>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</si>
  <si>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</si>
  <si>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</si>
  <si>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</si>
  <si>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</si>
  <si>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</si>
  <si>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</si>
  <si>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</si>
  <si>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</si>
  <si>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</si>
  <si>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</si>
  <si>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</si>
  <si>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</si>
  <si>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</si>
  <si>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</si>
  <si>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</si>
  <si>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</si>
  <si>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</si>
  <si>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</si>
  <si>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</si>
  <si>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</si>
  <si>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</si>
  <si>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</si>
  <si>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</si>
  <si>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</si>
  <si>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</si>
  <si>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</si>
  <si>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</si>
  <si>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</si>
  <si>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</si>
  <si>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</si>
  <si>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</si>
  <si>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</si>
  <si>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</si>
  <si>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</si>
  <si>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</si>
  <si>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</si>
  <si>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</si>
  <si>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</si>
  <si>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</si>
  <si>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</si>
  <si>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</si>
  <si>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</si>
  <si>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</si>
  <si>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</si>
  <si>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</si>
  <si>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</si>
  <si>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</si>
  <si>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</si>
  <si>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</si>
  <si>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</si>
  <si>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</si>
  <si>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</si>
  <si>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</si>
  <si>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</si>
  <si>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</si>
  <si>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</si>
  <si>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</si>
  <si>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</si>
  <si>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</si>
  <si>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</si>
  <si>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</si>
  <si>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</si>
  <si>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</si>
  <si>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</si>
  <si>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</si>
  <si>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</si>
  <si>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</si>
  <si>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</si>
  <si>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</si>
  <si>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</si>
  <si>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</si>
  <si>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</si>
  <si>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</si>
  <si>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</si>
  <si>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</si>
  <si>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</si>
  <si>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</si>
  <si>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</si>
  <si>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</si>
  <si>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</si>
  <si>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</si>
  <si>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</si>
  <si>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</si>
  <si>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</si>
  <si>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</si>
  <si>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</si>
  <si>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</si>
  <si>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</si>
  <si>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</si>
  <si>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</si>
  <si>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</si>
  <si>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</si>
  <si>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</si>
  <si>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</si>
  <si>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</si>
  <si>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</si>
  <si>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</si>
  <si>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</si>
  <si>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</si>
  <si>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</si>
  <si>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</si>
  <si>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</si>
  <si>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</si>
  <si>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</si>
  <si>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</si>
  <si>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</si>
  <si>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</si>
  <si>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</si>
  <si>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</si>
  <si>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</si>
  <si>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</si>
  <si>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</si>
  <si>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</si>
  <si>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</si>
  <si>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</si>
  <si>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</si>
  <si>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</si>
  <si>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</si>
  <si>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</si>
  <si>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</si>
  <si>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</si>
  <si>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</si>
  <si>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</si>
  <si>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</si>
  <si>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</si>
  <si>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</si>
  <si>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</si>
  <si>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</si>
  <si>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</si>
  <si>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</si>
  <si>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</si>
  <si>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</si>
  <si>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</si>
  <si>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</si>
  <si>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</si>
  <si>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</si>
  <si>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</si>
  <si>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</si>
  <si>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</si>
  <si>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</si>
  <si>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</si>
  <si>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</si>
  <si>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</si>
  <si>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</si>
  <si>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</si>
  <si>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</si>
  <si>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</si>
  <si>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</si>
  <si>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</si>
  <si>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</si>
  <si>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</si>
  <si>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</si>
  <si>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</si>
  <si>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</si>
  <si>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</si>
  <si>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</si>
  <si>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</si>
  <si>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</si>
  <si>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</si>
  <si>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</si>
  <si>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</si>
  <si>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</si>
  <si>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</si>
  <si>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</si>
  <si>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</si>
  <si>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</si>
  <si>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</si>
  <si>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</si>
  <si>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</si>
  <si>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</si>
  <si>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</si>
  <si>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</si>
  <si>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</si>
  <si>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</si>
  <si>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</si>
  <si>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</si>
  <si>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</si>
  <si>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</si>
  <si>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</si>
  <si>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</si>
  <si>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</si>
  <si>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</si>
  <si>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</si>
  <si>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</si>
  <si>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</si>
  <si>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</si>
  <si>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</si>
  <si>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</si>
  <si>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</si>
  <si>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</si>
  <si>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</si>
  <si>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</si>
  <si>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</si>
  <si>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</si>
  <si>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</si>
  <si>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</si>
  <si>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</si>
  <si>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</si>
  <si>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</si>
  <si>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</si>
  <si>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</si>
  <si>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</si>
  <si>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</si>
  <si>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</si>
  <si>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</si>
  <si>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</si>
  <si>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</si>
  <si>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</si>
  <si>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</si>
  <si>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</si>
  <si>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</si>
  <si>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</si>
  <si>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</si>
  <si>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</si>
  <si>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</si>
  <si>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</si>
  <si>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</si>
  <si>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</si>
  <si>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</si>
  <si>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</si>
  <si>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</si>
  <si>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</si>
  <si>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</si>
  <si>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</si>
  <si>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</si>
  <si>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</si>
  <si>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</si>
  <si>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</si>
  <si>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</si>
  <si>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</si>
  <si>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</si>
  <si>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</si>
  <si>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</si>
  <si>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</si>
  <si>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</si>
  <si>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</si>
  <si>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</si>
  <si>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</si>
  <si>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</si>
  <si>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</si>
  <si>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</si>
  <si>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</si>
  <si>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</si>
  <si>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</si>
  <si>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</si>
  <si>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</si>
  <si>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</si>
  <si>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</si>
  <si>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</si>
  <si>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</si>
  <si>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</si>
  <si>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</si>
  <si>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</si>
  <si>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</si>
  <si>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</si>
  <si>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</si>
  <si>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</si>
  <si>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</si>
  <si>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</si>
  <si>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</si>
  <si>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</si>
  <si>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</si>
  <si>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</si>
  <si>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</si>
  <si>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</si>
  <si>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</si>
  <si>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</si>
  <si>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</si>
  <si>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</si>
  <si>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</si>
  <si>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</si>
  <si>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</si>
  <si>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</si>
  <si>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</si>
  <si>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</si>
  <si>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</si>
  <si>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</si>
  <si>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</si>
  <si>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</si>
  <si>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</si>
  <si>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</si>
  <si>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</si>
  <si>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</si>
  <si>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</si>
  <si>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</si>
  <si>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</si>
  <si>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</si>
  <si>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</si>
  <si>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</si>
  <si>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</si>
  <si>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</si>
  <si>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</si>
  <si>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</si>
  <si>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</si>
  <si>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</si>
  <si>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</si>
  <si>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</si>
  <si>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</si>
  <si>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</si>
  <si>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</si>
  <si>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</si>
  <si>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</si>
  <si>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</si>
  <si>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</si>
  <si>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</si>
  <si>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</si>
  <si>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</si>
  <si>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</si>
  <si>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</si>
  <si>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</si>
  <si>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</si>
  <si>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</si>
  <si>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</si>
  <si>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</si>
  <si>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</si>
  <si>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</si>
  <si>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</si>
  <si>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</si>
  <si>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</si>
  <si>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</si>
  <si>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</si>
  <si>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</si>
  <si>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</si>
  <si>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</si>
  <si>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</si>
  <si>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</si>
  <si>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</si>
  <si>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</si>
  <si>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</si>
  <si>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</si>
  <si>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</si>
  <si>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</si>
  <si>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</si>
  <si>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</si>
  <si>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</si>
  <si>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</si>
  <si>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</si>
  <si>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</si>
  <si>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</si>
  <si>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</si>
  <si>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</si>
  <si>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</si>
  <si>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</si>
  <si>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</si>
  <si>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</si>
  <si>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</si>
  <si>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</si>
  <si>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</si>
  <si>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</si>
  <si>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</si>
  <si>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</si>
  <si>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</si>
  <si>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</si>
  <si>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</si>
  <si>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</si>
  <si>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</si>
  <si>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</si>
  <si>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</si>
  <si>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</si>
  <si>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</si>
  <si>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</si>
  <si>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</si>
  <si>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</si>
  <si>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</si>
  <si>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</si>
  <si>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</si>
  <si>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</si>
  <si>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</si>
  <si>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</si>
  <si>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</si>
  <si>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</si>
  <si>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</si>
  <si>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</si>
  <si>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</si>
  <si>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</si>
  <si>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</si>
  <si>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</si>
  <si>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</si>
  <si>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</si>
  <si>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</si>
  <si>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</si>
  <si>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</si>
  <si>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</si>
  <si>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</si>
  <si>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</si>
  <si>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</si>
  <si>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</si>
  <si>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</si>
  <si>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</si>
  <si>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</si>
  <si>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</si>
  <si>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</si>
  <si>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</si>
  <si>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</si>
  <si>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</si>
  <si>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</si>
  <si>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</si>
  <si>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</si>
  <si>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</si>
  <si>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</si>
  <si>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</si>
  <si>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</si>
  <si>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</si>
  <si>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</si>
  <si>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</si>
  <si>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</si>
  <si>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</si>
  <si>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</si>
  <si>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</si>
  <si>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</si>
  <si>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</si>
  <si>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</si>
  <si>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</si>
  <si>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</si>
  <si>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</si>
  <si>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</si>
  <si>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</si>
  <si>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</si>
  <si>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</si>
  <si>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</si>
  <si>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</si>
  <si>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</si>
  <si>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</si>
  <si>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</si>
  <si>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</si>
  <si>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</si>
  <si>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</si>
  <si>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</si>
  <si>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</si>
  <si>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</si>
  <si>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</si>
  <si>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</si>
  <si>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</si>
  <si>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</si>
  <si>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</si>
  <si>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</si>
  <si>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</si>
  <si>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</si>
  <si>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</si>
  <si>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</si>
  <si>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</si>
  <si>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</si>
  <si>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</si>
  <si>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</si>
  <si>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</si>
  <si>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</si>
  <si>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</si>
  <si>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</si>
  <si>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</si>
  <si>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</si>
  <si>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</si>
  <si>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</si>
  <si>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</si>
  <si>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</si>
  <si>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</si>
  <si>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</si>
  <si>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</si>
  <si>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</si>
  <si>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</si>
  <si>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</si>
  <si>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</si>
  <si>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</si>
  <si>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</si>
  <si>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</si>
  <si>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</si>
  <si>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</si>
  <si>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</si>
  <si>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</si>
  <si>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</si>
  <si>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</si>
  <si>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</si>
  <si>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</si>
  <si>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</si>
  <si>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</si>
  <si>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</si>
  <si>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</si>
  <si>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</si>
  <si>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</si>
  <si>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</si>
  <si>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</si>
  <si>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</si>
  <si>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</si>
  <si>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</si>
  <si>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</si>
  <si>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</si>
  <si>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</si>
  <si>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</si>
  <si>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</si>
  <si>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</si>
  <si>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</si>
  <si>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</si>
  <si>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</si>
  <si>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</si>
  <si>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</si>
  <si>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</si>
  <si>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</si>
  <si>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</si>
  <si>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</si>
  <si>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</si>
  <si>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</si>
  <si>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</si>
  <si>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</si>
  <si>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</si>
  <si>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</si>
  <si>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</si>
  <si>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</si>
  <si>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</si>
  <si>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</si>
  <si>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</si>
  <si>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</si>
  <si>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</si>
  <si>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</si>
  <si>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</si>
  <si>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</si>
  <si>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</si>
  <si>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</si>
  <si>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</si>
  <si>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</si>
  <si>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</si>
  <si>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</si>
  <si>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</si>
  <si>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</si>
  <si>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</si>
  <si>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</si>
  <si>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</si>
  <si>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</si>
  <si>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</si>
  <si>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</si>
  <si>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</si>
  <si>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</si>
  <si>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</si>
  <si>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</si>
  <si>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</si>
  <si>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</si>
  <si>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</si>
  <si>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</si>
  <si>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</si>
  <si>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</si>
  <si>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</si>
  <si>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</si>
  <si>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</si>
  <si>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</si>
  <si>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</si>
  <si>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</si>
  <si>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</si>
  <si>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</si>
  <si>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</si>
  <si>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</si>
  <si>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</si>
  <si>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</si>
  <si>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</si>
  <si>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</si>
  <si>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</si>
  <si>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</si>
  <si>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</si>
  <si>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</si>
  <si>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</si>
  <si>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</si>
  <si>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</si>
  <si>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</si>
  <si>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</si>
  <si>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</si>
  <si>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</si>
  <si>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</si>
  <si>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</si>
  <si>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</si>
  <si>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</si>
  <si>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</si>
  <si>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</si>
  <si>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</si>
  <si>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</si>
  <si>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</si>
  <si>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</si>
  <si>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</si>
  <si>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</si>
  <si>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</si>
  <si>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</si>
  <si>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</si>
  <si>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</si>
  <si>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</si>
  <si>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</si>
  <si>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</si>
  <si>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</si>
  <si>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</si>
  <si>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</si>
  <si>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</si>
  <si>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</si>
  <si>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</si>
  <si>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</si>
  <si>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</si>
  <si>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10.240.245.201
(zjmysqldb10)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</si>
  <si>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</si>
  <si>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</si>
  <si>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</si>
  <si>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</si>
  <si>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</si>
  <si>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10.240.9.216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</si>
  <si>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</si>
  <si>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</si>
  <si>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</si>
  <si>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</si>
  <si>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</si>
  <si>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</si>
  <si>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</si>
  <si>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</si>
  <si>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</si>
  <si>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</si>
  <si>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</si>
  <si>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</si>
  <si>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mysql_cso_pi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</si>
  <si>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</si>
  <si>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</si>
  <si>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</si>
  <si>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</si>
  <si>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</si>
  <si>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mysql_ls_pi</t>
    <phoneticPr fontId="2" type="noConversion"/>
  </si>
  <si>
    <t>mysql_sc_uat</t>
    <phoneticPr fontId="2" type="noConversion"/>
  </si>
  <si>
    <t>5.7.29</t>
    <phoneticPr fontId="2" type="noConversion"/>
  </si>
  <si>
    <t>Java平台微服务升级及DevOps建设项目</t>
    <phoneticPr fontId="2" type="noConversion"/>
  </si>
  <si>
    <t>SQL审核管理</t>
    <phoneticPr fontId="2" type="noConversion"/>
  </si>
  <si>
    <t>ADPM.SC</t>
    <phoneticPr fontId="2" type="noConversion"/>
  </si>
  <si>
    <t>林屹东</t>
    <phoneticPr fontId="2" type="noConversion"/>
  </si>
  <si>
    <t>10.240.245.202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</si>
  <si>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_oip_sit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</si>
  <si>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ysql_oip_uat</t>
    </r>
    <phoneticPr fontId="2" type="noConversion"/>
  </si>
  <si>
    <r>
      <t>5</t>
    </r>
    <r>
      <rPr>
        <sz val="11"/>
        <color theme="1"/>
        <rFont val="宋体"/>
        <family val="2"/>
        <charset val="134"/>
        <scheme val="minor"/>
      </rPr>
      <t>.7.29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</si>
  <si>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0.240.9.209</t>
    </r>
    <phoneticPr fontId="2" type="noConversion"/>
  </si>
  <si>
    <t>合规需求 客户信息识别流程优化</t>
    <phoneticPr fontId="2" type="noConversion"/>
  </si>
  <si>
    <t>在线影像处理、统一影像识别</t>
    <phoneticPr fontId="2" type="noConversion"/>
  </si>
  <si>
    <t>IOS.OIP</t>
    <phoneticPr fontId="2" type="noConversion"/>
  </si>
  <si>
    <t>张伟</t>
    <phoneticPr fontId="2" type="noConversion"/>
  </si>
  <si>
    <t>15513298688</t>
    <phoneticPr fontId="2" type="noConversion"/>
  </si>
  <si>
    <t>zhangwei21@bosc.cn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</si>
  <si>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</si>
  <si>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</si>
  <si>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t>在线影像处理、统一影像识别</t>
    <phoneticPr fontId="2" type="noConversion"/>
  </si>
  <si>
    <t>15513298688</t>
    <phoneticPr fontId="2" type="noConversion"/>
  </si>
  <si>
    <t>zhangwei21@bosc.cn</t>
    <phoneticPr fontId="2" type="noConversion"/>
  </si>
  <si>
    <t>mysql_oip_pi</t>
    <phoneticPr fontId="2" type="noConversion"/>
  </si>
  <si>
    <t>10.240.9.205
(zjmysqldb13)</t>
    <phoneticPr fontId="2" type="noConversion"/>
  </si>
  <si>
    <t>10.240.9.208
(zjmysqldb14)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</si>
  <si>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0.240.9.206</t>
    </r>
    <phoneticPr fontId="2" type="noConversion"/>
  </si>
  <si>
    <t>mysql_tinyweb_pi</t>
    <phoneticPr fontId="2" type="noConversion"/>
  </si>
  <si>
    <t>台账</t>
    <phoneticPr fontId="2" type="noConversion"/>
  </si>
  <si>
    <t>陈晓</t>
    <phoneticPr fontId="2" type="noConversion"/>
  </si>
  <si>
    <t>mysql_astm_pi</t>
    <phoneticPr fontId="2" type="noConversion"/>
  </si>
  <si>
    <t>10.240.245.208</t>
    <phoneticPr fontId="2" type="noConversion"/>
  </si>
  <si>
    <t>应用安全检测管理</t>
    <phoneticPr fontId="2" type="noConversion"/>
  </si>
  <si>
    <t>灰白盒安全检测管理平台项目</t>
    <phoneticPr fontId="2" type="noConversion"/>
  </si>
  <si>
    <t>张志勋</t>
    <phoneticPr fontId="2" type="noConversion"/>
  </si>
  <si>
    <t>zhangzx@bosc.cn</t>
    <phoneticPr fontId="2" type="noConversion"/>
  </si>
  <si>
    <t>ADPM.ASTM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</si>
</sst>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</cellStyleXfs>
  <cellXfs count="5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/>
    </xf>
    <xf numFmtId="14" fontId="12" fillId="0" borderId="1" xfId="1" applyNumberFormat="1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0" fontId="6" fillId="4" borderId="1" xfId="4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 wrapText="1"/>
    </xf>
    <xf numFmtId="49" fontId="0" fillId="4" borderId="3" xfId="4" applyNumberFormat="1" applyFont="1" applyBorder="1" applyAlignment="1">
      <alignment horizontal="center" vertical="center" wrapText="1"/>
    </xf>
    <xf numFmtId="0" fontId="6" fillId="4" borderId="2" xfId="4" applyFont="1" applyBorder="1" applyAlignment="1">
      <alignment horizontal="center" vertical="center" wrapText="1"/>
    </xf>
    <xf numFmtId="0" fontId="6" fillId="4" borderId="4" xfId="4" applyFont="1" applyBorder="1" applyAlignment="1">
      <alignment horizontal="center" vertical="center" wrapText="1"/>
    </xf>
    <xf numFmtId="0" fontId="6" fillId="4" borderId="3" xfId="4" applyFont="1" applyBorder="1" applyAlignment="1">
      <alignment horizontal="center" vertical="center" wrapText="1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0" fillId="3" borderId="4" xfId="3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0" fontId="3" fillId="3" borderId="0" xfId="3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4" xfId="7" applyFill="1" applyBorder="1" applyAlignment="1">
      <alignment horizontal="center" vertical="center"/>
    </xf>
    <xf numFmtId="14" fontId="3" fillId="3" borderId="2" xfId="3" applyNumberFormat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 wrapText="1"/>
    </xf>
    <xf numFmtId="0" fontId="8" fillId="0" borderId="1" xfId="7" applyBorder="1" applyAlignment="1">
      <alignment horizontal="center" vertical="center"/>
    </xf>
  </cellXfs>
  <cellStyles count="19">
    <cellStyle name="20% - 着色 1" xfId="3" builtinId="30"/>
    <cellStyle name="20% - 着色 2" xfId="4" builtinId="34"/>
    <cellStyle name="20% - 着色 3" xfId="6" builtinId="38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hyperlink" Target="mailto:zhangwei21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zhangwei21@bosc.cn" TargetMode="External"/><Relationship Id="rId2" Type="http://schemas.openxmlformats.org/officeDocument/2006/relationships/hyperlink" Target="mailto:hubb1@bosc.cn" TargetMode="External"/><Relationship Id="rId1" Type="http://schemas.openxmlformats.org/officeDocument/2006/relationships/hyperlink" Target="mailto:taoyw@bosc.cn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daimm@bosc.c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zhangzx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A61" workbookViewId="0">
      <pane xSplit="1" topLeftCell="F1" activePane="topRight" state="frozen"/>
      <selection pane="topRight" activeCell="N25" sqref="N25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406" t="s">
        <v>10</v>
      </c>
      <c r="B1" s="406"/>
      <c r="C1" s="406"/>
      <c r="D1" s="406"/>
      <c r="E1" s="406"/>
      <c r="F1" s="406"/>
      <c r="G1" s="406"/>
      <c r="H1" s="405" t="s">
        <v>95</v>
      </c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W1" s="405"/>
      <c r="X1" s="405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484</v>
      </c>
      <c r="P2" s="2" t="str">
        <f>"端口(" &amp; MAX(P3:P108) &amp; ")"</f>
        <v>端口(3391)</v>
      </c>
      <c r="Q2" s="2" t="s">
        <v>3</v>
      </c>
      <c r="R2" s="2" t="s">
        <v>36</v>
      </c>
      <c r="S2" s="2" t="s">
        <v>658</v>
      </c>
      <c r="T2" s="2" t="s">
        <v>659</v>
      </c>
      <c r="U2" s="2" t="s">
        <v>660</v>
      </c>
      <c r="V2" s="2" t="s">
        <v>661</v>
      </c>
      <c r="W2" s="2" t="s">
        <v>662</v>
      </c>
      <c r="X2" s="4" t="s">
        <v>43</v>
      </c>
    </row>
    <row r="3" spans="1:24" s="7" customFormat="1" ht="18" customHeight="1" x14ac:dyDescent="0.25">
      <c r="A3" s="424" t="s">
        <v>170</v>
      </c>
      <c r="B3" s="421">
        <v>32</v>
      </c>
      <c r="C3" s="421">
        <v>128</v>
      </c>
      <c r="D3" s="421">
        <v>18</v>
      </c>
      <c r="E3" s="427" t="str">
        <f>TEXT(ROUND(SUM(I3:I35)/B3*100,4),"0.00")</f>
        <v>225.00</v>
      </c>
      <c r="F3" s="427" t="str">
        <f>TEXT(ROUND(SUM(J3:J35)/C3*100,4),"0.00")</f>
        <v>225.00</v>
      </c>
      <c r="G3" s="430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13" t="s">
        <v>160</v>
      </c>
      <c r="R3" s="17" t="s">
        <v>38</v>
      </c>
      <c r="S3" s="353"/>
      <c r="T3" s="353"/>
      <c r="U3" s="353"/>
      <c r="V3" s="353"/>
      <c r="W3" s="353"/>
      <c r="X3" s="28">
        <v>43602</v>
      </c>
    </row>
    <row r="4" spans="1:24" s="7" customFormat="1" ht="18" customHeight="1" x14ac:dyDescent="0.25">
      <c r="A4" s="425"/>
      <c r="B4" s="422"/>
      <c r="C4" s="422"/>
      <c r="D4" s="422"/>
      <c r="E4" s="428"/>
      <c r="F4" s="428"/>
      <c r="G4" s="431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14"/>
      <c r="R4" s="17" t="s">
        <v>54</v>
      </c>
      <c r="S4" s="353"/>
      <c r="T4" s="353"/>
      <c r="U4" s="353"/>
      <c r="V4" s="353"/>
      <c r="W4" s="353"/>
      <c r="X4" s="28">
        <v>43669</v>
      </c>
    </row>
    <row r="5" spans="1:24" s="7" customFormat="1" ht="18" customHeight="1" x14ac:dyDescent="0.25">
      <c r="A5" s="425"/>
      <c r="B5" s="422"/>
      <c r="C5" s="422"/>
      <c r="D5" s="422"/>
      <c r="E5" s="428"/>
      <c r="F5" s="428"/>
      <c r="G5" s="431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14"/>
      <c r="R5" s="17" t="s">
        <v>68</v>
      </c>
      <c r="S5" s="353"/>
      <c r="T5" s="353"/>
      <c r="U5" s="353"/>
      <c r="V5" s="353"/>
      <c r="W5" s="353"/>
      <c r="X5" s="28">
        <v>43720</v>
      </c>
    </row>
    <row r="6" spans="1:24" s="7" customFormat="1" ht="18" customHeight="1" x14ac:dyDescent="0.25">
      <c r="A6" s="425"/>
      <c r="B6" s="422"/>
      <c r="C6" s="422"/>
      <c r="D6" s="422"/>
      <c r="E6" s="428"/>
      <c r="F6" s="428"/>
      <c r="G6" s="431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14"/>
      <c r="R6" s="16" t="s">
        <v>94</v>
      </c>
      <c r="S6" s="352"/>
      <c r="T6" s="352"/>
      <c r="U6" s="352"/>
      <c r="V6" s="352"/>
      <c r="W6" s="352"/>
      <c r="X6" s="28">
        <v>43752</v>
      </c>
    </row>
    <row r="7" spans="1:24" s="7" customFormat="1" ht="18" customHeight="1" x14ac:dyDescent="0.25">
      <c r="A7" s="425"/>
      <c r="B7" s="422"/>
      <c r="C7" s="422"/>
      <c r="D7" s="422"/>
      <c r="E7" s="428"/>
      <c r="F7" s="428"/>
      <c r="G7" s="431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14"/>
      <c r="R7" s="16" t="s">
        <v>102</v>
      </c>
      <c r="S7" s="352"/>
      <c r="T7" s="352"/>
      <c r="U7" s="352"/>
      <c r="V7" s="352"/>
      <c r="W7" s="352"/>
      <c r="X7" s="28">
        <v>43770</v>
      </c>
    </row>
    <row r="8" spans="1:24" s="7" customFormat="1" ht="18" customHeight="1" x14ac:dyDescent="0.25">
      <c r="A8" s="425"/>
      <c r="B8" s="422"/>
      <c r="C8" s="422"/>
      <c r="D8" s="422"/>
      <c r="E8" s="428"/>
      <c r="F8" s="428"/>
      <c r="G8" s="431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14"/>
      <c r="R8" s="26" t="s">
        <v>124</v>
      </c>
      <c r="S8" s="352"/>
      <c r="T8" s="352"/>
      <c r="U8" s="352"/>
      <c r="V8" s="352"/>
      <c r="W8" s="352"/>
      <c r="X8" s="28">
        <v>43797</v>
      </c>
    </row>
    <row r="9" spans="1:24" s="7" customFormat="1" ht="28.8" x14ac:dyDescent="0.25">
      <c r="A9" s="425"/>
      <c r="B9" s="422"/>
      <c r="C9" s="422"/>
      <c r="D9" s="422"/>
      <c r="E9" s="428"/>
      <c r="F9" s="428"/>
      <c r="G9" s="431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14"/>
      <c r="R9" s="36" t="s">
        <v>144</v>
      </c>
      <c r="S9" s="356"/>
      <c r="T9" s="356"/>
      <c r="U9" s="356"/>
      <c r="V9" s="356"/>
      <c r="W9" s="356"/>
      <c r="X9" s="37">
        <v>43810</v>
      </c>
    </row>
    <row r="10" spans="1:24" s="7" customFormat="1" x14ac:dyDescent="0.25">
      <c r="A10" s="425"/>
      <c r="B10" s="422"/>
      <c r="C10" s="422"/>
      <c r="D10" s="422"/>
      <c r="E10" s="428"/>
      <c r="F10" s="428"/>
      <c r="G10" s="431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14"/>
      <c r="R10" s="40" t="s">
        <v>156</v>
      </c>
      <c r="S10" s="356"/>
      <c r="T10" s="356"/>
      <c r="U10" s="356"/>
      <c r="V10" s="356"/>
      <c r="W10" s="356"/>
      <c r="X10" s="49">
        <v>43815</v>
      </c>
    </row>
    <row r="11" spans="1:24" s="7" customFormat="1" ht="28.8" x14ac:dyDescent="0.25">
      <c r="A11" s="425"/>
      <c r="B11" s="422"/>
      <c r="C11" s="422"/>
      <c r="D11" s="422"/>
      <c r="E11" s="428"/>
      <c r="F11" s="428"/>
      <c r="G11" s="431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14"/>
      <c r="R11" s="40" t="s">
        <v>178</v>
      </c>
      <c r="S11" s="356"/>
      <c r="T11" s="356"/>
      <c r="U11" s="356"/>
      <c r="V11" s="356"/>
      <c r="W11" s="356"/>
      <c r="X11" s="78">
        <v>43815</v>
      </c>
    </row>
    <row r="12" spans="1:24" s="7" customFormat="1" x14ac:dyDescent="0.25">
      <c r="A12" s="425"/>
      <c r="B12" s="422"/>
      <c r="C12" s="422"/>
      <c r="D12" s="422"/>
      <c r="E12" s="428"/>
      <c r="F12" s="428"/>
      <c r="G12" s="431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14"/>
      <c r="R12" s="40" t="s">
        <v>198</v>
      </c>
      <c r="S12" s="356"/>
      <c r="T12" s="356"/>
      <c r="U12" s="356"/>
      <c r="V12" s="356"/>
      <c r="W12" s="356"/>
      <c r="X12" s="86">
        <v>43896</v>
      </c>
    </row>
    <row r="13" spans="1:24" s="7" customFormat="1" ht="43.2" x14ac:dyDescent="0.25">
      <c r="A13" s="425"/>
      <c r="B13" s="422"/>
      <c r="C13" s="422"/>
      <c r="D13" s="422"/>
      <c r="E13" s="428"/>
      <c r="F13" s="428"/>
      <c r="G13" s="431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14"/>
      <c r="R13" s="40" t="s">
        <v>245</v>
      </c>
      <c r="S13" s="356"/>
      <c r="T13" s="356"/>
      <c r="U13" s="356"/>
      <c r="V13" s="356"/>
      <c r="W13" s="356"/>
      <c r="X13" s="100">
        <v>43901</v>
      </c>
    </row>
    <row r="14" spans="1:24" s="7" customFormat="1" ht="43.2" x14ac:dyDescent="0.25">
      <c r="A14" s="425"/>
      <c r="B14" s="422"/>
      <c r="C14" s="422"/>
      <c r="D14" s="422"/>
      <c r="E14" s="428"/>
      <c r="F14" s="428"/>
      <c r="G14" s="431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14"/>
      <c r="R14" s="40" t="s">
        <v>205</v>
      </c>
      <c r="S14" s="356"/>
      <c r="T14" s="356"/>
      <c r="U14" s="356"/>
      <c r="V14" s="356"/>
      <c r="W14" s="356"/>
      <c r="X14" s="112">
        <v>43906</v>
      </c>
    </row>
    <row r="15" spans="1:24" s="7" customFormat="1" ht="28.8" x14ac:dyDescent="0.25">
      <c r="A15" s="425"/>
      <c r="B15" s="422"/>
      <c r="C15" s="422"/>
      <c r="D15" s="422"/>
      <c r="E15" s="428"/>
      <c r="F15" s="428"/>
      <c r="G15" s="431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14"/>
      <c r="R15" s="40" t="s">
        <v>234</v>
      </c>
      <c r="S15" s="356"/>
      <c r="T15" s="356"/>
      <c r="U15" s="356"/>
      <c r="V15" s="356"/>
      <c r="W15" s="356"/>
      <c r="X15" s="119">
        <v>43908</v>
      </c>
    </row>
    <row r="16" spans="1:24" s="7" customFormat="1" x14ac:dyDescent="0.25">
      <c r="A16" s="425"/>
      <c r="B16" s="422"/>
      <c r="C16" s="422"/>
      <c r="D16" s="422"/>
      <c r="E16" s="428"/>
      <c r="F16" s="428"/>
      <c r="G16" s="431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14"/>
      <c r="R16" s="40" t="s">
        <v>246</v>
      </c>
      <c r="S16" s="356"/>
      <c r="T16" s="356"/>
      <c r="U16" s="356"/>
      <c r="V16" s="356"/>
      <c r="W16" s="356"/>
      <c r="X16" s="131">
        <v>43909</v>
      </c>
    </row>
    <row r="17" spans="1:24" s="7" customFormat="1" x14ac:dyDescent="0.25">
      <c r="A17" s="425"/>
      <c r="B17" s="422"/>
      <c r="C17" s="422"/>
      <c r="D17" s="422"/>
      <c r="E17" s="428"/>
      <c r="F17" s="428"/>
      <c r="G17" s="431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14"/>
      <c r="R17" s="40" t="s">
        <v>256</v>
      </c>
      <c r="S17" s="356"/>
      <c r="T17" s="356"/>
      <c r="U17" s="356"/>
      <c r="V17" s="356"/>
      <c r="W17" s="356"/>
      <c r="X17" s="143">
        <v>43914</v>
      </c>
    </row>
    <row r="18" spans="1:24" s="7" customFormat="1" ht="28.8" x14ac:dyDescent="0.25">
      <c r="A18" s="425"/>
      <c r="B18" s="422"/>
      <c r="C18" s="422"/>
      <c r="D18" s="422"/>
      <c r="E18" s="428"/>
      <c r="F18" s="428"/>
      <c r="G18" s="431"/>
      <c r="H18" s="352" t="s">
        <v>5</v>
      </c>
      <c r="I18" s="353">
        <v>2</v>
      </c>
      <c r="J18" s="353">
        <f>ROUND(K18+(L18*2/1024),0)</f>
        <v>8</v>
      </c>
      <c r="K18" s="158">
        <v>4</v>
      </c>
      <c r="L18" s="158">
        <v>2000</v>
      </c>
      <c r="M18" s="353">
        <v>420</v>
      </c>
      <c r="N18" s="352" t="s">
        <v>270</v>
      </c>
      <c r="O18" s="352"/>
      <c r="P18" s="353">
        <v>3380</v>
      </c>
      <c r="Q18" s="414"/>
      <c r="R18" s="356" t="s">
        <v>266</v>
      </c>
      <c r="S18" s="356"/>
      <c r="T18" s="356"/>
      <c r="U18" s="356"/>
      <c r="V18" s="356"/>
      <c r="W18" s="356"/>
      <c r="X18" s="357">
        <v>43924</v>
      </c>
    </row>
    <row r="19" spans="1:24" s="7" customFormat="1" x14ac:dyDescent="0.25">
      <c r="A19" s="426"/>
      <c r="B19" s="422"/>
      <c r="C19" s="422"/>
      <c r="D19" s="422"/>
      <c r="E19" s="428"/>
      <c r="F19" s="428"/>
      <c r="G19" s="431"/>
      <c r="H19" s="16" t="s">
        <v>388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663</v>
      </c>
      <c r="O19" s="260" t="s">
        <v>666</v>
      </c>
      <c r="P19" s="17">
        <v>3372</v>
      </c>
      <c r="Q19" s="414"/>
      <c r="R19" s="40" t="s">
        <v>664</v>
      </c>
      <c r="S19" s="356"/>
      <c r="T19" s="356"/>
      <c r="U19" s="356" t="s">
        <v>665</v>
      </c>
      <c r="V19" s="356"/>
      <c r="W19" s="356"/>
      <c r="X19" s="28">
        <v>44075</v>
      </c>
    </row>
    <row r="20" spans="1:24" s="7" customFormat="1" ht="18" customHeight="1" x14ac:dyDescent="0.25">
      <c r="A20" s="407" t="s">
        <v>171</v>
      </c>
      <c r="B20" s="422"/>
      <c r="C20" s="422"/>
      <c r="D20" s="422"/>
      <c r="E20" s="428"/>
      <c r="F20" s="428"/>
      <c r="G20" s="431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13" t="s">
        <v>130</v>
      </c>
      <c r="R20" s="17" t="s">
        <v>42</v>
      </c>
      <c r="S20" s="353"/>
      <c r="T20" s="353"/>
      <c r="U20" s="353"/>
      <c r="V20" s="353"/>
      <c r="W20" s="353"/>
      <c r="X20" s="28">
        <v>43614</v>
      </c>
    </row>
    <row r="21" spans="1:24" s="7" customFormat="1" ht="28.8" x14ac:dyDescent="0.25">
      <c r="A21" s="408"/>
      <c r="B21" s="422"/>
      <c r="C21" s="422"/>
      <c r="D21" s="422"/>
      <c r="E21" s="428"/>
      <c r="F21" s="428"/>
      <c r="G21" s="431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14"/>
      <c r="R21" s="27" t="s">
        <v>150</v>
      </c>
      <c r="S21" s="356"/>
      <c r="T21" s="356"/>
      <c r="U21" s="356"/>
      <c r="V21" s="356"/>
      <c r="W21" s="356"/>
      <c r="X21" s="28">
        <v>43692</v>
      </c>
    </row>
    <row r="22" spans="1:24" s="7" customFormat="1" ht="18" customHeight="1" x14ac:dyDescent="0.25">
      <c r="A22" s="408"/>
      <c r="B22" s="422"/>
      <c r="C22" s="422"/>
      <c r="D22" s="422"/>
      <c r="E22" s="428"/>
      <c r="F22" s="428"/>
      <c r="G22" s="431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14"/>
      <c r="R22" s="17" t="s">
        <v>68</v>
      </c>
      <c r="S22" s="353"/>
      <c r="T22" s="353"/>
      <c r="U22" s="353"/>
      <c r="V22" s="353"/>
      <c r="W22" s="353"/>
      <c r="X22" s="28">
        <v>43720</v>
      </c>
    </row>
    <row r="23" spans="1:24" s="7" customFormat="1" ht="18" customHeight="1" x14ac:dyDescent="0.25">
      <c r="A23" s="408"/>
      <c r="B23" s="422"/>
      <c r="C23" s="422"/>
      <c r="D23" s="422"/>
      <c r="E23" s="428"/>
      <c r="F23" s="428"/>
      <c r="G23" s="431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14"/>
      <c r="R23" s="16" t="s">
        <v>494</v>
      </c>
      <c r="S23" s="352"/>
      <c r="T23" s="352"/>
      <c r="U23" s="352"/>
      <c r="V23" s="352"/>
      <c r="W23" s="352"/>
      <c r="X23" s="28">
        <v>43754</v>
      </c>
    </row>
    <row r="24" spans="1:24" s="7" customFormat="1" ht="18" customHeight="1" x14ac:dyDescent="0.25">
      <c r="A24" s="408"/>
      <c r="B24" s="422"/>
      <c r="C24" s="422"/>
      <c r="D24" s="422"/>
      <c r="E24" s="428"/>
      <c r="F24" s="428"/>
      <c r="G24" s="431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14"/>
      <c r="R24" s="16" t="s">
        <v>102</v>
      </c>
      <c r="S24" s="352"/>
      <c r="T24" s="352"/>
      <c r="U24" s="352"/>
      <c r="V24" s="352"/>
      <c r="W24" s="352"/>
      <c r="X24" s="28">
        <v>43770</v>
      </c>
    </row>
    <row r="25" spans="1:24" s="7" customFormat="1" ht="18" customHeight="1" x14ac:dyDescent="0.25">
      <c r="A25" s="408"/>
      <c r="B25" s="422"/>
      <c r="C25" s="422"/>
      <c r="D25" s="422"/>
      <c r="E25" s="428"/>
      <c r="F25" s="428"/>
      <c r="G25" s="431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14"/>
      <c r="R25" s="26" t="s">
        <v>124</v>
      </c>
      <c r="S25" s="352"/>
      <c r="T25" s="352"/>
      <c r="U25" s="352"/>
      <c r="V25" s="352"/>
      <c r="W25" s="352"/>
      <c r="X25" s="28">
        <v>43798</v>
      </c>
    </row>
    <row r="26" spans="1:24" s="7" customFormat="1" ht="28.8" x14ac:dyDescent="0.25">
      <c r="A26" s="408"/>
      <c r="B26" s="422"/>
      <c r="C26" s="422"/>
      <c r="D26" s="422"/>
      <c r="E26" s="428"/>
      <c r="F26" s="428"/>
      <c r="G26" s="431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14"/>
      <c r="R26" s="40" t="s">
        <v>148</v>
      </c>
      <c r="S26" s="356"/>
      <c r="T26" s="356"/>
      <c r="U26" s="356"/>
      <c r="V26" s="356"/>
      <c r="W26" s="356"/>
      <c r="X26" s="45">
        <v>43817</v>
      </c>
    </row>
    <row r="27" spans="1:24" s="7" customFormat="1" ht="28.8" x14ac:dyDescent="0.25">
      <c r="A27" s="408"/>
      <c r="B27" s="422"/>
      <c r="C27" s="422"/>
      <c r="D27" s="422"/>
      <c r="E27" s="428"/>
      <c r="F27" s="428"/>
      <c r="G27" s="431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14"/>
      <c r="R27" s="40" t="s">
        <v>161</v>
      </c>
      <c r="S27" s="356"/>
      <c r="T27" s="356"/>
      <c r="U27" s="356"/>
      <c r="V27" s="356"/>
      <c r="W27" s="356"/>
      <c r="X27" s="58">
        <v>43816</v>
      </c>
    </row>
    <row r="28" spans="1:24" s="7" customFormat="1" ht="28.8" x14ac:dyDescent="0.25">
      <c r="A28" s="408"/>
      <c r="B28" s="422"/>
      <c r="C28" s="422"/>
      <c r="D28" s="422"/>
      <c r="E28" s="428"/>
      <c r="F28" s="428"/>
      <c r="G28" s="431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14"/>
      <c r="R28" s="40" t="s">
        <v>185</v>
      </c>
      <c r="S28" s="356"/>
      <c r="T28" s="356"/>
      <c r="U28" s="356"/>
      <c r="V28" s="356"/>
      <c r="W28" s="356"/>
      <c r="X28" s="78">
        <v>43825</v>
      </c>
    </row>
    <row r="29" spans="1:24" s="7" customFormat="1" x14ac:dyDescent="0.25">
      <c r="A29" s="408"/>
      <c r="B29" s="422"/>
      <c r="C29" s="422"/>
      <c r="D29" s="422"/>
      <c r="E29" s="428"/>
      <c r="F29" s="428"/>
      <c r="G29" s="431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14"/>
      <c r="R29" s="40" t="s">
        <v>198</v>
      </c>
      <c r="S29" s="356"/>
      <c r="T29" s="356"/>
      <c r="U29" s="356"/>
      <c r="V29" s="356"/>
      <c r="W29" s="356"/>
      <c r="X29" s="91">
        <v>43896</v>
      </c>
    </row>
    <row r="30" spans="1:24" s="7" customFormat="1" ht="43.2" x14ac:dyDescent="0.25">
      <c r="A30" s="408"/>
      <c r="B30" s="422"/>
      <c r="C30" s="422"/>
      <c r="D30" s="422"/>
      <c r="E30" s="428"/>
      <c r="F30" s="428"/>
      <c r="G30" s="431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14"/>
      <c r="R30" s="40" t="s">
        <v>207</v>
      </c>
      <c r="S30" s="356"/>
      <c r="T30" s="356"/>
      <c r="U30" s="356"/>
      <c r="V30" s="356"/>
      <c r="W30" s="356"/>
      <c r="X30" s="100">
        <v>43903</v>
      </c>
    </row>
    <row r="31" spans="1:24" s="7" customFormat="1" ht="43.2" x14ac:dyDescent="0.25">
      <c r="A31" s="408"/>
      <c r="B31" s="422"/>
      <c r="C31" s="422"/>
      <c r="D31" s="422"/>
      <c r="E31" s="428"/>
      <c r="F31" s="428"/>
      <c r="G31" s="431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14"/>
      <c r="R31" s="40" t="s">
        <v>205</v>
      </c>
      <c r="S31" s="356"/>
      <c r="T31" s="356"/>
      <c r="U31" s="356"/>
      <c r="V31" s="356"/>
      <c r="W31" s="356"/>
      <c r="X31" s="112">
        <v>43906</v>
      </c>
    </row>
    <row r="32" spans="1:24" s="7" customFormat="1" ht="28.8" x14ac:dyDescent="0.25">
      <c r="A32" s="408"/>
      <c r="B32" s="422"/>
      <c r="C32" s="422"/>
      <c r="D32" s="422"/>
      <c r="E32" s="428"/>
      <c r="F32" s="428"/>
      <c r="G32" s="431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14"/>
      <c r="R32" s="40" t="s">
        <v>234</v>
      </c>
      <c r="S32" s="356"/>
      <c r="T32" s="356"/>
      <c r="U32" s="356"/>
      <c r="V32" s="356"/>
      <c r="W32" s="356"/>
      <c r="X32" s="119">
        <v>43908</v>
      </c>
    </row>
    <row r="33" spans="1:24" s="7" customFormat="1" x14ac:dyDescent="0.25">
      <c r="A33" s="408"/>
      <c r="B33" s="422"/>
      <c r="C33" s="422"/>
      <c r="D33" s="422"/>
      <c r="E33" s="428"/>
      <c r="F33" s="428"/>
      <c r="G33" s="431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14"/>
      <c r="R33" s="40" t="s">
        <v>246</v>
      </c>
      <c r="S33" s="356"/>
      <c r="T33" s="356"/>
      <c r="U33" s="356"/>
      <c r="V33" s="356"/>
      <c r="W33" s="356"/>
      <c r="X33" s="137">
        <v>43909</v>
      </c>
    </row>
    <row r="34" spans="1:24" s="7" customFormat="1" x14ac:dyDescent="0.25">
      <c r="A34" s="408"/>
      <c r="B34" s="422"/>
      <c r="C34" s="422"/>
      <c r="D34" s="422"/>
      <c r="E34" s="428"/>
      <c r="F34" s="428"/>
      <c r="G34" s="431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14"/>
      <c r="R34" s="40" t="s">
        <v>263</v>
      </c>
      <c r="S34" s="356"/>
      <c r="T34" s="356"/>
      <c r="U34" s="356"/>
      <c r="V34" s="356"/>
      <c r="W34" s="356"/>
      <c r="X34" s="150">
        <v>43923</v>
      </c>
    </row>
    <row r="35" spans="1:24" s="7" customFormat="1" x14ac:dyDescent="0.25">
      <c r="A35" s="408"/>
      <c r="B35" s="422"/>
      <c r="C35" s="422"/>
      <c r="D35" s="422"/>
      <c r="E35" s="429"/>
      <c r="F35" s="429"/>
      <c r="G35" s="432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14"/>
      <c r="R35" s="40" t="s">
        <v>274</v>
      </c>
      <c r="S35" s="356"/>
      <c r="T35" s="356"/>
      <c r="U35" s="356"/>
      <c r="V35" s="356"/>
      <c r="W35" s="356"/>
      <c r="X35" s="100">
        <v>43928</v>
      </c>
    </row>
    <row r="36" spans="1:24" s="9" customFormat="1" ht="18" customHeight="1" x14ac:dyDescent="0.25">
      <c r="A36" s="409" t="s">
        <v>172</v>
      </c>
      <c r="B36" s="422"/>
      <c r="C36" s="422"/>
      <c r="D36" s="422"/>
      <c r="E36" s="415" t="str">
        <f>TEXT(ROUND(SUM(I36:I75)/B3*100,4),"0.00")</f>
        <v>287.50</v>
      </c>
      <c r="F36" s="415" t="str">
        <f>TEXT(ROUND(SUM(J36:J75)/C3*100,4),"0.00")</f>
        <v>264.06</v>
      </c>
      <c r="G36" s="418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411" t="s">
        <v>132</v>
      </c>
      <c r="R36" s="162" t="s">
        <v>54</v>
      </c>
      <c r="S36" s="355"/>
      <c r="T36" s="355"/>
      <c r="U36" s="355"/>
      <c r="V36" s="355"/>
      <c r="W36" s="355"/>
      <c r="X36" s="165">
        <v>43669</v>
      </c>
    </row>
    <row r="37" spans="1:24" s="9" customFormat="1" ht="18" customHeight="1" x14ac:dyDescent="0.25">
      <c r="A37" s="410"/>
      <c r="B37" s="422"/>
      <c r="C37" s="422"/>
      <c r="D37" s="422"/>
      <c r="E37" s="416"/>
      <c r="F37" s="416"/>
      <c r="G37" s="419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412"/>
      <c r="R37" s="15" t="s">
        <v>73</v>
      </c>
      <c r="S37" s="355"/>
      <c r="T37" s="355"/>
      <c r="U37" s="355"/>
      <c r="V37" s="355"/>
      <c r="W37" s="355"/>
      <c r="X37" s="30">
        <v>43734</v>
      </c>
    </row>
    <row r="38" spans="1:24" s="9" customFormat="1" ht="18" customHeight="1" x14ac:dyDescent="0.25">
      <c r="A38" s="410"/>
      <c r="B38" s="422"/>
      <c r="C38" s="422"/>
      <c r="D38" s="422"/>
      <c r="E38" s="416"/>
      <c r="F38" s="416"/>
      <c r="G38" s="419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412"/>
      <c r="R38" s="13" t="s">
        <v>109</v>
      </c>
      <c r="S38" s="354"/>
      <c r="T38" s="354"/>
      <c r="U38" s="354"/>
      <c r="V38" s="354"/>
      <c r="W38" s="354"/>
      <c r="X38" s="30">
        <v>43783</v>
      </c>
    </row>
    <row r="39" spans="1:24" s="9" customFormat="1" ht="18" customHeight="1" x14ac:dyDescent="0.25">
      <c r="A39" s="410"/>
      <c r="B39" s="422"/>
      <c r="C39" s="422"/>
      <c r="D39" s="422"/>
      <c r="E39" s="416"/>
      <c r="F39" s="416"/>
      <c r="G39" s="419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412"/>
      <c r="R39" s="13" t="s">
        <v>109</v>
      </c>
      <c r="S39" s="354"/>
      <c r="T39" s="354"/>
      <c r="U39" s="354"/>
      <c r="V39" s="354"/>
      <c r="W39" s="354"/>
      <c r="X39" s="30">
        <v>43788</v>
      </c>
    </row>
    <row r="40" spans="1:24" s="9" customFormat="1" ht="18" customHeight="1" x14ac:dyDescent="0.25">
      <c r="A40" s="410"/>
      <c r="B40" s="422"/>
      <c r="C40" s="422"/>
      <c r="D40" s="422"/>
      <c r="E40" s="416"/>
      <c r="F40" s="416"/>
      <c r="G40" s="419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412"/>
      <c r="R40" s="22" t="s">
        <v>128</v>
      </c>
      <c r="S40" s="354"/>
      <c r="T40" s="354"/>
      <c r="U40" s="354"/>
      <c r="V40" s="354"/>
      <c r="W40" s="354"/>
      <c r="X40" s="30">
        <v>43803</v>
      </c>
    </row>
    <row r="41" spans="1:24" s="9" customFormat="1" ht="18" customHeight="1" x14ac:dyDescent="0.25">
      <c r="A41" s="410"/>
      <c r="B41" s="422"/>
      <c r="C41" s="422"/>
      <c r="D41" s="422"/>
      <c r="E41" s="416"/>
      <c r="F41" s="416"/>
      <c r="G41" s="419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518</v>
      </c>
      <c r="P41" s="31">
        <v>3322</v>
      </c>
      <c r="Q41" s="412"/>
      <c r="R41" s="32" t="s">
        <v>138</v>
      </c>
      <c r="S41" s="354"/>
      <c r="T41" s="354"/>
      <c r="U41" s="354"/>
      <c r="V41" s="354"/>
      <c r="W41" s="354"/>
      <c r="X41" s="33">
        <v>43808</v>
      </c>
    </row>
    <row r="42" spans="1:24" s="9" customFormat="1" ht="28.8" x14ac:dyDescent="0.25">
      <c r="A42" s="410"/>
      <c r="B42" s="422"/>
      <c r="C42" s="422"/>
      <c r="D42" s="422"/>
      <c r="E42" s="416"/>
      <c r="F42" s="416"/>
      <c r="G42" s="419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412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410"/>
      <c r="B43" s="422"/>
      <c r="C43" s="422"/>
      <c r="D43" s="422"/>
      <c r="E43" s="416"/>
      <c r="F43" s="416"/>
      <c r="G43" s="419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412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410"/>
      <c r="B44" s="422"/>
      <c r="C44" s="422"/>
      <c r="D44" s="422"/>
      <c r="E44" s="416"/>
      <c r="F44" s="416"/>
      <c r="G44" s="419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412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410"/>
      <c r="B45" s="422"/>
      <c r="C45" s="422"/>
      <c r="D45" s="422"/>
      <c r="E45" s="416"/>
      <c r="F45" s="416"/>
      <c r="G45" s="419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412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410"/>
      <c r="B46" s="422"/>
      <c r="C46" s="422"/>
      <c r="D46" s="422"/>
      <c r="E46" s="416"/>
      <c r="F46" s="416"/>
      <c r="G46" s="419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412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410"/>
      <c r="B47" s="422"/>
      <c r="C47" s="422"/>
      <c r="D47" s="422"/>
      <c r="E47" s="416"/>
      <c r="F47" s="416"/>
      <c r="G47" s="419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529</v>
      </c>
      <c r="P47" s="109">
        <v>3358</v>
      </c>
      <c r="Q47" s="412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410"/>
      <c r="B48" s="422"/>
      <c r="C48" s="422"/>
      <c r="D48" s="422"/>
      <c r="E48" s="416"/>
      <c r="F48" s="416"/>
      <c r="G48" s="419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412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410"/>
      <c r="B49" s="422"/>
      <c r="C49" s="422"/>
      <c r="D49" s="422"/>
      <c r="E49" s="416"/>
      <c r="F49" s="416"/>
      <c r="G49" s="419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482</v>
      </c>
      <c r="O49" s="262" t="s">
        <v>485</v>
      </c>
      <c r="P49" s="135">
        <v>3370</v>
      </c>
      <c r="Q49" s="412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410"/>
      <c r="B50" s="422"/>
      <c r="C50" s="422"/>
      <c r="D50" s="422"/>
      <c r="E50" s="416"/>
      <c r="F50" s="416"/>
      <c r="G50" s="419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412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410"/>
      <c r="B51" s="422"/>
      <c r="C51" s="422"/>
      <c r="D51" s="422"/>
      <c r="E51" s="416"/>
      <c r="F51" s="416"/>
      <c r="G51" s="419"/>
      <c r="H51" s="364" t="s">
        <v>5</v>
      </c>
      <c r="I51" s="365">
        <v>2</v>
      </c>
      <c r="J51" s="365">
        <f>ROUND(K51+(L51*2/1024),0)</f>
        <v>8</v>
      </c>
      <c r="K51" s="158">
        <v>4</v>
      </c>
      <c r="L51" s="158">
        <v>2000</v>
      </c>
      <c r="M51" s="365">
        <v>420</v>
      </c>
      <c r="N51" s="364" t="s">
        <v>275</v>
      </c>
      <c r="O51" s="364"/>
      <c r="P51" s="365">
        <v>3382</v>
      </c>
      <c r="Q51" s="412"/>
      <c r="R51" s="41" t="s">
        <v>274</v>
      </c>
      <c r="S51" s="41"/>
      <c r="T51" s="41"/>
      <c r="U51" s="41"/>
      <c r="V51" s="41"/>
      <c r="W51" s="41"/>
      <c r="X51" s="366">
        <v>43941</v>
      </c>
    </row>
    <row r="52" spans="1:24" s="9" customFormat="1" x14ac:dyDescent="0.25">
      <c r="A52" s="410"/>
      <c r="B52" s="422"/>
      <c r="C52" s="422"/>
      <c r="D52" s="422"/>
      <c r="E52" s="416"/>
      <c r="F52" s="416"/>
      <c r="G52" s="419"/>
      <c r="H52" s="364" t="s">
        <v>672</v>
      </c>
      <c r="I52" s="365">
        <v>2</v>
      </c>
      <c r="J52" s="365">
        <f>ROUND(K52+(L52*2/1024),0)</f>
        <v>6</v>
      </c>
      <c r="K52" s="158">
        <v>2</v>
      </c>
      <c r="L52" s="158">
        <v>2000</v>
      </c>
      <c r="M52" s="365">
        <v>300</v>
      </c>
      <c r="N52" s="364" t="s">
        <v>674</v>
      </c>
      <c r="O52" s="433" t="s">
        <v>676</v>
      </c>
      <c r="P52" s="365">
        <v>3386</v>
      </c>
      <c r="Q52" s="412"/>
      <c r="R52" s="403" t="s">
        <v>677</v>
      </c>
      <c r="S52" s="403"/>
      <c r="T52" s="403"/>
      <c r="U52" s="403" t="s">
        <v>685</v>
      </c>
      <c r="V52" s="403">
        <v>13408527712</v>
      </c>
      <c r="W52" s="438" t="s">
        <v>678</v>
      </c>
      <c r="X52" s="436">
        <v>44085</v>
      </c>
    </row>
    <row r="53" spans="1:24" s="9" customFormat="1" x14ac:dyDescent="0.25">
      <c r="A53" s="410"/>
      <c r="B53" s="422"/>
      <c r="C53" s="422"/>
      <c r="D53" s="422"/>
      <c r="E53" s="416"/>
      <c r="F53" s="416"/>
      <c r="G53" s="419"/>
      <c r="H53" s="364" t="s">
        <v>673</v>
      </c>
      <c r="I53" s="365">
        <v>2</v>
      </c>
      <c r="J53" s="365">
        <f>ROUND(K53+(L53*2/1024),0)</f>
        <v>6</v>
      </c>
      <c r="K53" s="158">
        <v>2</v>
      </c>
      <c r="L53" s="158">
        <v>2000</v>
      </c>
      <c r="M53" s="365">
        <v>300</v>
      </c>
      <c r="N53" s="364" t="s">
        <v>675</v>
      </c>
      <c r="O53" s="434"/>
      <c r="P53" s="365">
        <v>3387</v>
      </c>
      <c r="Q53" s="412"/>
      <c r="R53" s="404"/>
      <c r="S53" s="404"/>
      <c r="T53" s="404"/>
      <c r="U53" s="404"/>
      <c r="V53" s="404"/>
      <c r="W53" s="439"/>
      <c r="X53" s="437"/>
    </row>
    <row r="54" spans="1:24" s="9" customFormat="1" ht="28.05" customHeight="1" x14ac:dyDescent="0.25">
      <c r="A54" s="410"/>
      <c r="B54" s="422"/>
      <c r="C54" s="422"/>
      <c r="D54" s="422"/>
      <c r="E54" s="416"/>
      <c r="F54" s="416"/>
      <c r="G54" s="419"/>
      <c r="H54" s="382" t="s">
        <v>703</v>
      </c>
      <c r="I54" s="383">
        <v>2</v>
      </c>
      <c r="J54" s="383">
        <v>6</v>
      </c>
      <c r="K54" s="158"/>
      <c r="L54" s="158"/>
      <c r="M54" s="383">
        <v>300</v>
      </c>
      <c r="N54" s="382" t="s">
        <v>697</v>
      </c>
      <c r="O54" s="434"/>
      <c r="P54" s="383">
        <v>3390</v>
      </c>
      <c r="Q54" s="412"/>
      <c r="R54" s="403" t="s">
        <v>698</v>
      </c>
      <c r="S54" s="403" t="s">
        <v>699</v>
      </c>
      <c r="T54" s="403" t="s">
        <v>700</v>
      </c>
      <c r="U54" s="403" t="s">
        <v>701</v>
      </c>
      <c r="V54" s="403">
        <v>15951730288</v>
      </c>
      <c r="W54" s="403" t="s">
        <v>702</v>
      </c>
      <c r="X54" s="436">
        <v>44089</v>
      </c>
    </row>
    <row r="55" spans="1:24" s="9" customFormat="1" x14ac:dyDescent="0.25">
      <c r="A55" s="410"/>
      <c r="B55" s="422"/>
      <c r="C55" s="422"/>
      <c r="D55" s="422"/>
      <c r="E55" s="416"/>
      <c r="F55" s="416"/>
      <c r="G55" s="419"/>
      <c r="H55" s="382" t="s">
        <v>704</v>
      </c>
      <c r="I55" s="383">
        <v>2</v>
      </c>
      <c r="J55" s="383">
        <v>6</v>
      </c>
      <c r="K55" s="158"/>
      <c r="L55" s="158"/>
      <c r="M55" s="383">
        <v>300</v>
      </c>
      <c r="N55" s="382" t="s">
        <v>696</v>
      </c>
      <c r="O55" s="435"/>
      <c r="P55" s="383">
        <v>3391</v>
      </c>
      <c r="Q55" s="412"/>
      <c r="R55" s="404"/>
      <c r="S55" s="404"/>
      <c r="T55" s="404"/>
      <c r="U55" s="404"/>
      <c r="V55" s="404"/>
      <c r="W55" s="404"/>
      <c r="X55" s="437"/>
    </row>
    <row r="56" spans="1:24" s="9" customFormat="1" x14ac:dyDescent="0.25">
      <c r="A56" s="410"/>
      <c r="B56" s="422"/>
      <c r="C56" s="422"/>
      <c r="D56" s="422"/>
      <c r="E56" s="416"/>
      <c r="F56" s="416"/>
      <c r="G56" s="419"/>
      <c r="H56" s="13"/>
      <c r="I56" s="15"/>
      <c r="J56" s="152"/>
      <c r="K56" s="158"/>
      <c r="L56" s="158"/>
      <c r="M56" s="15"/>
      <c r="N56" s="13"/>
      <c r="O56" s="262"/>
      <c r="P56" s="15"/>
      <c r="Q56" s="412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409" t="s">
        <v>173</v>
      </c>
      <c r="B57" s="422"/>
      <c r="C57" s="422"/>
      <c r="D57" s="422"/>
      <c r="E57" s="416"/>
      <c r="F57" s="416"/>
      <c r="G57" s="419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411" t="s">
        <v>133</v>
      </c>
      <c r="R57" s="15" t="s">
        <v>41</v>
      </c>
      <c r="S57" s="355"/>
      <c r="T57" s="355"/>
      <c r="U57" s="355"/>
      <c r="V57" s="355"/>
      <c r="W57" s="355"/>
      <c r="X57" s="30">
        <v>43637</v>
      </c>
    </row>
    <row r="58" spans="1:24" s="9" customFormat="1" ht="28.8" x14ac:dyDescent="0.25">
      <c r="A58" s="410"/>
      <c r="B58" s="422"/>
      <c r="C58" s="422"/>
      <c r="D58" s="422"/>
      <c r="E58" s="416"/>
      <c r="F58" s="416"/>
      <c r="G58" s="419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412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410"/>
      <c r="B59" s="422"/>
      <c r="C59" s="422"/>
      <c r="D59" s="422"/>
      <c r="E59" s="416"/>
      <c r="F59" s="416"/>
      <c r="G59" s="419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412"/>
      <c r="R59" s="15" t="s">
        <v>73</v>
      </c>
      <c r="S59" s="355"/>
      <c r="T59" s="355"/>
      <c r="U59" s="355"/>
      <c r="V59" s="355"/>
      <c r="W59" s="355"/>
      <c r="X59" s="30">
        <v>43734</v>
      </c>
    </row>
    <row r="60" spans="1:24" s="9" customFormat="1" ht="18" customHeight="1" x14ac:dyDescent="0.25">
      <c r="A60" s="410"/>
      <c r="B60" s="422"/>
      <c r="C60" s="422"/>
      <c r="D60" s="422"/>
      <c r="E60" s="416"/>
      <c r="F60" s="416"/>
      <c r="G60" s="419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412"/>
      <c r="R60" s="13" t="s">
        <v>109</v>
      </c>
      <c r="S60" s="354"/>
      <c r="T60" s="354"/>
      <c r="U60" s="354"/>
      <c r="V60" s="354"/>
      <c r="W60" s="354"/>
      <c r="X60" s="30">
        <v>43788</v>
      </c>
    </row>
    <row r="61" spans="1:24" s="9" customFormat="1" ht="18" customHeight="1" x14ac:dyDescent="0.25">
      <c r="A61" s="410"/>
      <c r="B61" s="422"/>
      <c r="C61" s="422"/>
      <c r="D61" s="422"/>
      <c r="E61" s="416"/>
      <c r="F61" s="416"/>
      <c r="G61" s="419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412"/>
      <c r="R61" s="22" t="s">
        <v>128</v>
      </c>
      <c r="S61" s="354"/>
      <c r="T61" s="354"/>
      <c r="U61" s="354"/>
      <c r="V61" s="354"/>
      <c r="W61" s="354"/>
      <c r="X61" s="30">
        <v>43803</v>
      </c>
    </row>
    <row r="62" spans="1:24" s="9" customFormat="1" ht="18" customHeight="1" x14ac:dyDescent="0.25">
      <c r="A62" s="410"/>
      <c r="B62" s="422"/>
      <c r="C62" s="422"/>
      <c r="D62" s="422"/>
      <c r="E62" s="416"/>
      <c r="F62" s="416"/>
      <c r="G62" s="419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518</v>
      </c>
      <c r="P62" s="31">
        <v>3323</v>
      </c>
      <c r="Q62" s="412"/>
      <c r="R62" s="32" t="s">
        <v>138</v>
      </c>
      <c r="S62" s="354"/>
      <c r="T62" s="354"/>
      <c r="U62" s="354"/>
      <c r="V62" s="354"/>
      <c r="W62" s="354"/>
      <c r="X62" s="33">
        <v>43808</v>
      </c>
    </row>
    <row r="63" spans="1:24" s="9" customFormat="1" ht="28.8" x14ac:dyDescent="0.25">
      <c r="A63" s="410"/>
      <c r="B63" s="422"/>
      <c r="C63" s="422"/>
      <c r="D63" s="422"/>
      <c r="E63" s="416"/>
      <c r="F63" s="416"/>
      <c r="G63" s="419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412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410"/>
      <c r="B64" s="422"/>
      <c r="C64" s="422"/>
      <c r="D64" s="422"/>
      <c r="E64" s="416"/>
      <c r="F64" s="416"/>
      <c r="G64" s="419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412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410"/>
      <c r="B65" s="422"/>
      <c r="C65" s="422"/>
      <c r="D65" s="422"/>
      <c r="E65" s="416"/>
      <c r="F65" s="416"/>
      <c r="G65" s="419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412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410"/>
      <c r="B66" s="422"/>
      <c r="C66" s="422"/>
      <c r="D66" s="422"/>
      <c r="E66" s="416"/>
      <c r="F66" s="416"/>
      <c r="G66" s="419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412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410"/>
      <c r="B67" s="422"/>
      <c r="C67" s="422"/>
      <c r="D67" s="422"/>
      <c r="E67" s="416"/>
      <c r="F67" s="416"/>
      <c r="G67" s="419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412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410"/>
      <c r="B68" s="422"/>
      <c r="C68" s="422"/>
      <c r="D68" s="422"/>
      <c r="E68" s="416"/>
      <c r="F68" s="416"/>
      <c r="G68" s="419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529</v>
      </c>
      <c r="P68" s="109">
        <v>3359</v>
      </c>
      <c r="Q68" s="412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410"/>
      <c r="B69" s="422"/>
      <c r="C69" s="422"/>
      <c r="D69" s="422"/>
      <c r="E69" s="416"/>
      <c r="F69" s="416"/>
      <c r="G69" s="419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412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410"/>
      <c r="B70" s="422"/>
      <c r="C70" s="422"/>
      <c r="D70" s="422"/>
      <c r="E70" s="416"/>
      <c r="F70" s="416"/>
      <c r="G70" s="419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483</v>
      </c>
      <c r="O70" s="262" t="s">
        <v>485</v>
      </c>
      <c r="P70" s="141">
        <v>3371</v>
      </c>
      <c r="Q70" s="412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410"/>
      <c r="B71" s="422"/>
      <c r="C71" s="422"/>
      <c r="D71" s="422"/>
      <c r="E71" s="416"/>
      <c r="F71" s="416"/>
      <c r="G71" s="419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412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410"/>
      <c r="B72" s="422"/>
      <c r="C72" s="422"/>
      <c r="D72" s="422"/>
      <c r="E72" s="416"/>
      <c r="F72" s="416"/>
      <c r="G72" s="419"/>
      <c r="H72" s="379" t="s">
        <v>45</v>
      </c>
      <c r="I72" s="380">
        <v>2</v>
      </c>
      <c r="J72" s="380">
        <f>ROUND(K72+(L72*2/1024),0)</f>
        <v>8</v>
      </c>
      <c r="K72" s="158">
        <v>4</v>
      </c>
      <c r="L72" s="158">
        <v>2000</v>
      </c>
      <c r="M72" s="380">
        <v>420</v>
      </c>
      <c r="N72" s="379" t="s">
        <v>281</v>
      </c>
      <c r="O72" s="433" t="s">
        <v>496</v>
      </c>
      <c r="P72" s="380">
        <v>3383</v>
      </c>
      <c r="Q72" s="412"/>
      <c r="R72" s="41" t="s">
        <v>282</v>
      </c>
      <c r="S72" s="41"/>
      <c r="T72" s="41"/>
      <c r="U72" s="41"/>
      <c r="V72" s="41"/>
      <c r="W72" s="41"/>
      <c r="X72" s="381">
        <v>43941</v>
      </c>
    </row>
    <row r="73" spans="1:24" s="9" customFormat="1" ht="28.8" customHeight="1" x14ac:dyDescent="0.25">
      <c r="A73" s="410"/>
      <c r="B73" s="422"/>
      <c r="C73" s="422"/>
      <c r="D73" s="422"/>
      <c r="E73" s="416"/>
      <c r="F73" s="416"/>
      <c r="G73" s="419"/>
      <c r="H73" s="379" t="s">
        <v>45</v>
      </c>
      <c r="I73" s="380">
        <v>2</v>
      </c>
      <c r="J73" s="380">
        <f>ROUND(K73+(L73*2/1024),0)</f>
        <v>8</v>
      </c>
      <c r="K73" s="158">
        <v>4</v>
      </c>
      <c r="L73" s="158">
        <v>2000</v>
      </c>
      <c r="M73" s="380">
        <v>420</v>
      </c>
      <c r="N73" s="379" t="s">
        <v>689</v>
      </c>
      <c r="O73" s="434"/>
      <c r="P73" s="380">
        <v>3388</v>
      </c>
      <c r="Q73" s="412"/>
      <c r="R73" s="403" t="s">
        <v>691</v>
      </c>
      <c r="S73" s="403" t="s">
        <v>692</v>
      </c>
      <c r="T73" s="403" t="s">
        <v>693</v>
      </c>
      <c r="U73" s="403" t="s">
        <v>694</v>
      </c>
      <c r="V73" s="403">
        <v>18121086387</v>
      </c>
      <c r="W73" s="403" t="s">
        <v>695</v>
      </c>
      <c r="X73" s="440">
        <v>44088</v>
      </c>
    </row>
    <row r="74" spans="1:24" s="9" customFormat="1" x14ac:dyDescent="0.25">
      <c r="A74" s="410"/>
      <c r="B74" s="422"/>
      <c r="C74" s="422"/>
      <c r="D74" s="422"/>
      <c r="E74" s="416"/>
      <c r="F74" s="416"/>
      <c r="G74" s="419"/>
      <c r="H74" s="379" t="s">
        <v>47</v>
      </c>
      <c r="I74" s="380">
        <v>2</v>
      </c>
      <c r="J74" s="380">
        <f>ROUND(K74+(L74*2/1024),0)</f>
        <v>8</v>
      </c>
      <c r="K74" s="158">
        <v>4</v>
      </c>
      <c r="L74" s="158">
        <v>2000</v>
      </c>
      <c r="M74" s="380">
        <v>420</v>
      </c>
      <c r="N74" s="379" t="s">
        <v>690</v>
      </c>
      <c r="O74" s="435"/>
      <c r="P74" s="380">
        <v>3389</v>
      </c>
      <c r="Q74" s="412"/>
      <c r="R74" s="404"/>
      <c r="S74" s="404"/>
      <c r="T74" s="404"/>
      <c r="U74" s="404"/>
      <c r="V74" s="404"/>
      <c r="W74" s="404"/>
      <c r="X74" s="404"/>
    </row>
    <row r="75" spans="1:24" s="9" customFormat="1" x14ac:dyDescent="0.25">
      <c r="A75" s="410"/>
      <c r="B75" s="422"/>
      <c r="C75" s="422"/>
      <c r="D75" s="422"/>
      <c r="E75" s="417"/>
      <c r="F75" s="417"/>
      <c r="G75" s="420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412"/>
      <c r="R75" s="41"/>
      <c r="S75" s="41"/>
      <c r="T75" s="41"/>
      <c r="U75" s="41"/>
      <c r="V75" s="41"/>
      <c r="W75" s="41"/>
      <c r="X75" s="381"/>
    </row>
    <row r="76" spans="1:24" s="7" customFormat="1" ht="18" customHeight="1" x14ac:dyDescent="0.25">
      <c r="A76" s="424" t="s">
        <v>232</v>
      </c>
      <c r="B76" s="422"/>
      <c r="C76" s="422"/>
      <c r="D76" s="422"/>
      <c r="E76" s="427" t="str">
        <f>TEXT(ROUND(SUM(I76:I108)/B3*100,4),"0.00")</f>
        <v>218.75</v>
      </c>
      <c r="F76" s="427" t="str">
        <f>TEXT(ROUND(SUM(J76:J108)/C3*100,4),"0.00")</f>
        <v>212.50</v>
      </c>
      <c r="G76" s="430" t="str">
        <f>TEXT(ROUND(SUM(M76:M108)/(D3*1024)*100,4),"0.00")</f>
        <v>75.20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13" t="s">
        <v>409</v>
      </c>
      <c r="R76" s="17" t="s">
        <v>46</v>
      </c>
      <c r="S76" s="353"/>
      <c r="T76" s="353"/>
      <c r="U76" s="353"/>
      <c r="V76" s="353"/>
      <c r="W76" s="353"/>
      <c r="X76" s="28">
        <v>43665</v>
      </c>
    </row>
    <row r="77" spans="1:24" s="7" customFormat="1" ht="18" customHeight="1" x14ac:dyDescent="0.25">
      <c r="A77" s="425"/>
      <c r="B77" s="422"/>
      <c r="C77" s="422"/>
      <c r="D77" s="422"/>
      <c r="E77" s="428"/>
      <c r="F77" s="428"/>
      <c r="G77" s="431"/>
      <c r="H77" s="17" t="s">
        <v>57</v>
      </c>
      <c r="I77" s="17">
        <v>2</v>
      </c>
      <c r="J77" s="151">
        <f t="shared" ref="J77:J108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14"/>
      <c r="R77" s="17" t="s">
        <v>54</v>
      </c>
      <c r="S77" s="353"/>
      <c r="T77" s="353"/>
      <c r="U77" s="353"/>
      <c r="V77" s="353"/>
      <c r="W77" s="353"/>
      <c r="X77" s="28">
        <v>43669</v>
      </c>
    </row>
    <row r="78" spans="1:24" s="7" customFormat="1" ht="30" customHeight="1" x14ac:dyDescent="0.25">
      <c r="A78" s="425"/>
      <c r="B78" s="422"/>
      <c r="C78" s="422"/>
      <c r="D78" s="422"/>
      <c r="E78" s="428"/>
      <c r="F78" s="428"/>
      <c r="G78" s="431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14"/>
      <c r="R78" s="16" t="s">
        <v>122</v>
      </c>
      <c r="S78" s="352"/>
      <c r="T78" s="352"/>
      <c r="U78" s="352"/>
      <c r="V78" s="352"/>
      <c r="W78" s="352"/>
      <c r="X78" s="28">
        <v>43752</v>
      </c>
    </row>
    <row r="79" spans="1:24" s="7" customFormat="1" ht="18" customHeight="1" x14ac:dyDescent="0.25">
      <c r="A79" s="425"/>
      <c r="B79" s="422"/>
      <c r="C79" s="422"/>
      <c r="D79" s="422"/>
      <c r="E79" s="428"/>
      <c r="F79" s="428"/>
      <c r="G79" s="431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14"/>
      <c r="R79" s="16" t="s">
        <v>98</v>
      </c>
      <c r="S79" s="352"/>
      <c r="T79" s="352"/>
      <c r="U79" s="352"/>
      <c r="V79" s="352"/>
      <c r="W79" s="352"/>
      <c r="X79" s="28">
        <v>43766</v>
      </c>
    </row>
    <row r="80" spans="1:24" s="7" customFormat="1" ht="30" customHeight="1" x14ac:dyDescent="0.25">
      <c r="A80" s="425"/>
      <c r="B80" s="422"/>
      <c r="C80" s="422"/>
      <c r="D80" s="422"/>
      <c r="E80" s="428"/>
      <c r="F80" s="428"/>
      <c r="G80" s="431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14"/>
      <c r="R80" s="16" t="s">
        <v>116</v>
      </c>
      <c r="S80" s="352"/>
      <c r="T80" s="352"/>
      <c r="U80" s="352"/>
      <c r="V80" s="352"/>
      <c r="W80" s="352"/>
      <c r="X80" s="21" t="s">
        <v>117</v>
      </c>
    </row>
    <row r="81" spans="1:24" s="7" customFormat="1" ht="14.4" customHeight="1" x14ac:dyDescent="0.25">
      <c r="A81" s="425"/>
      <c r="B81" s="422"/>
      <c r="C81" s="422"/>
      <c r="D81" s="422"/>
      <c r="E81" s="428"/>
      <c r="F81" s="428"/>
      <c r="G81" s="431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14"/>
      <c r="R81" s="26" t="s">
        <v>119</v>
      </c>
      <c r="S81" s="352"/>
      <c r="T81" s="352"/>
      <c r="U81" s="352"/>
      <c r="V81" s="352"/>
      <c r="W81" s="352"/>
      <c r="X81" s="21">
        <v>43790</v>
      </c>
    </row>
    <row r="82" spans="1:24" s="7" customFormat="1" ht="28.8" x14ac:dyDescent="0.25">
      <c r="A82" s="425"/>
      <c r="B82" s="422"/>
      <c r="C82" s="422"/>
      <c r="D82" s="422"/>
      <c r="E82" s="428"/>
      <c r="F82" s="428"/>
      <c r="G82" s="431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14"/>
      <c r="R82" s="36" t="s">
        <v>144</v>
      </c>
      <c r="S82" s="356"/>
      <c r="T82" s="356"/>
      <c r="U82" s="356"/>
      <c r="V82" s="356"/>
      <c r="W82" s="356"/>
      <c r="X82" s="21">
        <v>43810</v>
      </c>
    </row>
    <row r="83" spans="1:24" s="7" customFormat="1" x14ac:dyDescent="0.25">
      <c r="A83" s="425"/>
      <c r="B83" s="422"/>
      <c r="C83" s="422"/>
      <c r="D83" s="422"/>
      <c r="E83" s="428"/>
      <c r="F83" s="428"/>
      <c r="G83" s="431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14"/>
      <c r="R83" s="40" t="s">
        <v>156</v>
      </c>
      <c r="S83" s="356"/>
      <c r="T83" s="356"/>
      <c r="U83" s="356"/>
      <c r="V83" s="356"/>
      <c r="W83" s="356"/>
      <c r="X83" s="21">
        <v>43815</v>
      </c>
    </row>
    <row r="84" spans="1:24" s="7" customFormat="1" ht="28.8" x14ac:dyDescent="0.25">
      <c r="A84" s="425"/>
      <c r="B84" s="422"/>
      <c r="C84" s="422"/>
      <c r="D84" s="422"/>
      <c r="E84" s="428"/>
      <c r="F84" s="428"/>
      <c r="G84" s="431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14"/>
      <c r="R84" s="40" t="s">
        <v>178</v>
      </c>
      <c r="S84" s="356"/>
      <c r="T84" s="356"/>
      <c r="U84" s="356"/>
      <c r="V84" s="356"/>
      <c r="W84" s="356"/>
      <c r="X84" s="21">
        <v>43818</v>
      </c>
    </row>
    <row r="85" spans="1:24" s="7" customFormat="1" ht="28.8" x14ac:dyDescent="0.25">
      <c r="A85" s="425"/>
      <c r="B85" s="422"/>
      <c r="C85" s="422"/>
      <c r="D85" s="422"/>
      <c r="E85" s="428"/>
      <c r="F85" s="428"/>
      <c r="G85" s="431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14"/>
      <c r="R85" s="40" t="s">
        <v>194</v>
      </c>
      <c r="S85" s="356"/>
      <c r="T85" s="356"/>
      <c r="U85" s="356"/>
      <c r="V85" s="356"/>
      <c r="W85" s="356"/>
      <c r="X85" s="21">
        <v>43894</v>
      </c>
    </row>
    <row r="86" spans="1:24" s="7" customFormat="1" ht="43.2" x14ac:dyDescent="0.25">
      <c r="A86" s="425"/>
      <c r="B86" s="422"/>
      <c r="C86" s="422"/>
      <c r="D86" s="422"/>
      <c r="E86" s="428"/>
      <c r="F86" s="428"/>
      <c r="G86" s="431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14"/>
      <c r="R86" s="40" t="s">
        <v>205</v>
      </c>
      <c r="S86" s="356"/>
      <c r="T86" s="356"/>
      <c r="U86" s="356"/>
      <c r="V86" s="356"/>
      <c r="W86" s="356"/>
      <c r="X86" s="21">
        <v>43901</v>
      </c>
    </row>
    <row r="87" spans="1:24" s="7" customFormat="1" ht="43.2" x14ac:dyDescent="0.25">
      <c r="A87" s="425"/>
      <c r="B87" s="422"/>
      <c r="C87" s="422"/>
      <c r="D87" s="422"/>
      <c r="E87" s="428"/>
      <c r="F87" s="428"/>
      <c r="G87" s="431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14"/>
      <c r="R87" s="40" t="s">
        <v>218</v>
      </c>
      <c r="S87" s="356"/>
      <c r="T87" s="356"/>
      <c r="U87" s="356"/>
      <c r="V87" s="356"/>
      <c r="W87" s="356"/>
      <c r="X87" s="21">
        <v>43903</v>
      </c>
    </row>
    <row r="88" spans="1:24" s="7" customFormat="1" x14ac:dyDescent="0.25">
      <c r="A88" s="425"/>
      <c r="B88" s="422"/>
      <c r="C88" s="422"/>
      <c r="D88" s="422"/>
      <c r="E88" s="428"/>
      <c r="F88" s="428"/>
      <c r="G88" s="431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529</v>
      </c>
      <c r="P88" s="107">
        <v>3360</v>
      </c>
      <c r="Q88" s="414"/>
      <c r="R88" s="40" t="s">
        <v>226</v>
      </c>
      <c r="S88" s="356"/>
      <c r="T88" s="356"/>
      <c r="U88" s="356"/>
      <c r="V88" s="356"/>
      <c r="W88" s="356"/>
      <c r="X88" s="21">
        <v>43907</v>
      </c>
    </row>
    <row r="89" spans="1:24" s="7" customFormat="1" ht="43.2" x14ac:dyDescent="0.25">
      <c r="A89" s="425"/>
      <c r="B89" s="422"/>
      <c r="C89" s="422"/>
      <c r="D89" s="422"/>
      <c r="E89" s="428"/>
      <c r="F89" s="428"/>
      <c r="G89" s="431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14"/>
      <c r="R89" s="40" t="s">
        <v>204</v>
      </c>
      <c r="S89" s="356"/>
      <c r="T89" s="356"/>
      <c r="U89" s="356"/>
      <c r="V89" s="356"/>
      <c r="W89" s="356"/>
      <c r="X89" s="21">
        <v>43908</v>
      </c>
    </row>
    <row r="90" spans="1:24" s="7" customFormat="1" ht="28.8" x14ac:dyDescent="0.25">
      <c r="A90" s="425"/>
      <c r="B90" s="422"/>
      <c r="C90" s="422"/>
      <c r="D90" s="422"/>
      <c r="E90" s="428"/>
      <c r="F90" s="428"/>
      <c r="G90" s="431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14"/>
      <c r="R90" s="40" t="s">
        <v>254</v>
      </c>
      <c r="S90" s="356"/>
      <c r="T90" s="356"/>
      <c r="U90" s="356"/>
      <c r="V90" s="356"/>
      <c r="W90" s="356"/>
      <c r="X90" s="21">
        <v>43913</v>
      </c>
    </row>
    <row r="91" spans="1:24" s="7" customFormat="1" ht="28.8" x14ac:dyDescent="0.25">
      <c r="A91" s="425"/>
      <c r="B91" s="422"/>
      <c r="C91" s="422"/>
      <c r="D91" s="422"/>
      <c r="E91" s="428"/>
      <c r="F91" s="428"/>
      <c r="G91" s="431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14"/>
      <c r="R91" s="40" t="s">
        <v>268</v>
      </c>
      <c r="S91" s="356"/>
      <c r="T91" s="356"/>
      <c r="U91" s="356"/>
      <c r="V91" s="356"/>
      <c r="W91" s="356"/>
      <c r="X91" s="21">
        <v>43924</v>
      </c>
    </row>
    <row r="92" spans="1:24" s="7" customFormat="1" x14ac:dyDescent="0.25">
      <c r="A92" s="426"/>
      <c r="B92" s="422"/>
      <c r="C92" s="422"/>
      <c r="D92" s="422"/>
      <c r="E92" s="428"/>
      <c r="F92" s="428"/>
      <c r="G92" s="431"/>
      <c r="H92" s="138" t="s">
        <v>283</v>
      </c>
      <c r="I92" s="139">
        <v>2</v>
      </c>
      <c r="J92" s="151">
        <f t="shared" si="1"/>
        <v>8</v>
      </c>
      <c r="K92" s="158">
        <v>4</v>
      </c>
      <c r="L92" s="158">
        <v>2000</v>
      </c>
      <c r="M92" s="139">
        <v>420</v>
      </c>
      <c r="N92" s="138" t="s">
        <v>284</v>
      </c>
      <c r="O92" s="260" t="s">
        <v>497</v>
      </c>
      <c r="P92" s="139">
        <v>3384</v>
      </c>
      <c r="Q92" s="414"/>
      <c r="R92" s="40" t="s">
        <v>282</v>
      </c>
      <c r="S92" s="356"/>
      <c r="T92" s="356"/>
      <c r="U92" s="356"/>
      <c r="V92" s="356"/>
      <c r="W92" s="356"/>
      <c r="X92" s="21"/>
    </row>
    <row r="93" spans="1:24" s="7" customFormat="1" x14ac:dyDescent="0.25">
      <c r="A93" s="424" t="s">
        <v>174</v>
      </c>
      <c r="B93" s="422"/>
      <c r="C93" s="422"/>
      <c r="D93" s="422"/>
      <c r="E93" s="428"/>
      <c r="F93" s="428"/>
      <c r="G93" s="431"/>
      <c r="H93" s="17" t="s">
        <v>47</v>
      </c>
      <c r="I93" s="17">
        <v>4</v>
      </c>
      <c r="J93" s="151">
        <f t="shared" si="1"/>
        <v>10</v>
      </c>
      <c r="K93" s="158">
        <v>6</v>
      </c>
      <c r="L93" s="158">
        <v>2000</v>
      </c>
      <c r="M93" s="17">
        <v>420</v>
      </c>
      <c r="N93" s="17" t="s">
        <v>49</v>
      </c>
      <c r="O93" s="261"/>
      <c r="P93" s="17">
        <v>3307</v>
      </c>
      <c r="Q93" s="413" t="s">
        <v>159</v>
      </c>
      <c r="R93" s="17" t="s">
        <v>46</v>
      </c>
      <c r="S93" s="353"/>
      <c r="T93" s="353"/>
      <c r="U93" s="353"/>
      <c r="V93" s="353"/>
      <c r="W93" s="353"/>
      <c r="X93" s="28">
        <v>43665</v>
      </c>
    </row>
    <row r="94" spans="1:24" s="7" customFormat="1" x14ac:dyDescent="0.25">
      <c r="A94" s="425"/>
      <c r="B94" s="422"/>
      <c r="C94" s="422"/>
      <c r="D94" s="422"/>
      <c r="E94" s="428"/>
      <c r="F94" s="428"/>
      <c r="G94" s="431"/>
      <c r="H94" s="17" t="s">
        <v>65</v>
      </c>
      <c r="I94" s="17">
        <v>2</v>
      </c>
      <c r="J94" s="151">
        <f t="shared" si="1"/>
        <v>8</v>
      </c>
      <c r="K94" s="158">
        <v>4</v>
      </c>
      <c r="L94" s="158">
        <v>2000</v>
      </c>
      <c r="M94" s="17">
        <v>420</v>
      </c>
      <c r="N94" s="17" t="s">
        <v>66</v>
      </c>
      <c r="O94" s="261"/>
      <c r="P94" s="17">
        <v>3309</v>
      </c>
      <c r="Q94" s="414"/>
      <c r="R94" s="16" t="s">
        <v>121</v>
      </c>
      <c r="S94" s="352"/>
      <c r="T94" s="352"/>
      <c r="U94" s="352"/>
      <c r="V94" s="352"/>
      <c r="W94" s="352"/>
      <c r="X94" s="28">
        <v>43717</v>
      </c>
    </row>
    <row r="95" spans="1:24" s="7" customFormat="1" ht="30" customHeight="1" x14ac:dyDescent="0.25">
      <c r="A95" s="425"/>
      <c r="B95" s="422"/>
      <c r="C95" s="422"/>
      <c r="D95" s="422"/>
      <c r="E95" s="428"/>
      <c r="F95" s="428"/>
      <c r="G95" s="431"/>
      <c r="H95" s="17" t="s">
        <v>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91</v>
      </c>
      <c r="O95" s="261"/>
      <c r="P95" s="17">
        <v>3311</v>
      </c>
      <c r="Q95" s="414"/>
      <c r="R95" s="17" t="s">
        <v>88</v>
      </c>
      <c r="S95" s="353"/>
      <c r="T95" s="353"/>
      <c r="U95" s="353"/>
      <c r="V95" s="353"/>
      <c r="W95" s="353"/>
      <c r="X95" s="28">
        <v>43752</v>
      </c>
    </row>
    <row r="96" spans="1:24" s="7" customFormat="1" ht="28.8" x14ac:dyDescent="0.25">
      <c r="A96" s="425"/>
      <c r="B96" s="422"/>
      <c r="C96" s="422"/>
      <c r="D96" s="422"/>
      <c r="E96" s="428"/>
      <c r="F96" s="428"/>
      <c r="G96" s="431"/>
      <c r="H96" s="16" t="s">
        <v>99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6" t="s">
        <v>105</v>
      </c>
      <c r="O96" s="260"/>
      <c r="P96" s="17">
        <v>3314</v>
      </c>
      <c r="Q96" s="414"/>
      <c r="R96" s="27" t="s">
        <v>151</v>
      </c>
      <c r="S96" s="356"/>
      <c r="T96" s="356"/>
      <c r="U96" s="356"/>
      <c r="V96" s="356"/>
      <c r="W96" s="356"/>
      <c r="X96" s="28">
        <v>43776</v>
      </c>
    </row>
    <row r="97" spans="1:24" s="7" customFormat="1" x14ac:dyDescent="0.25">
      <c r="A97" s="425"/>
      <c r="B97" s="422"/>
      <c r="C97" s="422"/>
      <c r="D97" s="422"/>
      <c r="E97" s="428"/>
      <c r="F97" s="428"/>
      <c r="G97" s="431"/>
      <c r="H97" s="26" t="s">
        <v>45</v>
      </c>
      <c r="I97" s="23">
        <v>2</v>
      </c>
      <c r="J97" s="151">
        <f t="shared" si="1"/>
        <v>8</v>
      </c>
      <c r="K97" s="158">
        <v>4</v>
      </c>
      <c r="L97" s="158">
        <v>2000</v>
      </c>
      <c r="M97" s="23">
        <v>420</v>
      </c>
      <c r="N97" s="26" t="s">
        <v>118</v>
      </c>
      <c r="O97" s="260"/>
      <c r="P97" s="23">
        <v>3317</v>
      </c>
      <c r="Q97" s="414"/>
      <c r="R97" s="26" t="s">
        <v>119</v>
      </c>
      <c r="S97" s="352"/>
      <c r="T97" s="352"/>
      <c r="U97" s="352"/>
      <c r="V97" s="352"/>
      <c r="W97" s="352"/>
      <c r="X97" s="21">
        <v>43790</v>
      </c>
    </row>
    <row r="98" spans="1:24" s="7" customFormat="1" ht="28.8" x14ac:dyDescent="0.25">
      <c r="A98" s="425"/>
      <c r="B98" s="422"/>
      <c r="C98" s="422"/>
      <c r="D98" s="422"/>
      <c r="E98" s="428"/>
      <c r="F98" s="428"/>
      <c r="G98" s="431"/>
      <c r="H98" s="35" t="s">
        <v>142</v>
      </c>
      <c r="I98" s="34">
        <v>2</v>
      </c>
      <c r="J98" s="151">
        <f t="shared" si="1"/>
        <v>8</v>
      </c>
      <c r="K98" s="158">
        <v>4</v>
      </c>
      <c r="L98" s="158">
        <v>2000</v>
      </c>
      <c r="M98" s="34">
        <v>420</v>
      </c>
      <c r="N98" s="35" t="s">
        <v>143</v>
      </c>
      <c r="O98" s="260"/>
      <c r="P98" s="34">
        <v>3325</v>
      </c>
      <c r="Q98" s="414"/>
      <c r="R98" s="36" t="s">
        <v>144</v>
      </c>
      <c r="S98" s="356"/>
      <c r="T98" s="356"/>
      <c r="U98" s="356"/>
      <c r="V98" s="356"/>
      <c r="W98" s="356"/>
      <c r="X98" s="21">
        <v>43810</v>
      </c>
    </row>
    <row r="99" spans="1:24" s="7" customFormat="1" x14ac:dyDescent="0.25">
      <c r="A99" s="425"/>
      <c r="B99" s="422"/>
      <c r="C99" s="422"/>
      <c r="D99" s="422"/>
      <c r="E99" s="428"/>
      <c r="F99" s="428"/>
      <c r="G99" s="431"/>
      <c r="H99" s="47" t="s">
        <v>5</v>
      </c>
      <c r="I99" s="48">
        <v>2</v>
      </c>
      <c r="J99" s="151">
        <f t="shared" si="1"/>
        <v>8</v>
      </c>
      <c r="K99" s="158">
        <v>4</v>
      </c>
      <c r="L99" s="158">
        <v>2000</v>
      </c>
      <c r="M99" s="48">
        <v>420</v>
      </c>
      <c r="N99" s="47" t="s">
        <v>157</v>
      </c>
      <c r="O99" s="260"/>
      <c r="P99" s="48">
        <v>3331</v>
      </c>
      <c r="Q99" s="414"/>
      <c r="R99" s="40" t="s">
        <v>156</v>
      </c>
      <c r="S99" s="356"/>
      <c r="T99" s="356"/>
      <c r="U99" s="356"/>
      <c r="V99" s="356"/>
      <c r="W99" s="356"/>
      <c r="X99" s="21">
        <v>43815</v>
      </c>
    </row>
    <row r="100" spans="1:24" s="7" customFormat="1" ht="28.8" x14ac:dyDescent="0.25">
      <c r="A100" s="425"/>
      <c r="B100" s="422"/>
      <c r="C100" s="422"/>
      <c r="D100" s="422"/>
      <c r="E100" s="428"/>
      <c r="F100" s="428"/>
      <c r="G100" s="431"/>
      <c r="H100" s="138" t="s">
        <v>177</v>
      </c>
      <c r="I100" s="139">
        <v>2</v>
      </c>
      <c r="J100" s="151">
        <f t="shared" si="1"/>
        <v>8</v>
      </c>
      <c r="K100" s="158">
        <v>4</v>
      </c>
      <c r="L100" s="158">
        <v>2000</v>
      </c>
      <c r="M100" s="139">
        <v>420</v>
      </c>
      <c r="N100" s="138" t="s">
        <v>180</v>
      </c>
      <c r="O100" s="260"/>
      <c r="P100" s="139">
        <v>3337</v>
      </c>
      <c r="Q100" s="414"/>
      <c r="R100" s="40" t="s">
        <v>178</v>
      </c>
      <c r="S100" s="356"/>
      <c r="T100" s="356"/>
      <c r="U100" s="356"/>
      <c r="V100" s="356"/>
      <c r="W100" s="356"/>
      <c r="X100" s="21">
        <v>43818</v>
      </c>
    </row>
    <row r="101" spans="1:24" s="7" customFormat="1" ht="28.8" x14ac:dyDescent="0.25">
      <c r="A101" s="425"/>
      <c r="B101" s="422"/>
      <c r="C101" s="422"/>
      <c r="D101" s="422"/>
      <c r="E101" s="428"/>
      <c r="F101" s="428"/>
      <c r="G101" s="431"/>
      <c r="H101" s="84" t="s">
        <v>5</v>
      </c>
      <c r="I101" s="85">
        <v>2</v>
      </c>
      <c r="J101" s="151">
        <f t="shared" si="1"/>
        <v>8</v>
      </c>
      <c r="K101" s="158">
        <v>4</v>
      </c>
      <c r="L101" s="158">
        <v>2000</v>
      </c>
      <c r="M101" s="85">
        <v>420</v>
      </c>
      <c r="N101" s="84" t="s">
        <v>196</v>
      </c>
      <c r="O101" s="260"/>
      <c r="P101" s="85">
        <v>3343</v>
      </c>
      <c r="Q101" s="414"/>
      <c r="R101" s="40" t="s">
        <v>194</v>
      </c>
      <c r="S101" s="356"/>
      <c r="T101" s="356"/>
      <c r="U101" s="356"/>
      <c r="V101" s="356"/>
      <c r="W101" s="356"/>
      <c r="X101" s="21">
        <v>43894</v>
      </c>
    </row>
    <row r="102" spans="1:24" s="7" customFormat="1" ht="43.2" x14ac:dyDescent="0.25">
      <c r="A102" s="425"/>
      <c r="B102" s="422"/>
      <c r="C102" s="422"/>
      <c r="D102" s="422"/>
      <c r="E102" s="428"/>
      <c r="F102" s="428"/>
      <c r="G102" s="431"/>
      <c r="H102" s="97" t="s">
        <v>5</v>
      </c>
      <c r="I102" s="98">
        <v>2</v>
      </c>
      <c r="J102" s="151">
        <f t="shared" si="1"/>
        <v>8</v>
      </c>
      <c r="K102" s="158">
        <v>4</v>
      </c>
      <c r="L102" s="158">
        <v>2000</v>
      </c>
      <c r="M102" s="98">
        <v>420</v>
      </c>
      <c r="N102" s="97" t="s">
        <v>206</v>
      </c>
      <c r="O102" s="260"/>
      <c r="P102" s="98">
        <v>3349</v>
      </c>
      <c r="Q102" s="414"/>
      <c r="R102" s="40" t="s">
        <v>207</v>
      </c>
      <c r="S102" s="356"/>
      <c r="T102" s="356"/>
      <c r="U102" s="356"/>
      <c r="V102" s="356"/>
      <c r="W102" s="356"/>
      <c r="X102" s="21">
        <v>43901</v>
      </c>
    </row>
    <row r="103" spans="1:24" s="7" customFormat="1" ht="43.2" x14ac:dyDescent="0.25">
      <c r="A103" s="425"/>
      <c r="B103" s="422"/>
      <c r="C103" s="422"/>
      <c r="D103" s="422"/>
      <c r="E103" s="428"/>
      <c r="F103" s="428"/>
      <c r="G103" s="431"/>
      <c r="H103" s="106" t="s">
        <v>195</v>
      </c>
      <c r="I103" s="107">
        <v>2</v>
      </c>
      <c r="J103" s="151">
        <f t="shared" si="1"/>
        <v>8</v>
      </c>
      <c r="K103" s="158">
        <v>4</v>
      </c>
      <c r="L103" s="158">
        <v>2000</v>
      </c>
      <c r="M103" s="107">
        <v>420</v>
      </c>
      <c r="N103" s="106" t="s">
        <v>219</v>
      </c>
      <c r="O103" s="260"/>
      <c r="P103" s="107">
        <v>3355</v>
      </c>
      <c r="Q103" s="414"/>
      <c r="R103" s="40" t="s">
        <v>205</v>
      </c>
      <c r="S103" s="356"/>
      <c r="T103" s="356"/>
      <c r="U103" s="356"/>
      <c r="V103" s="356"/>
      <c r="W103" s="356"/>
      <c r="X103" s="112">
        <v>43906</v>
      </c>
    </row>
    <row r="104" spans="1:24" s="7" customFormat="1" ht="28.8" x14ac:dyDescent="0.25">
      <c r="A104" s="425"/>
      <c r="B104" s="422"/>
      <c r="C104" s="422"/>
      <c r="D104" s="422"/>
      <c r="E104" s="428"/>
      <c r="F104" s="428"/>
      <c r="G104" s="431"/>
      <c r="H104" s="114" t="s">
        <v>45</v>
      </c>
      <c r="I104" s="115">
        <v>2</v>
      </c>
      <c r="J104" s="151">
        <f t="shared" si="1"/>
        <v>8</v>
      </c>
      <c r="K104" s="158">
        <v>4</v>
      </c>
      <c r="L104" s="158">
        <v>2000</v>
      </c>
      <c r="M104" s="115">
        <v>420</v>
      </c>
      <c r="N104" s="114" t="s">
        <v>235</v>
      </c>
      <c r="O104" s="260"/>
      <c r="P104" s="115">
        <v>3361</v>
      </c>
      <c r="Q104" s="414"/>
      <c r="R104" s="40" t="s">
        <v>234</v>
      </c>
      <c r="S104" s="356"/>
      <c r="T104" s="356"/>
      <c r="U104" s="356"/>
      <c r="V104" s="356"/>
      <c r="W104" s="356"/>
      <c r="X104" s="119">
        <v>43908</v>
      </c>
    </row>
    <row r="105" spans="1:24" s="7" customFormat="1" x14ac:dyDescent="0.25">
      <c r="A105" s="425"/>
      <c r="B105" s="422"/>
      <c r="C105" s="422"/>
      <c r="D105" s="422"/>
      <c r="E105" s="428"/>
      <c r="F105" s="428"/>
      <c r="G105" s="431"/>
      <c r="H105" s="124" t="s">
        <v>65</v>
      </c>
      <c r="I105" s="125">
        <v>2</v>
      </c>
      <c r="J105" s="151">
        <f t="shared" si="1"/>
        <v>8</v>
      </c>
      <c r="K105" s="158">
        <v>4</v>
      </c>
      <c r="L105" s="158">
        <v>2000</v>
      </c>
      <c r="M105" s="125">
        <v>420</v>
      </c>
      <c r="N105" s="124" t="s">
        <v>247</v>
      </c>
      <c r="O105" s="260"/>
      <c r="P105" s="125">
        <v>3367</v>
      </c>
      <c r="Q105" s="414"/>
      <c r="R105" s="40" t="s">
        <v>246</v>
      </c>
      <c r="S105" s="356"/>
      <c r="T105" s="356"/>
      <c r="U105" s="356"/>
      <c r="V105" s="356"/>
      <c r="W105" s="356"/>
      <c r="X105" s="126">
        <v>43909</v>
      </c>
    </row>
    <row r="106" spans="1:24" s="7" customFormat="1" x14ac:dyDescent="0.25">
      <c r="A106" s="425"/>
      <c r="B106" s="422"/>
      <c r="C106" s="422"/>
      <c r="D106" s="422"/>
      <c r="E106" s="428"/>
      <c r="F106" s="428"/>
      <c r="G106" s="431"/>
      <c r="H106" s="138" t="s">
        <v>5</v>
      </c>
      <c r="I106" s="139">
        <v>2</v>
      </c>
      <c r="J106" s="151">
        <f t="shared" si="1"/>
        <v>8</v>
      </c>
      <c r="K106" s="158">
        <v>4</v>
      </c>
      <c r="L106" s="158">
        <v>2000</v>
      </c>
      <c r="M106" s="139">
        <v>420</v>
      </c>
      <c r="N106" s="138" t="s">
        <v>257</v>
      </c>
      <c r="O106" s="260"/>
      <c r="P106" s="139">
        <v>3373</v>
      </c>
      <c r="Q106" s="414"/>
      <c r="R106" s="40" t="s">
        <v>256</v>
      </c>
      <c r="S106" s="356"/>
      <c r="T106" s="356"/>
      <c r="U106" s="356"/>
      <c r="V106" s="356"/>
      <c r="W106" s="356"/>
      <c r="X106" s="143">
        <v>43914</v>
      </c>
    </row>
    <row r="107" spans="1:24" s="7" customFormat="1" ht="28.8" x14ac:dyDescent="0.25">
      <c r="A107" s="425"/>
      <c r="B107" s="422"/>
      <c r="C107" s="422"/>
      <c r="D107" s="422"/>
      <c r="E107" s="428"/>
      <c r="F107" s="428"/>
      <c r="G107" s="431"/>
      <c r="H107" s="153" t="s">
        <v>5</v>
      </c>
      <c r="I107" s="154">
        <v>2</v>
      </c>
      <c r="J107" s="154">
        <f>ROUND(K107+(L107*2/1024),0)</f>
        <v>8</v>
      </c>
      <c r="K107" s="158">
        <v>4</v>
      </c>
      <c r="L107" s="158">
        <v>2000</v>
      </c>
      <c r="M107" s="154">
        <v>420</v>
      </c>
      <c r="N107" s="153" t="s">
        <v>269</v>
      </c>
      <c r="O107" s="260"/>
      <c r="P107" s="154">
        <v>3379</v>
      </c>
      <c r="Q107" s="414"/>
      <c r="R107" s="40" t="s">
        <v>268</v>
      </c>
      <c r="S107" s="356"/>
      <c r="T107" s="356"/>
      <c r="U107" s="356"/>
      <c r="V107" s="356"/>
      <c r="W107" s="356"/>
      <c r="X107" s="21">
        <v>43924</v>
      </c>
    </row>
    <row r="108" spans="1:24" s="7" customFormat="1" x14ac:dyDescent="0.25">
      <c r="A108" s="426"/>
      <c r="B108" s="423"/>
      <c r="C108" s="423"/>
      <c r="D108" s="423"/>
      <c r="E108" s="429"/>
      <c r="F108" s="429"/>
      <c r="G108" s="432"/>
      <c r="H108" s="16" t="s">
        <v>285</v>
      </c>
      <c r="I108" s="17">
        <v>2</v>
      </c>
      <c r="J108" s="151">
        <f t="shared" si="1"/>
        <v>8</v>
      </c>
      <c r="K108" s="158">
        <v>4</v>
      </c>
      <c r="L108" s="158">
        <v>2000</v>
      </c>
      <c r="M108" s="17">
        <v>420</v>
      </c>
      <c r="N108" s="138" t="s">
        <v>286</v>
      </c>
      <c r="O108" s="260"/>
      <c r="P108" s="139">
        <v>3385</v>
      </c>
      <c r="Q108" s="414"/>
      <c r="R108" s="40" t="s">
        <v>282</v>
      </c>
      <c r="S108" s="356"/>
      <c r="T108" s="356"/>
      <c r="U108" s="356"/>
      <c r="V108" s="356"/>
      <c r="W108" s="356"/>
      <c r="X108" s="21">
        <v>43941</v>
      </c>
    </row>
  </sheetData>
  <autoFilter ref="A2:X108"/>
  <mergeCells count="49">
    <mergeCell ref="E76:E108"/>
    <mergeCell ref="F76:F108"/>
    <mergeCell ref="X52:X53"/>
    <mergeCell ref="R52:R53"/>
    <mergeCell ref="U52:U53"/>
    <mergeCell ref="V52:V53"/>
    <mergeCell ref="W52:W53"/>
    <mergeCell ref="T52:T53"/>
    <mergeCell ref="S52:S53"/>
    <mergeCell ref="W73:W74"/>
    <mergeCell ref="X73:X74"/>
    <mergeCell ref="T73:T74"/>
    <mergeCell ref="U73:U74"/>
    <mergeCell ref="V73:V74"/>
    <mergeCell ref="X54:X55"/>
    <mergeCell ref="W54:W55"/>
    <mergeCell ref="A76:A92"/>
    <mergeCell ref="A93:A108"/>
    <mergeCell ref="C3:C108"/>
    <mergeCell ref="D3:D108"/>
    <mergeCell ref="A57:A75"/>
    <mergeCell ref="F3:F35"/>
    <mergeCell ref="G3:G35"/>
    <mergeCell ref="G76:G108"/>
    <mergeCell ref="Q93:Q108"/>
    <mergeCell ref="Q76:Q92"/>
    <mergeCell ref="O52:O55"/>
    <mergeCell ref="O72:O74"/>
    <mergeCell ref="H1:X1"/>
    <mergeCell ref="A1:G1"/>
    <mergeCell ref="A20:A35"/>
    <mergeCell ref="A36:A56"/>
    <mergeCell ref="Q57:Q75"/>
    <mergeCell ref="Q20:Q35"/>
    <mergeCell ref="Q36:Q56"/>
    <mergeCell ref="E36:E75"/>
    <mergeCell ref="F36:F75"/>
    <mergeCell ref="G36:G75"/>
    <mergeCell ref="B3:B108"/>
    <mergeCell ref="Q3:Q19"/>
    <mergeCell ref="A3:A19"/>
    <mergeCell ref="E3:E35"/>
    <mergeCell ref="R73:R74"/>
    <mergeCell ref="S73:S74"/>
    <mergeCell ref="R54:R55"/>
    <mergeCell ref="S54:S55"/>
    <mergeCell ref="T54:T55"/>
    <mergeCell ref="U54:U55"/>
    <mergeCell ref="V54:V55"/>
  </mergeCells>
  <phoneticPr fontId="2" type="noConversion"/>
  <hyperlinks>
    <hyperlink ref="W52" r:id="rId1"/>
    <hyperlink ref="W73" r:id="rId2"/>
    <hyperlink ref="W54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"/>
  <sheetViews>
    <sheetView topLeftCell="A88" workbookViewId="0">
      <pane xSplit="1" topLeftCell="B1" activePane="topRight" state="frozen"/>
      <selection pane="topRight" activeCell="E95" sqref="E95:E99"/>
    </sheetView>
  </sheetViews>
  <sheetFormatPr defaultRowHeight="14.4" x14ac:dyDescent="0.25"/>
  <cols>
    <col min="1" max="1" width="21" customWidth="1"/>
    <col min="2" max="10" width="16.77734375" customWidth="1"/>
    <col min="11" max="11" width="7.44140625" style="176" hidden="1" customWidth="1"/>
    <col min="12" max="12" width="11.6640625" style="176" hidden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18.33203125" bestFit="1" customWidth="1"/>
    <col min="19" max="19" width="16.77734375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406" t="s">
        <v>10</v>
      </c>
      <c r="B1" s="406"/>
      <c r="C1" s="406"/>
      <c r="D1" s="406"/>
      <c r="E1" s="406"/>
      <c r="F1" s="406"/>
      <c r="G1" s="406"/>
      <c r="H1" s="405" t="s">
        <v>95</v>
      </c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W1" s="405"/>
      <c r="X1" s="405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158" t="s">
        <v>278</v>
      </c>
      <c r="L2" s="158" t="s">
        <v>279</v>
      </c>
      <c r="M2" s="2" t="s">
        <v>13</v>
      </c>
      <c r="N2" s="2" t="s">
        <v>9</v>
      </c>
      <c r="O2" s="2" t="s">
        <v>492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509</v>
      </c>
      <c r="T2" s="2" t="s">
        <v>507</v>
      </c>
      <c r="U2" s="2" t="s">
        <v>350</v>
      </c>
      <c r="V2" s="184" t="s">
        <v>359</v>
      </c>
      <c r="W2" s="184" t="s">
        <v>370</v>
      </c>
      <c r="X2" s="4" t="s">
        <v>43</v>
      </c>
    </row>
    <row r="3" spans="1:24" ht="14.4" customHeight="1" x14ac:dyDescent="0.25">
      <c r="A3" s="407" t="s">
        <v>287</v>
      </c>
      <c r="B3" s="472">
        <v>56</v>
      </c>
      <c r="C3" s="472">
        <v>512</v>
      </c>
      <c r="D3" s="472">
        <v>44</v>
      </c>
      <c r="E3" s="427" t="str">
        <f>TEXT(ROUND(SUM(I3:I94)/B3*100,4),"0.00")</f>
        <v>328.57</v>
      </c>
      <c r="F3" s="427" t="str">
        <f>TEXT(ROUND(SUM(J3:J94)/C3*100,4),"0.00")</f>
        <v>108.59</v>
      </c>
      <c r="G3" s="430" t="str">
        <f>TEXT(ROUND(SUM(M3:M94)/(D3*1024)*100,4),"0.00")</f>
        <v>85.76</v>
      </c>
      <c r="H3" s="193" t="s">
        <v>292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290</v>
      </c>
      <c r="O3" s="264"/>
      <c r="P3" s="194">
        <v>3306</v>
      </c>
      <c r="Q3" s="413" t="s">
        <v>311</v>
      </c>
      <c r="R3" s="413" t="s">
        <v>614</v>
      </c>
      <c r="S3" s="453" t="s">
        <v>615</v>
      </c>
      <c r="T3" s="453" t="s">
        <v>616</v>
      </c>
      <c r="U3" s="453" t="s">
        <v>617</v>
      </c>
      <c r="V3" s="476" t="s">
        <v>618</v>
      </c>
      <c r="W3" s="451" t="s">
        <v>619</v>
      </c>
      <c r="X3" s="470">
        <v>43944</v>
      </c>
    </row>
    <row r="4" spans="1:24" ht="14.4" customHeight="1" x14ac:dyDescent="0.25">
      <c r="A4" s="407"/>
      <c r="B4" s="472"/>
      <c r="C4" s="472"/>
      <c r="D4" s="472"/>
      <c r="E4" s="428"/>
      <c r="F4" s="428"/>
      <c r="G4" s="431"/>
      <c r="H4" s="193" t="s">
        <v>293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294</v>
      </c>
      <c r="O4" s="264"/>
      <c r="P4" s="194">
        <v>3308</v>
      </c>
      <c r="Q4" s="413"/>
      <c r="R4" s="413"/>
      <c r="S4" s="454"/>
      <c r="T4" s="454"/>
      <c r="U4" s="454"/>
      <c r="V4" s="477"/>
      <c r="W4" s="452"/>
      <c r="X4" s="470"/>
    </row>
    <row r="5" spans="1:24" ht="14.4" customHeight="1" x14ac:dyDescent="0.25">
      <c r="A5" s="407"/>
      <c r="B5" s="472"/>
      <c r="C5" s="472"/>
      <c r="D5" s="472"/>
      <c r="E5" s="428"/>
      <c r="F5" s="428"/>
      <c r="G5" s="431"/>
      <c r="H5" s="193" t="s">
        <v>298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299</v>
      </c>
      <c r="O5" s="264"/>
      <c r="P5" s="194">
        <v>3310</v>
      </c>
      <c r="Q5" s="413"/>
      <c r="R5" s="193" t="s">
        <v>297</v>
      </c>
      <c r="S5" s="275"/>
      <c r="T5" s="275" t="s">
        <v>625</v>
      </c>
      <c r="U5" s="193" t="s">
        <v>621</v>
      </c>
      <c r="V5" s="186" t="s">
        <v>622</v>
      </c>
      <c r="W5" s="333" t="s">
        <v>623</v>
      </c>
      <c r="X5" s="197">
        <v>43944</v>
      </c>
    </row>
    <row r="6" spans="1:24" ht="28.8" x14ac:dyDescent="0.25">
      <c r="A6" s="407"/>
      <c r="B6" s="472"/>
      <c r="C6" s="472"/>
      <c r="D6" s="472"/>
      <c r="E6" s="428"/>
      <c r="F6" s="428"/>
      <c r="G6" s="431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303</v>
      </c>
      <c r="O6" s="264"/>
      <c r="P6" s="194">
        <v>3312</v>
      </c>
      <c r="Q6" s="413"/>
      <c r="R6" s="199" t="s">
        <v>304</v>
      </c>
      <c r="S6" s="277"/>
      <c r="T6" s="277"/>
      <c r="U6" s="199"/>
      <c r="V6" s="187"/>
      <c r="W6" s="203"/>
      <c r="X6" s="197">
        <v>43944</v>
      </c>
    </row>
    <row r="7" spans="1:24" x14ac:dyDescent="0.25">
      <c r="A7" s="407"/>
      <c r="B7" s="472"/>
      <c r="C7" s="472"/>
      <c r="D7" s="472"/>
      <c r="E7" s="428"/>
      <c r="F7" s="428"/>
      <c r="G7" s="431"/>
      <c r="H7" s="193" t="s">
        <v>308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309</v>
      </c>
      <c r="O7" s="264"/>
      <c r="P7" s="194">
        <v>3314</v>
      </c>
      <c r="Q7" s="413"/>
      <c r="R7" s="193" t="s">
        <v>307</v>
      </c>
      <c r="S7" s="275"/>
      <c r="T7" s="275"/>
      <c r="U7" s="193"/>
      <c r="V7" s="186"/>
      <c r="W7" s="188"/>
      <c r="X7" s="197">
        <v>43945</v>
      </c>
    </row>
    <row r="8" spans="1:24" x14ac:dyDescent="0.25">
      <c r="A8" s="407"/>
      <c r="B8" s="472"/>
      <c r="C8" s="472"/>
      <c r="D8" s="472"/>
      <c r="E8" s="428"/>
      <c r="F8" s="428"/>
      <c r="G8" s="431"/>
      <c r="H8" s="193" t="s">
        <v>308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314</v>
      </c>
      <c r="O8" s="264"/>
      <c r="P8" s="194">
        <v>3316</v>
      </c>
      <c r="Q8" s="413"/>
      <c r="R8" s="193" t="s">
        <v>312</v>
      </c>
      <c r="S8" s="275"/>
      <c r="T8" s="275"/>
      <c r="U8" s="193"/>
      <c r="V8" s="186"/>
      <c r="W8" s="188"/>
      <c r="X8" s="197">
        <v>43945</v>
      </c>
    </row>
    <row r="9" spans="1:24" x14ac:dyDescent="0.25">
      <c r="A9" s="407"/>
      <c r="B9" s="472"/>
      <c r="C9" s="472"/>
      <c r="D9" s="472"/>
      <c r="E9" s="428"/>
      <c r="F9" s="428"/>
      <c r="G9" s="431"/>
      <c r="H9" s="193" t="s">
        <v>308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319</v>
      </c>
      <c r="O9" s="264" t="s">
        <v>529</v>
      </c>
      <c r="P9" s="193">
        <v>3318</v>
      </c>
      <c r="Q9" s="413"/>
      <c r="R9" s="193" t="s">
        <v>318</v>
      </c>
      <c r="S9" s="275"/>
      <c r="T9" s="275"/>
      <c r="U9" s="193"/>
      <c r="V9" s="186"/>
      <c r="W9" s="188"/>
      <c r="X9" s="197">
        <v>43947</v>
      </c>
    </row>
    <row r="10" spans="1:24" ht="14.4" customHeight="1" x14ac:dyDescent="0.25">
      <c r="A10" s="407"/>
      <c r="B10" s="472"/>
      <c r="C10" s="472"/>
      <c r="D10" s="472"/>
      <c r="E10" s="428"/>
      <c r="F10" s="428"/>
      <c r="G10" s="431"/>
      <c r="H10" s="413" t="s">
        <v>389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326</v>
      </c>
      <c r="O10" s="264"/>
      <c r="P10" s="193">
        <v>3321</v>
      </c>
      <c r="Q10" s="413"/>
      <c r="R10" s="465" t="s">
        <v>323</v>
      </c>
      <c r="S10" s="278"/>
      <c r="T10" s="278"/>
      <c r="U10" s="455" t="s">
        <v>377</v>
      </c>
      <c r="V10" s="457" t="s">
        <v>378</v>
      </c>
      <c r="W10" s="463" t="s">
        <v>379</v>
      </c>
      <c r="X10" s="470">
        <v>43948</v>
      </c>
    </row>
    <row r="11" spans="1:24" x14ac:dyDescent="0.25">
      <c r="A11" s="407"/>
      <c r="B11" s="472"/>
      <c r="C11" s="472"/>
      <c r="D11" s="472"/>
      <c r="E11" s="428"/>
      <c r="F11" s="428"/>
      <c r="G11" s="431"/>
      <c r="H11" s="413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327</v>
      </c>
      <c r="O11" s="264"/>
      <c r="P11" s="193">
        <v>3322</v>
      </c>
      <c r="Q11" s="413"/>
      <c r="R11" s="465"/>
      <c r="S11" s="279"/>
      <c r="T11" s="279"/>
      <c r="U11" s="461"/>
      <c r="V11" s="462"/>
      <c r="W11" s="463"/>
      <c r="X11" s="470"/>
    </row>
    <row r="12" spans="1:24" x14ac:dyDescent="0.25">
      <c r="A12" s="407"/>
      <c r="B12" s="472"/>
      <c r="C12" s="472"/>
      <c r="D12" s="472"/>
      <c r="E12" s="428"/>
      <c r="F12" s="428"/>
      <c r="G12" s="431"/>
      <c r="H12" s="413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328</v>
      </c>
      <c r="O12" s="264"/>
      <c r="P12" s="193">
        <v>3323</v>
      </c>
      <c r="Q12" s="413"/>
      <c r="R12" s="465"/>
      <c r="S12" s="279"/>
      <c r="T12" s="279"/>
      <c r="U12" s="461"/>
      <c r="V12" s="462"/>
      <c r="W12" s="463"/>
      <c r="X12" s="470"/>
    </row>
    <row r="13" spans="1:24" x14ac:dyDescent="0.25">
      <c r="A13" s="407"/>
      <c r="B13" s="472"/>
      <c r="C13" s="472"/>
      <c r="D13" s="472"/>
      <c r="E13" s="428"/>
      <c r="F13" s="428"/>
      <c r="G13" s="431"/>
      <c r="H13" s="413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329</v>
      </c>
      <c r="O13" s="264"/>
      <c r="P13" s="193">
        <v>3324</v>
      </c>
      <c r="Q13" s="413"/>
      <c r="R13" s="465"/>
      <c r="S13" s="279"/>
      <c r="T13" s="279"/>
      <c r="U13" s="461"/>
      <c r="V13" s="462"/>
      <c r="W13" s="463"/>
      <c r="X13" s="470"/>
    </row>
    <row r="14" spans="1:24" x14ac:dyDescent="0.25">
      <c r="A14" s="407"/>
      <c r="B14" s="472"/>
      <c r="C14" s="472"/>
      <c r="D14" s="472"/>
      <c r="E14" s="428"/>
      <c r="F14" s="428"/>
      <c r="G14" s="431"/>
      <c r="H14" s="413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330</v>
      </c>
      <c r="O14" s="264"/>
      <c r="P14" s="193">
        <v>3325</v>
      </c>
      <c r="Q14" s="413"/>
      <c r="R14" s="465"/>
      <c r="S14" s="279"/>
      <c r="T14" s="279"/>
      <c r="U14" s="461"/>
      <c r="V14" s="462"/>
      <c r="W14" s="463"/>
      <c r="X14" s="470"/>
    </row>
    <row r="15" spans="1:24" x14ac:dyDescent="0.25">
      <c r="A15" s="407"/>
      <c r="B15" s="472"/>
      <c r="C15" s="472"/>
      <c r="D15" s="472"/>
      <c r="E15" s="428"/>
      <c r="F15" s="428"/>
      <c r="G15" s="431"/>
      <c r="H15" s="413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331</v>
      </c>
      <c r="O15" s="264"/>
      <c r="P15" s="193">
        <v>3326</v>
      </c>
      <c r="Q15" s="413"/>
      <c r="R15" s="465"/>
      <c r="S15" s="279"/>
      <c r="T15" s="279"/>
      <c r="U15" s="461"/>
      <c r="V15" s="462"/>
      <c r="W15" s="463"/>
      <c r="X15" s="470"/>
    </row>
    <row r="16" spans="1:24" x14ac:dyDescent="0.25">
      <c r="A16" s="407"/>
      <c r="B16" s="472"/>
      <c r="C16" s="472"/>
      <c r="D16" s="472"/>
      <c r="E16" s="428"/>
      <c r="F16" s="428"/>
      <c r="G16" s="431"/>
      <c r="H16" s="413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332</v>
      </c>
      <c r="O16" s="264"/>
      <c r="P16" s="193">
        <v>3327</v>
      </c>
      <c r="Q16" s="413"/>
      <c r="R16" s="465"/>
      <c r="S16" s="279"/>
      <c r="T16" s="279"/>
      <c r="U16" s="461"/>
      <c r="V16" s="462"/>
      <c r="W16" s="463"/>
      <c r="X16" s="470"/>
    </row>
    <row r="17" spans="1:24" x14ac:dyDescent="0.25">
      <c r="A17" s="407"/>
      <c r="B17" s="472"/>
      <c r="C17" s="472"/>
      <c r="D17" s="472"/>
      <c r="E17" s="428"/>
      <c r="F17" s="428"/>
      <c r="G17" s="431"/>
      <c r="H17" s="413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333</v>
      </c>
      <c r="O17" s="264"/>
      <c r="P17" s="193">
        <v>3328</v>
      </c>
      <c r="Q17" s="413"/>
      <c r="R17" s="465"/>
      <c r="S17" s="279"/>
      <c r="T17" s="279"/>
      <c r="U17" s="461"/>
      <c r="V17" s="462"/>
      <c r="W17" s="463"/>
      <c r="X17" s="470"/>
    </row>
    <row r="18" spans="1:24" x14ac:dyDescent="0.25">
      <c r="A18" s="407"/>
      <c r="B18" s="472"/>
      <c r="C18" s="472"/>
      <c r="D18" s="472"/>
      <c r="E18" s="428"/>
      <c r="F18" s="428"/>
      <c r="G18" s="431"/>
      <c r="H18" s="413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334</v>
      </c>
      <c r="O18" s="264"/>
      <c r="P18" s="193">
        <v>3329</v>
      </c>
      <c r="Q18" s="413"/>
      <c r="R18" s="465"/>
      <c r="S18" s="279"/>
      <c r="T18" s="279"/>
      <c r="U18" s="461"/>
      <c r="V18" s="462"/>
      <c r="W18" s="463"/>
      <c r="X18" s="470"/>
    </row>
    <row r="19" spans="1:24" x14ac:dyDescent="0.25">
      <c r="A19" s="407"/>
      <c r="B19" s="472"/>
      <c r="C19" s="472"/>
      <c r="D19" s="472"/>
      <c r="E19" s="428"/>
      <c r="F19" s="428"/>
      <c r="G19" s="431"/>
      <c r="H19" s="413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335</v>
      </c>
      <c r="O19" s="264"/>
      <c r="P19" s="193">
        <v>3330</v>
      </c>
      <c r="Q19" s="413"/>
      <c r="R19" s="465"/>
      <c r="S19" s="280"/>
      <c r="T19" s="280"/>
      <c r="U19" s="456"/>
      <c r="V19" s="458"/>
      <c r="W19" s="463"/>
      <c r="X19" s="470"/>
    </row>
    <row r="20" spans="1:24" x14ac:dyDescent="0.25">
      <c r="A20" s="407"/>
      <c r="B20" s="472"/>
      <c r="C20" s="472"/>
      <c r="D20" s="472"/>
      <c r="E20" s="428"/>
      <c r="F20" s="428"/>
      <c r="G20" s="431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345</v>
      </c>
      <c r="O20" s="264"/>
      <c r="P20" s="193">
        <v>3341</v>
      </c>
      <c r="Q20" s="413"/>
      <c r="R20" s="199" t="s">
        <v>346</v>
      </c>
      <c r="S20" s="277"/>
      <c r="T20" s="277"/>
      <c r="U20" s="199" t="s">
        <v>353</v>
      </c>
      <c r="V20" s="187" t="s">
        <v>365</v>
      </c>
      <c r="W20" s="194" t="s">
        <v>376</v>
      </c>
      <c r="X20" s="197">
        <v>43960</v>
      </c>
    </row>
    <row r="21" spans="1:24" ht="14.4" customHeight="1" x14ac:dyDescent="0.25">
      <c r="A21" s="407"/>
      <c r="B21" s="472"/>
      <c r="C21" s="472"/>
      <c r="D21" s="472"/>
      <c r="E21" s="428"/>
      <c r="F21" s="428"/>
      <c r="G21" s="431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357</v>
      </c>
      <c r="O21" s="264"/>
      <c r="P21" s="193">
        <v>3344</v>
      </c>
      <c r="Q21" s="413"/>
      <c r="R21" s="455" t="s">
        <v>355</v>
      </c>
      <c r="S21" s="278"/>
      <c r="T21" s="278"/>
      <c r="U21" s="455" t="s">
        <v>356</v>
      </c>
      <c r="V21" s="457" t="s">
        <v>364</v>
      </c>
      <c r="W21" s="473" t="s">
        <v>374</v>
      </c>
      <c r="X21" s="467">
        <v>43962</v>
      </c>
    </row>
    <row r="22" spans="1:24" x14ac:dyDescent="0.25">
      <c r="A22" s="407"/>
      <c r="B22" s="472"/>
      <c r="C22" s="472"/>
      <c r="D22" s="472"/>
      <c r="E22" s="428"/>
      <c r="F22" s="428"/>
      <c r="G22" s="431"/>
      <c r="H22" s="201" t="s">
        <v>354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358</v>
      </c>
      <c r="O22" s="264"/>
      <c r="P22" s="201">
        <v>3345</v>
      </c>
      <c r="Q22" s="413"/>
      <c r="R22" s="456"/>
      <c r="S22" s="280"/>
      <c r="T22" s="280"/>
      <c r="U22" s="456"/>
      <c r="V22" s="458"/>
      <c r="W22" s="474"/>
      <c r="X22" s="469"/>
    </row>
    <row r="23" spans="1:24" ht="14.4" customHeight="1" x14ac:dyDescent="0.25">
      <c r="A23" s="407"/>
      <c r="B23" s="472"/>
      <c r="C23" s="472"/>
      <c r="D23" s="472"/>
      <c r="E23" s="428"/>
      <c r="F23" s="428"/>
      <c r="G23" s="431"/>
      <c r="H23" s="201" t="s">
        <v>381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382</v>
      </c>
      <c r="O23" s="264"/>
      <c r="P23" s="201">
        <v>3348</v>
      </c>
      <c r="Q23" s="413"/>
      <c r="R23" s="465" t="s">
        <v>392</v>
      </c>
      <c r="S23" s="455"/>
      <c r="T23" s="455"/>
      <c r="U23" s="465" t="s">
        <v>456</v>
      </c>
      <c r="V23" s="457" t="s">
        <v>383</v>
      </c>
      <c r="W23" s="459" t="s">
        <v>459</v>
      </c>
      <c r="X23" s="467">
        <v>43966</v>
      </c>
    </row>
    <row r="24" spans="1:24" x14ac:dyDescent="0.25">
      <c r="A24" s="407"/>
      <c r="B24" s="472"/>
      <c r="C24" s="472"/>
      <c r="D24" s="472"/>
      <c r="E24" s="428"/>
      <c r="F24" s="428"/>
      <c r="G24" s="431"/>
      <c r="H24" s="182" t="s">
        <v>429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384</v>
      </c>
      <c r="O24" s="264"/>
      <c r="P24" s="201">
        <v>3349</v>
      </c>
      <c r="Q24" s="413"/>
      <c r="R24" s="465"/>
      <c r="S24" s="461"/>
      <c r="T24" s="461"/>
      <c r="U24" s="465"/>
      <c r="V24" s="462"/>
      <c r="W24" s="466"/>
      <c r="X24" s="468"/>
    </row>
    <row r="25" spans="1:24" x14ac:dyDescent="0.25">
      <c r="A25" s="407"/>
      <c r="B25" s="472"/>
      <c r="C25" s="472"/>
      <c r="D25" s="472"/>
      <c r="E25" s="428"/>
      <c r="F25" s="428"/>
      <c r="G25" s="431"/>
      <c r="H25" s="475" t="s">
        <v>430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385</v>
      </c>
      <c r="O25" s="264"/>
      <c r="P25" s="201">
        <v>3350</v>
      </c>
      <c r="Q25" s="413"/>
      <c r="R25" s="465"/>
      <c r="S25" s="461"/>
      <c r="T25" s="461"/>
      <c r="U25" s="465"/>
      <c r="V25" s="462"/>
      <c r="W25" s="466"/>
      <c r="X25" s="468"/>
    </row>
    <row r="26" spans="1:24" x14ac:dyDescent="0.25">
      <c r="A26" s="407"/>
      <c r="B26" s="472"/>
      <c r="C26" s="472"/>
      <c r="D26" s="472"/>
      <c r="E26" s="428"/>
      <c r="F26" s="428"/>
      <c r="G26" s="431"/>
      <c r="H26" s="454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386</v>
      </c>
      <c r="O26" s="264"/>
      <c r="P26" s="201">
        <v>3351</v>
      </c>
      <c r="Q26" s="413"/>
      <c r="R26" s="465"/>
      <c r="S26" s="461"/>
      <c r="T26" s="461"/>
      <c r="U26" s="465"/>
      <c r="V26" s="462"/>
      <c r="W26" s="466"/>
      <c r="X26" s="468"/>
    </row>
    <row r="27" spans="1:24" x14ac:dyDescent="0.25">
      <c r="A27" s="407"/>
      <c r="B27" s="472"/>
      <c r="C27" s="472"/>
      <c r="D27" s="472"/>
      <c r="E27" s="428"/>
      <c r="F27" s="428"/>
      <c r="G27" s="431"/>
      <c r="H27" s="201" t="s">
        <v>388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387</v>
      </c>
      <c r="O27" s="264"/>
      <c r="P27" s="201">
        <v>3352</v>
      </c>
      <c r="Q27" s="413"/>
      <c r="R27" s="465"/>
      <c r="S27" s="461"/>
      <c r="T27" s="461"/>
      <c r="U27" s="465"/>
      <c r="V27" s="462"/>
      <c r="W27" s="466"/>
      <c r="X27" s="468"/>
    </row>
    <row r="28" spans="1:24" x14ac:dyDescent="0.25">
      <c r="A28" s="407"/>
      <c r="B28" s="472"/>
      <c r="C28" s="472"/>
      <c r="D28" s="472"/>
      <c r="E28" s="428"/>
      <c r="F28" s="428"/>
      <c r="G28" s="431"/>
      <c r="H28" s="221" t="s">
        <v>390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391</v>
      </c>
      <c r="O28" s="264"/>
      <c r="P28" s="221">
        <v>3353</v>
      </c>
      <c r="Q28" s="413"/>
      <c r="R28" s="465"/>
      <c r="S28" s="456"/>
      <c r="T28" s="456"/>
      <c r="U28" s="465"/>
      <c r="V28" s="458"/>
      <c r="W28" s="460"/>
      <c r="X28" s="469"/>
    </row>
    <row r="29" spans="1:24" x14ac:dyDescent="0.25">
      <c r="A29" s="407"/>
      <c r="B29" s="472"/>
      <c r="C29" s="472"/>
      <c r="D29" s="472"/>
      <c r="E29" s="428"/>
      <c r="F29" s="428"/>
      <c r="G29" s="431"/>
      <c r="H29" s="221" t="s">
        <v>422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410</v>
      </c>
      <c r="O29" s="264"/>
      <c r="P29" s="221">
        <v>3358</v>
      </c>
      <c r="Q29" s="413"/>
      <c r="R29" s="455" t="s">
        <v>415</v>
      </c>
      <c r="S29" s="278"/>
      <c r="T29" s="278"/>
      <c r="U29" s="455" t="s">
        <v>412</v>
      </c>
      <c r="V29" s="457" t="s">
        <v>413</v>
      </c>
      <c r="W29" s="459" t="s">
        <v>414</v>
      </c>
      <c r="X29" s="467">
        <v>43978</v>
      </c>
    </row>
    <row r="30" spans="1:24" x14ac:dyDescent="0.25">
      <c r="A30" s="407"/>
      <c r="B30" s="472"/>
      <c r="C30" s="472"/>
      <c r="D30" s="472"/>
      <c r="E30" s="428"/>
      <c r="F30" s="428"/>
      <c r="G30" s="431"/>
      <c r="H30" s="221" t="s">
        <v>423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411</v>
      </c>
      <c r="O30" s="264"/>
      <c r="P30" s="221">
        <v>3359</v>
      </c>
      <c r="Q30" s="413"/>
      <c r="R30" s="461"/>
      <c r="S30" s="279"/>
      <c r="T30" s="279"/>
      <c r="U30" s="461"/>
      <c r="V30" s="462"/>
      <c r="W30" s="466"/>
      <c r="X30" s="468"/>
    </row>
    <row r="31" spans="1:24" x14ac:dyDescent="0.25">
      <c r="A31" s="407"/>
      <c r="B31" s="472"/>
      <c r="C31" s="472"/>
      <c r="D31" s="472"/>
      <c r="E31" s="428"/>
      <c r="F31" s="428"/>
      <c r="G31" s="431"/>
      <c r="H31" s="221" t="s">
        <v>424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421</v>
      </c>
      <c r="O31" s="264"/>
      <c r="P31" s="221">
        <v>3360</v>
      </c>
      <c r="Q31" s="413"/>
      <c r="R31" s="456"/>
      <c r="S31" s="280"/>
      <c r="T31" s="280"/>
      <c r="U31" s="456"/>
      <c r="V31" s="458"/>
      <c r="W31" s="460"/>
      <c r="X31" s="469"/>
    </row>
    <row r="32" spans="1:24" x14ac:dyDescent="0.25">
      <c r="A32" s="407"/>
      <c r="B32" s="472"/>
      <c r="C32" s="472"/>
      <c r="D32" s="472"/>
      <c r="E32" s="428"/>
      <c r="F32" s="428"/>
      <c r="G32" s="431"/>
      <c r="H32" s="226" t="s">
        <v>429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426</v>
      </c>
      <c r="O32" s="264"/>
      <c r="P32" s="226">
        <v>3364</v>
      </c>
      <c r="Q32" s="413"/>
      <c r="R32" s="455" t="s">
        <v>432</v>
      </c>
      <c r="S32" s="278"/>
      <c r="T32" s="278"/>
      <c r="U32" s="455" t="s">
        <v>433</v>
      </c>
      <c r="V32" s="457" t="s">
        <v>434</v>
      </c>
      <c r="W32" s="459" t="s">
        <v>435</v>
      </c>
      <c r="X32" s="467">
        <v>43984</v>
      </c>
    </row>
    <row r="33" spans="1:24" x14ac:dyDescent="0.25">
      <c r="A33" s="407"/>
      <c r="B33" s="472"/>
      <c r="C33" s="472"/>
      <c r="D33" s="472"/>
      <c r="E33" s="428"/>
      <c r="F33" s="428"/>
      <c r="G33" s="431"/>
      <c r="H33" s="226" t="s">
        <v>430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427</v>
      </c>
      <c r="O33" s="264"/>
      <c r="P33" s="226">
        <v>3365</v>
      </c>
      <c r="Q33" s="413"/>
      <c r="R33" s="461"/>
      <c r="S33" s="279"/>
      <c r="T33" s="279"/>
      <c r="U33" s="461"/>
      <c r="V33" s="462"/>
      <c r="W33" s="466"/>
      <c r="X33" s="468"/>
    </row>
    <row r="34" spans="1:24" x14ac:dyDescent="0.25">
      <c r="A34" s="407"/>
      <c r="B34" s="472"/>
      <c r="C34" s="472"/>
      <c r="D34" s="472"/>
      <c r="E34" s="428"/>
      <c r="F34" s="428"/>
      <c r="G34" s="431"/>
      <c r="H34" s="226" t="s">
        <v>431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428</v>
      </c>
      <c r="O34" s="264"/>
      <c r="P34" s="226">
        <v>3366</v>
      </c>
      <c r="Q34" s="413"/>
      <c r="R34" s="456"/>
      <c r="S34" s="280"/>
      <c r="T34" s="280"/>
      <c r="U34" s="456"/>
      <c r="V34" s="458"/>
      <c r="W34" s="460"/>
      <c r="X34" s="469"/>
    </row>
    <row r="35" spans="1:24" x14ac:dyDescent="0.25">
      <c r="A35" s="407"/>
      <c r="B35" s="472"/>
      <c r="C35" s="472"/>
      <c r="D35" s="472"/>
      <c r="E35" s="428"/>
      <c r="F35" s="428"/>
      <c r="G35" s="431"/>
      <c r="H35" s="241" t="s">
        <v>463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454</v>
      </c>
      <c r="O35" s="264"/>
      <c r="P35" s="241">
        <v>3370</v>
      </c>
      <c r="Q35" s="413"/>
      <c r="R35" s="455" t="s">
        <v>455</v>
      </c>
      <c r="S35" s="278"/>
      <c r="T35" s="278"/>
      <c r="U35" s="455" t="s">
        <v>457</v>
      </c>
      <c r="V35" s="457" t="s">
        <v>458</v>
      </c>
      <c r="W35" s="459" t="s">
        <v>460</v>
      </c>
      <c r="X35" s="243">
        <v>43987</v>
      </c>
    </row>
    <row r="36" spans="1:24" x14ac:dyDescent="0.25">
      <c r="A36" s="407"/>
      <c r="B36" s="472"/>
      <c r="C36" s="472"/>
      <c r="D36" s="472"/>
      <c r="E36" s="428"/>
      <c r="F36" s="428"/>
      <c r="G36" s="431"/>
      <c r="H36" s="244" t="s">
        <v>464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461</v>
      </c>
      <c r="O36" s="264"/>
      <c r="P36" s="244">
        <v>3371</v>
      </c>
      <c r="Q36" s="413"/>
      <c r="R36" s="461"/>
      <c r="S36" s="279"/>
      <c r="T36" s="279"/>
      <c r="U36" s="461"/>
      <c r="V36" s="462"/>
      <c r="W36" s="466"/>
      <c r="X36" s="467">
        <v>43990</v>
      </c>
    </row>
    <row r="37" spans="1:24" x14ac:dyDescent="0.25">
      <c r="A37" s="407"/>
      <c r="B37" s="472"/>
      <c r="C37" s="472"/>
      <c r="D37" s="472"/>
      <c r="E37" s="428"/>
      <c r="F37" s="428"/>
      <c r="G37" s="431"/>
      <c r="H37" s="244" t="s">
        <v>465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462</v>
      </c>
      <c r="O37" s="264"/>
      <c r="P37" s="244">
        <v>3372</v>
      </c>
      <c r="Q37" s="413"/>
      <c r="R37" s="461"/>
      <c r="S37" s="279"/>
      <c r="T37" s="279"/>
      <c r="U37" s="461"/>
      <c r="V37" s="462"/>
      <c r="W37" s="466"/>
      <c r="X37" s="468"/>
    </row>
    <row r="38" spans="1:24" x14ac:dyDescent="0.25">
      <c r="A38" s="407"/>
      <c r="B38" s="472"/>
      <c r="C38" s="472"/>
      <c r="D38" s="472"/>
      <c r="E38" s="428"/>
      <c r="F38" s="428"/>
      <c r="G38" s="431"/>
      <c r="H38" s="244" t="s">
        <v>466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467</v>
      </c>
      <c r="O38" s="264"/>
      <c r="P38" s="244">
        <v>3373</v>
      </c>
      <c r="Q38" s="413"/>
      <c r="R38" s="456"/>
      <c r="S38" s="280"/>
      <c r="T38" s="280"/>
      <c r="U38" s="456"/>
      <c r="V38" s="458"/>
      <c r="W38" s="460"/>
      <c r="X38" s="469"/>
    </row>
    <row r="39" spans="1:24" x14ac:dyDescent="0.25">
      <c r="A39" s="407"/>
      <c r="B39" s="472"/>
      <c r="C39" s="472"/>
      <c r="D39" s="472"/>
      <c r="E39" s="428"/>
      <c r="F39" s="428"/>
      <c r="G39" s="431"/>
      <c r="H39" s="285" t="s">
        <v>540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520</v>
      </c>
      <c r="O39" s="453" t="s">
        <v>521</v>
      </c>
      <c r="P39" s="285">
        <v>3379</v>
      </c>
      <c r="Q39" s="413"/>
      <c r="R39" s="455" t="s">
        <v>522</v>
      </c>
      <c r="S39" s="455"/>
      <c r="T39" s="455" t="s">
        <v>523</v>
      </c>
      <c r="U39" s="455" t="s">
        <v>524</v>
      </c>
      <c r="V39" s="457" t="s">
        <v>525</v>
      </c>
      <c r="W39" s="459" t="s">
        <v>526</v>
      </c>
      <c r="X39" s="287">
        <v>44006</v>
      </c>
    </row>
    <row r="40" spans="1:24" x14ac:dyDescent="0.25">
      <c r="A40" s="407"/>
      <c r="B40" s="472"/>
      <c r="C40" s="472"/>
      <c r="D40" s="472"/>
      <c r="E40" s="428"/>
      <c r="F40" s="428"/>
      <c r="G40" s="431"/>
      <c r="H40" s="285" t="s">
        <v>538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527</v>
      </c>
      <c r="O40" s="475"/>
      <c r="P40" s="285">
        <v>3380</v>
      </c>
      <c r="Q40" s="413"/>
      <c r="R40" s="461"/>
      <c r="S40" s="461"/>
      <c r="T40" s="461"/>
      <c r="U40" s="461"/>
      <c r="V40" s="462"/>
      <c r="W40" s="466"/>
      <c r="X40" s="467">
        <v>44010</v>
      </c>
    </row>
    <row r="41" spans="1:24" x14ac:dyDescent="0.25">
      <c r="A41" s="407"/>
      <c r="B41" s="472"/>
      <c r="C41" s="472"/>
      <c r="D41" s="472"/>
      <c r="E41" s="428"/>
      <c r="F41" s="428"/>
      <c r="G41" s="431"/>
      <c r="H41" s="283" t="s">
        <v>539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528</v>
      </c>
      <c r="O41" s="475"/>
      <c r="P41" s="283">
        <v>3381</v>
      </c>
      <c r="Q41" s="413"/>
      <c r="R41" s="456"/>
      <c r="S41" s="456"/>
      <c r="T41" s="456"/>
      <c r="U41" s="456"/>
      <c r="V41" s="458"/>
      <c r="W41" s="460"/>
      <c r="X41" s="469"/>
    </row>
    <row r="42" spans="1:24" x14ac:dyDescent="0.25">
      <c r="A42" s="407"/>
      <c r="B42" s="472"/>
      <c r="C42" s="472"/>
      <c r="D42" s="472"/>
      <c r="E42" s="428"/>
      <c r="F42" s="428"/>
      <c r="G42" s="431"/>
      <c r="H42" s="301" t="s">
        <v>563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560</v>
      </c>
      <c r="O42" s="475"/>
      <c r="P42" s="301">
        <v>3385</v>
      </c>
      <c r="Q42" s="413"/>
      <c r="R42" s="455" t="s">
        <v>556</v>
      </c>
      <c r="S42" s="455"/>
      <c r="T42" s="455"/>
      <c r="U42" s="455" t="s">
        <v>557</v>
      </c>
      <c r="V42" s="457" t="s">
        <v>558</v>
      </c>
      <c r="W42" s="459" t="s">
        <v>559</v>
      </c>
      <c r="X42" s="467">
        <v>44048</v>
      </c>
    </row>
    <row r="43" spans="1:24" x14ac:dyDescent="0.25">
      <c r="A43" s="407"/>
      <c r="B43" s="472"/>
      <c r="C43" s="472"/>
      <c r="D43" s="472"/>
      <c r="E43" s="428"/>
      <c r="F43" s="428"/>
      <c r="G43" s="431"/>
      <c r="H43" s="301" t="s">
        <v>564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561</v>
      </c>
      <c r="O43" s="475"/>
      <c r="P43" s="301">
        <v>3386</v>
      </c>
      <c r="Q43" s="413"/>
      <c r="R43" s="456"/>
      <c r="S43" s="456"/>
      <c r="T43" s="456"/>
      <c r="U43" s="456"/>
      <c r="V43" s="458"/>
      <c r="W43" s="460"/>
      <c r="X43" s="469"/>
    </row>
    <row r="44" spans="1:24" x14ac:dyDescent="0.25">
      <c r="A44" s="407"/>
      <c r="B44" s="472"/>
      <c r="C44" s="472"/>
      <c r="D44" s="472"/>
      <c r="E44" s="428"/>
      <c r="F44" s="428"/>
      <c r="G44" s="431"/>
      <c r="H44" s="314" t="s">
        <v>577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579</v>
      </c>
      <c r="O44" s="475"/>
      <c r="P44" s="314">
        <v>3389</v>
      </c>
      <c r="Q44" s="413"/>
      <c r="R44" s="455" t="s">
        <v>581</v>
      </c>
      <c r="S44" s="455" t="s">
        <v>582</v>
      </c>
      <c r="T44" s="455" t="s">
        <v>583</v>
      </c>
      <c r="U44" s="455" t="s">
        <v>584</v>
      </c>
      <c r="V44" s="457" t="s">
        <v>585</v>
      </c>
      <c r="W44" s="459" t="s">
        <v>586</v>
      </c>
      <c r="X44" s="467">
        <v>44053</v>
      </c>
    </row>
    <row r="45" spans="1:24" x14ac:dyDescent="0.25">
      <c r="A45" s="407"/>
      <c r="B45" s="472"/>
      <c r="C45" s="472"/>
      <c r="D45" s="472"/>
      <c r="E45" s="428"/>
      <c r="F45" s="428"/>
      <c r="G45" s="431"/>
      <c r="H45" s="314" t="s">
        <v>578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580</v>
      </c>
      <c r="O45" s="475"/>
      <c r="P45" s="314">
        <v>3390</v>
      </c>
      <c r="Q45" s="413"/>
      <c r="R45" s="456"/>
      <c r="S45" s="456"/>
      <c r="T45" s="456"/>
      <c r="U45" s="456"/>
      <c r="V45" s="458"/>
      <c r="W45" s="460"/>
      <c r="X45" s="469"/>
    </row>
    <row r="46" spans="1:24" x14ac:dyDescent="0.25">
      <c r="A46" s="407"/>
      <c r="B46" s="472"/>
      <c r="C46" s="472"/>
      <c r="D46" s="472"/>
      <c r="E46" s="428"/>
      <c r="F46" s="428"/>
      <c r="G46" s="431"/>
      <c r="H46" s="336" t="s">
        <v>637</v>
      </c>
      <c r="I46" s="337">
        <v>2</v>
      </c>
      <c r="J46" s="337">
        <f t="shared" si="1"/>
        <v>6</v>
      </c>
      <c r="K46" s="158">
        <v>2</v>
      </c>
      <c r="L46" s="158">
        <v>2000</v>
      </c>
      <c r="M46" s="337">
        <v>420</v>
      </c>
      <c r="N46" s="336" t="s">
        <v>639</v>
      </c>
      <c r="O46" s="475"/>
      <c r="P46" s="336">
        <v>3394</v>
      </c>
      <c r="Q46" s="413"/>
      <c r="R46" s="455" t="s">
        <v>648</v>
      </c>
      <c r="S46" s="455" t="s">
        <v>642</v>
      </c>
      <c r="T46" s="455" t="s">
        <v>643</v>
      </c>
      <c r="U46" s="455" t="s">
        <v>644</v>
      </c>
      <c r="V46" s="457" t="s">
        <v>645</v>
      </c>
      <c r="W46" s="459" t="s">
        <v>646</v>
      </c>
      <c r="X46" s="467">
        <v>44068</v>
      </c>
    </row>
    <row r="47" spans="1:24" x14ac:dyDescent="0.25">
      <c r="A47" s="407"/>
      <c r="B47" s="472"/>
      <c r="C47" s="472"/>
      <c r="D47" s="472"/>
      <c r="E47" s="428"/>
      <c r="F47" s="428"/>
      <c r="G47" s="431"/>
      <c r="H47" s="336" t="s">
        <v>638</v>
      </c>
      <c r="I47" s="337">
        <v>2</v>
      </c>
      <c r="J47" s="337">
        <f t="shared" si="1"/>
        <v>6</v>
      </c>
      <c r="K47" s="158">
        <v>2</v>
      </c>
      <c r="L47" s="158">
        <v>2000</v>
      </c>
      <c r="M47" s="337">
        <v>420</v>
      </c>
      <c r="N47" s="336" t="s">
        <v>640</v>
      </c>
      <c r="O47" s="454"/>
      <c r="P47" s="336">
        <v>3395</v>
      </c>
      <c r="Q47" s="413"/>
      <c r="R47" s="456"/>
      <c r="S47" s="456"/>
      <c r="T47" s="456"/>
      <c r="U47" s="456"/>
      <c r="V47" s="458"/>
      <c r="W47" s="460"/>
      <c r="X47" s="469"/>
    </row>
    <row r="48" spans="1:24" ht="28.8" x14ac:dyDescent="0.25">
      <c r="A48" s="407"/>
      <c r="B48" s="472"/>
      <c r="C48" s="472"/>
      <c r="D48" s="472"/>
      <c r="E48" s="428"/>
      <c r="F48" s="428"/>
      <c r="G48" s="431"/>
      <c r="H48" s="358" t="s">
        <v>667</v>
      </c>
      <c r="I48" s="359">
        <v>2</v>
      </c>
      <c r="J48" s="359">
        <f t="shared" si="1"/>
        <v>6</v>
      </c>
      <c r="K48" s="158">
        <v>2</v>
      </c>
      <c r="L48" s="158">
        <v>2000</v>
      </c>
      <c r="M48" s="359">
        <v>420</v>
      </c>
      <c r="N48" s="358" t="s">
        <v>668</v>
      </c>
      <c r="O48" s="358"/>
      <c r="P48" s="358">
        <v>3397</v>
      </c>
      <c r="Q48" s="413"/>
      <c r="R48" s="362" t="s">
        <v>669</v>
      </c>
      <c r="S48" s="217"/>
      <c r="T48" s="217"/>
      <c r="U48" s="362" t="s">
        <v>670</v>
      </c>
      <c r="V48" s="360">
        <v>13761392303</v>
      </c>
      <c r="W48" s="361" t="s">
        <v>671</v>
      </c>
      <c r="X48" s="363">
        <v>44078</v>
      </c>
    </row>
    <row r="49" spans="1:30" x14ac:dyDescent="0.25">
      <c r="A49" s="407"/>
      <c r="B49" s="472"/>
      <c r="C49" s="472"/>
      <c r="D49" s="472"/>
      <c r="E49" s="428"/>
      <c r="F49" s="428"/>
      <c r="G49" s="431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13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407" t="s">
        <v>288</v>
      </c>
      <c r="B50" s="472"/>
      <c r="C50" s="472"/>
      <c r="D50" s="472"/>
      <c r="E50" s="428"/>
      <c r="F50" s="428"/>
      <c r="G50" s="431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291</v>
      </c>
      <c r="O50" s="265"/>
      <c r="P50" s="211">
        <v>3307</v>
      </c>
      <c r="Q50" s="413" t="s">
        <v>289</v>
      </c>
      <c r="R50" s="324" t="s">
        <v>620</v>
      </c>
      <c r="S50" s="324" t="s">
        <v>615</v>
      </c>
      <c r="T50" s="324" t="s">
        <v>616</v>
      </c>
      <c r="U50" s="324" t="s">
        <v>617</v>
      </c>
      <c r="V50" s="186" t="s">
        <v>618</v>
      </c>
      <c r="W50" s="333" t="s">
        <v>619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407"/>
      <c r="B51" s="472"/>
      <c r="C51" s="472"/>
      <c r="D51" s="472"/>
      <c r="E51" s="428"/>
      <c r="F51" s="428"/>
      <c r="G51" s="431"/>
      <c r="H51" s="210" t="s">
        <v>295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296</v>
      </c>
      <c r="O51" s="264"/>
      <c r="P51" s="211">
        <v>3309</v>
      </c>
      <c r="Q51" s="414"/>
      <c r="R51" s="413" t="s">
        <v>297</v>
      </c>
      <c r="S51" s="453"/>
      <c r="T51" s="453" t="s">
        <v>624</v>
      </c>
      <c r="U51" s="453" t="s">
        <v>621</v>
      </c>
      <c r="V51" s="476" t="s">
        <v>622</v>
      </c>
      <c r="W51" s="451" t="s">
        <v>623</v>
      </c>
      <c r="X51" s="470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407"/>
      <c r="B52" s="472"/>
      <c r="C52" s="472"/>
      <c r="D52" s="472"/>
      <c r="E52" s="428"/>
      <c r="F52" s="428"/>
      <c r="G52" s="431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300</v>
      </c>
      <c r="O52" s="264"/>
      <c r="P52" s="211">
        <v>3311</v>
      </c>
      <c r="Q52" s="414"/>
      <c r="R52" s="413"/>
      <c r="S52" s="454"/>
      <c r="T52" s="454"/>
      <c r="U52" s="454"/>
      <c r="V52" s="477"/>
      <c r="W52" s="452"/>
      <c r="X52" s="470"/>
      <c r="Y52" s="183"/>
      <c r="Z52" s="183"/>
      <c r="AA52" s="183"/>
      <c r="AB52" s="183"/>
      <c r="AC52" s="183"/>
      <c r="AD52" s="183"/>
    </row>
    <row r="53" spans="1:30" s="7" customFormat="1" x14ac:dyDescent="0.25">
      <c r="A53" s="407"/>
      <c r="B53" s="472"/>
      <c r="C53" s="472"/>
      <c r="D53" s="472"/>
      <c r="E53" s="428"/>
      <c r="F53" s="428"/>
      <c r="G53" s="431"/>
      <c r="H53" s="210" t="s">
        <v>305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306</v>
      </c>
      <c r="O53" s="264"/>
      <c r="P53" s="211">
        <v>3313</v>
      </c>
      <c r="Q53" s="414"/>
      <c r="R53" s="210" t="s">
        <v>307</v>
      </c>
      <c r="S53" s="275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407"/>
      <c r="B54" s="472"/>
      <c r="C54" s="472"/>
      <c r="D54" s="472"/>
      <c r="E54" s="428"/>
      <c r="F54" s="428"/>
      <c r="G54" s="431"/>
      <c r="H54" s="210" t="s">
        <v>305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313</v>
      </c>
      <c r="O54" s="264"/>
      <c r="P54" s="211">
        <v>3315</v>
      </c>
      <c r="Q54" s="414"/>
      <c r="R54" s="210" t="s">
        <v>312</v>
      </c>
      <c r="S54" s="275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407"/>
      <c r="B55" s="472"/>
      <c r="C55" s="472"/>
      <c r="D55" s="472"/>
      <c r="E55" s="428"/>
      <c r="F55" s="428"/>
      <c r="G55" s="431"/>
      <c r="H55" s="210" t="s">
        <v>316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317</v>
      </c>
      <c r="O55" s="264" t="s">
        <v>529</v>
      </c>
      <c r="P55" s="211">
        <v>3317</v>
      </c>
      <c r="Q55" s="414"/>
      <c r="R55" s="413" t="s">
        <v>318</v>
      </c>
      <c r="S55" s="282"/>
      <c r="T55" s="282"/>
      <c r="U55" s="453"/>
      <c r="V55" s="476"/>
      <c r="W55" s="478"/>
      <c r="X55" s="470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407"/>
      <c r="B56" s="472"/>
      <c r="C56" s="472"/>
      <c r="D56" s="472"/>
      <c r="E56" s="428"/>
      <c r="F56" s="428"/>
      <c r="G56" s="431"/>
      <c r="H56" s="210" t="s">
        <v>321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322</v>
      </c>
      <c r="O56" s="264" t="s">
        <v>519</v>
      </c>
      <c r="P56" s="211">
        <v>3319</v>
      </c>
      <c r="Q56" s="414"/>
      <c r="R56" s="413"/>
      <c r="S56" s="281"/>
      <c r="T56" s="281"/>
      <c r="U56" s="454"/>
      <c r="V56" s="477"/>
      <c r="W56" s="452"/>
      <c r="X56" s="470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407"/>
      <c r="B57" s="472"/>
      <c r="C57" s="472"/>
      <c r="D57" s="472"/>
      <c r="E57" s="428"/>
      <c r="F57" s="428"/>
      <c r="G57" s="431"/>
      <c r="H57" s="413" t="s">
        <v>324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325</v>
      </c>
      <c r="O57" s="264"/>
      <c r="P57" s="211">
        <v>3331</v>
      </c>
      <c r="Q57" s="414"/>
      <c r="R57" s="465" t="s">
        <v>323</v>
      </c>
      <c r="S57" s="455"/>
      <c r="T57" s="455"/>
      <c r="U57" s="465" t="s">
        <v>377</v>
      </c>
      <c r="V57" s="464" t="s">
        <v>378</v>
      </c>
      <c r="W57" s="414" t="s">
        <v>379</v>
      </c>
      <c r="X57" s="470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407"/>
      <c r="B58" s="472"/>
      <c r="C58" s="472"/>
      <c r="D58" s="472"/>
      <c r="E58" s="428"/>
      <c r="F58" s="428"/>
      <c r="G58" s="431"/>
      <c r="H58" s="413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336</v>
      </c>
      <c r="O58" s="264"/>
      <c r="P58" s="211">
        <v>3332</v>
      </c>
      <c r="Q58" s="414"/>
      <c r="R58" s="465"/>
      <c r="S58" s="461"/>
      <c r="T58" s="461"/>
      <c r="U58" s="465"/>
      <c r="V58" s="464"/>
      <c r="W58" s="414"/>
      <c r="X58" s="470"/>
      <c r="Y58" s="183"/>
      <c r="Z58" s="183"/>
      <c r="AA58" s="183"/>
      <c r="AB58" s="183"/>
      <c r="AC58" s="183"/>
      <c r="AD58" s="183"/>
    </row>
    <row r="59" spans="1:30" s="7" customFormat="1" x14ac:dyDescent="0.25">
      <c r="A59" s="407"/>
      <c r="B59" s="472"/>
      <c r="C59" s="472"/>
      <c r="D59" s="472"/>
      <c r="E59" s="428"/>
      <c r="F59" s="428"/>
      <c r="G59" s="431"/>
      <c r="H59" s="413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337</v>
      </c>
      <c r="O59" s="264"/>
      <c r="P59" s="211">
        <v>3333</v>
      </c>
      <c r="Q59" s="414"/>
      <c r="R59" s="465"/>
      <c r="S59" s="461"/>
      <c r="T59" s="461"/>
      <c r="U59" s="465"/>
      <c r="V59" s="464"/>
      <c r="W59" s="414"/>
      <c r="X59" s="470"/>
      <c r="Y59" s="183"/>
      <c r="Z59" s="183"/>
      <c r="AA59" s="183"/>
      <c r="AB59" s="183"/>
      <c r="AC59" s="183"/>
      <c r="AD59" s="183"/>
    </row>
    <row r="60" spans="1:30" s="7" customFormat="1" x14ac:dyDescent="0.25">
      <c r="A60" s="407"/>
      <c r="B60" s="472"/>
      <c r="C60" s="472"/>
      <c r="D60" s="472"/>
      <c r="E60" s="428"/>
      <c r="F60" s="428"/>
      <c r="G60" s="431"/>
      <c r="H60" s="413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338</v>
      </c>
      <c r="O60" s="264"/>
      <c r="P60" s="211">
        <v>3334</v>
      </c>
      <c r="Q60" s="414"/>
      <c r="R60" s="465"/>
      <c r="S60" s="461"/>
      <c r="T60" s="461"/>
      <c r="U60" s="465"/>
      <c r="V60" s="464"/>
      <c r="W60" s="414"/>
      <c r="X60" s="470"/>
      <c r="Y60" s="183"/>
      <c r="Z60" s="183"/>
      <c r="AA60" s="183"/>
      <c r="AB60" s="183"/>
      <c r="AC60" s="183"/>
      <c r="AD60" s="183"/>
    </row>
    <row r="61" spans="1:30" s="7" customFormat="1" x14ac:dyDescent="0.25">
      <c r="A61" s="407"/>
      <c r="B61" s="472"/>
      <c r="C61" s="472"/>
      <c r="D61" s="472"/>
      <c r="E61" s="428"/>
      <c r="F61" s="428"/>
      <c r="G61" s="431"/>
      <c r="H61" s="413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339</v>
      </c>
      <c r="O61" s="264"/>
      <c r="P61" s="211">
        <v>3335</v>
      </c>
      <c r="Q61" s="414"/>
      <c r="R61" s="465"/>
      <c r="S61" s="461"/>
      <c r="T61" s="461"/>
      <c r="U61" s="465"/>
      <c r="V61" s="464"/>
      <c r="W61" s="414"/>
      <c r="X61" s="470"/>
      <c r="Y61" s="183"/>
      <c r="Z61" s="183"/>
      <c r="AA61" s="183"/>
      <c r="AB61" s="183"/>
      <c r="AC61" s="183"/>
      <c r="AD61" s="183"/>
    </row>
    <row r="62" spans="1:30" s="7" customFormat="1" x14ac:dyDescent="0.25">
      <c r="A62" s="407"/>
      <c r="B62" s="472"/>
      <c r="C62" s="472"/>
      <c r="D62" s="472"/>
      <c r="E62" s="428"/>
      <c r="F62" s="428"/>
      <c r="G62" s="431"/>
      <c r="H62" s="413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340</v>
      </c>
      <c r="O62" s="264"/>
      <c r="P62" s="211">
        <v>3336</v>
      </c>
      <c r="Q62" s="414"/>
      <c r="R62" s="465"/>
      <c r="S62" s="461"/>
      <c r="T62" s="461"/>
      <c r="U62" s="465"/>
      <c r="V62" s="464"/>
      <c r="W62" s="414"/>
      <c r="X62" s="470"/>
      <c r="Y62" s="183"/>
      <c r="Z62" s="183"/>
      <c r="AA62" s="183"/>
      <c r="AB62" s="183"/>
      <c r="AC62" s="183"/>
      <c r="AD62" s="183"/>
    </row>
    <row r="63" spans="1:30" s="7" customFormat="1" x14ac:dyDescent="0.25">
      <c r="A63" s="407"/>
      <c r="B63" s="472"/>
      <c r="C63" s="472"/>
      <c r="D63" s="472"/>
      <c r="E63" s="428"/>
      <c r="F63" s="428"/>
      <c r="G63" s="431"/>
      <c r="H63" s="413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341</v>
      </c>
      <c r="O63" s="264"/>
      <c r="P63" s="211">
        <v>3337</v>
      </c>
      <c r="Q63" s="414"/>
      <c r="R63" s="465"/>
      <c r="S63" s="461"/>
      <c r="T63" s="461"/>
      <c r="U63" s="465"/>
      <c r="V63" s="464"/>
      <c r="W63" s="414"/>
      <c r="X63" s="470"/>
      <c r="Y63" s="183"/>
      <c r="Z63" s="183"/>
      <c r="AA63" s="183"/>
      <c r="AB63" s="183"/>
      <c r="AC63" s="183"/>
      <c r="AD63" s="183"/>
    </row>
    <row r="64" spans="1:30" s="7" customFormat="1" x14ac:dyDescent="0.25">
      <c r="A64" s="407"/>
      <c r="B64" s="472"/>
      <c r="C64" s="472"/>
      <c r="D64" s="472"/>
      <c r="E64" s="428"/>
      <c r="F64" s="428"/>
      <c r="G64" s="431"/>
      <c r="H64" s="413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342</v>
      </c>
      <c r="O64" s="264"/>
      <c r="P64" s="211">
        <v>3338</v>
      </c>
      <c r="Q64" s="414"/>
      <c r="R64" s="465"/>
      <c r="S64" s="461"/>
      <c r="T64" s="461"/>
      <c r="U64" s="465"/>
      <c r="V64" s="464"/>
      <c r="W64" s="414"/>
      <c r="X64" s="470"/>
      <c r="Y64" s="183"/>
      <c r="Z64" s="183"/>
      <c r="AA64" s="183"/>
      <c r="AB64" s="183"/>
      <c r="AC64" s="183"/>
      <c r="AD64" s="183"/>
    </row>
    <row r="65" spans="1:30" s="7" customFormat="1" x14ac:dyDescent="0.25">
      <c r="A65" s="407"/>
      <c r="B65" s="472"/>
      <c r="C65" s="472"/>
      <c r="D65" s="472"/>
      <c r="E65" s="428"/>
      <c r="F65" s="428"/>
      <c r="G65" s="431"/>
      <c r="H65" s="413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343</v>
      </c>
      <c r="O65" s="264"/>
      <c r="P65" s="211">
        <v>3339</v>
      </c>
      <c r="Q65" s="414"/>
      <c r="R65" s="465"/>
      <c r="S65" s="461"/>
      <c r="T65" s="461"/>
      <c r="U65" s="465"/>
      <c r="V65" s="464"/>
      <c r="W65" s="414"/>
      <c r="X65" s="470"/>
      <c r="Y65" s="183"/>
      <c r="Z65" s="183"/>
      <c r="AA65" s="183"/>
      <c r="AB65" s="183"/>
      <c r="AC65" s="183"/>
      <c r="AD65" s="183"/>
    </row>
    <row r="66" spans="1:30" s="7" customFormat="1" x14ac:dyDescent="0.25">
      <c r="A66" s="407"/>
      <c r="B66" s="472"/>
      <c r="C66" s="472"/>
      <c r="D66" s="472"/>
      <c r="E66" s="428"/>
      <c r="F66" s="428"/>
      <c r="G66" s="431"/>
      <c r="H66" s="413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344</v>
      </c>
      <c r="O66" s="264"/>
      <c r="P66" s="211">
        <v>3340</v>
      </c>
      <c r="Q66" s="414"/>
      <c r="R66" s="465"/>
      <c r="S66" s="456"/>
      <c r="T66" s="456"/>
      <c r="U66" s="465"/>
      <c r="V66" s="464"/>
      <c r="W66" s="414"/>
      <c r="X66" s="470"/>
      <c r="Y66" s="183"/>
      <c r="Z66" s="183"/>
      <c r="AA66" s="183"/>
      <c r="AB66" s="183"/>
      <c r="AC66" s="183"/>
      <c r="AD66" s="183"/>
    </row>
    <row r="67" spans="1:30" s="7" customFormat="1" x14ac:dyDescent="0.25">
      <c r="A67" s="407"/>
      <c r="B67" s="472"/>
      <c r="C67" s="472"/>
      <c r="D67" s="472"/>
      <c r="E67" s="428"/>
      <c r="F67" s="428"/>
      <c r="G67" s="431"/>
      <c r="H67" s="210" t="s">
        <v>352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347</v>
      </c>
      <c r="O67" s="264"/>
      <c r="P67" s="211">
        <v>3342</v>
      </c>
      <c r="Q67" s="414"/>
      <c r="R67" s="465" t="s">
        <v>349</v>
      </c>
      <c r="S67" s="455"/>
      <c r="T67" s="455"/>
      <c r="U67" s="465" t="s">
        <v>351</v>
      </c>
      <c r="V67" s="464" t="s">
        <v>363</v>
      </c>
      <c r="W67" s="414" t="s">
        <v>375</v>
      </c>
      <c r="X67" s="470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407"/>
      <c r="B68" s="472"/>
      <c r="C68" s="472"/>
      <c r="D68" s="472"/>
      <c r="E68" s="428"/>
      <c r="F68" s="428"/>
      <c r="G68" s="431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348</v>
      </c>
      <c r="O68" s="264"/>
      <c r="P68" s="211">
        <v>3343</v>
      </c>
      <c r="Q68" s="414"/>
      <c r="R68" s="465"/>
      <c r="S68" s="456"/>
      <c r="T68" s="456"/>
      <c r="U68" s="465"/>
      <c r="V68" s="464"/>
      <c r="W68" s="414"/>
      <c r="X68" s="470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407"/>
      <c r="B69" s="472"/>
      <c r="C69" s="472"/>
      <c r="D69" s="472"/>
      <c r="E69" s="428"/>
      <c r="F69" s="428"/>
      <c r="G69" s="431"/>
      <c r="H69" s="210" t="s">
        <v>367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368</v>
      </c>
      <c r="O69" s="264"/>
      <c r="P69" s="211">
        <v>3346</v>
      </c>
      <c r="Q69" s="414"/>
      <c r="R69" s="465" t="s">
        <v>419</v>
      </c>
      <c r="S69" s="455"/>
      <c r="T69" s="455"/>
      <c r="U69" s="465" t="s">
        <v>371</v>
      </c>
      <c r="V69" s="464" t="s">
        <v>372</v>
      </c>
      <c r="W69" s="414" t="s">
        <v>373</v>
      </c>
      <c r="X69" s="470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407"/>
      <c r="B70" s="472"/>
      <c r="C70" s="472"/>
      <c r="D70" s="472"/>
      <c r="E70" s="428"/>
      <c r="F70" s="428"/>
      <c r="G70" s="431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369</v>
      </c>
      <c r="O70" s="264"/>
      <c r="P70" s="211">
        <v>3347</v>
      </c>
      <c r="Q70" s="414"/>
      <c r="R70" s="465"/>
      <c r="S70" s="456"/>
      <c r="T70" s="456"/>
      <c r="U70" s="465"/>
      <c r="V70" s="464"/>
      <c r="W70" s="414"/>
      <c r="X70" s="470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407"/>
      <c r="B71" s="472"/>
      <c r="C71" s="472"/>
      <c r="D71" s="472"/>
      <c r="E71" s="428"/>
      <c r="F71" s="428"/>
      <c r="G71" s="431"/>
      <c r="H71" s="210" t="s">
        <v>393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395</v>
      </c>
      <c r="O71" s="264"/>
      <c r="P71" s="211">
        <v>3354</v>
      </c>
      <c r="Q71" s="414"/>
      <c r="R71" s="465" t="s">
        <v>394</v>
      </c>
      <c r="S71" s="455"/>
      <c r="T71" s="455"/>
      <c r="U71" s="465" t="s">
        <v>397</v>
      </c>
      <c r="V71" s="464" t="s">
        <v>398</v>
      </c>
      <c r="W71" s="471" t="s">
        <v>399</v>
      </c>
      <c r="X71" s="470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407"/>
      <c r="B72" s="472"/>
      <c r="C72" s="472"/>
      <c r="D72" s="472"/>
      <c r="E72" s="428"/>
      <c r="F72" s="428"/>
      <c r="G72" s="431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396</v>
      </c>
      <c r="O72" s="264"/>
      <c r="P72" s="211">
        <v>3355</v>
      </c>
      <c r="Q72" s="414"/>
      <c r="R72" s="465"/>
      <c r="S72" s="456"/>
      <c r="T72" s="456"/>
      <c r="U72" s="465"/>
      <c r="V72" s="464"/>
      <c r="W72" s="471"/>
      <c r="X72" s="470"/>
      <c r="Y72" s="183"/>
      <c r="Z72" s="183"/>
      <c r="AA72" s="183"/>
      <c r="AB72" s="183"/>
      <c r="AC72" s="183"/>
      <c r="AD72" s="183"/>
    </row>
    <row r="73" spans="1:30" s="7" customFormat="1" x14ac:dyDescent="0.25">
      <c r="A73" s="407"/>
      <c r="B73" s="472"/>
      <c r="C73" s="472"/>
      <c r="D73" s="472"/>
      <c r="E73" s="428"/>
      <c r="F73" s="428"/>
      <c r="G73" s="431"/>
      <c r="H73" s="210" t="s">
        <v>403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401</v>
      </c>
      <c r="O73" s="264"/>
      <c r="P73" s="211">
        <v>3356</v>
      </c>
      <c r="Q73" s="414"/>
      <c r="R73" s="465" t="s">
        <v>404</v>
      </c>
      <c r="S73" s="455"/>
      <c r="T73" s="455"/>
      <c r="U73" s="465" t="s">
        <v>405</v>
      </c>
      <c r="V73" s="464" t="s">
        <v>406</v>
      </c>
      <c r="W73" s="471" t="s">
        <v>407</v>
      </c>
      <c r="X73" s="470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407"/>
      <c r="B74" s="472"/>
      <c r="C74" s="472"/>
      <c r="D74" s="472"/>
      <c r="E74" s="428"/>
      <c r="F74" s="428"/>
      <c r="G74" s="431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402</v>
      </c>
      <c r="O74" s="264"/>
      <c r="P74" s="211">
        <v>3357</v>
      </c>
      <c r="Q74" s="414"/>
      <c r="R74" s="465"/>
      <c r="S74" s="456"/>
      <c r="T74" s="456"/>
      <c r="U74" s="465"/>
      <c r="V74" s="464"/>
      <c r="W74" s="471"/>
      <c r="X74" s="470"/>
      <c r="Y74" s="183"/>
      <c r="Z74" s="183"/>
      <c r="AA74" s="183"/>
      <c r="AB74" s="183"/>
      <c r="AC74" s="183"/>
      <c r="AD74" s="183"/>
    </row>
    <row r="75" spans="1:30" s="7" customFormat="1" x14ac:dyDescent="0.25">
      <c r="A75" s="407"/>
      <c r="B75" s="472"/>
      <c r="C75" s="472"/>
      <c r="D75" s="472"/>
      <c r="E75" s="428"/>
      <c r="F75" s="428"/>
      <c r="G75" s="431"/>
      <c r="H75" s="221" t="s">
        <v>422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416</v>
      </c>
      <c r="O75" s="264"/>
      <c r="P75" s="222">
        <v>3361</v>
      </c>
      <c r="Q75" s="414"/>
      <c r="R75" s="455" t="s">
        <v>418</v>
      </c>
      <c r="S75" s="278"/>
      <c r="T75" s="278"/>
      <c r="U75" s="455" t="s">
        <v>412</v>
      </c>
      <c r="V75" s="457" t="s">
        <v>413</v>
      </c>
      <c r="W75" s="459" t="s">
        <v>414</v>
      </c>
      <c r="X75" s="467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407"/>
      <c r="B76" s="472"/>
      <c r="C76" s="472"/>
      <c r="D76" s="472"/>
      <c r="E76" s="428"/>
      <c r="F76" s="428"/>
      <c r="G76" s="431"/>
      <c r="H76" s="221" t="s">
        <v>423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417</v>
      </c>
      <c r="O76" s="264"/>
      <c r="P76" s="222">
        <v>3362</v>
      </c>
      <c r="Q76" s="414"/>
      <c r="R76" s="461"/>
      <c r="S76" s="279"/>
      <c r="T76" s="279"/>
      <c r="U76" s="461"/>
      <c r="V76" s="462"/>
      <c r="W76" s="466"/>
      <c r="X76" s="468"/>
      <c r="Y76" s="183"/>
      <c r="Z76" s="183"/>
      <c r="AA76" s="183"/>
      <c r="AB76" s="183"/>
      <c r="AC76" s="183"/>
      <c r="AD76" s="183"/>
    </row>
    <row r="77" spans="1:30" s="7" customFormat="1" x14ac:dyDescent="0.25">
      <c r="A77" s="407"/>
      <c r="B77" s="472"/>
      <c r="C77" s="472"/>
      <c r="D77" s="472"/>
      <c r="E77" s="428"/>
      <c r="F77" s="428"/>
      <c r="G77" s="431"/>
      <c r="H77" s="221" t="s">
        <v>425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420</v>
      </c>
      <c r="O77" s="264"/>
      <c r="P77" s="222">
        <v>3363</v>
      </c>
      <c r="Q77" s="414"/>
      <c r="R77" s="456"/>
      <c r="S77" s="280"/>
      <c r="T77" s="280"/>
      <c r="U77" s="456"/>
      <c r="V77" s="458"/>
      <c r="W77" s="460"/>
      <c r="X77" s="469"/>
      <c r="Y77" s="183"/>
      <c r="Z77" s="183"/>
      <c r="AA77" s="183"/>
      <c r="AB77" s="183"/>
      <c r="AC77" s="183"/>
      <c r="AD77" s="183"/>
    </row>
    <row r="78" spans="1:30" s="7" customFormat="1" x14ac:dyDescent="0.25">
      <c r="A78" s="407"/>
      <c r="B78" s="472"/>
      <c r="C78" s="472"/>
      <c r="D78" s="472"/>
      <c r="E78" s="428"/>
      <c r="F78" s="428"/>
      <c r="G78" s="431"/>
      <c r="H78" s="226" t="s">
        <v>429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437</v>
      </c>
      <c r="O78" s="264"/>
      <c r="P78" s="227">
        <v>3367</v>
      </c>
      <c r="Q78" s="414"/>
      <c r="R78" s="455" t="s">
        <v>440</v>
      </c>
      <c r="S78" s="278"/>
      <c r="T78" s="278"/>
      <c r="U78" s="455" t="s">
        <v>441</v>
      </c>
      <c r="V78" s="457" t="s">
        <v>442</v>
      </c>
      <c r="W78" s="459" t="s">
        <v>443</v>
      </c>
      <c r="X78" s="467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407"/>
      <c r="B79" s="472"/>
      <c r="C79" s="472"/>
      <c r="D79" s="472"/>
      <c r="E79" s="428"/>
      <c r="F79" s="428"/>
      <c r="G79" s="431"/>
      <c r="H79" s="226" t="s">
        <v>430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438</v>
      </c>
      <c r="O79" s="264"/>
      <c r="P79" s="227">
        <v>3368</v>
      </c>
      <c r="Q79" s="414"/>
      <c r="R79" s="461"/>
      <c r="S79" s="279"/>
      <c r="T79" s="279"/>
      <c r="U79" s="461"/>
      <c r="V79" s="462"/>
      <c r="W79" s="466"/>
      <c r="X79" s="468"/>
      <c r="Y79" s="183"/>
      <c r="Z79" s="183"/>
      <c r="AA79" s="183"/>
      <c r="AB79" s="183"/>
      <c r="AC79" s="183"/>
      <c r="AD79" s="183"/>
    </row>
    <row r="80" spans="1:30" s="7" customFormat="1" x14ac:dyDescent="0.25">
      <c r="A80" s="407"/>
      <c r="B80" s="472"/>
      <c r="C80" s="472"/>
      <c r="D80" s="472"/>
      <c r="E80" s="428"/>
      <c r="F80" s="428"/>
      <c r="G80" s="431"/>
      <c r="H80" s="226" t="s">
        <v>431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439</v>
      </c>
      <c r="O80" s="264"/>
      <c r="P80" s="227">
        <v>3369</v>
      </c>
      <c r="Q80" s="414"/>
      <c r="R80" s="456"/>
      <c r="S80" s="280"/>
      <c r="T80" s="280"/>
      <c r="U80" s="456"/>
      <c r="V80" s="458"/>
      <c r="W80" s="460"/>
      <c r="X80" s="469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407"/>
      <c r="B81" s="472"/>
      <c r="C81" s="472"/>
      <c r="D81" s="472"/>
      <c r="E81" s="428"/>
      <c r="F81" s="428"/>
      <c r="G81" s="431"/>
      <c r="H81" s="246" t="s">
        <v>476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468</v>
      </c>
      <c r="O81" s="264"/>
      <c r="P81" s="247">
        <v>3374</v>
      </c>
      <c r="Q81" s="414"/>
      <c r="R81" s="455" t="s">
        <v>602</v>
      </c>
      <c r="S81" s="278"/>
      <c r="T81" s="278"/>
      <c r="U81" s="455" t="s">
        <v>470</v>
      </c>
      <c r="V81" s="457" t="s">
        <v>472</v>
      </c>
      <c r="W81" s="459" t="s">
        <v>473</v>
      </c>
      <c r="X81" s="467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407"/>
      <c r="B82" s="472"/>
      <c r="C82" s="472"/>
      <c r="D82" s="472"/>
      <c r="E82" s="428"/>
      <c r="F82" s="428"/>
      <c r="G82" s="431"/>
      <c r="H82" s="246" t="s">
        <v>477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469</v>
      </c>
      <c r="O82" s="264"/>
      <c r="P82" s="247">
        <v>3375</v>
      </c>
      <c r="Q82" s="414"/>
      <c r="R82" s="456"/>
      <c r="S82" s="280"/>
      <c r="T82" s="280"/>
      <c r="U82" s="456"/>
      <c r="V82" s="458"/>
      <c r="W82" s="460"/>
      <c r="X82" s="469"/>
      <c r="Y82" s="183"/>
      <c r="Z82" s="183"/>
      <c r="AA82" s="183"/>
      <c r="AB82" s="183"/>
      <c r="AC82" s="183"/>
      <c r="AD82" s="183"/>
    </row>
    <row r="83" spans="1:30" s="7" customFormat="1" ht="43.2" x14ac:dyDescent="0.25">
      <c r="A83" s="407"/>
      <c r="B83" s="472"/>
      <c r="C83" s="472"/>
      <c r="D83" s="472"/>
      <c r="E83" s="428"/>
      <c r="F83" s="428"/>
      <c r="G83" s="431"/>
      <c r="H83" s="251" t="s">
        <v>476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495</v>
      </c>
      <c r="O83" s="264"/>
      <c r="P83" s="252">
        <v>3376</v>
      </c>
      <c r="Q83" s="414"/>
      <c r="R83" s="277" t="s">
        <v>506</v>
      </c>
      <c r="S83" s="277" t="s">
        <v>505</v>
      </c>
      <c r="T83" s="277" t="s">
        <v>508</v>
      </c>
      <c r="U83" s="256" t="s">
        <v>478</v>
      </c>
      <c r="V83" s="255" t="s">
        <v>479</v>
      </c>
      <c r="W83" s="258" t="s">
        <v>480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407"/>
      <c r="B84" s="472"/>
      <c r="C84" s="472"/>
      <c r="D84" s="472"/>
      <c r="E84" s="428"/>
      <c r="F84" s="428"/>
      <c r="G84" s="431"/>
      <c r="H84" s="264" t="s">
        <v>538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486</v>
      </c>
      <c r="O84" s="264" t="s">
        <v>493</v>
      </c>
      <c r="P84" s="265">
        <v>3377</v>
      </c>
      <c r="Q84" s="414"/>
      <c r="R84" s="455" t="s">
        <v>601</v>
      </c>
      <c r="S84" s="455" t="s">
        <v>515</v>
      </c>
      <c r="T84" s="455" t="s">
        <v>514</v>
      </c>
      <c r="U84" s="455" t="s">
        <v>489</v>
      </c>
      <c r="V84" s="457" t="s">
        <v>490</v>
      </c>
      <c r="W84" s="459" t="s">
        <v>491</v>
      </c>
      <c r="X84" s="467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407"/>
      <c r="B85" s="472"/>
      <c r="C85" s="472"/>
      <c r="D85" s="472"/>
      <c r="E85" s="428"/>
      <c r="F85" s="428"/>
      <c r="G85" s="431"/>
      <c r="H85" s="264" t="s">
        <v>539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487</v>
      </c>
      <c r="O85" s="264" t="s">
        <v>493</v>
      </c>
      <c r="P85" s="265">
        <v>3378</v>
      </c>
      <c r="Q85" s="414"/>
      <c r="R85" s="456"/>
      <c r="S85" s="456"/>
      <c r="T85" s="456"/>
      <c r="U85" s="456"/>
      <c r="V85" s="458"/>
      <c r="W85" s="460"/>
      <c r="X85" s="469"/>
      <c r="Y85" s="183"/>
      <c r="Z85" s="183"/>
      <c r="AA85" s="183"/>
      <c r="AB85" s="183"/>
      <c r="AC85" s="183"/>
      <c r="AD85" s="183"/>
    </row>
    <row r="86" spans="1:30" s="7" customFormat="1" ht="28.8" x14ac:dyDescent="0.25">
      <c r="A86" s="407"/>
      <c r="B86" s="472"/>
      <c r="C86" s="472"/>
      <c r="D86" s="472"/>
      <c r="E86" s="428"/>
      <c r="F86" s="428"/>
      <c r="G86" s="431"/>
      <c r="H86" s="288" t="s">
        <v>538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531</v>
      </c>
      <c r="O86" s="288" t="s">
        <v>532</v>
      </c>
      <c r="P86" s="289">
        <v>3382</v>
      </c>
      <c r="Q86" s="414"/>
      <c r="R86" s="290" t="s">
        <v>533</v>
      </c>
      <c r="S86" s="290"/>
      <c r="T86" s="290" t="s">
        <v>534</v>
      </c>
      <c r="U86" s="290" t="s">
        <v>535</v>
      </c>
      <c r="V86" s="291" t="s">
        <v>536</v>
      </c>
      <c r="W86" s="293" t="s">
        <v>537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407"/>
      <c r="B87" s="472"/>
      <c r="C87" s="472"/>
      <c r="D87" s="472"/>
      <c r="E87" s="428"/>
      <c r="F87" s="428"/>
      <c r="G87" s="431"/>
      <c r="H87" s="294" t="s">
        <v>547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549</v>
      </c>
      <c r="O87" s="294" t="s">
        <v>551</v>
      </c>
      <c r="P87" s="295">
        <v>3383</v>
      </c>
      <c r="Q87" s="414"/>
      <c r="R87" s="455" t="s">
        <v>600</v>
      </c>
      <c r="S87" s="455" t="s">
        <v>544</v>
      </c>
      <c r="T87" s="455" t="s">
        <v>545</v>
      </c>
      <c r="U87" s="455" t="s">
        <v>552</v>
      </c>
      <c r="V87" s="457" t="s">
        <v>553</v>
      </c>
      <c r="W87" s="459" t="s">
        <v>554</v>
      </c>
      <c r="X87" s="467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407"/>
      <c r="B88" s="472"/>
      <c r="C88" s="472"/>
      <c r="D88" s="472"/>
      <c r="E88" s="428"/>
      <c r="F88" s="428"/>
      <c r="G88" s="431"/>
      <c r="H88" s="294" t="s">
        <v>548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550</v>
      </c>
      <c r="O88" s="294" t="s">
        <v>551</v>
      </c>
      <c r="P88" s="295">
        <v>3384</v>
      </c>
      <c r="Q88" s="414"/>
      <c r="R88" s="456"/>
      <c r="S88" s="456"/>
      <c r="T88" s="456"/>
      <c r="U88" s="456"/>
      <c r="V88" s="458"/>
      <c r="W88" s="460"/>
      <c r="X88" s="469"/>
      <c r="Y88" s="183"/>
      <c r="Z88" s="183"/>
      <c r="AA88" s="183"/>
      <c r="AB88" s="183"/>
      <c r="AC88" s="183"/>
      <c r="AD88" s="183"/>
    </row>
    <row r="89" spans="1:30" s="7" customFormat="1" x14ac:dyDescent="0.25">
      <c r="A89" s="407"/>
      <c r="B89" s="472"/>
      <c r="C89" s="472"/>
      <c r="D89" s="472"/>
      <c r="E89" s="428"/>
      <c r="F89" s="428"/>
      <c r="G89" s="431"/>
      <c r="H89" s="306" t="s">
        <v>569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568</v>
      </c>
      <c r="O89" s="306" t="s">
        <v>571</v>
      </c>
      <c r="P89" s="307">
        <v>3387</v>
      </c>
      <c r="Q89" s="414"/>
      <c r="R89" s="455" t="s">
        <v>566</v>
      </c>
      <c r="S89" s="455" t="s">
        <v>567</v>
      </c>
      <c r="T89" s="455" t="s">
        <v>565</v>
      </c>
      <c r="U89" s="455" t="s">
        <v>572</v>
      </c>
      <c r="V89" s="457" t="s">
        <v>573</v>
      </c>
      <c r="W89" s="459" t="s">
        <v>574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407"/>
      <c r="B90" s="472"/>
      <c r="C90" s="472"/>
      <c r="D90" s="472"/>
      <c r="E90" s="428"/>
      <c r="F90" s="428"/>
      <c r="G90" s="431"/>
      <c r="H90" s="306" t="s">
        <v>570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575</v>
      </c>
      <c r="O90" s="306" t="s">
        <v>571</v>
      </c>
      <c r="P90" s="307">
        <v>3388</v>
      </c>
      <c r="Q90" s="414"/>
      <c r="R90" s="456"/>
      <c r="S90" s="456"/>
      <c r="T90" s="456"/>
      <c r="U90" s="456"/>
      <c r="V90" s="458"/>
      <c r="W90" s="460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407"/>
      <c r="B91" s="472"/>
      <c r="C91" s="472"/>
      <c r="D91" s="472"/>
      <c r="E91" s="428"/>
      <c r="F91" s="428"/>
      <c r="G91" s="431"/>
      <c r="H91" s="317" t="s">
        <v>589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587</v>
      </c>
      <c r="O91" s="317" t="s">
        <v>588</v>
      </c>
      <c r="P91" s="318">
        <v>3391</v>
      </c>
      <c r="Q91" s="414"/>
      <c r="R91" s="332" t="s">
        <v>590</v>
      </c>
      <c r="S91" s="455"/>
      <c r="T91" s="455"/>
      <c r="U91" s="455" t="s">
        <v>591</v>
      </c>
      <c r="V91" s="457" t="s">
        <v>592</v>
      </c>
      <c r="W91" s="459" t="s">
        <v>593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407"/>
      <c r="B92" s="472"/>
      <c r="C92" s="472"/>
      <c r="D92" s="472"/>
      <c r="E92" s="428"/>
      <c r="F92" s="428"/>
      <c r="G92" s="431"/>
      <c r="H92" s="324" t="s">
        <v>597</v>
      </c>
      <c r="I92" s="325">
        <v>2</v>
      </c>
      <c r="J92" s="325">
        <f t="shared" ref="J92:J95" si="4">ROUND(K92+(L92*2/1024),0)</f>
        <v>6</v>
      </c>
      <c r="K92" s="158">
        <v>2</v>
      </c>
      <c r="L92" s="158">
        <v>2000</v>
      </c>
      <c r="M92" s="325">
        <v>420</v>
      </c>
      <c r="N92" s="324" t="s">
        <v>595</v>
      </c>
      <c r="O92" s="324" t="s">
        <v>596</v>
      </c>
      <c r="P92" s="325">
        <v>3393</v>
      </c>
      <c r="Q92" s="414"/>
      <c r="R92" s="332" t="s">
        <v>599</v>
      </c>
      <c r="S92" s="456"/>
      <c r="T92" s="456"/>
      <c r="U92" s="456"/>
      <c r="V92" s="458"/>
      <c r="W92" s="460"/>
      <c r="X92" s="335">
        <v>44063</v>
      </c>
      <c r="Y92" s="183"/>
      <c r="Z92" s="183"/>
      <c r="AA92" s="183"/>
      <c r="AB92" s="183"/>
      <c r="AC92" s="183"/>
      <c r="AD92" s="183"/>
    </row>
    <row r="93" spans="1:30" s="7" customFormat="1" ht="43.2" x14ac:dyDescent="0.25">
      <c r="A93" s="407"/>
      <c r="B93" s="472"/>
      <c r="C93" s="472"/>
      <c r="D93" s="472"/>
      <c r="E93" s="428"/>
      <c r="F93" s="428"/>
      <c r="G93" s="431"/>
      <c r="H93" s="342" t="s">
        <v>45</v>
      </c>
      <c r="I93" s="343">
        <v>2</v>
      </c>
      <c r="J93" s="343">
        <f t="shared" si="4"/>
        <v>6</v>
      </c>
      <c r="K93" s="158">
        <v>2</v>
      </c>
      <c r="L93" s="158">
        <v>2000</v>
      </c>
      <c r="M93" s="343">
        <v>420</v>
      </c>
      <c r="N93" s="342" t="s">
        <v>652</v>
      </c>
      <c r="O93" s="342" t="s">
        <v>485</v>
      </c>
      <c r="P93" s="343">
        <v>3396</v>
      </c>
      <c r="Q93" s="414"/>
      <c r="R93" s="348" t="s">
        <v>653</v>
      </c>
      <c r="S93" s="348"/>
      <c r="T93" s="348"/>
      <c r="U93" s="348" t="s">
        <v>654</v>
      </c>
      <c r="V93" s="347" t="s">
        <v>655</v>
      </c>
      <c r="W93" s="349" t="s">
        <v>656</v>
      </c>
      <c r="X93" s="351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407"/>
      <c r="B94" s="472"/>
      <c r="C94" s="472"/>
      <c r="D94" s="472"/>
      <c r="E94" s="429"/>
      <c r="F94" s="429"/>
      <c r="G94" s="432"/>
      <c r="H94" s="210"/>
      <c r="I94" s="211">
        <v>2</v>
      </c>
      <c r="J94" s="211">
        <f t="shared" si="4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414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  <row r="95" spans="1:30" s="7" customFormat="1" x14ac:dyDescent="0.25">
      <c r="A95" s="446" t="s">
        <v>754</v>
      </c>
      <c r="B95" s="449">
        <v>72</v>
      </c>
      <c r="C95" s="449">
        <v>512</v>
      </c>
      <c r="D95" s="449">
        <v>80</v>
      </c>
      <c r="E95" s="415" t="str">
        <f>TEXT(ROUND(SUM(I94:I99)/B95*100,4),"0.00")</f>
        <v>8.33</v>
      </c>
      <c r="F95" s="415" t="str">
        <f>TEXT(ROUND(SUM(J95:J99)/C95*100,4),"0.00")</f>
        <v>2.34</v>
      </c>
      <c r="G95" s="418" t="str">
        <f>TEXT(ROUND(SUM(M95:M99)/(D95*1024)*100,4),"0.00")</f>
        <v>2.56</v>
      </c>
      <c r="H95" s="392" t="s">
        <v>748</v>
      </c>
      <c r="I95" s="384">
        <v>2</v>
      </c>
      <c r="J95" s="384">
        <f t="shared" si="4"/>
        <v>6</v>
      </c>
      <c r="K95" s="384">
        <v>2</v>
      </c>
      <c r="L95" s="384">
        <v>2000</v>
      </c>
      <c r="M95" s="384">
        <v>420</v>
      </c>
      <c r="N95" s="392" t="s">
        <v>738</v>
      </c>
      <c r="O95" s="433" t="s">
        <v>740</v>
      </c>
      <c r="P95" s="384">
        <v>3306</v>
      </c>
      <c r="Q95" s="433" t="s">
        <v>756</v>
      </c>
      <c r="R95" s="403" t="s">
        <v>742</v>
      </c>
      <c r="S95" s="403" t="s">
        <v>743</v>
      </c>
      <c r="T95" s="403" t="s">
        <v>744</v>
      </c>
      <c r="U95" s="403" t="s">
        <v>745</v>
      </c>
      <c r="V95" s="444" t="s">
        <v>746</v>
      </c>
      <c r="W95" s="441" t="s">
        <v>747</v>
      </c>
      <c r="X95" s="436">
        <v>44104</v>
      </c>
      <c r="Y95" s="183"/>
      <c r="Z95" s="183"/>
      <c r="AA95" s="183"/>
      <c r="AB95" s="183"/>
      <c r="AC95" s="183"/>
      <c r="AD95" s="183"/>
    </row>
    <row r="96" spans="1:30" s="7" customFormat="1" x14ac:dyDescent="0.25">
      <c r="A96" s="447"/>
      <c r="B96" s="450"/>
      <c r="C96" s="450"/>
      <c r="D96" s="450"/>
      <c r="E96" s="416"/>
      <c r="F96" s="416"/>
      <c r="G96" s="419"/>
      <c r="H96" s="392" t="s">
        <v>749</v>
      </c>
      <c r="I96" s="393">
        <v>2</v>
      </c>
      <c r="J96" s="393">
        <f t="shared" ref="J96" si="5">ROUND(K96+(L96*2/1024),0)</f>
        <v>6</v>
      </c>
      <c r="K96" s="393">
        <v>2</v>
      </c>
      <c r="L96" s="393">
        <v>2000</v>
      </c>
      <c r="M96" s="393">
        <v>420</v>
      </c>
      <c r="N96" s="392" t="s">
        <v>739</v>
      </c>
      <c r="O96" s="434"/>
      <c r="P96" s="393">
        <v>3307</v>
      </c>
      <c r="Q96" s="434"/>
      <c r="R96" s="404"/>
      <c r="S96" s="404"/>
      <c r="T96" s="404"/>
      <c r="U96" s="404"/>
      <c r="V96" s="445"/>
      <c r="W96" s="442"/>
      <c r="X96" s="437"/>
      <c r="Y96" s="183"/>
      <c r="Z96" s="183"/>
      <c r="AA96" s="183"/>
      <c r="AB96" s="183"/>
      <c r="AC96" s="183"/>
      <c r="AD96" s="183"/>
    </row>
    <row r="97" spans="1:30" s="7" customFormat="1" x14ac:dyDescent="0.25">
      <c r="A97" s="448"/>
      <c r="B97" s="450"/>
      <c r="C97" s="450"/>
      <c r="D97" s="450"/>
      <c r="E97" s="416"/>
      <c r="F97" s="416"/>
      <c r="G97" s="419"/>
      <c r="H97" s="384"/>
      <c r="I97" s="384"/>
      <c r="J97" s="384"/>
      <c r="K97" s="384">
        <v>2</v>
      </c>
      <c r="L97" s="384">
        <v>2000</v>
      </c>
      <c r="M97" s="384">
        <v>420</v>
      </c>
      <c r="N97" s="384"/>
      <c r="O97" s="434"/>
      <c r="P97" s="384"/>
      <c r="Q97" s="435"/>
      <c r="R97" s="387"/>
      <c r="S97" s="387"/>
      <c r="T97" s="387"/>
      <c r="U97" s="387"/>
      <c r="V97" s="388"/>
      <c r="W97" s="389"/>
      <c r="X97" s="390"/>
      <c r="Y97" s="183"/>
      <c r="Z97" s="183"/>
      <c r="AA97" s="183"/>
      <c r="AB97" s="183"/>
      <c r="AC97" s="183"/>
      <c r="AD97" s="183"/>
    </row>
    <row r="98" spans="1:30" s="7" customFormat="1" x14ac:dyDescent="0.25">
      <c r="A98" s="446" t="s">
        <v>755</v>
      </c>
      <c r="B98" s="450"/>
      <c r="C98" s="450"/>
      <c r="D98" s="450"/>
      <c r="E98" s="416"/>
      <c r="F98" s="416"/>
      <c r="G98" s="419"/>
      <c r="H98" s="384"/>
      <c r="I98" s="384"/>
      <c r="J98" s="384"/>
      <c r="K98" s="384">
        <v>2</v>
      </c>
      <c r="L98" s="384">
        <v>2000</v>
      </c>
      <c r="M98" s="384">
        <v>420</v>
      </c>
      <c r="N98" s="384"/>
      <c r="O98" s="434"/>
      <c r="P98" s="384"/>
      <c r="Q98" s="433" t="s">
        <v>741</v>
      </c>
      <c r="R98" s="387"/>
      <c r="S98" s="387"/>
      <c r="T98" s="387"/>
      <c r="U98" s="387"/>
      <c r="V98" s="388"/>
      <c r="W98" s="389"/>
      <c r="X98" s="390"/>
      <c r="Y98" s="183"/>
      <c r="Z98" s="183"/>
      <c r="AA98" s="183"/>
      <c r="AB98" s="183"/>
      <c r="AC98" s="183"/>
      <c r="AD98" s="183"/>
    </row>
    <row r="99" spans="1:30" s="7" customFormat="1" x14ac:dyDescent="0.25">
      <c r="A99" s="448"/>
      <c r="B99" s="443"/>
      <c r="C99" s="443"/>
      <c r="D99" s="443"/>
      <c r="E99" s="417"/>
      <c r="F99" s="417"/>
      <c r="G99" s="420"/>
      <c r="H99" s="384"/>
      <c r="I99" s="384"/>
      <c r="J99" s="384"/>
      <c r="K99" s="384">
        <v>2</v>
      </c>
      <c r="L99" s="384">
        <v>2000</v>
      </c>
      <c r="M99" s="384">
        <v>420</v>
      </c>
      <c r="N99" s="384"/>
      <c r="O99" s="435"/>
      <c r="P99" s="384"/>
      <c r="Q99" s="443"/>
      <c r="R99" s="387"/>
      <c r="S99" s="387"/>
      <c r="T99" s="387"/>
      <c r="U99" s="387"/>
      <c r="V99" s="388"/>
      <c r="W99" s="389"/>
      <c r="X99" s="390"/>
      <c r="Y99" s="183"/>
      <c r="Z99" s="183"/>
      <c r="AA99" s="183"/>
      <c r="AB99" s="183"/>
      <c r="AC99" s="183"/>
      <c r="AD99" s="183"/>
    </row>
  </sheetData>
  <autoFilter ref="A2:X94"/>
  <mergeCells count="188">
    <mergeCell ref="X87:X88"/>
    <mergeCell ref="R78:R80"/>
    <mergeCell ref="F3:F94"/>
    <mergeCell ref="E3:E94"/>
    <mergeCell ref="G3:G94"/>
    <mergeCell ref="O39:O47"/>
    <mergeCell ref="R46:R47"/>
    <mergeCell ref="S46:S47"/>
    <mergeCell ref="T46:T47"/>
    <mergeCell ref="U46:U47"/>
    <mergeCell ref="V46:V47"/>
    <mergeCell ref="R32:R34"/>
    <mergeCell ref="U32:U34"/>
    <mergeCell ref="V32:V34"/>
    <mergeCell ref="R39:R41"/>
    <mergeCell ref="T39:T41"/>
    <mergeCell ref="S39:S41"/>
    <mergeCell ref="U78:U80"/>
    <mergeCell ref="V78:V80"/>
    <mergeCell ref="V57:V66"/>
    <mergeCell ref="S3:S4"/>
    <mergeCell ref="T3:T4"/>
    <mergeCell ref="U3:U4"/>
    <mergeCell ref="V3:V4"/>
    <mergeCell ref="R89:R90"/>
    <mergeCell ref="S89:S90"/>
    <mergeCell ref="T89:T90"/>
    <mergeCell ref="U89:U90"/>
    <mergeCell ref="V89:V90"/>
    <mergeCell ref="W89:W90"/>
    <mergeCell ref="R84:R85"/>
    <mergeCell ref="U84:U85"/>
    <mergeCell ref="V84:V85"/>
    <mergeCell ref="W84:W85"/>
    <mergeCell ref="R87:R88"/>
    <mergeCell ref="S87:S88"/>
    <mergeCell ref="T87:T88"/>
    <mergeCell ref="U87:U88"/>
    <mergeCell ref="V87:V88"/>
    <mergeCell ref="W87:W88"/>
    <mergeCell ref="T84:T85"/>
    <mergeCell ref="R67:R68"/>
    <mergeCell ref="U67:U68"/>
    <mergeCell ref="R35:R38"/>
    <mergeCell ref="V67:V68"/>
    <mergeCell ref="R69:R70"/>
    <mergeCell ref="R42:R43"/>
    <mergeCell ref="U42:U43"/>
    <mergeCell ref="R44:R45"/>
    <mergeCell ref="S44:S45"/>
    <mergeCell ref="T44:T45"/>
    <mergeCell ref="U44:U45"/>
    <mergeCell ref="V44:V45"/>
    <mergeCell ref="T67:T68"/>
    <mergeCell ref="S57:S66"/>
    <mergeCell ref="T57:T66"/>
    <mergeCell ref="X21:X22"/>
    <mergeCell ref="U55:U56"/>
    <mergeCell ref="V55:V56"/>
    <mergeCell ref="W55:W56"/>
    <mergeCell ref="U51:U52"/>
    <mergeCell ref="V51:V52"/>
    <mergeCell ref="W51:W52"/>
    <mergeCell ref="X36:X38"/>
    <mergeCell ref="X51:X52"/>
    <mergeCell ref="U35:U38"/>
    <mergeCell ref="V35:V38"/>
    <mergeCell ref="W35:W38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W46:W47"/>
    <mergeCell ref="X3:X4"/>
    <mergeCell ref="H10:H19"/>
    <mergeCell ref="R10:R19"/>
    <mergeCell ref="X10:X19"/>
    <mergeCell ref="Q50:Q94"/>
    <mergeCell ref="H57:H66"/>
    <mergeCell ref="R57:R66"/>
    <mergeCell ref="X57:X66"/>
    <mergeCell ref="U57:U66"/>
    <mergeCell ref="R21:R22"/>
    <mergeCell ref="U21:U22"/>
    <mergeCell ref="V21:V22"/>
    <mergeCell ref="W21:W22"/>
    <mergeCell ref="R55:R56"/>
    <mergeCell ref="X55:X56"/>
    <mergeCell ref="R51:R52"/>
    <mergeCell ref="H25:H26"/>
    <mergeCell ref="W29:W31"/>
    <mergeCell ref="R71:R72"/>
    <mergeCell ref="X29:X31"/>
    <mergeCell ref="W71:W72"/>
    <mergeCell ref="X71:X72"/>
    <mergeCell ref="R73:R74"/>
    <mergeCell ref="U73:U74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R23:R28"/>
    <mergeCell ref="U23:U28"/>
    <mergeCell ref="V23:V28"/>
    <mergeCell ref="S84:S85"/>
    <mergeCell ref="S69:S70"/>
    <mergeCell ref="X75:X77"/>
    <mergeCell ref="R29:R31"/>
    <mergeCell ref="U29:U31"/>
    <mergeCell ref="V29:V31"/>
    <mergeCell ref="W57:W66"/>
    <mergeCell ref="S71:S72"/>
    <mergeCell ref="T71:T72"/>
    <mergeCell ref="S73:S74"/>
    <mergeCell ref="T73:T74"/>
    <mergeCell ref="S67:S68"/>
    <mergeCell ref="R75:R77"/>
    <mergeCell ref="U75:U77"/>
    <mergeCell ref="V75:V77"/>
    <mergeCell ref="W75:W77"/>
    <mergeCell ref="X84:X85"/>
    <mergeCell ref="R81:R82"/>
    <mergeCell ref="U81:U82"/>
    <mergeCell ref="V81:V82"/>
    <mergeCell ref="W81:W82"/>
    <mergeCell ref="X81:X82"/>
    <mergeCell ref="W42:W43"/>
    <mergeCell ref="S42:S43"/>
    <mergeCell ref="T42:T43"/>
    <mergeCell ref="S23:S28"/>
    <mergeCell ref="W78:W80"/>
    <mergeCell ref="U69:U70"/>
    <mergeCell ref="V69:V70"/>
    <mergeCell ref="T69:T70"/>
    <mergeCell ref="X78:X80"/>
    <mergeCell ref="X69:X70"/>
    <mergeCell ref="X67:X68"/>
    <mergeCell ref="W67:W68"/>
    <mergeCell ref="W73:W74"/>
    <mergeCell ref="X73:X74"/>
    <mergeCell ref="V71:V72"/>
    <mergeCell ref="X46:X47"/>
    <mergeCell ref="A95:A97"/>
    <mergeCell ref="A98:A99"/>
    <mergeCell ref="B95:B99"/>
    <mergeCell ref="C95:C99"/>
    <mergeCell ref="D95:D99"/>
    <mergeCell ref="E95:E99"/>
    <mergeCell ref="F95:F99"/>
    <mergeCell ref="G95:G99"/>
    <mergeCell ref="W3:W4"/>
    <mergeCell ref="T51:T52"/>
    <mergeCell ref="S51:S52"/>
    <mergeCell ref="S91:S9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95:W96"/>
    <mergeCell ref="X95:X96"/>
    <mergeCell ref="O95:O99"/>
    <mergeCell ref="Q95:Q97"/>
    <mergeCell ref="Q98:Q99"/>
    <mergeCell ref="R95:R96"/>
    <mergeCell ref="S95:S96"/>
    <mergeCell ref="T95:T96"/>
    <mergeCell ref="U95:U96"/>
    <mergeCell ref="V95:V96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  <hyperlink ref="W95" r:id="rId25"/>
  </hyperlinks>
  <pageMargins left="0.7" right="0.7" top="0.75" bottom="0.75" header="0.3" footer="0.3"/>
  <pageSetup paperSize="9" orientation="portrait" horizontalDpi="1200" verticalDpi="1200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4" zoomScale="89" zoomScaleNormal="100" workbookViewId="0">
      <pane xSplit="1" topLeftCell="B1" activePane="topRight" state="frozen"/>
      <selection activeCell="A4" sqref="A4"/>
      <selection pane="topRight" activeCell="G3" sqref="G3:G81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406" t="s">
        <v>17</v>
      </c>
      <c r="B1" s="406"/>
      <c r="C1" s="406"/>
      <c r="D1" s="406"/>
      <c r="E1" s="406"/>
      <c r="F1" s="406"/>
      <c r="G1" s="406"/>
      <c r="H1" s="492" t="str">
        <f>"MySQL(" &amp; MAX(O3:O948) &amp; ")"</f>
        <v>MySQL(3390)</v>
      </c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492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44</v>
      </c>
    </row>
    <row r="3" spans="1:23" s="7" customFormat="1" ht="18" customHeight="1" x14ac:dyDescent="0.25">
      <c r="A3" s="407" t="s">
        <v>175</v>
      </c>
      <c r="B3" s="472">
        <v>56</v>
      </c>
      <c r="C3" s="472">
        <v>512</v>
      </c>
      <c r="D3" s="472">
        <v>50</v>
      </c>
      <c r="E3" s="421" t="str">
        <f>TEXT(ROUND(SUM(H3:H81)/B3*100,4),"0.00")</f>
        <v>617.86</v>
      </c>
      <c r="F3" s="421" t="str">
        <f>TEXT(ROUND(SUM(I3:I81)/C3*100,4),"0.00")</f>
        <v>229.10</v>
      </c>
      <c r="G3" s="421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453" t="s">
        <v>135</v>
      </c>
      <c r="Q3" s="414" t="s">
        <v>38</v>
      </c>
      <c r="R3" s="473"/>
      <c r="S3" s="473"/>
      <c r="T3" s="453" t="s">
        <v>613</v>
      </c>
      <c r="U3" s="478"/>
      <c r="V3" s="478"/>
      <c r="W3" s="470">
        <v>43612</v>
      </c>
    </row>
    <row r="4" spans="1:23" s="7" customFormat="1" ht="18" customHeight="1" x14ac:dyDescent="0.25">
      <c r="A4" s="407"/>
      <c r="B4" s="472"/>
      <c r="C4" s="472"/>
      <c r="D4" s="472"/>
      <c r="E4" s="422"/>
      <c r="F4" s="422"/>
      <c r="G4" s="422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475"/>
      <c r="Q4" s="414"/>
      <c r="R4" s="491"/>
      <c r="S4" s="491"/>
      <c r="T4" s="491"/>
      <c r="U4" s="496"/>
      <c r="V4" s="496"/>
      <c r="W4" s="470"/>
    </row>
    <row r="5" spans="1:23" s="7" customFormat="1" ht="18" customHeight="1" x14ac:dyDescent="0.25">
      <c r="A5" s="408"/>
      <c r="B5" s="472"/>
      <c r="C5" s="472"/>
      <c r="D5" s="472"/>
      <c r="E5" s="422"/>
      <c r="F5" s="422"/>
      <c r="G5" s="422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491"/>
      <c r="Q5" s="414"/>
      <c r="R5" s="491"/>
      <c r="S5" s="491"/>
      <c r="T5" s="491"/>
      <c r="U5" s="496"/>
      <c r="V5" s="496"/>
      <c r="W5" s="470"/>
    </row>
    <row r="6" spans="1:23" s="7" customFormat="1" ht="18" customHeight="1" x14ac:dyDescent="0.25">
      <c r="A6" s="408"/>
      <c r="B6" s="472"/>
      <c r="C6" s="472"/>
      <c r="D6" s="472"/>
      <c r="E6" s="422"/>
      <c r="F6" s="422"/>
      <c r="G6" s="422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491"/>
      <c r="Q6" s="414"/>
      <c r="R6" s="491"/>
      <c r="S6" s="491"/>
      <c r="T6" s="491"/>
      <c r="U6" s="496"/>
      <c r="V6" s="496"/>
      <c r="W6" s="470"/>
    </row>
    <row r="7" spans="1:23" s="7" customFormat="1" ht="18" customHeight="1" x14ac:dyDescent="0.25">
      <c r="A7" s="408"/>
      <c r="B7" s="472"/>
      <c r="C7" s="472"/>
      <c r="D7" s="472"/>
      <c r="E7" s="422"/>
      <c r="F7" s="422"/>
      <c r="G7" s="422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491"/>
      <c r="Q7" s="414"/>
      <c r="R7" s="491"/>
      <c r="S7" s="491"/>
      <c r="T7" s="491"/>
      <c r="U7" s="496"/>
      <c r="V7" s="496"/>
      <c r="W7" s="470"/>
    </row>
    <row r="8" spans="1:23" s="7" customFormat="1" ht="18" customHeight="1" x14ac:dyDescent="0.25">
      <c r="A8" s="408"/>
      <c r="B8" s="472"/>
      <c r="C8" s="472"/>
      <c r="D8" s="472"/>
      <c r="E8" s="422"/>
      <c r="F8" s="422"/>
      <c r="G8" s="422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491"/>
      <c r="Q8" s="414"/>
      <c r="R8" s="474"/>
      <c r="S8" s="474"/>
      <c r="T8" s="474"/>
      <c r="U8" s="452"/>
      <c r="V8" s="452"/>
      <c r="W8" s="470"/>
    </row>
    <row r="9" spans="1:23" s="7" customFormat="1" ht="18" customHeight="1" x14ac:dyDescent="0.25">
      <c r="A9" s="408"/>
      <c r="B9" s="472"/>
      <c r="C9" s="472"/>
      <c r="D9" s="472"/>
      <c r="E9" s="422"/>
      <c r="F9" s="422"/>
      <c r="G9" s="422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491"/>
      <c r="Q9" s="324" t="s">
        <v>633</v>
      </c>
      <c r="R9" s="270"/>
      <c r="S9" s="276"/>
      <c r="T9" s="324" t="s">
        <v>634</v>
      </c>
      <c r="U9" s="186" t="s">
        <v>635</v>
      </c>
      <c r="V9" s="333" t="s">
        <v>636</v>
      </c>
      <c r="W9" s="28">
        <v>43665</v>
      </c>
    </row>
    <row r="10" spans="1:23" s="7" customFormat="1" ht="18" customHeight="1" x14ac:dyDescent="0.25">
      <c r="A10" s="408"/>
      <c r="B10" s="472"/>
      <c r="C10" s="472"/>
      <c r="D10" s="472"/>
      <c r="E10" s="422"/>
      <c r="F10" s="422"/>
      <c r="G10" s="422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491"/>
      <c r="Q10" s="473" t="s">
        <v>73</v>
      </c>
      <c r="R10" s="473"/>
      <c r="S10" s="473"/>
      <c r="T10" s="453" t="s">
        <v>626</v>
      </c>
      <c r="U10" s="476" t="s">
        <v>627</v>
      </c>
      <c r="V10" s="451" t="s">
        <v>628</v>
      </c>
      <c r="W10" s="467">
        <v>43734</v>
      </c>
    </row>
    <row r="11" spans="1:23" s="7" customFormat="1" ht="18" customHeight="1" x14ac:dyDescent="0.25">
      <c r="A11" s="408"/>
      <c r="B11" s="472"/>
      <c r="C11" s="472"/>
      <c r="D11" s="472"/>
      <c r="E11" s="422"/>
      <c r="F11" s="422"/>
      <c r="G11" s="422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491"/>
      <c r="Q11" s="491"/>
      <c r="R11" s="491"/>
      <c r="S11" s="491"/>
      <c r="T11" s="475"/>
      <c r="U11" s="488"/>
      <c r="V11" s="489"/>
      <c r="W11" s="468"/>
    </row>
    <row r="12" spans="1:23" s="7" customFormat="1" ht="18" customHeight="1" x14ac:dyDescent="0.25">
      <c r="A12" s="408"/>
      <c r="B12" s="472"/>
      <c r="C12" s="472"/>
      <c r="D12" s="472"/>
      <c r="E12" s="422"/>
      <c r="F12" s="422"/>
      <c r="G12" s="422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491"/>
      <c r="Q12" s="491"/>
      <c r="R12" s="491"/>
      <c r="S12" s="491"/>
      <c r="T12" s="475"/>
      <c r="U12" s="488"/>
      <c r="V12" s="489"/>
      <c r="W12" s="468"/>
    </row>
    <row r="13" spans="1:23" s="7" customFormat="1" ht="18" customHeight="1" x14ac:dyDescent="0.25">
      <c r="A13" s="408"/>
      <c r="B13" s="472"/>
      <c r="C13" s="472"/>
      <c r="D13" s="472"/>
      <c r="E13" s="422"/>
      <c r="F13" s="422"/>
      <c r="G13" s="422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491"/>
      <c r="Q13" s="474"/>
      <c r="R13" s="474"/>
      <c r="S13" s="474"/>
      <c r="T13" s="454"/>
      <c r="U13" s="477"/>
      <c r="V13" s="490"/>
      <c r="W13" s="469"/>
    </row>
    <row r="14" spans="1:23" s="7" customFormat="1" ht="28.8" x14ac:dyDescent="0.25">
      <c r="A14" s="408"/>
      <c r="B14" s="472"/>
      <c r="C14" s="472"/>
      <c r="D14" s="472"/>
      <c r="E14" s="422"/>
      <c r="F14" s="422"/>
      <c r="G14" s="422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491"/>
      <c r="Q14" s="329" t="s">
        <v>629</v>
      </c>
      <c r="R14" s="328"/>
      <c r="S14" s="328"/>
      <c r="T14" s="328" t="s">
        <v>630</v>
      </c>
      <c r="U14" s="330" t="s">
        <v>631</v>
      </c>
      <c r="V14" s="334" t="s">
        <v>632</v>
      </c>
      <c r="W14" s="29">
        <v>43749</v>
      </c>
    </row>
    <row r="15" spans="1:23" s="7" customFormat="1" ht="18" customHeight="1" x14ac:dyDescent="0.25">
      <c r="A15" s="408"/>
      <c r="B15" s="472"/>
      <c r="C15" s="472"/>
      <c r="D15" s="472"/>
      <c r="E15" s="422"/>
      <c r="F15" s="422"/>
      <c r="G15" s="422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491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408"/>
      <c r="B16" s="472"/>
      <c r="C16" s="472"/>
      <c r="D16" s="472"/>
      <c r="E16" s="422"/>
      <c r="F16" s="422"/>
      <c r="G16" s="422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491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408"/>
      <c r="B17" s="472"/>
      <c r="C17" s="472"/>
      <c r="D17" s="472"/>
      <c r="E17" s="422"/>
      <c r="F17" s="422"/>
      <c r="G17" s="422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491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408"/>
      <c r="B18" s="472"/>
      <c r="C18" s="472"/>
      <c r="D18" s="472"/>
      <c r="E18" s="422"/>
      <c r="F18" s="422"/>
      <c r="G18" s="422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491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408"/>
      <c r="B19" s="472"/>
      <c r="C19" s="472"/>
      <c r="D19" s="472"/>
      <c r="E19" s="422"/>
      <c r="F19" s="422"/>
      <c r="G19" s="422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491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408"/>
      <c r="B20" s="472"/>
      <c r="C20" s="472"/>
      <c r="D20" s="472"/>
      <c r="E20" s="422"/>
      <c r="F20" s="422"/>
      <c r="G20" s="422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310</v>
      </c>
      <c r="N20" s="264"/>
      <c r="O20" s="178">
        <v>3367</v>
      </c>
      <c r="P20" s="491"/>
      <c r="Q20" s="179" t="s">
        <v>307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408"/>
      <c r="B21" s="472"/>
      <c r="C21" s="472"/>
      <c r="D21" s="472"/>
      <c r="E21" s="422"/>
      <c r="F21" s="422"/>
      <c r="G21" s="422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361</v>
      </c>
      <c r="N21" s="264"/>
      <c r="O21" s="178">
        <v>3370</v>
      </c>
      <c r="P21" s="491"/>
      <c r="Q21" s="179" t="s">
        <v>349</v>
      </c>
      <c r="R21" s="271"/>
      <c r="S21" s="280"/>
      <c r="T21" s="180" t="s">
        <v>351</v>
      </c>
      <c r="U21" s="189" t="s">
        <v>360</v>
      </c>
      <c r="V21" s="204" t="s">
        <v>375</v>
      </c>
      <c r="W21" s="181">
        <v>43962</v>
      </c>
    </row>
    <row r="22" spans="1:23" s="7" customFormat="1" ht="28.8" x14ac:dyDescent="0.25">
      <c r="A22" s="408"/>
      <c r="B22" s="472"/>
      <c r="C22" s="472"/>
      <c r="D22" s="472"/>
      <c r="E22" s="422"/>
      <c r="F22" s="422"/>
      <c r="G22" s="422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362</v>
      </c>
      <c r="N22" s="264"/>
      <c r="O22" s="211">
        <v>3371</v>
      </c>
      <c r="P22" s="491"/>
      <c r="Q22" s="216" t="s">
        <v>355</v>
      </c>
      <c r="R22" s="271"/>
      <c r="S22" s="280"/>
      <c r="T22" s="213" t="s">
        <v>356</v>
      </c>
      <c r="U22" s="214" t="s">
        <v>364</v>
      </c>
      <c r="V22" s="204" t="s">
        <v>374</v>
      </c>
      <c r="W22" s="212">
        <v>43962</v>
      </c>
    </row>
    <row r="23" spans="1:23" s="7" customFormat="1" x14ac:dyDescent="0.25">
      <c r="A23" s="408"/>
      <c r="B23" s="472"/>
      <c r="C23" s="472"/>
      <c r="D23" s="472"/>
      <c r="E23" s="422"/>
      <c r="F23" s="422"/>
      <c r="G23" s="422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408</v>
      </c>
      <c r="N23" s="264"/>
      <c r="O23" s="227">
        <v>3374</v>
      </c>
      <c r="P23" s="491"/>
      <c r="Q23" s="232" t="s">
        <v>404</v>
      </c>
      <c r="R23" s="271"/>
      <c r="S23" s="280"/>
      <c r="T23" s="230" t="s">
        <v>405</v>
      </c>
      <c r="U23" s="231" t="s">
        <v>406</v>
      </c>
      <c r="V23" s="204" t="s">
        <v>407</v>
      </c>
      <c r="W23" s="233">
        <v>43978</v>
      </c>
    </row>
    <row r="24" spans="1:23" s="7" customFormat="1" ht="28.8" x14ac:dyDescent="0.25">
      <c r="A24" s="408"/>
      <c r="B24" s="472"/>
      <c r="C24" s="472"/>
      <c r="D24" s="472"/>
      <c r="E24" s="422"/>
      <c r="F24" s="422"/>
      <c r="G24" s="422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445</v>
      </c>
      <c r="N24" s="453" t="s">
        <v>530</v>
      </c>
      <c r="O24" s="252">
        <v>3377</v>
      </c>
      <c r="P24" s="491"/>
      <c r="Q24" s="256" t="s">
        <v>446</v>
      </c>
      <c r="R24" s="271"/>
      <c r="S24" s="280"/>
      <c r="T24" s="253" t="s">
        <v>447</v>
      </c>
      <c r="U24" s="254" t="s">
        <v>448</v>
      </c>
      <c r="V24" s="204" t="s">
        <v>449</v>
      </c>
      <c r="W24" s="257">
        <v>43985</v>
      </c>
    </row>
    <row r="25" spans="1:23" s="7" customFormat="1" ht="28.8" x14ac:dyDescent="0.25">
      <c r="A25" s="408"/>
      <c r="B25" s="472"/>
      <c r="C25" s="472"/>
      <c r="D25" s="472"/>
      <c r="E25" s="422"/>
      <c r="F25" s="422"/>
      <c r="G25" s="422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481</v>
      </c>
      <c r="N25" s="475"/>
      <c r="O25" s="295">
        <v>3380</v>
      </c>
      <c r="P25" s="491"/>
      <c r="Q25" s="299" t="s">
        <v>506</v>
      </c>
      <c r="R25" s="296" t="s">
        <v>505</v>
      </c>
      <c r="S25" s="296" t="s">
        <v>508</v>
      </c>
      <c r="T25" s="296" t="s">
        <v>478</v>
      </c>
      <c r="U25" s="297" t="s">
        <v>479</v>
      </c>
      <c r="V25" s="204" t="s">
        <v>480</v>
      </c>
      <c r="W25" s="298">
        <v>43994</v>
      </c>
    </row>
    <row r="26" spans="1:23" s="7" customFormat="1" x14ac:dyDescent="0.25">
      <c r="A26" s="408"/>
      <c r="B26" s="472"/>
      <c r="C26" s="472"/>
      <c r="D26" s="472"/>
      <c r="E26" s="422"/>
      <c r="F26" s="422"/>
      <c r="G26" s="422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555</v>
      </c>
      <c r="N26" s="475"/>
      <c r="O26" s="318">
        <v>3383</v>
      </c>
      <c r="P26" s="491"/>
      <c r="Q26" s="322" t="s">
        <v>546</v>
      </c>
      <c r="R26" s="320" t="s">
        <v>544</v>
      </c>
      <c r="S26" s="320" t="s">
        <v>545</v>
      </c>
      <c r="T26" s="320" t="s">
        <v>552</v>
      </c>
      <c r="U26" s="321" t="s">
        <v>553</v>
      </c>
      <c r="V26" s="204" t="s">
        <v>554</v>
      </c>
      <c r="W26" s="319">
        <v>44034</v>
      </c>
    </row>
    <row r="27" spans="1:23" s="7" customFormat="1" ht="28.8" x14ac:dyDescent="0.25">
      <c r="A27" s="408"/>
      <c r="B27" s="472"/>
      <c r="C27" s="472"/>
      <c r="D27" s="472"/>
      <c r="E27" s="422"/>
      <c r="F27" s="422"/>
      <c r="G27" s="422"/>
      <c r="H27" s="343">
        <v>4</v>
      </c>
      <c r="I27" s="343">
        <f>ROUND(J27+(K27*2/1024),0)</f>
        <v>8</v>
      </c>
      <c r="J27" s="158">
        <v>4</v>
      </c>
      <c r="K27" s="158">
        <v>2000</v>
      </c>
      <c r="L27" s="343">
        <v>420</v>
      </c>
      <c r="M27" s="342" t="s">
        <v>594</v>
      </c>
      <c r="N27" s="475"/>
      <c r="O27" s="343">
        <v>3386</v>
      </c>
      <c r="P27" s="491"/>
      <c r="Q27" s="348" t="s">
        <v>590</v>
      </c>
      <c r="R27" s="344"/>
      <c r="S27" s="344"/>
      <c r="T27" s="344" t="s">
        <v>591</v>
      </c>
      <c r="U27" s="345" t="s">
        <v>592</v>
      </c>
      <c r="V27" s="350" t="s">
        <v>593</v>
      </c>
      <c r="W27" s="346">
        <v>44056</v>
      </c>
    </row>
    <row r="28" spans="1:23" s="7" customFormat="1" ht="43.2" x14ac:dyDescent="0.25">
      <c r="A28" s="408"/>
      <c r="B28" s="472"/>
      <c r="C28" s="472"/>
      <c r="D28" s="472"/>
      <c r="E28" s="422"/>
      <c r="F28" s="422"/>
      <c r="G28" s="422"/>
      <c r="H28" s="369">
        <v>4</v>
      </c>
      <c r="I28" s="369">
        <f>ROUND(J28+(K28*2/1024),0)</f>
        <v>8</v>
      </c>
      <c r="J28" s="158">
        <v>4</v>
      </c>
      <c r="K28" s="158">
        <v>2000</v>
      </c>
      <c r="L28" s="369">
        <v>420</v>
      </c>
      <c r="M28" s="368" t="s">
        <v>657</v>
      </c>
      <c r="N28" s="475"/>
      <c r="O28" s="369">
        <v>3389</v>
      </c>
      <c r="P28" s="491"/>
      <c r="Q28" s="373" t="s">
        <v>653</v>
      </c>
      <c r="R28" s="371"/>
      <c r="S28" s="371"/>
      <c r="T28" s="371" t="s">
        <v>654</v>
      </c>
      <c r="U28" s="372" t="s">
        <v>655</v>
      </c>
      <c r="V28" s="374" t="s">
        <v>656</v>
      </c>
      <c r="W28" s="370">
        <v>44075</v>
      </c>
    </row>
    <row r="29" spans="1:23" s="7" customFormat="1" ht="28.8" x14ac:dyDescent="0.25">
      <c r="A29" s="408"/>
      <c r="B29" s="472"/>
      <c r="C29" s="472"/>
      <c r="D29" s="472"/>
      <c r="E29" s="422"/>
      <c r="F29" s="422"/>
      <c r="G29" s="422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683</v>
      </c>
      <c r="N29" s="454"/>
      <c r="O29" s="11">
        <v>3390</v>
      </c>
      <c r="P29" s="474"/>
      <c r="Q29" s="40" t="s">
        <v>684</v>
      </c>
      <c r="R29" s="271"/>
      <c r="S29" s="280"/>
      <c r="T29" s="180" t="s">
        <v>686</v>
      </c>
      <c r="U29" s="189" t="s">
        <v>687</v>
      </c>
      <c r="V29" s="374" t="s">
        <v>688</v>
      </c>
      <c r="W29" s="346">
        <v>44085</v>
      </c>
    </row>
    <row r="30" spans="1:23" s="9" customFormat="1" ht="18" customHeight="1" x14ac:dyDescent="0.25">
      <c r="A30" s="409" t="s">
        <v>176</v>
      </c>
      <c r="B30" s="472"/>
      <c r="C30" s="472"/>
      <c r="D30" s="472"/>
      <c r="E30" s="422"/>
      <c r="F30" s="422"/>
      <c r="G30" s="422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33" t="s">
        <v>51</v>
      </c>
      <c r="Q30" s="412" t="s">
        <v>37</v>
      </c>
      <c r="R30" s="449"/>
      <c r="S30" s="449"/>
      <c r="T30" s="433" t="s">
        <v>613</v>
      </c>
      <c r="U30" s="497"/>
      <c r="V30" s="497"/>
      <c r="W30" s="494">
        <v>43612</v>
      </c>
    </row>
    <row r="31" spans="1:23" s="9" customFormat="1" ht="18" customHeight="1" x14ac:dyDescent="0.25">
      <c r="A31" s="409"/>
      <c r="B31" s="472"/>
      <c r="C31" s="472"/>
      <c r="D31" s="472"/>
      <c r="E31" s="422"/>
      <c r="F31" s="422"/>
      <c r="G31" s="422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50"/>
      <c r="Q31" s="412"/>
      <c r="R31" s="450"/>
      <c r="S31" s="450"/>
      <c r="T31" s="450"/>
      <c r="U31" s="498"/>
      <c r="V31" s="498"/>
      <c r="W31" s="494"/>
    </row>
    <row r="32" spans="1:23" s="9" customFormat="1" ht="18" customHeight="1" x14ac:dyDescent="0.25">
      <c r="A32" s="410"/>
      <c r="B32" s="472"/>
      <c r="C32" s="472"/>
      <c r="D32" s="472"/>
      <c r="E32" s="422"/>
      <c r="F32" s="422"/>
      <c r="G32" s="422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50"/>
      <c r="Q32" s="412"/>
      <c r="R32" s="450"/>
      <c r="S32" s="450"/>
      <c r="T32" s="450"/>
      <c r="U32" s="498"/>
      <c r="V32" s="498"/>
      <c r="W32" s="494"/>
    </row>
    <row r="33" spans="1:23" s="9" customFormat="1" ht="18" customHeight="1" x14ac:dyDescent="0.25">
      <c r="A33" s="410"/>
      <c r="B33" s="472"/>
      <c r="C33" s="472"/>
      <c r="D33" s="472"/>
      <c r="E33" s="422"/>
      <c r="F33" s="422"/>
      <c r="G33" s="422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50"/>
      <c r="Q33" s="412"/>
      <c r="R33" s="450"/>
      <c r="S33" s="450"/>
      <c r="T33" s="450"/>
      <c r="U33" s="498"/>
      <c r="V33" s="498"/>
      <c r="W33" s="494"/>
    </row>
    <row r="34" spans="1:23" s="9" customFormat="1" ht="18" customHeight="1" x14ac:dyDescent="0.25">
      <c r="A34" s="410"/>
      <c r="B34" s="472"/>
      <c r="C34" s="472"/>
      <c r="D34" s="472"/>
      <c r="E34" s="422"/>
      <c r="F34" s="422"/>
      <c r="G34" s="422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50"/>
      <c r="Q34" s="412"/>
      <c r="R34" s="450"/>
      <c r="S34" s="450"/>
      <c r="T34" s="450"/>
      <c r="U34" s="498"/>
      <c r="V34" s="498"/>
      <c r="W34" s="494"/>
    </row>
    <row r="35" spans="1:23" s="9" customFormat="1" ht="18" customHeight="1" x14ac:dyDescent="0.25">
      <c r="A35" s="410"/>
      <c r="B35" s="472"/>
      <c r="C35" s="472"/>
      <c r="D35" s="472"/>
      <c r="E35" s="422"/>
      <c r="F35" s="422"/>
      <c r="G35" s="422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50"/>
      <c r="Q35" s="412"/>
      <c r="R35" s="450"/>
      <c r="S35" s="450"/>
      <c r="T35" s="450"/>
      <c r="U35" s="498"/>
      <c r="V35" s="498"/>
      <c r="W35" s="494"/>
    </row>
    <row r="36" spans="1:23" s="9" customFormat="1" ht="18" customHeight="1" x14ac:dyDescent="0.25">
      <c r="A36" s="410"/>
      <c r="B36" s="472"/>
      <c r="C36" s="472"/>
      <c r="D36" s="472"/>
      <c r="E36" s="422"/>
      <c r="F36" s="422"/>
      <c r="G36" s="422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50"/>
      <c r="Q36" s="412"/>
      <c r="R36" s="450"/>
      <c r="S36" s="450"/>
      <c r="T36" s="450"/>
      <c r="U36" s="498"/>
      <c r="V36" s="498"/>
      <c r="W36" s="494"/>
    </row>
    <row r="37" spans="1:23" s="9" customFormat="1" ht="18" customHeight="1" x14ac:dyDescent="0.25">
      <c r="A37" s="410"/>
      <c r="B37" s="472"/>
      <c r="C37" s="472"/>
      <c r="D37" s="472"/>
      <c r="E37" s="422"/>
      <c r="F37" s="422"/>
      <c r="G37" s="422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50"/>
      <c r="Q37" s="412"/>
      <c r="R37" s="450"/>
      <c r="S37" s="450"/>
      <c r="T37" s="450"/>
      <c r="U37" s="498"/>
      <c r="V37" s="498"/>
      <c r="W37" s="494"/>
    </row>
    <row r="38" spans="1:23" s="9" customFormat="1" ht="18" customHeight="1" x14ac:dyDescent="0.25">
      <c r="A38" s="410"/>
      <c r="B38" s="472"/>
      <c r="C38" s="472"/>
      <c r="D38" s="472"/>
      <c r="E38" s="422"/>
      <c r="F38" s="422"/>
      <c r="G38" s="422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50"/>
      <c r="Q38" s="412"/>
      <c r="R38" s="443"/>
      <c r="S38" s="443"/>
      <c r="T38" s="443"/>
      <c r="U38" s="499"/>
      <c r="V38" s="499"/>
      <c r="W38" s="494"/>
    </row>
    <row r="39" spans="1:23" s="9" customFormat="1" ht="18" customHeight="1" x14ac:dyDescent="0.25">
      <c r="A39" s="410"/>
      <c r="B39" s="472"/>
      <c r="C39" s="472"/>
      <c r="D39" s="472"/>
      <c r="E39" s="422"/>
      <c r="F39" s="422"/>
      <c r="G39" s="422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50"/>
      <c r="Q39" s="449" t="s">
        <v>73</v>
      </c>
      <c r="R39" s="449"/>
      <c r="S39" s="449"/>
      <c r="T39" s="433" t="s">
        <v>626</v>
      </c>
      <c r="U39" s="482" t="s">
        <v>627</v>
      </c>
      <c r="V39" s="485" t="s">
        <v>628</v>
      </c>
      <c r="W39" s="436">
        <v>43734</v>
      </c>
    </row>
    <row r="40" spans="1:23" s="9" customFormat="1" ht="18" customHeight="1" x14ac:dyDescent="0.25">
      <c r="A40" s="410"/>
      <c r="B40" s="472"/>
      <c r="C40" s="472"/>
      <c r="D40" s="472"/>
      <c r="E40" s="422"/>
      <c r="F40" s="422"/>
      <c r="G40" s="422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50"/>
      <c r="Q40" s="450"/>
      <c r="R40" s="450"/>
      <c r="S40" s="450"/>
      <c r="T40" s="434"/>
      <c r="U40" s="483"/>
      <c r="V40" s="486"/>
      <c r="W40" s="495"/>
    </row>
    <row r="41" spans="1:23" s="9" customFormat="1" ht="18" customHeight="1" x14ac:dyDescent="0.25">
      <c r="A41" s="410"/>
      <c r="B41" s="472"/>
      <c r="C41" s="472"/>
      <c r="D41" s="472"/>
      <c r="E41" s="422"/>
      <c r="F41" s="422"/>
      <c r="G41" s="422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50"/>
      <c r="Q41" s="450"/>
      <c r="R41" s="450"/>
      <c r="S41" s="450"/>
      <c r="T41" s="434"/>
      <c r="U41" s="483"/>
      <c r="V41" s="486"/>
      <c r="W41" s="495"/>
    </row>
    <row r="42" spans="1:23" s="9" customFormat="1" ht="18" customHeight="1" x14ac:dyDescent="0.25">
      <c r="A42" s="410"/>
      <c r="B42" s="472"/>
      <c r="C42" s="472"/>
      <c r="D42" s="472"/>
      <c r="E42" s="422"/>
      <c r="F42" s="422"/>
      <c r="G42" s="422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50"/>
      <c r="Q42" s="443"/>
      <c r="R42" s="443"/>
      <c r="S42" s="443"/>
      <c r="T42" s="435"/>
      <c r="U42" s="484"/>
      <c r="V42" s="487"/>
      <c r="W42" s="495"/>
    </row>
    <row r="43" spans="1:23" s="9" customFormat="1" ht="28.8" x14ac:dyDescent="0.25">
      <c r="A43" s="410"/>
      <c r="B43" s="472"/>
      <c r="C43" s="472"/>
      <c r="D43" s="472"/>
      <c r="E43" s="422"/>
      <c r="F43" s="422"/>
      <c r="G43" s="422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50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410"/>
      <c r="B44" s="472"/>
      <c r="C44" s="472"/>
      <c r="D44" s="472"/>
      <c r="E44" s="422"/>
      <c r="F44" s="422"/>
      <c r="G44" s="422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50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410"/>
      <c r="B45" s="472"/>
      <c r="C45" s="472"/>
      <c r="D45" s="472"/>
      <c r="E45" s="422"/>
      <c r="F45" s="422"/>
      <c r="G45" s="422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450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410"/>
      <c r="B46" s="472"/>
      <c r="C46" s="472"/>
      <c r="D46" s="472"/>
      <c r="E46" s="422"/>
      <c r="F46" s="422"/>
      <c r="G46" s="422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529</v>
      </c>
      <c r="O46" s="117">
        <v>3359</v>
      </c>
      <c r="P46" s="450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410"/>
      <c r="B47" s="472"/>
      <c r="C47" s="472"/>
      <c r="D47" s="472"/>
      <c r="E47" s="422"/>
      <c r="F47" s="422"/>
      <c r="G47" s="422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450"/>
      <c r="Q47" s="41" t="s">
        <v>609</v>
      </c>
      <c r="R47" s="41" t="s">
        <v>608</v>
      </c>
      <c r="S47" s="41" t="s">
        <v>607</v>
      </c>
      <c r="T47" s="41" t="s">
        <v>610</v>
      </c>
      <c r="U47" s="191" t="s">
        <v>611</v>
      </c>
      <c r="V47" s="300" t="s">
        <v>612</v>
      </c>
      <c r="W47" s="149">
        <v>43909</v>
      </c>
    </row>
    <row r="48" spans="1:23" s="9" customFormat="1" x14ac:dyDescent="0.25">
      <c r="A48" s="410"/>
      <c r="B48" s="472"/>
      <c r="C48" s="472"/>
      <c r="D48" s="472"/>
      <c r="E48" s="422"/>
      <c r="F48" s="422"/>
      <c r="G48" s="422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450"/>
      <c r="Q48" s="41" t="s">
        <v>600</v>
      </c>
      <c r="R48" s="41" t="s">
        <v>544</v>
      </c>
      <c r="S48" s="41" t="s">
        <v>545</v>
      </c>
      <c r="T48" s="41" t="s">
        <v>541</v>
      </c>
      <c r="U48" s="191" t="s">
        <v>542</v>
      </c>
      <c r="V48" s="300" t="s">
        <v>543</v>
      </c>
      <c r="W48" s="175">
        <v>43928</v>
      </c>
    </row>
    <row r="49" spans="1:23" s="9" customFormat="1" x14ac:dyDescent="0.25">
      <c r="A49" s="410"/>
      <c r="B49" s="472"/>
      <c r="C49" s="472"/>
      <c r="D49" s="472"/>
      <c r="E49" s="422"/>
      <c r="F49" s="422"/>
      <c r="G49" s="422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315</v>
      </c>
      <c r="N49" s="266"/>
      <c r="O49" s="196">
        <v>3368</v>
      </c>
      <c r="P49" s="450"/>
      <c r="Q49" s="41" t="s">
        <v>312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410"/>
      <c r="B50" s="472"/>
      <c r="C50" s="472"/>
      <c r="D50" s="472"/>
      <c r="E50" s="422"/>
      <c r="F50" s="422"/>
      <c r="G50" s="422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380</v>
      </c>
      <c r="N50" s="266"/>
      <c r="O50" s="229">
        <v>3372</v>
      </c>
      <c r="P50" s="450"/>
      <c r="Q50" s="41" t="s">
        <v>517</v>
      </c>
      <c r="R50" s="235"/>
      <c r="S50" s="235"/>
      <c r="T50" s="235" t="s">
        <v>371</v>
      </c>
      <c r="U50" s="236" t="s">
        <v>372</v>
      </c>
      <c r="V50" s="237" t="s">
        <v>373</v>
      </c>
      <c r="W50" s="234">
        <v>43963</v>
      </c>
    </row>
    <row r="51" spans="1:23" s="9" customFormat="1" ht="28.8" x14ac:dyDescent="0.25">
      <c r="A51" s="410"/>
      <c r="B51" s="472"/>
      <c r="C51" s="472"/>
      <c r="D51" s="472"/>
      <c r="E51" s="422"/>
      <c r="F51" s="422"/>
      <c r="G51" s="422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436</v>
      </c>
      <c r="N51" s="266"/>
      <c r="O51" s="239">
        <v>3375</v>
      </c>
      <c r="P51" s="450"/>
      <c r="Q51" s="41" t="s">
        <v>516</v>
      </c>
      <c r="R51" s="235"/>
      <c r="S51" s="235"/>
      <c r="T51" s="235" t="s">
        <v>433</v>
      </c>
      <c r="U51" s="236" t="s">
        <v>434</v>
      </c>
      <c r="V51" s="237" t="s">
        <v>435</v>
      </c>
      <c r="W51" s="240">
        <v>43984</v>
      </c>
    </row>
    <row r="52" spans="1:23" s="9" customFormat="1" x14ac:dyDescent="0.25">
      <c r="A52" s="410"/>
      <c r="B52" s="472"/>
      <c r="C52" s="472"/>
      <c r="D52" s="472"/>
      <c r="E52" s="422"/>
      <c r="F52" s="422"/>
      <c r="G52" s="422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450</v>
      </c>
      <c r="N52" s="266" t="s">
        <v>511</v>
      </c>
      <c r="O52" s="267">
        <v>3378</v>
      </c>
      <c r="P52" s="450"/>
      <c r="Q52" s="41" t="s">
        <v>513</v>
      </c>
      <c r="R52" s="235" t="s">
        <v>513</v>
      </c>
      <c r="S52" s="235" t="s">
        <v>512</v>
      </c>
      <c r="T52" s="235" t="s">
        <v>451</v>
      </c>
      <c r="U52" s="236" t="s">
        <v>452</v>
      </c>
      <c r="V52" s="237" t="s">
        <v>453</v>
      </c>
      <c r="W52" s="268">
        <v>43987</v>
      </c>
    </row>
    <row r="53" spans="1:23" s="9" customFormat="1" ht="28.8" x14ac:dyDescent="0.25">
      <c r="A53" s="410"/>
      <c r="B53" s="472"/>
      <c r="C53" s="472"/>
      <c r="D53" s="472"/>
      <c r="E53" s="422"/>
      <c r="F53" s="422"/>
      <c r="G53" s="422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488</v>
      </c>
      <c r="N53" s="303" t="s">
        <v>485</v>
      </c>
      <c r="O53" s="304">
        <v>3381</v>
      </c>
      <c r="P53" s="450"/>
      <c r="Q53" s="41" t="s">
        <v>601</v>
      </c>
      <c r="R53" s="235" t="s">
        <v>515</v>
      </c>
      <c r="S53" s="235" t="s">
        <v>514</v>
      </c>
      <c r="T53" s="235" t="s">
        <v>489</v>
      </c>
      <c r="U53" s="236" t="s">
        <v>490</v>
      </c>
      <c r="V53" s="237" t="s">
        <v>491</v>
      </c>
      <c r="W53" s="305">
        <v>43998</v>
      </c>
    </row>
    <row r="54" spans="1:23" s="9" customFormat="1" ht="28.8" x14ac:dyDescent="0.25">
      <c r="A54" s="410"/>
      <c r="B54" s="472"/>
      <c r="C54" s="472"/>
      <c r="D54" s="472"/>
      <c r="E54" s="422"/>
      <c r="F54" s="422"/>
      <c r="G54" s="422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562</v>
      </c>
      <c r="N54" s="326" t="s">
        <v>485</v>
      </c>
      <c r="O54" s="327">
        <v>3384</v>
      </c>
      <c r="P54" s="450"/>
      <c r="Q54" s="41" t="s">
        <v>556</v>
      </c>
      <c r="R54" s="235"/>
      <c r="S54" s="235"/>
      <c r="T54" s="235" t="s">
        <v>557</v>
      </c>
      <c r="U54" s="236" t="s">
        <v>558</v>
      </c>
      <c r="V54" s="237" t="s">
        <v>559</v>
      </c>
      <c r="W54" s="331">
        <v>44048</v>
      </c>
    </row>
    <row r="55" spans="1:23" s="9" customFormat="1" x14ac:dyDescent="0.25">
      <c r="A55" s="410"/>
      <c r="B55" s="472"/>
      <c r="C55" s="472"/>
      <c r="D55" s="472"/>
      <c r="E55" s="422"/>
      <c r="F55" s="422"/>
      <c r="G55" s="422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598</v>
      </c>
      <c r="N55" s="266" t="s">
        <v>493</v>
      </c>
      <c r="O55" s="224">
        <v>3387</v>
      </c>
      <c r="P55" s="450"/>
      <c r="Q55" s="41" t="s">
        <v>603</v>
      </c>
      <c r="R55" s="235"/>
      <c r="S55" s="235"/>
      <c r="T55" s="235" t="s">
        <v>604</v>
      </c>
      <c r="U55" s="236" t="s">
        <v>605</v>
      </c>
      <c r="V55" s="237" t="s">
        <v>606</v>
      </c>
      <c r="W55" s="225">
        <v>44063</v>
      </c>
    </row>
    <row r="56" spans="1:23" s="7" customFormat="1" ht="18" customHeight="1" x14ac:dyDescent="0.25">
      <c r="A56" s="407" t="s">
        <v>131</v>
      </c>
      <c r="B56" s="472"/>
      <c r="C56" s="472"/>
      <c r="D56" s="472"/>
      <c r="E56" s="422"/>
      <c r="F56" s="422"/>
      <c r="G56" s="422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453" t="s">
        <v>302</v>
      </c>
      <c r="Q56" s="414" t="s">
        <v>37</v>
      </c>
      <c r="R56" s="473"/>
      <c r="S56" s="473"/>
      <c r="T56" s="453" t="s">
        <v>613</v>
      </c>
      <c r="U56" s="478"/>
      <c r="V56" s="478"/>
      <c r="W56" s="470">
        <v>43612</v>
      </c>
    </row>
    <row r="57" spans="1:23" s="7" customFormat="1" ht="18" customHeight="1" x14ac:dyDescent="0.25">
      <c r="A57" s="408"/>
      <c r="B57" s="472"/>
      <c r="C57" s="472"/>
      <c r="D57" s="472"/>
      <c r="E57" s="422"/>
      <c r="F57" s="422"/>
      <c r="G57" s="422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491"/>
      <c r="Q57" s="414"/>
      <c r="R57" s="491"/>
      <c r="S57" s="491"/>
      <c r="T57" s="491"/>
      <c r="U57" s="496"/>
      <c r="V57" s="496"/>
      <c r="W57" s="470"/>
    </row>
    <row r="58" spans="1:23" s="7" customFormat="1" ht="18" customHeight="1" x14ac:dyDescent="0.25">
      <c r="A58" s="408"/>
      <c r="B58" s="472"/>
      <c r="C58" s="472"/>
      <c r="D58" s="472"/>
      <c r="E58" s="422"/>
      <c r="F58" s="422"/>
      <c r="G58" s="422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491"/>
      <c r="Q58" s="414"/>
      <c r="R58" s="491"/>
      <c r="S58" s="491"/>
      <c r="T58" s="491"/>
      <c r="U58" s="496"/>
      <c r="V58" s="496"/>
      <c r="W58" s="470"/>
    </row>
    <row r="59" spans="1:23" s="7" customFormat="1" ht="18" customHeight="1" x14ac:dyDescent="0.25">
      <c r="A59" s="408"/>
      <c r="B59" s="472"/>
      <c r="C59" s="472"/>
      <c r="D59" s="472"/>
      <c r="E59" s="422"/>
      <c r="F59" s="422"/>
      <c r="G59" s="422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491"/>
      <c r="Q59" s="414"/>
      <c r="R59" s="474"/>
      <c r="S59" s="474"/>
      <c r="T59" s="474"/>
      <c r="U59" s="452"/>
      <c r="V59" s="452"/>
      <c r="W59" s="470"/>
    </row>
    <row r="60" spans="1:23" s="7" customFormat="1" ht="18" customHeight="1" x14ac:dyDescent="0.25">
      <c r="A60" s="408"/>
      <c r="B60" s="472"/>
      <c r="C60" s="472"/>
      <c r="D60" s="472"/>
      <c r="E60" s="422"/>
      <c r="F60" s="422"/>
      <c r="G60" s="422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491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408"/>
      <c r="B61" s="472"/>
      <c r="C61" s="472"/>
      <c r="D61" s="472"/>
      <c r="E61" s="422"/>
      <c r="F61" s="422"/>
      <c r="G61" s="422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491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408"/>
      <c r="B62" s="472"/>
      <c r="C62" s="472"/>
      <c r="D62" s="472"/>
      <c r="E62" s="422"/>
      <c r="F62" s="422"/>
      <c r="G62" s="422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491"/>
      <c r="Q62" s="455" t="s">
        <v>183</v>
      </c>
      <c r="R62" s="455"/>
      <c r="S62" s="455"/>
      <c r="T62" s="455" t="s">
        <v>626</v>
      </c>
      <c r="U62" s="457" t="s">
        <v>627</v>
      </c>
      <c r="V62" s="479" t="s">
        <v>628</v>
      </c>
      <c r="W62" s="467">
        <v>43734</v>
      </c>
    </row>
    <row r="63" spans="1:23" s="7" customFormat="1" x14ac:dyDescent="0.25">
      <c r="A63" s="408"/>
      <c r="B63" s="472"/>
      <c r="C63" s="472"/>
      <c r="D63" s="472"/>
      <c r="E63" s="422"/>
      <c r="F63" s="422"/>
      <c r="G63" s="422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491"/>
      <c r="Q63" s="461"/>
      <c r="R63" s="461"/>
      <c r="S63" s="461"/>
      <c r="T63" s="461"/>
      <c r="U63" s="462"/>
      <c r="V63" s="480"/>
      <c r="W63" s="468"/>
    </row>
    <row r="64" spans="1:23" s="7" customFormat="1" x14ac:dyDescent="0.25">
      <c r="A64" s="408"/>
      <c r="B64" s="472"/>
      <c r="C64" s="472"/>
      <c r="D64" s="472"/>
      <c r="E64" s="422"/>
      <c r="F64" s="422"/>
      <c r="G64" s="422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491"/>
      <c r="Q64" s="461"/>
      <c r="R64" s="461"/>
      <c r="S64" s="461"/>
      <c r="T64" s="461"/>
      <c r="U64" s="462"/>
      <c r="V64" s="480"/>
      <c r="W64" s="468"/>
    </row>
    <row r="65" spans="1:23" s="7" customFormat="1" x14ac:dyDescent="0.25">
      <c r="A65" s="408"/>
      <c r="B65" s="472"/>
      <c r="C65" s="472"/>
      <c r="D65" s="472"/>
      <c r="E65" s="422"/>
      <c r="F65" s="422"/>
      <c r="G65" s="422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491"/>
      <c r="Q65" s="461"/>
      <c r="R65" s="461"/>
      <c r="S65" s="461"/>
      <c r="T65" s="461"/>
      <c r="U65" s="462"/>
      <c r="V65" s="480"/>
      <c r="W65" s="468"/>
    </row>
    <row r="66" spans="1:23" s="7" customFormat="1" x14ac:dyDescent="0.25">
      <c r="A66" s="408"/>
      <c r="B66" s="472"/>
      <c r="C66" s="472"/>
      <c r="D66" s="472"/>
      <c r="E66" s="422"/>
      <c r="F66" s="422"/>
      <c r="G66" s="422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491"/>
      <c r="Q66" s="456"/>
      <c r="R66" s="456"/>
      <c r="S66" s="456"/>
      <c r="T66" s="456"/>
      <c r="U66" s="458"/>
      <c r="V66" s="481"/>
      <c r="W66" s="469"/>
    </row>
    <row r="67" spans="1:23" s="7" customFormat="1" ht="28.8" x14ac:dyDescent="0.25">
      <c r="A67" s="408"/>
      <c r="B67" s="472"/>
      <c r="C67" s="472"/>
      <c r="D67" s="472"/>
      <c r="E67" s="422"/>
      <c r="F67" s="422"/>
      <c r="G67" s="422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491"/>
      <c r="Q67" s="329" t="s">
        <v>629</v>
      </c>
      <c r="R67" s="274"/>
      <c r="S67" s="281"/>
      <c r="T67" s="182" t="s">
        <v>630</v>
      </c>
      <c r="U67" s="185" t="s">
        <v>631</v>
      </c>
      <c r="V67" s="334" t="s">
        <v>632</v>
      </c>
      <c r="W67" s="29">
        <v>43788</v>
      </c>
    </row>
    <row r="68" spans="1:23" s="7" customFormat="1" x14ac:dyDescent="0.25">
      <c r="A68" s="408"/>
      <c r="B68" s="472"/>
      <c r="C68" s="472"/>
      <c r="D68" s="472"/>
      <c r="E68" s="422"/>
      <c r="F68" s="422"/>
      <c r="G68" s="422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518</v>
      </c>
      <c r="O68" s="39">
        <v>3349</v>
      </c>
      <c r="P68" s="491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408"/>
      <c r="B69" s="472"/>
      <c r="C69" s="472"/>
      <c r="D69" s="472"/>
      <c r="E69" s="422"/>
      <c r="F69" s="422"/>
      <c r="G69" s="422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491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408"/>
      <c r="B70" s="472"/>
      <c r="C70" s="472"/>
      <c r="D70" s="472"/>
      <c r="E70" s="422"/>
      <c r="F70" s="422"/>
      <c r="G70" s="422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491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408"/>
      <c r="B71" s="472"/>
      <c r="C71" s="472"/>
      <c r="D71" s="472"/>
      <c r="E71" s="422"/>
      <c r="F71" s="422"/>
      <c r="G71" s="422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491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408"/>
      <c r="B72" s="472"/>
      <c r="C72" s="472"/>
      <c r="D72" s="472"/>
      <c r="E72" s="422"/>
      <c r="F72" s="422"/>
      <c r="G72" s="422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491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408"/>
      <c r="B73" s="472"/>
      <c r="C73" s="472"/>
      <c r="D73" s="472"/>
      <c r="E73" s="422"/>
      <c r="F73" s="422"/>
      <c r="G73" s="422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491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408"/>
      <c r="B74" s="472"/>
      <c r="C74" s="472"/>
      <c r="D74" s="472"/>
      <c r="E74" s="422"/>
      <c r="F74" s="422"/>
      <c r="G74" s="422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301</v>
      </c>
      <c r="N74" s="264"/>
      <c r="O74" s="171">
        <v>3366</v>
      </c>
      <c r="P74" s="491"/>
      <c r="Q74" s="324" t="s">
        <v>297</v>
      </c>
      <c r="R74" s="324"/>
      <c r="S74" s="324" t="s">
        <v>625</v>
      </c>
      <c r="T74" s="324" t="s">
        <v>621</v>
      </c>
      <c r="U74" s="186" t="s">
        <v>622</v>
      </c>
      <c r="V74" s="333" t="s">
        <v>623</v>
      </c>
      <c r="W74" s="174">
        <v>43944</v>
      </c>
    </row>
    <row r="75" spans="1:23" s="7" customFormat="1" x14ac:dyDescent="0.25">
      <c r="A75" s="408"/>
      <c r="B75" s="472"/>
      <c r="C75" s="472"/>
      <c r="D75" s="472"/>
      <c r="E75" s="422"/>
      <c r="F75" s="422"/>
      <c r="G75" s="422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320</v>
      </c>
      <c r="N75" s="264" t="s">
        <v>529</v>
      </c>
      <c r="O75" s="206">
        <v>3369</v>
      </c>
      <c r="P75" s="491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408"/>
      <c r="B76" s="472"/>
      <c r="C76" s="472"/>
      <c r="D76" s="472"/>
      <c r="E76" s="422"/>
      <c r="F76" s="422"/>
      <c r="G76" s="422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400</v>
      </c>
      <c r="N76" s="264"/>
      <c r="O76" s="227">
        <v>3373</v>
      </c>
      <c r="P76" s="491"/>
      <c r="Q76" s="230" t="s">
        <v>394</v>
      </c>
      <c r="R76" s="271"/>
      <c r="S76" s="280"/>
      <c r="T76" s="230" t="s">
        <v>397</v>
      </c>
      <c r="U76" s="231" t="s">
        <v>398</v>
      </c>
      <c r="V76" s="204" t="s">
        <v>399</v>
      </c>
      <c r="W76" s="233">
        <v>43966</v>
      </c>
    </row>
    <row r="77" spans="1:23" s="7" customFormat="1" ht="28.8" x14ac:dyDescent="0.25">
      <c r="A77" s="408"/>
      <c r="B77" s="472"/>
      <c r="C77" s="472"/>
      <c r="D77" s="472"/>
      <c r="E77" s="422"/>
      <c r="F77" s="422"/>
      <c r="G77" s="422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444</v>
      </c>
      <c r="N77" s="264"/>
      <c r="O77" s="247">
        <v>3376</v>
      </c>
      <c r="P77" s="491"/>
      <c r="Q77" s="248" t="s">
        <v>475</v>
      </c>
      <c r="R77" s="271"/>
      <c r="S77" s="280"/>
      <c r="T77" s="248" t="s">
        <v>441</v>
      </c>
      <c r="U77" s="249" t="s">
        <v>442</v>
      </c>
      <c r="V77" s="204" t="s">
        <v>443</v>
      </c>
      <c r="W77" s="250">
        <v>43984</v>
      </c>
    </row>
    <row r="78" spans="1:23" s="7" customFormat="1" ht="28.8" x14ac:dyDescent="0.25">
      <c r="A78" s="408"/>
      <c r="B78" s="472"/>
      <c r="C78" s="472"/>
      <c r="D78" s="472"/>
      <c r="E78" s="422"/>
      <c r="F78" s="422"/>
      <c r="G78" s="422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471</v>
      </c>
      <c r="N78" s="269"/>
      <c r="O78" s="270">
        <v>3379</v>
      </c>
      <c r="P78" s="491"/>
      <c r="Q78" s="271" t="s">
        <v>474</v>
      </c>
      <c r="R78" s="271"/>
      <c r="S78" s="280"/>
      <c r="T78" s="271" t="s">
        <v>470</v>
      </c>
      <c r="U78" s="272" t="s">
        <v>472</v>
      </c>
      <c r="V78" s="204" t="s">
        <v>473</v>
      </c>
      <c r="W78" s="273">
        <v>43990</v>
      </c>
    </row>
    <row r="79" spans="1:23" s="7" customFormat="1" x14ac:dyDescent="0.25">
      <c r="A79" s="408"/>
      <c r="B79" s="472"/>
      <c r="C79" s="472"/>
      <c r="D79" s="472"/>
      <c r="E79" s="422"/>
      <c r="F79" s="422"/>
      <c r="G79" s="422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504</v>
      </c>
      <c r="N79" s="453" t="s">
        <v>497</v>
      </c>
      <c r="O79" s="310">
        <v>3382</v>
      </c>
      <c r="P79" s="491"/>
      <c r="Q79" s="311" t="s">
        <v>498</v>
      </c>
      <c r="R79" s="311" t="s">
        <v>500</v>
      </c>
      <c r="S79" s="311" t="s">
        <v>510</v>
      </c>
      <c r="T79" s="311" t="s">
        <v>501</v>
      </c>
      <c r="U79" s="312" t="s">
        <v>502</v>
      </c>
      <c r="V79" s="204" t="s">
        <v>503</v>
      </c>
      <c r="W79" s="313">
        <v>44006</v>
      </c>
    </row>
    <row r="80" spans="1:23" s="7" customFormat="1" ht="28.8" x14ac:dyDescent="0.25">
      <c r="A80" s="408"/>
      <c r="B80" s="472"/>
      <c r="C80" s="472"/>
      <c r="D80" s="472"/>
      <c r="E80" s="422"/>
      <c r="F80" s="422"/>
      <c r="G80" s="422"/>
      <c r="H80" s="337">
        <v>4</v>
      </c>
      <c r="I80" s="337">
        <f>ROUND(J80+(K80*2/1024),0)</f>
        <v>8</v>
      </c>
      <c r="J80" s="158">
        <v>4</v>
      </c>
      <c r="K80" s="158">
        <v>2000</v>
      </c>
      <c r="L80" s="337">
        <v>420</v>
      </c>
      <c r="M80" s="336" t="s">
        <v>576</v>
      </c>
      <c r="N80" s="475"/>
      <c r="O80" s="337">
        <v>3385</v>
      </c>
      <c r="P80" s="491"/>
      <c r="Q80" s="338" t="s">
        <v>566</v>
      </c>
      <c r="R80" s="338" t="s">
        <v>567</v>
      </c>
      <c r="S80" s="338" t="s">
        <v>565</v>
      </c>
      <c r="T80" s="338" t="s">
        <v>572</v>
      </c>
      <c r="U80" s="339" t="s">
        <v>573</v>
      </c>
      <c r="V80" s="341" t="s">
        <v>574</v>
      </c>
      <c r="W80" s="340">
        <v>44053</v>
      </c>
    </row>
    <row r="81" spans="1:23" s="7" customFormat="1" x14ac:dyDescent="0.25">
      <c r="A81" s="408"/>
      <c r="B81" s="472"/>
      <c r="C81" s="472"/>
      <c r="D81" s="472"/>
      <c r="E81" s="423"/>
      <c r="F81" s="423"/>
      <c r="G81" s="423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647</v>
      </c>
      <c r="N81" s="454"/>
      <c r="O81" s="161">
        <v>3388</v>
      </c>
      <c r="P81" s="474"/>
      <c r="Q81" s="164" t="s">
        <v>641</v>
      </c>
      <c r="R81" s="271" t="s">
        <v>642</v>
      </c>
      <c r="S81" s="280" t="s">
        <v>649</v>
      </c>
      <c r="T81" s="180" t="s">
        <v>644</v>
      </c>
      <c r="U81" s="189" t="s">
        <v>650</v>
      </c>
      <c r="V81" s="341" t="s">
        <v>651</v>
      </c>
      <c r="W81" s="163">
        <v>44068</v>
      </c>
    </row>
  </sheetData>
  <autoFilter ref="A2:W81"/>
  <mergeCells count="58"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T62:T66"/>
    <mergeCell ref="U62:U66"/>
    <mergeCell ref="V62:V66"/>
    <mergeCell ref="S62:S66"/>
    <mergeCell ref="R62:R66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pane xSplit="1" topLeftCell="O1" activePane="topRight" state="frozen"/>
      <selection pane="topRight" activeCell="W6" sqref="W6"/>
    </sheetView>
  </sheetViews>
  <sheetFormatPr defaultRowHeight="14.4" x14ac:dyDescent="0.25"/>
  <cols>
    <col min="1" max="9" width="16.77734375" customWidth="1"/>
    <col min="10" max="11" width="16.77734375" hidden="1" customWidth="1"/>
    <col min="12" max="12" width="16.77734375" customWidth="1"/>
    <col min="13" max="13" width="18.33203125" bestFit="1" customWidth="1"/>
    <col min="14" max="16" width="16.77734375" customWidth="1"/>
    <col min="17" max="17" width="34.77734375" bestFit="1" customWidth="1"/>
    <col min="18" max="18" width="29.21875" bestFit="1" customWidth="1"/>
    <col min="19" max="20" width="16.77734375" customWidth="1"/>
    <col min="21" max="21" width="12.77734375" bestFit="1" customWidth="1"/>
    <col min="22" max="22" width="20.44140625" bestFit="1" customWidth="1"/>
    <col min="23" max="23" width="16.77734375" customWidth="1"/>
  </cols>
  <sheetData>
    <row r="1" spans="1:23" x14ac:dyDescent="0.25">
      <c r="A1" s="406" t="s">
        <v>10</v>
      </c>
      <c r="B1" s="406"/>
      <c r="C1" s="406"/>
      <c r="D1" s="406"/>
      <c r="E1" s="406"/>
      <c r="F1" s="406"/>
      <c r="G1" s="406"/>
      <c r="H1" s="492" t="str">
        <f>"MySQL(" &amp; MAX(O6:O952) &amp; ")"</f>
        <v>MySQL(3310)</v>
      </c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446" t="s">
        <v>708</v>
      </c>
      <c r="B3" s="421">
        <v>72</v>
      </c>
      <c r="C3" s="421">
        <v>512</v>
      </c>
      <c r="D3" s="421">
        <v>80</v>
      </c>
      <c r="E3" s="421" t="str">
        <f>TEXT(ROUND(SUM(H6:H85)/B3*100,4),"0.00")</f>
        <v>11.11</v>
      </c>
      <c r="F3" s="421" t="str">
        <f>TEXT(ROUND(SUM(I6:I85)/C3*100,4),"0.00")</f>
        <v>3.13</v>
      </c>
      <c r="G3" s="421" t="str">
        <f>TEXT(ROUND(SUM(L6:L85)/(D3*1024)*100,4),"0.00")</f>
        <v>0.98</v>
      </c>
      <c r="H3" s="393">
        <v>4</v>
      </c>
      <c r="I3" s="393">
        <f>ROUND(J3+(K3*2/1024),0)</f>
        <v>8</v>
      </c>
      <c r="J3" s="393">
        <v>4</v>
      </c>
      <c r="K3" s="393">
        <v>2000</v>
      </c>
      <c r="L3" s="393">
        <v>400</v>
      </c>
      <c r="M3" s="393" t="s">
        <v>714</v>
      </c>
      <c r="N3" s="500" t="s">
        <v>713</v>
      </c>
      <c r="O3" s="393">
        <v>3306</v>
      </c>
      <c r="P3" s="449" t="s">
        <v>710</v>
      </c>
      <c r="Q3" s="393" t="s">
        <v>715</v>
      </c>
      <c r="R3" s="393" t="s">
        <v>716</v>
      </c>
      <c r="S3" s="393" t="s">
        <v>717</v>
      </c>
      <c r="T3" s="393" t="s">
        <v>718</v>
      </c>
      <c r="U3" s="397" t="s">
        <v>719</v>
      </c>
      <c r="V3" s="397" t="s">
        <v>720</v>
      </c>
      <c r="W3" s="396">
        <v>44091</v>
      </c>
    </row>
    <row r="4" spans="1:23" s="9" customFormat="1" x14ac:dyDescent="0.25">
      <c r="A4" s="448"/>
      <c r="B4" s="422"/>
      <c r="C4" s="422"/>
      <c r="D4" s="422"/>
      <c r="E4" s="422"/>
      <c r="F4" s="422"/>
      <c r="G4" s="422"/>
      <c r="H4" s="393">
        <v>4</v>
      </c>
      <c r="I4" s="393">
        <f>ROUND(J4+(K4*2/1024),0)</f>
        <v>8</v>
      </c>
      <c r="J4" s="393">
        <v>4</v>
      </c>
      <c r="K4" s="393">
        <v>2000</v>
      </c>
      <c r="L4" s="393">
        <v>400</v>
      </c>
      <c r="M4" s="393" t="s">
        <v>753</v>
      </c>
      <c r="N4" s="501"/>
      <c r="O4" s="393">
        <v>3309</v>
      </c>
      <c r="P4" s="443"/>
      <c r="Q4" s="393" t="s">
        <v>742</v>
      </c>
      <c r="R4" s="393" t="s">
        <v>750</v>
      </c>
      <c r="S4" s="393" t="s">
        <v>744</v>
      </c>
      <c r="T4" s="393" t="s">
        <v>745</v>
      </c>
      <c r="U4" s="397" t="s">
        <v>751</v>
      </c>
      <c r="V4" s="397" t="s">
        <v>752</v>
      </c>
      <c r="W4" s="396">
        <v>44104</v>
      </c>
    </row>
    <row r="5" spans="1:23" s="7" customFormat="1" ht="28.8" customHeight="1" x14ac:dyDescent="0.25">
      <c r="A5" s="424" t="s">
        <v>709</v>
      </c>
      <c r="B5" s="422"/>
      <c r="C5" s="422"/>
      <c r="D5" s="422"/>
      <c r="E5" s="422"/>
      <c r="F5" s="422"/>
      <c r="G5" s="422"/>
      <c r="H5" s="400">
        <v>4</v>
      </c>
      <c r="I5" s="400">
        <v>8</v>
      </c>
      <c r="J5" s="400"/>
      <c r="K5" s="400"/>
      <c r="L5" s="400">
        <v>400</v>
      </c>
      <c r="M5" s="400" t="s">
        <v>724</v>
      </c>
      <c r="N5" s="501"/>
      <c r="O5" s="400">
        <v>3307</v>
      </c>
      <c r="P5" s="473" t="s">
        <v>721</v>
      </c>
      <c r="Q5" s="398" t="s">
        <v>698</v>
      </c>
      <c r="R5" s="400"/>
      <c r="S5" s="400" t="s">
        <v>722</v>
      </c>
      <c r="T5" s="400" t="s">
        <v>723</v>
      </c>
      <c r="U5" s="400">
        <v>15951730288</v>
      </c>
      <c r="V5" s="400" t="s">
        <v>702</v>
      </c>
      <c r="W5" s="402">
        <v>44091</v>
      </c>
    </row>
    <row r="6" spans="1:23" s="7" customFormat="1" x14ac:dyDescent="0.25">
      <c r="A6" s="503"/>
      <c r="B6" s="422"/>
      <c r="C6" s="422"/>
      <c r="D6" s="422"/>
      <c r="E6" s="422"/>
      <c r="F6" s="422"/>
      <c r="G6" s="422"/>
      <c r="H6" s="394">
        <v>4</v>
      </c>
      <c r="I6" s="394">
        <v>8</v>
      </c>
      <c r="J6" s="394"/>
      <c r="K6" s="394"/>
      <c r="L6" s="394">
        <v>400</v>
      </c>
      <c r="M6" s="399" t="s">
        <v>757</v>
      </c>
      <c r="N6" s="501"/>
      <c r="O6" s="394">
        <v>3310</v>
      </c>
      <c r="P6" s="474"/>
      <c r="Q6" s="401" t="s">
        <v>758</v>
      </c>
      <c r="R6" s="394"/>
      <c r="S6" s="394"/>
      <c r="T6" s="399" t="s">
        <v>759</v>
      </c>
      <c r="U6" s="394"/>
      <c r="V6" s="394"/>
      <c r="W6" s="395">
        <v>44114</v>
      </c>
    </row>
    <row r="7" spans="1:23" s="9" customFormat="1" ht="28.8" x14ac:dyDescent="0.25">
      <c r="A7" s="391" t="s">
        <v>712</v>
      </c>
      <c r="B7" s="423"/>
      <c r="C7" s="423"/>
      <c r="D7" s="423"/>
      <c r="E7" s="423"/>
      <c r="F7" s="423"/>
      <c r="G7" s="423"/>
      <c r="H7" s="393">
        <v>4</v>
      </c>
      <c r="I7" s="393">
        <v>8</v>
      </c>
      <c r="J7" s="393"/>
      <c r="K7" s="393"/>
      <c r="L7" s="393">
        <v>400</v>
      </c>
      <c r="M7" s="393" t="s">
        <v>730</v>
      </c>
      <c r="N7" s="502"/>
      <c r="O7" s="393">
        <v>3308</v>
      </c>
      <c r="P7" s="393" t="s">
        <v>711</v>
      </c>
      <c r="Q7" s="393" t="s">
        <v>725</v>
      </c>
      <c r="R7" s="393" t="s">
        <v>726</v>
      </c>
      <c r="S7" s="393" t="s">
        <v>727</v>
      </c>
      <c r="T7" s="393" t="s">
        <v>728</v>
      </c>
      <c r="U7" s="393">
        <v>18121086387</v>
      </c>
      <c r="V7" s="393" t="s">
        <v>729</v>
      </c>
      <c r="W7" s="396">
        <v>44091</v>
      </c>
    </row>
  </sheetData>
  <mergeCells count="13">
    <mergeCell ref="N3:N7"/>
    <mergeCell ref="P3:P4"/>
    <mergeCell ref="A1:G1"/>
    <mergeCell ref="H1:W1"/>
    <mergeCell ref="A3:A4"/>
    <mergeCell ref="B3:B7"/>
    <mergeCell ref="C3:C7"/>
    <mergeCell ref="D3:D7"/>
    <mergeCell ref="E3:E7"/>
    <mergeCell ref="F3:F7"/>
    <mergeCell ref="G3:G7"/>
    <mergeCell ref="A5:A6"/>
    <mergeCell ref="P5:P6"/>
  </mergeCells>
  <phoneticPr fontId="2" type="noConversion"/>
  <hyperlinks>
    <hyperlink ref="V7" r:id="rId1"/>
    <hyperlink ref="V3" r:id="rId2"/>
    <hyperlink ref="V4" r:id="rId3"/>
    <hyperlink ref="V5" r:id="rId4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workbookViewId="0">
      <pane xSplit="1" topLeftCell="H1" activePane="topRight" state="frozen"/>
      <selection pane="topRight" activeCell="S6" sqref="S6"/>
    </sheetView>
  </sheetViews>
  <sheetFormatPr defaultRowHeight="14.4" x14ac:dyDescent="0.25"/>
  <cols>
    <col min="1" max="8" width="16.77734375" customWidth="1"/>
    <col min="9" max="9" width="12.88671875" bestFit="1" customWidth="1"/>
    <col min="10" max="10" width="8.21875" hidden="1" customWidth="1"/>
    <col min="11" max="11" width="12.88671875" hidden="1" customWidth="1"/>
    <col min="12" max="16" width="16.77734375" customWidth="1"/>
    <col min="17" max="17" width="38" bestFit="1" customWidth="1"/>
    <col min="18" max="18" width="18.33203125" bestFit="1" customWidth="1"/>
    <col min="19" max="23" width="16.77734375" customWidth="1"/>
  </cols>
  <sheetData>
    <row r="1" spans="1:23" x14ac:dyDescent="0.25">
      <c r="A1" s="406" t="s">
        <v>10</v>
      </c>
      <c r="B1" s="406"/>
      <c r="C1" s="406"/>
      <c r="D1" s="406"/>
      <c r="E1" s="406"/>
      <c r="F1" s="406"/>
      <c r="G1" s="406"/>
      <c r="H1" s="492" t="str">
        <f>"MySQL(" &amp; MAX(O4:O950) &amp; ")"</f>
        <v>MySQL(3308)</v>
      </c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ht="28.8" x14ac:dyDescent="0.25">
      <c r="A3" s="385" t="s">
        <v>705</v>
      </c>
      <c r="B3" s="472">
        <v>72</v>
      </c>
      <c r="C3" s="472">
        <v>512</v>
      </c>
      <c r="D3" s="472">
        <v>80</v>
      </c>
      <c r="E3" s="421" t="str">
        <f>TEXT(ROUND(SUM(H4:H83)/B3*100,4),"0.00")</f>
        <v>25.00</v>
      </c>
      <c r="F3" s="421" t="str">
        <f>TEXT(ROUND(SUM(I4:I83)/C3*100,4),"0.00")</f>
        <v>8.01</v>
      </c>
      <c r="G3" s="421" t="str">
        <f>TEXT(ROUND(SUM(L4:L83)/(D3*1024)*100,4),"0.00")</f>
        <v>1.36</v>
      </c>
      <c r="H3" s="376">
        <v>2</v>
      </c>
      <c r="I3" s="376">
        <v>2</v>
      </c>
      <c r="J3" s="376">
        <v>2</v>
      </c>
      <c r="K3" s="376">
        <v>2000</v>
      </c>
      <c r="L3" s="376">
        <v>300</v>
      </c>
      <c r="M3" s="376" t="s">
        <v>731</v>
      </c>
      <c r="N3" s="500" t="s">
        <v>732</v>
      </c>
      <c r="O3" s="376">
        <v>3307</v>
      </c>
      <c r="P3" s="376" t="s">
        <v>737</v>
      </c>
      <c r="Q3" s="376" t="s">
        <v>733</v>
      </c>
      <c r="R3" s="376" t="s">
        <v>734</v>
      </c>
      <c r="S3" s="376" t="s">
        <v>735</v>
      </c>
      <c r="T3" s="376" t="s">
        <v>736</v>
      </c>
      <c r="U3" s="377"/>
      <c r="V3" s="377"/>
      <c r="W3" s="378">
        <v>44095</v>
      </c>
    </row>
    <row r="4" spans="1:23" ht="28.8" x14ac:dyDescent="0.25">
      <c r="A4" s="386" t="s">
        <v>706</v>
      </c>
      <c r="B4" s="472"/>
      <c r="C4" s="472"/>
      <c r="D4" s="472"/>
      <c r="E4" s="422"/>
      <c r="F4" s="422"/>
      <c r="G4" s="422"/>
      <c r="H4" s="367">
        <v>16</v>
      </c>
      <c r="I4" s="367">
        <f>ROUND(J4+(K4*2/1024),0)</f>
        <v>39</v>
      </c>
      <c r="J4" s="367">
        <v>16</v>
      </c>
      <c r="K4" s="367">
        <v>12000</v>
      </c>
      <c r="L4" s="367">
        <v>810</v>
      </c>
      <c r="M4" s="367" t="s">
        <v>679</v>
      </c>
      <c r="N4" s="501"/>
      <c r="O4" s="367">
        <v>3306</v>
      </c>
      <c r="P4" s="367" t="s">
        <v>680</v>
      </c>
      <c r="Q4" s="367" t="s">
        <v>681</v>
      </c>
      <c r="R4" s="367"/>
      <c r="S4" s="367"/>
      <c r="T4" s="367" t="s">
        <v>682</v>
      </c>
      <c r="U4" s="367"/>
      <c r="V4" s="367"/>
      <c r="W4" s="375">
        <v>44084</v>
      </c>
    </row>
    <row r="5" spans="1:23" ht="28.8" x14ac:dyDescent="0.25">
      <c r="A5" s="386" t="s">
        <v>707</v>
      </c>
      <c r="B5" s="472"/>
      <c r="C5" s="472"/>
      <c r="D5" s="472"/>
      <c r="E5" s="423"/>
      <c r="F5" s="423"/>
      <c r="G5" s="423"/>
      <c r="H5" s="367">
        <v>2</v>
      </c>
      <c r="I5" s="367">
        <v>2</v>
      </c>
      <c r="J5" s="367"/>
      <c r="K5" s="367"/>
      <c r="L5" s="367">
        <v>300</v>
      </c>
      <c r="M5" s="367" t="s">
        <v>760</v>
      </c>
      <c r="N5" s="502"/>
      <c r="O5" s="367">
        <v>3308</v>
      </c>
      <c r="P5" s="367" t="s">
        <v>761</v>
      </c>
      <c r="Q5" s="367" t="s">
        <v>763</v>
      </c>
      <c r="R5" s="367" t="s">
        <v>762</v>
      </c>
      <c r="S5" s="367" t="s">
        <v>766</v>
      </c>
      <c r="T5" s="367" t="s">
        <v>764</v>
      </c>
      <c r="U5" s="367">
        <v>18818208521</v>
      </c>
      <c r="V5" s="504" t="s">
        <v>765</v>
      </c>
      <c r="W5" s="375">
        <v>44117</v>
      </c>
    </row>
  </sheetData>
  <mergeCells count="9">
    <mergeCell ref="A1:G1"/>
    <mergeCell ref="H1:W1"/>
    <mergeCell ref="B3:B5"/>
    <mergeCell ref="C3:C5"/>
    <mergeCell ref="D3:D5"/>
    <mergeCell ref="E3:E5"/>
    <mergeCell ref="F3:F5"/>
    <mergeCell ref="G3:G5"/>
    <mergeCell ref="N3:N5"/>
  </mergeCells>
  <phoneticPr fontId="2" type="noConversion"/>
  <hyperlinks>
    <hyperlink ref="V5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9网段 (Non-pi)</vt:lpstr>
      <vt:lpstr>8.188~194 (pi)</vt:lpstr>
      <vt:lpstr>9.211~217(pi)</vt:lpstr>
      <vt:lpstr>240.201~210(测试管理区)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2020-10-13T01:32:57Z</dcterms:modified>
</cp:coreProperties>
</file>