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ytsu_000\Documents\Bryna Documents\CS Magic World\Duke Turn Data into Value\Master Data Analysis in Excel\"/>
    </mc:Choice>
  </mc:AlternateContent>
  <bookViews>
    <workbookView xWindow="0" yWindow="0" windowWidth="20490" windowHeight="7755" tabRatio="500"/>
  </bookViews>
  <sheets>
    <sheet name="Binary Performance Metrics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G11" i="1"/>
  <c r="I11" i="1"/>
  <c r="I7" i="1"/>
  <c r="F44" i="1"/>
  <c r="I9" i="1"/>
  <c r="F43" i="1"/>
  <c r="F42" i="1"/>
  <c r="F41" i="1"/>
  <c r="F39" i="1"/>
  <c r="F38" i="1"/>
  <c r="F36" i="1"/>
  <c r="O37" i="1"/>
  <c r="N37" i="1"/>
  <c r="F37" i="1"/>
  <c r="L28" i="1"/>
  <c r="L29" i="1"/>
  <c r="C33" i="1"/>
  <c r="R29" i="1"/>
  <c r="P29" i="1"/>
  <c r="N29" i="1"/>
  <c r="R28" i="1"/>
  <c r="P28" i="1"/>
  <c r="N28" i="1"/>
</calcChain>
</file>

<file path=xl/sharedStrings.xml><?xml version="1.0" encoding="utf-8"?>
<sst xmlns="http://schemas.openxmlformats.org/spreadsheetml/2006/main" count="96" uniqueCount="82">
  <si>
    <t>Instructions: Enter a, c, and e</t>
  </si>
  <si>
    <t>Confusion Matrix</t>
  </si>
  <si>
    <r>
      <t xml:space="preserve">Test Classification </t>
    </r>
    <r>
      <rPr>
        <b/>
        <sz val="16"/>
        <color theme="1"/>
        <rFont val="宋体"/>
        <family val="2"/>
        <scheme val="minor"/>
      </rPr>
      <t xml:space="preserve"> Y</t>
    </r>
  </si>
  <si>
    <t xml:space="preserve">"Positive" </t>
  </si>
  <si>
    <t>"Negative"</t>
  </si>
  <si>
    <t>c</t>
  </si>
  <si>
    <t>d</t>
  </si>
  <si>
    <r>
      <t>Condition</t>
    </r>
    <r>
      <rPr>
        <b/>
        <sz val="16"/>
        <color theme="1"/>
        <rFont val="宋体"/>
        <family val="2"/>
        <scheme val="minor"/>
      </rPr>
      <t xml:space="preserve"> X</t>
    </r>
  </si>
  <si>
    <t>"+"</t>
  </si>
  <si>
    <t>a</t>
  </si>
  <si>
    <t>e</t>
  </si>
  <si>
    <t>f</t>
  </si>
  <si>
    <t>"-"</t>
  </si>
  <si>
    <t>b</t>
  </si>
  <si>
    <t>g</t>
  </si>
  <si>
    <t>h</t>
  </si>
  <si>
    <t>Individual Probabilities</t>
  </si>
  <si>
    <t>Name</t>
  </si>
  <si>
    <t>P("+")</t>
  </si>
  <si>
    <t>Incidence of Condition "+"</t>
  </si>
  <si>
    <t>p("-")</t>
  </si>
  <si>
    <t>Incidence of "Condition "-"</t>
  </si>
  <si>
    <t>p(Test POS)</t>
  </si>
  <si>
    <t>Classification Incidence "POS"</t>
  </si>
  <si>
    <t>p(Test NEG)</t>
  </si>
  <si>
    <t>Classification Incidence "NEG"</t>
  </si>
  <si>
    <t>p(Test POS, "+")</t>
  </si>
  <si>
    <t>True Positives</t>
  </si>
  <si>
    <t>p(Test NEG, "+")</t>
  </si>
  <si>
    <t>False Negatives</t>
  </si>
  <si>
    <t>p(Test "POS, "-")</t>
  </si>
  <si>
    <t>False Positives</t>
  </si>
  <si>
    <t>p(Test "NEG", "-")</t>
  </si>
  <si>
    <t>True Negatives</t>
  </si>
  <si>
    <t>Probability Distributions</t>
  </si>
  <si>
    <t xml:space="preserve">P(X) </t>
  </si>
  <si>
    <t xml:space="preserve">p(a,b) </t>
  </si>
  <si>
    <t>Marginal Probability of the Condition</t>
  </si>
  <si>
    <t>P(Y)</t>
  </si>
  <si>
    <t>p(c,d)</t>
  </si>
  <si>
    <t xml:space="preserve">Marginal Probability of the Classification </t>
  </si>
  <si>
    <t>p(X,Y)</t>
  </si>
  <si>
    <t>p(e,f,g,h)</t>
  </si>
  <si>
    <t>Joint Distribution of X and Y</t>
  </si>
  <si>
    <t xml:space="preserve">P(X)p(Y) </t>
  </si>
  <si>
    <t>p(ac,ad,bc,bd)</t>
  </si>
  <si>
    <t xml:space="preserve">Product Distribution of X and Y </t>
  </si>
  <si>
    <t>ac</t>
  </si>
  <si>
    <t>ad</t>
  </si>
  <si>
    <t>bc</t>
  </si>
  <si>
    <t>bd</t>
  </si>
  <si>
    <t>Definition of Independence P(X,Y) = P(X)p(Y)</t>
  </si>
  <si>
    <t>X, Y Independent or Dependent?</t>
  </si>
  <si>
    <t>Conditional Probabilities</t>
  </si>
  <si>
    <t>p(Test POS | "+")</t>
  </si>
  <si>
    <t>e/a</t>
  </si>
  <si>
    <t>True Positive Rate</t>
  </si>
  <si>
    <t>Point on ROC Curve</t>
  </si>
  <si>
    <t>FP Rate = x axis</t>
  </si>
  <si>
    <t>TP Rate = y axis</t>
  </si>
  <si>
    <t>p(Test NEG | "+")</t>
  </si>
  <si>
    <t>f/a</t>
  </si>
  <si>
    <t>False Negative Rate</t>
  </si>
  <si>
    <t>p(Test POS | "-")</t>
  </si>
  <si>
    <t>g/b</t>
  </si>
  <si>
    <t>False Positive Rate</t>
  </si>
  <si>
    <t xml:space="preserve">p(Test NEG | "-") </t>
  </si>
  <si>
    <t>h/b</t>
  </si>
  <si>
    <t>True Negative Rate</t>
  </si>
  <si>
    <t>p("+" | Test POS)</t>
  </si>
  <si>
    <t>e/c</t>
  </si>
  <si>
    <t>Positive Predictive Value (PPV)</t>
  </si>
  <si>
    <t>p( "-" | Test POS)</t>
  </si>
  <si>
    <t>g/c</t>
  </si>
  <si>
    <t>1- PPV</t>
  </si>
  <si>
    <t>p("+" | Test NEG)</t>
  </si>
  <si>
    <t>f/d</t>
  </si>
  <si>
    <t>1- NPV</t>
  </si>
  <si>
    <t>p("-" | Test NEG)</t>
  </si>
  <si>
    <t>h/d</t>
  </si>
  <si>
    <t>Negative Predictive Value (NPV)</t>
  </si>
  <si>
    <t>Copyright Daniel Egger/ Attribution 4.0 International (CC BY 4.0)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</si>
</sst>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宋体"/>
      <family val="2"/>
      <scheme val="minor"/>
    </font>
    <font>
      <sz val="12"/>
      <color rgb="FF9C6500"/>
      <name val="宋体"/>
      <family val="2"/>
      <scheme val="minor"/>
    </font>
    <font>
      <sz val="16"/>
      <color theme="1"/>
      <name val="宋体"/>
      <family val="2"/>
      <scheme val="minor"/>
    </font>
    <font>
      <b/>
      <sz val="16"/>
      <color theme="1"/>
      <name val="宋体"/>
      <family val="2"/>
      <scheme val="minor"/>
    </font>
    <font>
      <sz val="16"/>
      <color rgb="FF0000FF"/>
      <name val="宋体"/>
      <family val="2"/>
      <scheme val="minor"/>
    </font>
    <font>
      <sz val="16"/>
      <color rgb="FF000000"/>
      <name val="宋体"/>
      <family val="2"/>
      <scheme val="minor"/>
    </font>
    <font>
      <sz val="12"/>
      <color rgb="FF000000"/>
      <name val="宋体"/>
      <family val="2"/>
      <scheme val="minor"/>
    </font>
    <font>
      <sz val="18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5" xfId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4" fillId="0" borderId="6" xfId="0" applyFont="1" applyBorder="1"/>
    <xf numFmtId="0" fontId="2" fillId="0" borderId="6" xfId="0" applyFont="1" applyBorder="1"/>
    <xf numFmtId="0" fontId="3" fillId="0" borderId="4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0" fillId="0" borderId="0" xfId="0" applyBorder="1"/>
    <xf numFmtId="0" fontId="2" fillId="0" borderId="10" xfId="0" applyFont="1" applyBorder="1"/>
    <xf numFmtId="0" fontId="2" fillId="0" borderId="11" xfId="0" applyFont="1" applyBorder="1"/>
    <xf numFmtId="2" fontId="2" fillId="0" borderId="10" xfId="0" applyNumberFormat="1" applyFont="1" applyBorder="1"/>
    <xf numFmtId="2" fontId="2" fillId="0" borderId="11" xfId="0" applyNumberFormat="1" applyFont="1" applyBorder="1"/>
    <xf numFmtId="2" fontId="2" fillId="0" borderId="8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5" fillId="0" borderId="4" xfId="0" applyFont="1" applyBorder="1"/>
    <xf numFmtId="0" fontId="5" fillId="0" borderId="0" xfId="0" applyFont="1" applyBorder="1"/>
    <xf numFmtId="0" fontId="6" fillId="0" borderId="0" xfId="0" applyFont="1" applyBorder="1"/>
    <xf numFmtId="0" fontId="0" fillId="0" borderId="8" xfId="0" applyBorder="1"/>
    <xf numFmtId="0" fontId="0" fillId="0" borderId="9" xfId="0" applyBorder="1"/>
    <xf numFmtId="0" fontId="1" fillId="2" borderId="0" xfId="1"/>
    <xf numFmtId="0" fontId="7" fillId="0" borderId="10" xfId="0" applyFont="1" applyBorder="1"/>
    <xf numFmtId="0" fontId="7" fillId="0" borderId="12" xfId="0" applyFont="1" applyBorder="1"/>
    <xf numFmtId="0" fontId="0" fillId="0" borderId="12" xfId="0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topLeftCell="A28" zoomScale="75" zoomScaleNormal="75" zoomScalePageLayoutView="75" workbookViewId="0">
      <selection activeCell="G10" sqref="G10"/>
    </sheetView>
  </sheetViews>
  <sheetFormatPr defaultColWidth="11.125" defaultRowHeight="14.25"/>
  <cols>
    <col min="2" max="2" width="5.875" customWidth="1"/>
    <col min="3" max="3" width="22.125" customWidth="1"/>
    <col min="4" max="4" width="5.375" customWidth="1"/>
    <col min="5" max="5" width="8.375" customWidth="1"/>
    <col min="6" max="6" width="7" customWidth="1"/>
    <col min="7" max="7" width="13.125" customWidth="1"/>
    <col min="8" max="8" width="7.5" customWidth="1"/>
    <col min="10" max="10" width="14.875" customWidth="1"/>
    <col min="11" max="11" width="6" customWidth="1"/>
    <col min="13" max="13" width="14.5" customWidth="1"/>
    <col min="14" max="14" width="18.875" customWidth="1"/>
  </cols>
  <sheetData>
    <row r="1" spans="1:13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2.5">
      <c r="A2" s="37"/>
      <c r="B2" s="38" t="s">
        <v>0</v>
      </c>
      <c r="C2" s="39"/>
      <c r="D2" s="40"/>
      <c r="E2" s="24"/>
      <c r="F2" s="1"/>
      <c r="G2" s="1"/>
      <c r="H2" s="1"/>
      <c r="I2" s="1"/>
      <c r="J2" s="1"/>
      <c r="K2" s="1"/>
    </row>
    <row r="3" spans="1:13" ht="29.1" customHeight="1">
      <c r="A3" s="37"/>
      <c r="B3" s="2"/>
      <c r="C3" s="3"/>
      <c r="D3" s="3"/>
      <c r="E3" s="3"/>
      <c r="F3" s="3"/>
      <c r="G3" s="3"/>
      <c r="H3" s="3"/>
      <c r="I3" s="3"/>
      <c r="J3" s="3"/>
      <c r="K3" s="4"/>
    </row>
    <row r="4" spans="1:13" ht="20.25">
      <c r="A4" s="37"/>
      <c r="B4" s="5"/>
      <c r="C4" s="6" t="s">
        <v>1</v>
      </c>
      <c r="D4" s="7"/>
      <c r="E4" s="7"/>
      <c r="F4" s="7"/>
      <c r="G4" s="7"/>
      <c r="H4" s="7"/>
      <c r="I4" s="7"/>
      <c r="J4" s="8"/>
      <c r="K4" s="9"/>
    </row>
    <row r="5" spans="1:13" ht="20.25">
      <c r="A5" s="37"/>
      <c r="B5" s="5"/>
      <c r="C5" s="10"/>
      <c r="D5" s="11"/>
      <c r="E5" s="11"/>
      <c r="F5" s="11"/>
      <c r="G5" s="11" t="s">
        <v>2</v>
      </c>
      <c r="H5" s="11"/>
      <c r="I5" s="11"/>
      <c r="J5" s="12"/>
      <c r="K5" s="9"/>
    </row>
    <row r="6" spans="1:13" ht="20.25">
      <c r="A6" s="37"/>
      <c r="B6" s="5"/>
      <c r="C6" s="10"/>
      <c r="D6" s="11"/>
      <c r="E6" s="11"/>
      <c r="F6" s="11"/>
      <c r="G6" s="11" t="s">
        <v>3</v>
      </c>
      <c r="H6" s="11"/>
      <c r="I6" s="11" t="s">
        <v>4</v>
      </c>
      <c r="J6" s="12"/>
      <c r="K6" s="9"/>
    </row>
    <row r="7" spans="1:13" ht="20.25">
      <c r="A7" s="37"/>
      <c r="B7" s="5"/>
      <c r="C7" s="10"/>
      <c r="D7" s="11"/>
      <c r="E7" s="11"/>
      <c r="F7" s="11"/>
      <c r="G7" s="13">
        <v>0.2</v>
      </c>
      <c r="H7" s="11" t="s">
        <v>5</v>
      </c>
      <c r="I7" s="14">
        <f>1-G7</f>
        <v>0.8</v>
      </c>
      <c r="J7" s="12" t="s">
        <v>6</v>
      </c>
      <c r="K7" s="9"/>
      <c r="M7" s="1"/>
    </row>
    <row r="8" spans="1:13" ht="20.25">
      <c r="A8" s="37"/>
      <c r="B8" s="5"/>
      <c r="C8" s="10"/>
      <c r="D8" s="11"/>
      <c r="E8" s="11"/>
      <c r="F8" s="11"/>
      <c r="G8" s="11"/>
      <c r="H8" s="11"/>
      <c r="I8" s="11"/>
      <c r="J8" s="12"/>
      <c r="K8" s="9"/>
      <c r="M8" s="1"/>
    </row>
    <row r="9" spans="1:13" ht="20.25">
      <c r="A9" s="37"/>
      <c r="B9" s="5"/>
      <c r="C9" s="10" t="s">
        <v>7</v>
      </c>
      <c r="D9" s="11" t="s">
        <v>8</v>
      </c>
      <c r="E9" s="13">
        <v>0.3</v>
      </c>
      <c r="F9" s="11" t="s">
        <v>9</v>
      </c>
      <c r="G9" s="13">
        <v>0.18</v>
      </c>
      <c r="H9" s="11" t="s">
        <v>10</v>
      </c>
      <c r="I9" s="14">
        <f>E9-G9</f>
        <v>0.12</v>
      </c>
      <c r="J9" s="12" t="s">
        <v>11</v>
      </c>
      <c r="K9" s="9"/>
    </row>
    <row r="10" spans="1:13" ht="20.25">
      <c r="A10" s="37"/>
      <c r="B10" s="5"/>
      <c r="C10" s="15"/>
      <c r="D10" s="11"/>
      <c r="E10" s="11"/>
      <c r="F10" s="11"/>
      <c r="G10" s="11"/>
      <c r="H10" s="11"/>
      <c r="I10" s="11"/>
      <c r="J10" s="12"/>
      <c r="K10" s="9"/>
    </row>
    <row r="11" spans="1:13" ht="20.25">
      <c r="A11" s="37"/>
      <c r="B11" s="5"/>
      <c r="C11" s="10"/>
      <c r="D11" s="11" t="s">
        <v>12</v>
      </c>
      <c r="E11" s="14">
        <f>1-E9</f>
        <v>0.7</v>
      </c>
      <c r="F11" s="11" t="s">
        <v>13</v>
      </c>
      <c r="G11" s="14">
        <f>G7-G9</f>
        <v>2.0000000000000018E-2</v>
      </c>
      <c r="H11" s="11" t="s">
        <v>14</v>
      </c>
      <c r="I11" s="14">
        <f>E11-G11</f>
        <v>0.67999999999999994</v>
      </c>
      <c r="J11" s="12" t="s">
        <v>15</v>
      </c>
      <c r="K11" s="9"/>
    </row>
    <row r="12" spans="1:13" ht="20.25">
      <c r="A12" s="37"/>
      <c r="B12" s="5"/>
      <c r="C12" s="16"/>
      <c r="D12" s="17"/>
      <c r="E12" s="17"/>
      <c r="F12" s="17"/>
      <c r="G12" s="17"/>
      <c r="H12" s="17"/>
      <c r="I12" s="17"/>
      <c r="J12" s="18"/>
      <c r="K12" s="9"/>
    </row>
    <row r="13" spans="1:13" ht="26.1" customHeight="1">
      <c r="A13" s="37"/>
      <c r="B13" s="19"/>
      <c r="C13" s="20"/>
      <c r="D13" s="20"/>
      <c r="E13" s="20"/>
      <c r="F13" s="20"/>
      <c r="G13" s="20"/>
      <c r="H13" s="20"/>
      <c r="I13" s="20"/>
      <c r="J13" s="20"/>
      <c r="K13" s="21"/>
    </row>
    <row r="14" spans="1:13" ht="21.95" customHeight="1">
      <c r="A14" s="37"/>
      <c r="B14" s="37"/>
    </row>
    <row r="15" spans="1:13" ht="20.25">
      <c r="A15" s="37"/>
      <c r="B15" s="37"/>
      <c r="C15" s="6" t="s">
        <v>16</v>
      </c>
      <c r="D15" s="28"/>
      <c r="E15" s="7" t="s">
        <v>17</v>
      </c>
      <c r="F15" s="28"/>
      <c r="G15" s="28"/>
      <c r="H15" s="28"/>
      <c r="I15" s="28"/>
      <c r="J15" s="29"/>
    </row>
    <row r="16" spans="1:13" ht="20.25">
      <c r="A16" s="37"/>
      <c r="B16" s="37"/>
      <c r="C16" s="10" t="s">
        <v>18</v>
      </c>
      <c r="D16" s="11" t="s">
        <v>9</v>
      </c>
      <c r="E16" s="11" t="s">
        <v>19</v>
      </c>
      <c r="F16" s="22"/>
      <c r="G16" s="22"/>
      <c r="H16" s="22"/>
      <c r="I16" s="22"/>
      <c r="J16" s="30"/>
    </row>
    <row r="17" spans="1:19" ht="20.25">
      <c r="A17" s="37"/>
      <c r="B17" s="37"/>
      <c r="C17" s="10" t="s">
        <v>20</v>
      </c>
      <c r="D17" s="11" t="s">
        <v>13</v>
      </c>
      <c r="E17" s="11" t="s">
        <v>21</v>
      </c>
      <c r="F17" s="22"/>
      <c r="G17" s="22"/>
      <c r="H17" s="22"/>
      <c r="I17" s="22"/>
      <c r="J17" s="30"/>
    </row>
    <row r="18" spans="1:19" ht="20.25">
      <c r="A18" s="37"/>
      <c r="B18" s="37"/>
      <c r="C18" s="10" t="s">
        <v>22</v>
      </c>
      <c r="D18" s="11" t="s">
        <v>5</v>
      </c>
      <c r="E18" s="11" t="s">
        <v>23</v>
      </c>
      <c r="F18" s="22"/>
      <c r="G18" s="22"/>
      <c r="H18" s="22"/>
      <c r="I18" s="22"/>
      <c r="J18" s="30"/>
    </row>
    <row r="19" spans="1:19" ht="20.25">
      <c r="A19" s="37"/>
      <c r="B19" s="37"/>
      <c r="C19" s="10" t="s">
        <v>24</v>
      </c>
      <c r="D19" s="11" t="s">
        <v>6</v>
      </c>
      <c r="E19" s="11" t="s">
        <v>25</v>
      </c>
      <c r="F19" s="22"/>
      <c r="G19" s="22"/>
      <c r="H19" s="22"/>
      <c r="I19" s="22"/>
      <c r="J19" s="30"/>
      <c r="M19" s="22"/>
    </row>
    <row r="20" spans="1:19" ht="20.25">
      <c r="A20" s="37"/>
      <c r="B20" s="37"/>
      <c r="C20" s="10" t="s">
        <v>26</v>
      </c>
      <c r="D20" s="11" t="s">
        <v>10</v>
      </c>
      <c r="E20" s="11" t="s">
        <v>27</v>
      </c>
      <c r="F20" s="22"/>
      <c r="G20" s="22"/>
      <c r="H20" s="22"/>
      <c r="I20" s="22"/>
      <c r="J20" s="30"/>
    </row>
    <row r="21" spans="1:19" ht="20.25">
      <c r="A21" s="37"/>
      <c r="B21" s="37"/>
      <c r="C21" s="10" t="s">
        <v>28</v>
      </c>
      <c r="D21" s="11" t="s">
        <v>11</v>
      </c>
      <c r="E21" s="11" t="s">
        <v>29</v>
      </c>
      <c r="F21" s="22"/>
      <c r="G21" s="22"/>
      <c r="H21" s="22"/>
      <c r="I21" s="22"/>
      <c r="J21" s="30"/>
    </row>
    <row r="22" spans="1:19" ht="20.25">
      <c r="A22" s="37"/>
      <c r="B22" s="37"/>
      <c r="C22" s="10" t="s">
        <v>30</v>
      </c>
      <c r="D22" s="11" t="s">
        <v>14</v>
      </c>
      <c r="E22" s="11" t="s">
        <v>31</v>
      </c>
      <c r="F22" s="22"/>
      <c r="G22" s="22"/>
      <c r="H22" s="22"/>
      <c r="I22" s="22"/>
      <c r="J22" s="30"/>
    </row>
    <row r="23" spans="1:19" ht="20.25">
      <c r="A23" s="37"/>
      <c r="B23" s="37"/>
      <c r="C23" s="10" t="s">
        <v>32</v>
      </c>
      <c r="D23" s="11" t="s">
        <v>15</v>
      </c>
      <c r="E23" s="11" t="s">
        <v>33</v>
      </c>
      <c r="F23" s="22"/>
      <c r="G23" s="22"/>
      <c r="H23" s="22"/>
      <c r="I23" s="22"/>
      <c r="J23" s="30"/>
    </row>
    <row r="24" spans="1:19">
      <c r="A24" s="37"/>
      <c r="B24" s="37"/>
      <c r="C24" s="31"/>
      <c r="D24" s="22"/>
      <c r="E24" s="22"/>
      <c r="F24" s="22"/>
      <c r="G24" s="22"/>
      <c r="H24" s="22"/>
      <c r="I24" s="22"/>
      <c r="J24" s="30"/>
    </row>
    <row r="25" spans="1:19" ht="20.25">
      <c r="A25" s="37"/>
      <c r="B25" s="37"/>
      <c r="C25" s="10" t="s">
        <v>34</v>
      </c>
      <c r="D25" s="22"/>
      <c r="E25" s="22"/>
      <c r="F25" s="22"/>
      <c r="G25" s="11" t="s">
        <v>17</v>
      </c>
      <c r="H25" s="22"/>
      <c r="I25" s="22"/>
      <c r="J25" s="30"/>
    </row>
    <row r="26" spans="1:19" ht="20.25">
      <c r="A26" s="37"/>
      <c r="B26" s="37"/>
      <c r="C26" s="10" t="s">
        <v>35</v>
      </c>
      <c r="D26" s="11"/>
      <c r="E26" s="11" t="s">
        <v>36</v>
      </c>
      <c r="F26" s="11"/>
      <c r="G26" s="11" t="s">
        <v>37</v>
      </c>
      <c r="H26" s="11"/>
      <c r="I26" s="11"/>
      <c r="J26" s="12"/>
      <c r="K26" s="1"/>
    </row>
    <row r="27" spans="1:19" ht="20.25">
      <c r="A27" s="37"/>
      <c r="B27" s="37"/>
      <c r="C27" s="10" t="s">
        <v>38</v>
      </c>
      <c r="D27" s="11"/>
      <c r="E27" s="11" t="s">
        <v>39</v>
      </c>
      <c r="F27" s="11"/>
      <c r="G27" s="11" t="s">
        <v>40</v>
      </c>
      <c r="H27" s="11"/>
      <c r="I27" s="11"/>
      <c r="J27" s="12"/>
      <c r="K27" s="1"/>
    </row>
    <row r="28" spans="1:19" ht="20.25">
      <c r="A28" s="37"/>
      <c r="B28" s="37"/>
      <c r="C28" s="10" t="s">
        <v>41</v>
      </c>
      <c r="D28" s="11"/>
      <c r="E28" s="11" t="s">
        <v>42</v>
      </c>
      <c r="F28" s="11"/>
      <c r="G28" s="11" t="s">
        <v>43</v>
      </c>
      <c r="H28" s="11"/>
      <c r="I28" s="11"/>
      <c r="J28" s="12"/>
      <c r="K28" s="1"/>
      <c r="L28" s="23">
        <f>$G$9</f>
        <v>0.18</v>
      </c>
      <c r="M28" s="24" t="s">
        <v>10</v>
      </c>
      <c r="N28" s="25">
        <f>$I$9</f>
        <v>0.12</v>
      </c>
      <c r="O28" s="26" t="s">
        <v>11</v>
      </c>
      <c r="P28" s="25">
        <f>$G$11</f>
        <v>2.0000000000000018E-2</v>
      </c>
      <c r="Q28" s="26" t="s">
        <v>14</v>
      </c>
      <c r="R28" s="25">
        <f>$I$11</f>
        <v>0.67999999999999994</v>
      </c>
      <c r="S28" s="24" t="s">
        <v>15</v>
      </c>
    </row>
    <row r="29" spans="1:19" ht="20.25">
      <c r="A29" s="37"/>
      <c r="B29" s="37"/>
      <c r="C29" s="10" t="s">
        <v>44</v>
      </c>
      <c r="D29" s="11"/>
      <c r="E29" s="11" t="s">
        <v>45</v>
      </c>
      <c r="F29" s="11"/>
      <c r="G29" s="11" t="s">
        <v>46</v>
      </c>
      <c r="H29" s="11"/>
      <c r="I29" s="11"/>
      <c r="J29" s="12"/>
      <c r="K29" s="1"/>
      <c r="L29" s="23">
        <f>$E$9*$G$7</f>
        <v>0.06</v>
      </c>
      <c r="M29" s="24" t="s">
        <v>47</v>
      </c>
      <c r="N29" s="25">
        <f>$E$9*$I$7</f>
        <v>0.24</v>
      </c>
      <c r="O29" s="26" t="s">
        <v>48</v>
      </c>
      <c r="P29" s="25">
        <f>$E$11*$G$7</f>
        <v>0.13999999999999999</v>
      </c>
      <c r="Q29" s="26" t="s">
        <v>49</v>
      </c>
      <c r="R29" s="25">
        <f>$E$11*$I$7</f>
        <v>0.55999999999999994</v>
      </c>
      <c r="S29" s="24" t="s">
        <v>50</v>
      </c>
    </row>
    <row r="30" spans="1:19" ht="20.25">
      <c r="A30" s="37"/>
      <c r="B30" s="37"/>
      <c r="C30" s="31"/>
      <c r="D30" s="22"/>
      <c r="E30" s="22"/>
      <c r="F30" s="22"/>
      <c r="G30" s="22"/>
      <c r="H30" s="22"/>
      <c r="I30" s="22"/>
      <c r="J30" s="30"/>
      <c r="L30" s="1"/>
      <c r="M30" s="1"/>
      <c r="N30" s="1"/>
      <c r="O30" s="1"/>
      <c r="P30" s="1"/>
      <c r="Q30" s="1"/>
      <c r="R30" s="1"/>
      <c r="S30" s="1"/>
    </row>
    <row r="31" spans="1:19" ht="20.25">
      <c r="A31" s="37"/>
      <c r="B31" s="37"/>
      <c r="C31" s="32" t="s">
        <v>51</v>
      </c>
      <c r="D31" s="33"/>
      <c r="E31" s="33"/>
      <c r="F31" s="33"/>
      <c r="G31" s="33"/>
      <c r="H31" s="22"/>
      <c r="I31" s="22"/>
      <c r="J31" s="30"/>
      <c r="L31" s="1"/>
      <c r="M31" s="1"/>
      <c r="N31" s="1"/>
      <c r="O31" s="1"/>
      <c r="P31" s="1"/>
      <c r="Q31" s="1"/>
      <c r="R31" s="1"/>
      <c r="S31" s="1"/>
    </row>
    <row r="32" spans="1:19" ht="20.25">
      <c r="A32" s="37"/>
      <c r="B32" s="37"/>
      <c r="C32" s="32" t="s">
        <v>52</v>
      </c>
      <c r="D32" s="33"/>
      <c r="E32" s="33"/>
      <c r="F32" s="33"/>
      <c r="G32" s="34"/>
      <c r="H32" s="22"/>
      <c r="I32" s="22"/>
      <c r="J32" s="30"/>
      <c r="L32" s="1"/>
      <c r="M32" s="1"/>
      <c r="N32" s="1"/>
      <c r="O32" s="1"/>
      <c r="P32" s="1"/>
      <c r="Q32" s="1"/>
      <c r="R32" s="1"/>
      <c r="S32" s="1"/>
    </row>
    <row r="33" spans="1:19" ht="20.25">
      <c r="A33" s="37"/>
      <c r="B33" s="37"/>
      <c r="C33" s="32" t="str">
        <f>IF(L28=L29, "Independent", "Dependent")</f>
        <v>Dependent</v>
      </c>
      <c r="D33" s="34"/>
      <c r="E33" s="34"/>
      <c r="F33" s="34"/>
      <c r="G33" s="34"/>
      <c r="H33" s="22"/>
      <c r="I33" s="22"/>
      <c r="J33" s="30"/>
      <c r="L33" s="1"/>
      <c r="M33" s="1"/>
      <c r="N33" s="1"/>
      <c r="O33" s="1"/>
      <c r="P33" s="1"/>
      <c r="Q33" s="1"/>
      <c r="R33" s="1"/>
      <c r="S33" s="1"/>
    </row>
    <row r="34" spans="1:19" ht="20.25">
      <c r="A34" s="37"/>
      <c r="B34" s="37"/>
      <c r="C34" s="32"/>
      <c r="D34" s="34"/>
      <c r="E34" s="34"/>
      <c r="F34" s="34"/>
      <c r="G34" s="34"/>
      <c r="H34" s="22"/>
      <c r="I34" s="22"/>
      <c r="J34" s="30"/>
      <c r="L34" s="1"/>
      <c r="M34" s="1"/>
      <c r="N34" s="1"/>
      <c r="O34" s="1"/>
      <c r="P34" s="1"/>
      <c r="Q34" s="1"/>
      <c r="R34" s="1"/>
      <c r="S34" s="1"/>
    </row>
    <row r="35" spans="1:19" ht="20.25">
      <c r="A35" s="37"/>
      <c r="B35" s="37"/>
      <c r="C35" s="10" t="s">
        <v>53</v>
      </c>
      <c r="D35" s="22"/>
      <c r="E35" s="22"/>
      <c r="F35" s="22"/>
      <c r="G35" s="11" t="s">
        <v>17</v>
      </c>
      <c r="H35" s="22"/>
      <c r="I35" s="22"/>
      <c r="J35" s="30"/>
      <c r="K35" s="2"/>
      <c r="L35" s="3"/>
      <c r="M35" s="3"/>
      <c r="N35" s="3"/>
      <c r="O35" s="3"/>
      <c r="P35" s="3"/>
      <c r="Q35" s="4"/>
    </row>
    <row r="36" spans="1:19" ht="20.25">
      <c r="A36" s="37"/>
      <c r="B36" s="37"/>
      <c r="C36" s="10" t="s">
        <v>54</v>
      </c>
      <c r="D36" s="22"/>
      <c r="E36" s="23" t="s">
        <v>55</v>
      </c>
      <c r="F36" s="26">
        <f>G9/E9</f>
        <v>0.6</v>
      </c>
      <c r="G36" s="11" t="s">
        <v>56</v>
      </c>
      <c r="H36" s="22"/>
      <c r="I36" s="22"/>
      <c r="J36" s="30"/>
      <c r="K36" s="5"/>
      <c r="L36" s="6" t="s">
        <v>57</v>
      </c>
      <c r="M36" s="7"/>
      <c r="N36" s="7" t="s">
        <v>58</v>
      </c>
      <c r="O36" s="7" t="s">
        <v>59</v>
      </c>
      <c r="P36" s="8"/>
      <c r="Q36" s="9"/>
    </row>
    <row r="37" spans="1:19" ht="20.25">
      <c r="A37" s="37"/>
      <c r="B37" s="37"/>
      <c r="C37" s="10" t="s">
        <v>60</v>
      </c>
      <c r="D37" s="22"/>
      <c r="E37" s="23" t="s">
        <v>61</v>
      </c>
      <c r="F37" s="26">
        <f>I9/E9</f>
        <v>0.4</v>
      </c>
      <c r="G37" s="11" t="s">
        <v>62</v>
      </c>
      <c r="H37" s="22"/>
      <c r="I37" s="22"/>
      <c r="J37" s="30"/>
      <c r="K37" s="5"/>
      <c r="L37" s="16"/>
      <c r="M37" s="17"/>
      <c r="N37" s="27">
        <f>F38</f>
        <v>2.8571428571428598E-2</v>
      </c>
      <c r="O37" s="27">
        <f>F36</f>
        <v>0.6</v>
      </c>
      <c r="P37" s="18"/>
      <c r="Q37" s="9"/>
    </row>
    <row r="38" spans="1:19" ht="20.25">
      <c r="A38" s="37"/>
      <c r="B38" s="37"/>
      <c r="C38" s="10" t="s">
        <v>63</v>
      </c>
      <c r="D38" s="22"/>
      <c r="E38" s="23" t="s">
        <v>64</v>
      </c>
      <c r="F38" s="26">
        <f>G11/E11</f>
        <v>2.8571428571428598E-2</v>
      </c>
      <c r="G38" s="11" t="s">
        <v>65</v>
      </c>
      <c r="H38" s="22"/>
      <c r="I38" s="22"/>
      <c r="J38" s="30"/>
      <c r="K38" s="19"/>
      <c r="L38" s="20"/>
      <c r="M38" s="20"/>
      <c r="N38" s="20"/>
      <c r="O38" s="20"/>
      <c r="P38" s="20"/>
      <c r="Q38" s="21"/>
    </row>
    <row r="39" spans="1:19" ht="20.25">
      <c r="A39" s="37"/>
      <c r="B39" s="37"/>
      <c r="C39" s="10" t="s">
        <v>66</v>
      </c>
      <c r="D39" s="22"/>
      <c r="E39" s="23" t="s">
        <v>67</v>
      </c>
      <c r="F39" s="26">
        <f>I11/E11</f>
        <v>0.97142857142857142</v>
      </c>
      <c r="G39" s="11" t="s">
        <v>68</v>
      </c>
      <c r="H39" s="22"/>
      <c r="I39" s="22"/>
      <c r="J39" s="30"/>
    </row>
    <row r="40" spans="1:19">
      <c r="A40" s="37"/>
      <c r="B40" s="37"/>
      <c r="C40" s="31"/>
      <c r="D40" s="22"/>
      <c r="E40" s="22"/>
      <c r="F40" s="22"/>
      <c r="G40" s="22"/>
      <c r="H40" s="22"/>
      <c r="I40" s="22"/>
      <c r="J40" s="30"/>
    </row>
    <row r="41" spans="1:19" ht="20.25">
      <c r="A41" s="37"/>
      <c r="B41" s="37"/>
      <c r="C41" s="10" t="s">
        <v>69</v>
      </c>
      <c r="D41" s="22"/>
      <c r="E41" s="23" t="s">
        <v>70</v>
      </c>
      <c r="F41" s="26">
        <f>G9/G7</f>
        <v>0.89999999999999991</v>
      </c>
      <c r="G41" s="11" t="s">
        <v>71</v>
      </c>
      <c r="H41" s="22"/>
      <c r="I41" s="22"/>
      <c r="J41" s="30"/>
    </row>
    <row r="42" spans="1:19" ht="20.25">
      <c r="A42" s="37"/>
      <c r="B42" s="37"/>
      <c r="C42" s="10" t="s">
        <v>72</v>
      </c>
      <c r="D42" s="22"/>
      <c r="E42" s="23" t="s">
        <v>73</v>
      </c>
      <c r="F42" s="26">
        <f>G11/G7</f>
        <v>0.10000000000000009</v>
      </c>
      <c r="G42" s="11" t="s">
        <v>74</v>
      </c>
      <c r="H42" s="22"/>
      <c r="I42" s="22"/>
      <c r="J42" s="30"/>
    </row>
    <row r="43" spans="1:19" ht="20.25">
      <c r="A43" s="37"/>
      <c r="B43" s="37"/>
      <c r="C43" s="10" t="s">
        <v>75</v>
      </c>
      <c r="D43" s="22"/>
      <c r="E43" s="23" t="s">
        <v>76</v>
      </c>
      <c r="F43" s="26">
        <f>I9/I7</f>
        <v>0.15</v>
      </c>
      <c r="G43" s="11" t="s">
        <v>77</v>
      </c>
      <c r="H43" s="22"/>
      <c r="I43" s="22"/>
      <c r="J43" s="30"/>
    </row>
    <row r="44" spans="1:19" ht="20.25">
      <c r="A44" s="37"/>
      <c r="B44" s="37"/>
      <c r="C44" s="16" t="s">
        <v>78</v>
      </c>
      <c r="D44" s="35"/>
      <c r="E44" s="23" t="s">
        <v>79</v>
      </c>
      <c r="F44" s="26">
        <f>$I$11/$I$7</f>
        <v>0.84999999999999987</v>
      </c>
      <c r="G44" s="17" t="s">
        <v>80</v>
      </c>
      <c r="H44" s="35"/>
      <c r="I44" s="35"/>
      <c r="J44" s="36"/>
    </row>
    <row r="45" spans="1:19">
      <c r="A45" s="37"/>
      <c r="B45" s="37"/>
    </row>
    <row r="46" spans="1:19">
      <c r="A46" s="37"/>
      <c r="B46" s="37"/>
    </row>
    <row r="47" spans="1:19" ht="20.25">
      <c r="A47" s="37"/>
      <c r="B47" s="37"/>
      <c r="C47" s="1"/>
    </row>
    <row r="48" spans="1:19" ht="20.25">
      <c r="C48" s="1"/>
    </row>
    <row r="49" spans="3:3" ht="20.25">
      <c r="C49" s="1" t="s">
        <v>81</v>
      </c>
    </row>
  </sheetData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Performance Metrics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Yongtao Li</cp:lastModifiedBy>
  <dcterms:created xsi:type="dcterms:W3CDTF">2016-06-02T16:31:34Z</dcterms:created>
  <dcterms:modified xsi:type="dcterms:W3CDTF">2017-03-20T16:49:00Z</dcterms:modified>
</cp:coreProperties>
</file>