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碁峰\CI359_美化商業文件\Tsutawaru_Samples\Part5\"/>
    </mc:Choice>
  </mc:AlternateContent>
  <xr:revisionPtr revIDLastSave="0" documentId="13_ncr:1_{3598DB6C-1902-4F4E-86C5-6D7CCD1C65C3}" xr6:coauthVersionLast="47" xr6:coauthVersionMax="47" xr10:uidLastSave="{00000000-0000-0000-0000-000000000000}"/>
  <bookViews>
    <workbookView xWindow="384" yWindow="0" windowWidth="15264" windowHeight="12960" activeTab="1" xr2:uid="{DAAB0574-FECF-4805-9DC2-73A023BA46B0}"/>
  </bookViews>
  <sheets>
    <sheet name="Before" sheetId="2" r:id="rId1"/>
    <sheet name="After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" l="1"/>
  <c r="F5" i="2"/>
  <c r="E5" i="2"/>
  <c r="D5" i="2"/>
  <c r="C5" i="2"/>
  <c r="B5" i="2"/>
  <c r="H4" i="2"/>
  <c r="H3" i="2"/>
  <c r="H5" i="2" l="1"/>
  <c r="G8" i="2" l="1"/>
  <c r="F8" i="2"/>
  <c r="E8" i="2"/>
  <c r="D8" i="2"/>
  <c r="C8" i="2"/>
  <c r="B8" i="2"/>
  <c r="G6" i="2"/>
  <c r="D6" i="2"/>
  <c r="C6" i="2"/>
  <c r="F6" i="2"/>
  <c r="E6" i="2"/>
  <c r="B6" i="2"/>
  <c r="E9" i="2"/>
  <c r="I6" i="1"/>
  <c r="H8" i="1"/>
  <c r="G8" i="1"/>
  <c r="F8" i="1"/>
  <c r="E8" i="1"/>
  <c r="D8" i="1"/>
  <c r="C8" i="1"/>
  <c r="G6" i="1"/>
  <c r="C6" i="1"/>
  <c r="H5" i="1"/>
  <c r="H6" i="1" s="1"/>
  <c r="G5" i="1"/>
  <c r="F5" i="1"/>
  <c r="F6" i="1" s="1"/>
  <c r="E5" i="1"/>
  <c r="I5" i="1" s="1"/>
  <c r="D5" i="1"/>
  <c r="D6" i="1" s="1"/>
  <c r="C5" i="1"/>
  <c r="I4" i="1"/>
  <c r="I3" i="1"/>
  <c r="F9" i="1" s="1"/>
  <c r="F9" i="2" l="1"/>
  <c r="C9" i="2"/>
  <c r="G9" i="2"/>
  <c r="B9" i="2"/>
  <c r="B10" i="2" s="1"/>
  <c r="H6" i="2"/>
  <c r="D9" i="2"/>
  <c r="C9" i="1"/>
  <c r="C10" i="1" s="1"/>
  <c r="D9" i="1"/>
  <c r="H9" i="1"/>
  <c r="G9" i="1"/>
  <c r="E6" i="1"/>
  <c r="E9" i="1"/>
  <c r="C10" i="2" l="1"/>
  <c r="D10" i="2" s="1"/>
  <c r="E10" i="2" s="1"/>
  <c r="F10" i="2" s="1"/>
  <c r="G10" i="2" s="1"/>
  <c r="D10" i="1"/>
  <c r="E10" i="1" s="1"/>
  <c r="F10" i="1" s="1"/>
  <c r="G10" i="1" s="1"/>
  <c r="H10" i="1" s="1"/>
</calcChain>
</file>

<file path=xl/sharedStrings.xml><?xml version="1.0" encoding="utf-8"?>
<sst xmlns="http://schemas.openxmlformats.org/spreadsheetml/2006/main" count="43" uniqueCount="25">
  <si>
    <t>商品分類</t>
    <rPh sb="0" eb="2">
      <t>ショウヒン</t>
    </rPh>
    <rPh sb="2" eb="4">
      <t>ブンルイ</t>
    </rPh>
    <phoneticPr fontId="1"/>
  </si>
  <si>
    <t>収納台</t>
    <rPh sb="0" eb="2">
      <t>シュウノウ</t>
    </rPh>
    <rPh sb="2" eb="3">
      <t>ダイ</t>
    </rPh>
    <phoneticPr fontId="1"/>
  </si>
  <si>
    <t>壁面家具</t>
    <rPh sb="0" eb="2">
      <t>ヘキメン</t>
    </rPh>
    <rPh sb="2" eb="4">
      <t>カグ</t>
    </rPh>
    <phoneticPr fontId="1"/>
  </si>
  <si>
    <t>チェスト</t>
    <phoneticPr fontId="1"/>
  </si>
  <si>
    <t>洋ダンス</t>
    <rPh sb="0" eb="1">
      <t>ヨウ</t>
    </rPh>
    <phoneticPr fontId="1"/>
  </si>
  <si>
    <t>シェルフ</t>
    <phoneticPr fontId="1"/>
  </si>
  <si>
    <t>ラック</t>
    <phoneticPr fontId="1"/>
  </si>
  <si>
    <t>合計</t>
    <rPh sb="0" eb="2">
      <t>ゴウケイ</t>
    </rPh>
    <phoneticPr fontId="1"/>
  </si>
  <si>
    <t>売上高</t>
    <rPh sb="0" eb="2">
      <t>ウリアゲ</t>
    </rPh>
    <rPh sb="2" eb="3">
      <t>ダカ</t>
    </rPh>
    <phoneticPr fontId="1"/>
  </si>
  <si>
    <t>千円</t>
    <rPh sb="0" eb="2">
      <t>センエン</t>
    </rPh>
    <phoneticPr fontId="1"/>
  </si>
  <si>
    <t>売上原価</t>
    <rPh sb="0" eb="2">
      <t>ウリアゲ</t>
    </rPh>
    <rPh sb="2" eb="4">
      <t>ゲンカ</t>
    </rPh>
    <phoneticPr fontId="1"/>
  </si>
  <si>
    <t>売上総利益</t>
    <rPh sb="0" eb="2">
      <t>ウリアゲ</t>
    </rPh>
    <rPh sb="2" eb="5">
      <t>ソウリエキ</t>
    </rPh>
    <phoneticPr fontId="1"/>
  </si>
  <si>
    <t>売上総利益率</t>
    <phoneticPr fontId="1"/>
  </si>
  <si>
    <t>％</t>
    <phoneticPr fontId="1"/>
  </si>
  <si>
    <t>平均在庫高</t>
    <rPh sb="0" eb="2">
      <t>ヘイキン</t>
    </rPh>
    <rPh sb="2" eb="5">
      <t>ザイコダカ</t>
    </rPh>
    <phoneticPr fontId="1"/>
  </si>
  <si>
    <t>商品回転率</t>
    <rPh sb="0" eb="2">
      <t>ショウヒン</t>
    </rPh>
    <rPh sb="2" eb="4">
      <t>カイテン</t>
    </rPh>
    <rPh sb="4" eb="5">
      <t>リツ</t>
    </rPh>
    <phoneticPr fontId="1"/>
  </si>
  <si>
    <t>回</t>
    <rPh sb="0" eb="1">
      <t>カイ</t>
    </rPh>
    <phoneticPr fontId="1"/>
  </si>
  <si>
    <t>売上構成比</t>
    <rPh sb="0" eb="2">
      <t>ウリアゲ</t>
    </rPh>
    <rPh sb="2" eb="5">
      <t>コウセイヒ</t>
    </rPh>
    <phoneticPr fontId="1"/>
  </si>
  <si>
    <t>売上構成比累計</t>
    <rPh sb="0" eb="2">
      <t>ウリアゲ</t>
    </rPh>
    <rPh sb="2" eb="5">
      <t>コウセイヒ</t>
    </rPh>
    <rPh sb="5" eb="7">
      <t>ルイケイ</t>
    </rPh>
    <phoneticPr fontId="1"/>
  </si>
  <si>
    <t>売上総利益率（％）</t>
    <phoneticPr fontId="1"/>
  </si>
  <si>
    <t>商品回転率（回）</t>
    <rPh sb="0" eb="2">
      <t>ショウヒン</t>
    </rPh>
    <rPh sb="2" eb="4">
      <t>カイテン</t>
    </rPh>
    <rPh sb="4" eb="5">
      <t>リツ</t>
    </rPh>
    <rPh sb="6" eb="7">
      <t>カイ</t>
    </rPh>
    <phoneticPr fontId="1"/>
  </si>
  <si>
    <t>売上構成比（％）</t>
    <rPh sb="0" eb="2">
      <t>ウリアゲ</t>
    </rPh>
    <rPh sb="2" eb="5">
      <t>コウセイヒ</t>
    </rPh>
    <phoneticPr fontId="1"/>
  </si>
  <si>
    <t>売上構成比累計（％）</t>
    <rPh sb="0" eb="2">
      <t>ウリアゲ</t>
    </rPh>
    <rPh sb="2" eb="5">
      <t>コウセイヒ</t>
    </rPh>
    <rPh sb="5" eb="7">
      <t>ルイケイ</t>
    </rPh>
    <phoneticPr fontId="1"/>
  </si>
  <si>
    <t>（単位：円）</t>
    <rPh sb="1" eb="3">
      <t>タンイ</t>
    </rPh>
    <rPh sb="4" eb="5">
      <t>エン</t>
    </rPh>
    <phoneticPr fontId="1"/>
  </si>
  <si>
    <t>商品比例分析</t>
    <rPh sb="0" eb="2">
      <t>ショウヒン</t>
    </rPh>
    <rPh sb="2" eb="4">
      <t>コウセイ</t>
    </rPh>
    <rPh sb="4" eb="6">
      <t>ブンセキ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</si>
</sst>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_);[Red]\(#,##0\)"/>
    <numFmt numFmtId="177" formatCode="#,##0_ "/>
    <numFmt numFmtId="178" formatCode="0.0%"/>
    <numFmt numFmtId="179" formatCode="#,##0.0_ "/>
  </numFmts>
  <fonts count="6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sz val="11"/>
      <color theme="1"/>
      <name val="游ゴシック"/>
      <family val="3"/>
      <charset val="128"/>
    </font>
    <font>
      <sz val="11"/>
      <color theme="1"/>
      <name val="新細明體"/>
      <family val="3"/>
      <charset val="128"/>
      <scheme val="minor"/>
    </font>
    <font>
      <sz val="11"/>
      <color theme="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178" fontId="3" fillId="0" borderId="0" xfId="1" applyNumberFormat="1" applyFont="1" applyFill="1" applyBorder="1">
      <alignment vertical="center"/>
    </xf>
    <xf numFmtId="176" fontId="3" fillId="0" borderId="0" xfId="0" applyNumberFormat="1" applyFont="1" applyFill="1" applyBorder="1">
      <alignment vertical="center"/>
    </xf>
    <xf numFmtId="179" fontId="3" fillId="0" borderId="0" xfId="1" applyNumberFormat="1" applyFont="1" applyFill="1" applyBorder="1">
      <alignment vertical="center"/>
    </xf>
    <xf numFmtId="178" fontId="3" fillId="0" borderId="0" xfId="0" applyNumberFormat="1" applyFont="1" applyFill="1" applyBorder="1">
      <alignment vertical="center"/>
    </xf>
    <xf numFmtId="0" fontId="3" fillId="0" borderId="3" xfId="0" applyFont="1" applyFill="1" applyBorder="1" applyAlignment="1">
      <alignment vertical="center" wrapText="1"/>
    </xf>
    <xf numFmtId="178" fontId="3" fillId="0" borderId="3" xfId="0" applyNumberFormat="1" applyFont="1" applyFill="1" applyBorder="1">
      <alignment vertical="center"/>
    </xf>
    <xf numFmtId="176" fontId="3" fillId="0" borderId="2" xfId="0" applyNumberFormat="1" applyFont="1" applyBorder="1">
      <alignment vertical="center"/>
    </xf>
    <xf numFmtId="177" fontId="3" fillId="0" borderId="2" xfId="0" applyNumberFormat="1" applyFont="1" applyBorder="1">
      <alignment vertical="center"/>
    </xf>
    <xf numFmtId="176" fontId="3" fillId="0" borderId="0" xfId="0" applyNumberFormat="1" applyFont="1" applyBorder="1">
      <alignment vertical="center"/>
    </xf>
    <xf numFmtId="177" fontId="3" fillId="0" borderId="0" xfId="0" applyNumberFormat="1" applyFont="1" applyBorder="1">
      <alignment vertical="center"/>
    </xf>
    <xf numFmtId="0" fontId="3" fillId="0" borderId="0" xfId="0" applyFont="1" applyFill="1" applyAlignment="1">
      <alignment horizontal="right" vertical="center"/>
    </xf>
    <xf numFmtId="0" fontId="3" fillId="0" borderId="2" xfId="0" applyFont="1" applyFill="1" applyBorder="1">
      <alignment vertical="center"/>
    </xf>
    <xf numFmtId="176" fontId="3" fillId="0" borderId="2" xfId="0" applyNumberFormat="1" applyFont="1" applyFill="1" applyBorder="1">
      <alignment vertical="center"/>
    </xf>
    <xf numFmtId="177" fontId="3" fillId="0" borderId="2" xfId="0" applyNumberFormat="1" applyFont="1" applyFill="1" applyBorder="1">
      <alignment vertical="center"/>
    </xf>
    <xf numFmtId="0" fontId="3" fillId="0" borderId="0" xfId="0" applyFont="1" applyFill="1" applyBorder="1">
      <alignment vertical="center"/>
    </xf>
    <xf numFmtId="177" fontId="3" fillId="0" borderId="0" xfId="0" applyNumberFormat="1" applyFont="1" applyFill="1" applyBorder="1">
      <alignment vertical="center"/>
    </xf>
    <xf numFmtId="0" fontId="3" fillId="0" borderId="3" xfId="0" applyFont="1" applyFill="1" applyBorder="1">
      <alignment vertical="center"/>
    </xf>
  </cellXfs>
  <cellStyles count="2">
    <cellStyle name="一般" xfId="0" builtinId="0"/>
    <cellStyle name="百分比" xfId="1" builtinId="5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0D9C2-0602-40FA-AD42-66FABD52032E}">
  <dimension ref="A1:H10"/>
  <sheetViews>
    <sheetView workbookViewId="0"/>
  </sheetViews>
  <sheetFormatPr defaultRowHeight="18"/>
  <cols>
    <col min="1" max="1" width="21.375" style="1" bestFit="1" customWidth="1"/>
    <col min="2" max="8" width="12.625" style="1" customWidth="1"/>
    <col min="9" max="16384" width="9" style="1"/>
  </cols>
  <sheetData>
    <row r="1" spans="1:8">
      <c r="A1" s="2" t="s">
        <v>24</v>
      </c>
      <c r="B1" s="2"/>
      <c r="C1" s="2"/>
      <c r="D1" s="2"/>
      <c r="E1" s="2"/>
      <c r="F1" s="2"/>
      <c r="G1" s="2"/>
      <c r="H1" s="17" t="s">
        <v>23</v>
      </c>
    </row>
    <row r="2" spans="1:8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</row>
    <row r="3" spans="1:8">
      <c r="A3" s="5" t="s">
        <v>8</v>
      </c>
      <c r="B3" s="13">
        <v>4870000</v>
      </c>
      <c r="C3" s="13">
        <v>3680000</v>
      </c>
      <c r="D3" s="13">
        <v>1650000</v>
      </c>
      <c r="E3" s="13">
        <v>1030000</v>
      </c>
      <c r="F3" s="13">
        <v>850000</v>
      </c>
      <c r="G3" s="13">
        <v>370000</v>
      </c>
      <c r="H3" s="14">
        <f>SUM(B3:G3)</f>
        <v>12450000</v>
      </c>
    </row>
    <row r="4" spans="1:8">
      <c r="A4" s="6" t="s">
        <v>10</v>
      </c>
      <c r="B4" s="15">
        <v>3760000</v>
      </c>
      <c r="C4" s="15">
        <v>2930000</v>
      </c>
      <c r="D4" s="15">
        <v>1180000</v>
      </c>
      <c r="E4" s="15">
        <v>870000</v>
      </c>
      <c r="F4" s="15">
        <v>620000</v>
      </c>
      <c r="G4" s="15">
        <v>280000</v>
      </c>
      <c r="H4" s="16">
        <f>SUM(B4:G4)</f>
        <v>9640000</v>
      </c>
    </row>
    <row r="5" spans="1:8">
      <c r="A5" s="6" t="s">
        <v>11</v>
      </c>
      <c r="B5" s="15">
        <f t="shared" ref="B5:G5" si="0">B3-B4</f>
        <v>1110000</v>
      </c>
      <c r="C5" s="15">
        <f t="shared" si="0"/>
        <v>750000</v>
      </c>
      <c r="D5" s="15">
        <f t="shared" si="0"/>
        <v>470000</v>
      </c>
      <c r="E5" s="15">
        <f t="shared" si="0"/>
        <v>160000</v>
      </c>
      <c r="F5" s="15">
        <f t="shared" si="0"/>
        <v>230000</v>
      </c>
      <c r="G5" s="15">
        <f t="shared" si="0"/>
        <v>90000</v>
      </c>
      <c r="H5" s="16">
        <f>SUM(B5:G5)</f>
        <v>2810000</v>
      </c>
    </row>
    <row r="6" spans="1:8">
      <c r="A6" s="6" t="s">
        <v>19</v>
      </c>
      <c r="B6" s="7">
        <f t="shared" ref="B6:H6" si="1">B5/B3</f>
        <v>0.22792607802874743</v>
      </c>
      <c r="C6" s="7">
        <f t="shared" si="1"/>
        <v>0.20380434782608695</v>
      </c>
      <c r="D6" s="7">
        <f t="shared" si="1"/>
        <v>0.28484848484848485</v>
      </c>
      <c r="E6" s="7">
        <f t="shared" si="1"/>
        <v>0.1553398058252427</v>
      </c>
      <c r="F6" s="7">
        <f t="shared" si="1"/>
        <v>0.27058823529411763</v>
      </c>
      <c r="G6" s="7">
        <f t="shared" si="1"/>
        <v>0.24324324324324326</v>
      </c>
      <c r="H6" s="7">
        <f t="shared" si="1"/>
        <v>0.22570281124497993</v>
      </c>
    </row>
    <row r="7" spans="1:8">
      <c r="A7" s="6" t="s">
        <v>14</v>
      </c>
      <c r="B7" s="15">
        <v>330000</v>
      </c>
      <c r="C7" s="15">
        <v>180000</v>
      </c>
      <c r="D7" s="15">
        <v>110000</v>
      </c>
      <c r="E7" s="15">
        <v>150000</v>
      </c>
      <c r="F7" s="15">
        <v>30000</v>
      </c>
      <c r="G7" s="15">
        <v>70000</v>
      </c>
      <c r="H7" s="8"/>
    </row>
    <row r="8" spans="1:8">
      <c r="A8" s="6" t="s">
        <v>20</v>
      </c>
      <c r="B8" s="9">
        <f t="shared" ref="B8:G8" si="2">B3/B7</f>
        <v>14.757575757575758</v>
      </c>
      <c r="C8" s="9">
        <f t="shared" si="2"/>
        <v>20.444444444444443</v>
      </c>
      <c r="D8" s="9">
        <f t="shared" si="2"/>
        <v>15</v>
      </c>
      <c r="E8" s="9">
        <f t="shared" si="2"/>
        <v>6.8666666666666663</v>
      </c>
      <c r="F8" s="9">
        <f t="shared" si="2"/>
        <v>28.333333333333332</v>
      </c>
      <c r="G8" s="9">
        <f t="shared" si="2"/>
        <v>5.2857142857142856</v>
      </c>
      <c r="H8" s="9"/>
    </row>
    <row r="9" spans="1:8">
      <c r="A9" s="6" t="s">
        <v>21</v>
      </c>
      <c r="B9" s="10">
        <f>B3/$H$3</f>
        <v>0.39116465863453814</v>
      </c>
      <c r="C9" s="10">
        <f t="shared" ref="C9:G9" si="3">C3/$H$3</f>
        <v>0.29558232931726908</v>
      </c>
      <c r="D9" s="10">
        <f t="shared" si="3"/>
        <v>0.13253012048192772</v>
      </c>
      <c r="E9" s="10">
        <f t="shared" si="3"/>
        <v>8.2730923694779121E-2</v>
      </c>
      <c r="F9" s="10">
        <f t="shared" si="3"/>
        <v>6.8273092369477914E-2</v>
      </c>
      <c r="G9" s="10">
        <f t="shared" si="3"/>
        <v>2.9718875502008031E-2</v>
      </c>
      <c r="H9" s="10"/>
    </row>
    <row r="10" spans="1:8" ht="36">
      <c r="A10" s="11" t="s">
        <v>22</v>
      </c>
      <c r="B10" s="12">
        <f>B9</f>
        <v>0.39116465863453814</v>
      </c>
      <c r="C10" s="12">
        <f>C9+B10</f>
        <v>0.68674698795180722</v>
      </c>
      <c r="D10" s="12">
        <f>D9+C10</f>
        <v>0.81927710843373491</v>
      </c>
      <c r="E10" s="12">
        <f>E9+D10</f>
        <v>0.90200803212851399</v>
      </c>
      <c r="F10" s="12">
        <f>F9+E10</f>
        <v>0.97028112449799186</v>
      </c>
      <c r="G10" s="12">
        <f>G9+F10</f>
        <v>0.99999999999999989</v>
      </c>
      <c r="H10" s="12"/>
    </row>
  </sheetData>
  <phoneticPr fontId="1"/>
  <conditionalFormatting sqref="A3:H10">
    <cfRule type="expression" dxfId="1" priority="1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82B22-CFDD-4082-B1F4-E6096353B1BE}">
  <dimension ref="A1:I10"/>
  <sheetViews>
    <sheetView tabSelected="1" workbookViewId="0"/>
  </sheetViews>
  <sheetFormatPr defaultRowHeight="15"/>
  <cols>
    <col min="1" max="1" width="15.125" style="3" bestFit="1" customWidth="1"/>
    <col min="2" max="2" width="5.25" style="3" bestFit="1" customWidth="1"/>
    <col min="3" max="9" width="10.125" style="3" customWidth="1"/>
    <col min="10" max="16384" width="9" style="3"/>
  </cols>
  <sheetData>
    <row r="1" spans="1:9" ht="18">
      <c r="A1" s="2" t="s">
        <v>24</v>
      </c>
      <c r="B1" s="2"/>
      <c r="C1" s="2"/>
      <c r="D1" s="2"/>
      <c r="E1" s="2"/>
      <c r="F1" s="2"/>
      <c r="G1" s="2"/>
      <c r="H1" s="2"/>
      <c r="I1" s="2"/>
    </row>
    <row r="2" spans="1:9" ht="18">
      <c r="A2" s="4" t="s">
        <v>0</v>
      </c>
      <c r="B2" s="4"/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</row>
    <row r="3" spans="1:9" ht="18">
      <c r="A3" s="5" t="s">
        <v>8</v>
      </c>
      <c r="B3" s="18" t="s">
        <v>9</v>
      </c>
      <c r="C3" s="19">
        <v>4870</v>
      </c>
      <c r="D3" s="19">
        <v>3680</v>
      </c>
      <c r="E3" s="19">
        <v>1650</v>
      </c>
      <c r="F3" s="19">
        <v>1030</v>
      </c>
      <c r="G3" s="19">
        <v>850</v>
      </c>
      <c r="H3" s="19">
        <v>370</v>
      </c>
      <c r="I3" s="20">
        <f>SUM(C3:H3)</f>
        <v>12450</v>
      </c>
    </row>
    <row r="4" spans="1:9" ht="18">
      <c r="A4" s="6" t="s">
        <v>10</v>
      </c>
      <c r="B4" s="21" t="s">
        <v>9</v>
      </c>
      <c r="C4" s="8">
        <v>3760</v>
      </c>
      <c r="D4" s="8">
        <v>2930</v>
      </c>
      <c r="E4" s="8">
        <v>1180</v>
      </c>
      <c r="F4" s="8">
        <v>870</v>
      </c>
      <c r="G4" s="8">
        <v>620</v>
      </c>
      <c r="H4" s="8">
        <v>280</v>
      </c>
      <c r="I4" s="22">
        <f>SUM(C4:H4)</f>
        <v>9640</v>
      </c>
    </row>
    <row r="5" spans="1:9" ht="18">
      <c r="A5" s="6" t="s">
        <v>11</v>
      </c>
      <c r="B5" s="21" t="s">
        <v>9</v>
      </c>
      <c r="C5" s="8">
        <f t="shared" ref="C5:H5" si="0">C3-C4</f>
        <v>1110</v>
      </c>
      <c r="D5" s="8">
        <f t="shared" si="0"/>
        <v>750</v>
      </c>
      <c r="E5" s="8">
        <f t="shared" si="0"/>
        <v>470</v>
      </c>
      <c r="F5" s="8">
        <f t="shared" si="0"/>
        <v>160</v>
      </c>
      <c r="G5" s="8">
        <f t="shared" si="0"/>
        <v>230</v>
      </c>
      <c r="H5" s="8">
        <f t="shared" si="0"/>
        <v>90</v>
      </c>
      <c r="I5" s="22">
        <f>SUM(C5:H5)</f>
        <v>2810</v>
      </c>
    </row>
    <row r="6" spans="1:9" ht="18">
      <c r="A6" s="6" t="s">
        <v>12</v>
      </c>
      <c r="B6" s="21" t="s">
        <v>13</v>
      </c>
      <c r="C6" s="7">
        <f t="shared" ref="C6:I6" si="1">C5/C3</f>
        <v>0.22792607802874743</v>
      </c>
      <c r="D6" s="7">
        <f t="shared" si="1"/>
        <v>0.20380434782608695</v>
      </c>
      <c r="E6" s="7">
        <f t="shared" si="1"/>
        <v>0.28484848484848485</v>
      </c>
      <c r="F6" s="7">
        <f t="shared" si="1"/>
        <v>0.1553398058252427</v>
      </c>
      <c r="G6" s="7">
        <f t="shared" si="1"/>
        <v>0.27058823529411763</v>
      </c>
      <c r="H6" s="7">
        <f t="shared" si="1"/>
        <v>0.24324324324324326</v>
      </c>
      <c r="I6" s="7">
        <f t="shared" si="1"/>
        <v>0.22570281124497993</v>
      </c>
    </row>
    <row r="7" spans="1:9" ht="18">
      <c r="A7" s="6" t="s">
        <v>14</v>
      </c>
      <c r="B7" s="21" t="s">
        <v>9</v>
      </c>
      <c r="C7" s="8">
        <v>330</v>
      </c>
      <c r="D7" s="8">
        <v>180</v>
      </c>
      <c r="E7" s="8">
        <v>110</v>
      </c>
      <c r="F7" s="8">
        <v>150</v>
      </c>
      <c r="G7" s="8">
        <v>30</v>
      </c>
      <c r="H7" s="8">
        <v>70</v>
      </c>
      <c r="I7" s="8"/>
    </row>
    <row r="8" spans="1:9" ht="18">
      <c r="A8" s="6" t="s">
        <v>15</v>
      </c>
      <c r="B8" s="21" t="s">
        <v>16</v>
      </c>
      <c r="C8" s="9">
        <f t="shared" ref="C8:H8" si="2">C3/C7</f>
        <v>14.757575757575758</v>
      </c>
      <c r="D8" s="9">
        <f t="shared" si="2"/>
        <v>20.444444444444443</v>
      </c>
      <c r="E8" s="9">
        <f t="shared" si="2"/>
        <v>15</v>
      </c>
      <c r="F8" s="9">
        <f t="shared" si="2"/>
        <v>6.8666666666666663</v>
      </c>
      <c r="G8" s="9">
        <f t="shared" si="2"/>
        <v>28.333333333333332</v>
      </c>
      <c r="H8" s="9">
        <f t="shared" si="2"/>
        <v>5.2857142857142856</v>
      </c>
      <c r="I8" s="9"/>
    </row>
    <row r="9" spans="1:9" ht="18">
      <c r="A9" s="6" t="s">
        <v>17</v>
      </c>
      <c r="B9" s="21" t="s">
        <v>13</v>
      </c>
      <c r="C9" s="10">
        <f>C3/$I$3</f>
        <v>0.39116465863453814</v>
      </c>
      <c r="D9" s="10">
        <f t="shared" ref="D9:H9" si="3">D3/$I$3</f>
        <v>0.29558232931726908</v>
      </c>
      <c r="E9" s="10">
        <f t="shared" si="3"/>
        <v>0.13253012048192772</v>
      </c>
      <c r="F9" s="10">
        <f t="shared" si="3"/>
        <v>8.2730923694779121E-2</v>
      </c>
      <c r="G9" s="10">
        <f t="shared" si="3"/>
        <v>6.8273092369477914E-2</v>
      </c>
      <c r="H9" s="10">
        <f t="shared" si="3"/>
        <v>2.9718875502008031E-2</v>
      </c>
      <c r="I9" s="10"/>
    </row>
    <row r="10" spans="1:9" ht="36">
      <c r="A10" s="11" t="s">
        <v>18</v>
      </c>
      <c r="B10" s="23" t="s">
        <v>13</v>
      </c>
      <c r="C10" s="12">
        <f>C9</f>
        <v>0.39116465863453814</v>
      </c>
      <c r="D10" s="12">
        <f>D9+C10</f>
        <v>0.68674698795180722</v>
      </c>
      <c r="E10" s="12">
        <f>E9+D10</f>
        <v>0.81927710843373491</v>
      </c>
      <c r="F10" s="12">
        <f>F9+E10</f>
        <v>0.90200803212851399</v>
      </c>
      <c r="G10" s="12">
        <f>G9+F10</f>
        <v>0.97028112449799186</v>
      </c>
      <c r="H10" s="12">
        <f>H9+G10</f>
        <v>0.99999999999999989</v>
      </c>
      <c r="I10" s="12"/>
    </row>
  </sheetData>
  <phoneticPr fontId="1"/>
  <conditionalFormatting sqref="A3:I10">
    <cfRule type="expression" dxfId="0" priority="4">
      <formula>MOD(ROW(),2)=1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Before</vt:lpstr>
      <vt:lpstr>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渡辺克之</dc:creator>
  <dcterms:created xsi:type="dcterms:W3CDTF">2021-07-22T06:24:54Z</dcterms:created>
  <dcterms:modified xsi:type="dcterms:W3CDTF">2022-04-20T03:27:07Z</dcterms:modified>
</cp:coreProperties>
</file>